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hidePivotFieldList="1"/>
  <mc:AlternateContent xmlns:mc="http://schemas.openxmlformats.org/markup-compatibility/2006">
    <mc:Choice Requires="x15">
      <x15ac:absPath xmlns:x15ac="http://schemas.microsoft.com/office/spreadsheetml/2010/11/ac" url="C:\Users\sgamm\OneDrive\Documents\FUGA 2020\Planes\Plan de Acción Institucional\"/>
    </mc:Choice>
  </mc:AlternateContent>
  <xr:revisionPtr revIDLastSave="0" documentId="13_ncr:1_{B802955A-185D-46FC-B27A-07ABB50A46E4}" xr6:coauthVersionLast="45" xr6:coauthVersionMax="45" xr10:uidLastSave="{00000000-0000-0000-0000-000000000000}"/>
  <bookViews>
    <workbookView xWindow="-108" yWindow="-108" windowWidth="23256" windowHeight="12576" xr2:uid="{00000000-000D-0000-FFFF-FFFF00000000}"/>
  </bookViews>
  <sheets>
    <sheet name="Plataforma Estratégica" sheetId="3" r:id="rId1"/>
    <sheet name="Plan de acción 2021" sheetId="4" r:id="rId2"/>
  </sheet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6" i="4" l="1"/>
  <c r="B109" i="4"/>
  <c r="S56" i="3" l="1"/>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S19" i="3"/>
  <c r="S20" i="3"/>
  <c r="S21" i="3"/>
  <c r="S22" i="3"/>
  <c r="S23" i="3"/>
  <c r="S24" i="3"/>
  <c r="S25"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V18" i="3"/>
  <c r="V56" i="3" s="1"/>
  <c r="S18" i="3"/>
</calcChain>
</file>

<file path=xl/sharedStrings.xml><?xml version="1.0" encoding="utf-8"?>
<sst xmlns="http://schemas.openxmlformats.org/spreadsheetml/2006/main" count="372" uniqueCount="243">
  <si>
    <t>Suma de Valor programado vigencia 2021</t>
  </si>
  <si>
    <t>7664 - Transformación Cultural de imaginarios del Centro de Bogotá</t>
  </si>
  <si>
    <t>3 - Inspirar confianza y legitimidad para vivir sin miedo y ser epicentro de cultura ciudadana, paz y reconciliación</t>
  </si>
  <si>
    <t xml:space="preserve">45 - Espacio público más seguro y construido colectivamente </t>
  </si>
  <si>
    <t>334 - Implementar una (1) estrategia de integración en el centro de Bogotá, partiendo del Bronx, como piloto de cultura ciudadana para la confianza y la resignificación de los espacios públicos en convivencia con el entorno</t>
  </si>
  <si>
    <t>Servicio de circulación artística y cultural</t>
  </si>
  <si>
    <t>Adelantar actividades de visibilización del territorio del antiguo Bronx con enfoque comunitario para generar espacios de memoria, pedagogía y encuentro del Centro con la ciudad</t>
  </si>
  <si>
    <t>Diseñar el modelo de operación del Museo de Memoria</t>
  </si>
  <si>
    <t>Elaborar el guion museográfico del Co-Laboratorio de Creación y Memoria</t>
  </si>
  <si>
    <t>Servicio de promoción de actividades culturales</t>
  </si>
  <si>
    <t>Desarrollar actividades de cultura ciudadana e iniciativas e intervenciones que aporten a las dinámicas creativas, culturales y académicas del centro y de la biblioteca de la entidad, así como la creación de contenidos de visibilización y comunicación para difundir estas prácticas.</t>
  </si>
  <si>
    <t>Estructurar y gestionar articulaciones con entidades públicas y privadas para las intervenciones y generación de contenidos de cultura ciudadana, así como para la generación de redes de trabajo que dinamicen actividades de gestión del conocimiento y uso de los espacios de la Biblioteca.</t>
  </si>
  <si>
    <t>7674 - Desarrollo del Bronx Distrito Creativo en Bogotá</t>
  </si>
  <si>
    <t>1 - Hacer un nuevo contrato social con igualdad de oportunidades para la inclusión social, productiva y política</t>
  </si>
  <si>
    <t>24 - Bogotá región emprendedora e innovadora</t>
  </si>
  <si>
    <t xml:space="preserve">167 - Diseñar e implementar dos (2) estrategias para reconocer, crear, fortalecer, consolidar y/o posicionar Distritos Creativos, así como espacios adecuados para el desarrollo de actividades culturales y creativas. </t>
  </si>
  <si>
    <t>Centros culturales adecuados</t>
  </si>
  <si>
    <t>Ejecutar las obras de reforzamiento estructural y adecuación de Bienes de Interés Cultural y de intervención del Espacio Público</t>
  </si>
  <si>
    <t>Ejecutar los primeros auxilios del Bien de Interés Cultural La Flauta</t>
  </si>
  <si>
    <t xml:space="preserve">Elaborar el 100% los estudios y diseños de reforzamiento estructural y adecuación de los Bienes de Interés Cultural y del espacio público denominado la Milla. </t>
  </si>
  <si>
    <t>Documentos de lineamientos técnicos</t>
  </si>
  <si>
    <t>Estructurar un modelo de colaboración público privada</t>
  </si>
  <si>
    <t>Servicio de apoyo para la organización y la participación del sector artístico, cultural y la ciudadanía</t>
  </si>
  <si>
    <t xml:space="preserve">Realizar 10 encuentros en el marco de una metodología de construcción colectiva sobre el rol del proyecto Bronx Distrito Creativo como instrumento de desarrollo económico local y de inclusión social del centro de Bogotá. </t>
  </si>
  <si>
    <t>Ejecutar actividades de apropiación del espacio por parte de la comunidad así como las actividades de comunicación para difundir la agenda de las actividades de apropiación</t>
  </si>
  <si>
    <t>7682 - Desarrollo y Fomento a las prácticas artísticas y culturales para dinamizar el centro de Bogotá</t>
  </si>
  <si>
    <t>21 - Creación y vida cotidiana: Apropiación ciudadana del arte, la cultura y el patrimonio, para la democracia cultural</t>
  </si>
  <si>
    <t>149 - Diseñar e implementar una (1) estrategia para fortalecer a Bogotá como una ciudad creativa de la música (Red UNESCO 2012)</t>
  </si>
  <si>
    <t>Realizar 4 Festivales  como escenario musical para el fortalecimiento de Bogotá como ciudad creativa de la música</t>
  </si>
  <si>
    <t xml:space="preserve">150 - Formular 23 estrategias de transferencia de conocimiento que permitan fomentar, apoyar y fortalecer las manifestaciones artísticas, intercambio de experiencias y encuentros entre pares </t>
  </si>
  <si>
    <t>Servicio de divulgación y publicaciones</t>
  </si>
  <si>
    <t xml:space="preserve">Desarrollar una estrategia editorial de publicaciones y contenidos, físicos y digitales, que puedan ser distribuidos, divulgados y circulados mediante el uso de la tecnología, las comunicaciones y las nuevas herramientas digitales para fortalecer la participación de las comunidades y para vincular redes de conocimiento con actores del centro </t>
  </si>
  <si>
    <t>156 - Promover 21.250 acciones para el fortalecimiento y la participación en prácticas artisticas, culturales y patrimoniales en los territorios, generando espacios de encuentro y reconocimiento del otro</t>
  </si>
  <si>
    <t xml:space="preserve">Servicio de educación informal en áreas artísticas y culturales </t>
  </si>
  <si>
    <t>Desarrollar 4  programas de formación artística</t>
  </si>
  <si>
    <t xml:space="preserve">Desarrollar 4  programas de formación de públicos desde las acciones de las artes vivas y musicales y/o artes plásticas y visuales. </t>
  </si>
  <si>
    <t xml:space="preserve">Realizar 100 actividades artísticas y culturales producto de articulaciones con agentes culturales, organizaciones de base local e infraestructuras culturales del centro de la ciudad para promover el acceso, optimizar los recursos y empoderar a las comunidades </t>
  </si>
  <si>
    <t>Realizar 1642 actividades artísticas y culturales  para dinamizar el centro de Bogotá, generar encuentros y reconocimiento de las poblaciones y territorios que lo componen</t>
  </si>
  <si>
    <t xml:space="preserve">158 - Realizar el 100% de las acciones para el fortalecimiento de los estímulos, apoyos concertados y alianzas estratégicas para dinamizar la estrategia sectorial dirigida a fomentar los procesos culturales, artísticos, patrimoniales. </t>
  </si>
  <si>
    <t xml:space="preserve">Servicio de apoyo financiero para el desarrollo de prácticas artísticas y culturales </t>
  </si>
  <si>
    <t>Entregar 1200 estímulos para fortalecer a los agentes del sector así como los procesos culturales y artísticos</t>
  </si>
  <si>
    <t>Realizar el 100% de acciones para el fortalecimiento de los estímulos apoyos concertados y alianzas estratégicas para dinamizar la estrategia sectorial dirigida a fomentar los procesos culturales, artísticos, patrimoniales.</t>
  </si>
  <si>
    <t xml:space="preserve">7713 - Fortalecimiento del ecosistema de la economía cultural y creativa del centro de Bogotá </t>
  </si>
  <si>
    <t>168 - Diseñar y promover tres (3) programas para el fortalecimiento de la cadena de valor de la economía cultural y creativa. </t>
  </si>
  <si>
    <t>Documentos de investigación</t>
  </si>
  <si>
    <t>Desarrollar 4 documentos de caracterización de las dinámicas de oferta y demanda del ecosistema creativo del centro</t>
  </si>
  <si>
    <t>Servicio de apoyo financiero al sector artístico y cultural</t>
  </si>
  <si>
    <t>Otorgar 55 incentivos económicos a agentes del ecosistema de la economía creativa del centro.</t>
  </si>
  <si>
    <t>Servicio de asistencia técnica en gestión artística y cultural</t>
  </si>
  <si>
    <t>Generar procesos de formación a 1.520 personas en competencias personales y empresariales de iniciativas de la economía cultural y creativa del centro, se atenderá proyectos de emprendimiento de jóvenes, mujeres y grupos étnicos.</t>
  </si>
  <si>
    <t xml:space="preserve">Apoyar la realización de 8 mercados o la participación de agentes en espacios de circulación o promoción. </t>
  </si>
  <si>
    <t>173 - Implementar una (1) estrategia de uso creativo de la tecnología, las comunicaciones y de las nuevas herramientas digitales para empoderar a las comunidades, promover la diversidad, la inclusión, la confianza y el respeto por el otro, así como la sostenibilidad del sector cultural y artístico.</t>
  </si>
  <si>
    <t xml:space="preserve">Realizar 4 procesos de articulación para que los emprendedores puedan acceder a financiación.
</t>
  </si>
  <si>
    <t>Apoyar técnicamente el desarrollo de 4 procesos locales en la economía cultural y creativa del centro y su articulación con otros sectores</t>
  </si>
  <si>
    <t>Desarrollar 7 laboratorios de co-creación y otros procesos de cualificación de productos del ecosistema cultural y creativo del centro</t>
  </si>
  <si>
    <t>Diseñar y poner en marcha 1 plataforma digital que facilite la circulación y consumo de los bienes, contenidos y servicios ofertados por los actores culturales y creativos del centro.</t>
  </si>
  <si>
    <t>7724 - Mejoramiento y Conservación de la infraestructura cultural pública para el disfrute del centro de Bogotá</t>
  </si>
  <si>
    <t>155 - Mantener, mejorar y dotar 17 equipamientos urbanos y rurales para el goce y disfrute de los habitantes de la ciudad región y de los visitanes</t>
  </si>
  <si>
    <t xml:space="preserve">Construir una política curatorial para el manejo, conservación, avalúo, museografía y gestión de la Colección de arte FUGA </t>
  </si>
  <si>
    <t>Centros culturales con reforzamiento estructural</t>
  </si>
  <si>
    <t xml:space="preserve"> Realizar obras de reforzamiento, dotación y adecuación de la infraestructura cultural </t>
  </si>
  <si>
    <t>Servicio de mantenimiento de infraestructura cultural</t>
  </si>
  <si>
    <t>Elaborar y ejecutar el plan de mantenimiento y operación del equipamiento cultural incluidos los espacios y los equipos técnicos requeridos para el desarrollo de la actividad misional de la entidad</t>
  </si>
  <si>
    <t>7760 - Modernización de la Arquitectura Institucional de la FUGA</t>
  </si>
  <si>
    <t>5 - Construir Bogotá Región con gobierno abierto, transparente y ciudadanía consciente</t>
  </si>
  <si>
    <t>56 - Gestión pública efectiva</t>
  </si>
  <si>
    <t>493 - Desarrollar y mantener al 100% la capacidad institucional a través de la mejora en la infraestructura física, tecnológica y de gestión en beneficio de la ciudadanía.</t>
  </si>
  <si>
    <t xml:space="preserve">Documento para la planeación estratégica en TI
</t>
  </si>
  <si>
    <t>Generar 256 contenidos audiovisuales para la promoción del centro, a través de alianzas interinstitucionales con medios de comunicación de la ciudad</t>
  </si>
  <si>
    <t>Sedes adecuadas</t>
  </si>
  <si>
    <t>Efectuar el  90% de las actividades de mantenimiento,  dotación de elementos, adecuaciones y apoyo para la conservación de la Infraestructura y bienes</t>
  </si>
  <si>
    <t>Servicio de implementación del Sistema de Gestión</t>
  </si>
  <si>
    <t>Ejecutar el 100% de las actividades del plan de trabajo para la implementación de las Políticas de Gestión y Desempeño articulado con el Sistema de Gestión</t>
  </si>
  <si>
    <t>Servicios Tecnológicos</t>
  </si>
  <si>
    <t>Adquirir el 100% de bienes y servicios relacionados con infraestructura tecnológica de la entidad</t>
  </si>
  <si>
    <t>Implementar el 90% de la Política de Gobierno Digital</t>
  </si>
  <si>
    <t>539 - Realizar el 100% de las acciones para el fortalecimiento de la comunicación pública</t>
  </si>
  <si>
    <t>Implementar al 100% la estrategia de comunicaciones que garantice el posicionamiento de la imagen institucional de la entidad</t>
  </si>
  <si>
    <t>Plan de Acción Institucional Fundación Gilberto Alzate Avendaño - FUGA
2021</t>
  </si>
  <si>
    <t>Proyecto de inversión o funcionamiento/ Propósito/Programa/ Meta PDD/ Componente/ Meta proyecto de inversión</t>
  </si>
  <si>
    <t xml:space="preserve">Total general inversión </t>
  </si>
  <si>
    <t>Total Inversión + Funcionamiento  2021</t>
  </si>
  <si>
    <t xml:space="preserve">                 Funcionamiento  </t>
  </si>
  <si>
    <t xml:space="preserve">                       Gastos de personal  </t>
  </si>
  <si>
    <t xml:space="preserve">                       Adquisición de bienes y servicios  </t>
  </si>
  <si>
    <t>Naturaleza:</t>
  </si>
  <si>
    <t>La Fundación Gilberto Álzate Avendaño, creada mediante Acuerdo No 12 de 1970, es un establecimiento público del nivel distrital, con personería jurídica, autonomía administrativa y patrimonio independiente, con domicilio en Bogotá.</t>
  </si>
  <si>
    <t>Objeto:</t>
  </si>
  <si>
    <t>La Fundación tiene como objetivo principal, la adopción, integración, coordinación y financiación de programas dirigidos al fomento y desarrollo de la cultura.</t>
  </si>
  <si>
    <t>Funciones Generales:</t>
  </si>
  <si>
    <t>1. Participar en el proceso de formulación concertada de las políticas distritales que orienta y lidera la Secretaría de Cultura, Recreación y Deporte en el campo de la cultura.</t>
  </si>
  <si>
    <t>2. Desarrollar programas culturales permanentes de convocatoria metropolitana, que contribuyan a consolidar el centro histórico como una de las principales centralidades culturales del distrito capital.</t>
  </si>
  <si>
    <t>3. Desarrollar estrategias y proyectos especiales creativos que contribuyan a visibilizar a Bogotá como uno de los principales polos culturales del país.</t>
  </si>
  <si>
    <t>4. Diseñar y ejecutar programas orientados a incentivar la apropiación del conocimiento de la historia y actualidad política distrital y nacional y promover la conciencia democrática en el Distrito Capital.</t>
  </si>
  <si>
    <t>5. Desarrollar una programación cultural y artística permanente, en consonancia con las políticas del sector.</t>
  </si>
  <si>
    <t>6. Ejecutar las políticas, planes, programas y proyectos que articulen la gestión cultural y artística de la Fundación Gilberto Álzate Avendaño con los ámbitos regional, nacional e internacional.</t>
  </si>
  <si>
    <t>7. Garantizar el funcionamiento y programación de los equipamientos culturales a su cargo.</t>
  </si>
  <si>
    <t>8. Asegurar la producción técnica y logística para el correcto funcionamiento de los planes, programas y proyectos de la Fundación Gilberto Álzate Avendaño.</t>
  </si>
  <si>
    <t>9. Diseñar las estrategias para asegurar la gestión y promoción de recursos públicos y privados que permitan el adecuado desarrollo de sus planes, programas y proyectos.</t>
  </si>
  <si>
    <t>10. Diseñar e implementar estrategias para conservar, mantener y enriquecer su colección artística y garantizar el acceso y apropiación por parte del público.</t>
  </si>
  <si>
    <t>11. Coordinar con las entidades del Sector Cultura, Recreación y Deporte todas las acciones que se estimen necesarias para el cumplimiento de sus fines.</t>
  </si>
  <si>
    <t>12. Promover el acceso y apropiación por parte de los habitantes del Distrito Capital a los programas y servicios culturales que ofrezca la Fundación Gilberto Álzate Avendaño.</t>
  </si>
  <si>
    <t>13. Administrar los bienes que integran el patrimonio de la Fundación Gilberto Álzate Avendaño.</t>
  </si>
  <si>
    <t>14. Las demás que le sean asignadas y que correspondan a su misión.</t>
  </si>
  <si>
    <t>Misión:</t>
  </si>
  <si>
    <t>Somos la plataforma pública, líder de la transformación cultural y revitalización del Centro de Bogotá.</t>
  </si>
  <si>
    <t>Visión:</t>
  </si>
  <si>
    <t>En el año 2027 la Fundación Gilberto Alzate Avendaño habrá revitalizado y recuperado el centro de Bogotá, a través del arte y la cultura como recurso disruptivo.</t>
  </si>
  <si>
    <t>Objetivo Estratégico</t>
  </si>
  <si>
    <t>Construir un Posicionamiento Positivo del Centro de Bogotá</t>
  </si>
  <si>
    <t>Promover y fomentar las prácticas artísticas y culturales como agente de cambio para la revitalización y transformación del Centro de Bogotá</t>
  </si>
  <si>
    <t>Formular y Ejecutar Proyectos de manera articulada con organizaciones públicas y privadas para revitalizar y transformar el Centro de Bogotá</t>
  </si>
  <si>
    <t>Dependencia Líder</t>
  </si>
  <si>
    <t>Dependencia que Contribuye</t>
  </si>
  <si>
    <t>Transformación cultural de imaginarios del Centro de Bogotá</t>
  </si>
  <si>
    <t>Desarrollo del Bronx Distrito Creativo en Bogotá</t>
  </si>
  <si>
    <t>Desarrollo y fomento a las prácticas artísticas y culturales para dinamizar el centro de Bogotá</t>
  </si>
  <si>
    <t>Fortalecimiento del ecosistema de la economía cultural y creativa del centro de Bogotá</t>
  </si>
  <si>
    <t>Mejoramiento y conservación de la infraestructura cultural pública para el disfrute del centro de Bogotá</t>
  </si>
  <si>
    <t>Modernización de la arquitectura institucional de la FUGA</t>
  </si>
  <si>
    <t>N°</t>
  </si>
  <si>
    <t>Nombre</t>
  </si>
  <si>
    <t>Recuperar y transformar el antiguo Bronx mediante la creación del primer Distrito creativo de Bogotá</t>
  </si>
  <si>
    <t>Propósito</t>
  </si>
  <si>
    <t>Estrategia</t>
  </si>
  <si>
    <t>Para alcanzar este propósito se plantean estrategias que construyen y permiten la implementación, de manera creativa, de acuerdos formales e informales orientados a gestionar la irregularidad y a transformar las circunstancias que generan desconfianza entre las personas y las instituciones, a potenciar la capacidad de la ciudadanía para ejercer su agencia en la construcción de su propio desarrollo y el de su entorno, a fomentar el cambio cultural, la convivencia, la justicia formal y de proximidad y a disminuir la violencia de género y el machismo, la impunidad, el todo vale, los atajos y la ilegalidad; que incluye resolver de manera creativa y de la mano de la comunidad los problemas cotidianos y las fronteras difusas entre irregularidad y legalidad, mejorar el acceso a la justicia, fomentar la autorregulación, regulación mutua, la concertación y el diálogo social, mejorar las condiciones y la percepción ciudadana de inseguridad física en la ciudad y aumentar las condiciones de seguridad, prevención y protección a la vida, libertad e integridad personal de grupos poblacionales de especial protección constitucional.</t>
  </si>
  <si>
    <t>Programa</t>
  </si>
  <si>
    <t>Espacio público más seguro y construido colectivamente</t>
  </si>
  <si>
    <t>PLATAFORMA ESTRATÉGICA FUGA</t>
  </si>
  <si>
    <t>PLAN DE DESARROLLO UNCSAB 2020 - 2024</t>
  </si>
  <si>
    <t>Indicador</t>
  </si>
  <si>
    <t>Unidad de Medida</t>
  </si>
  <si>
    <t>Proceso</t>
  </si>
  <si>
    <t>* Subdirección de Gestión del Centro de Bogotá  
* Subdirección Artística y Cultural
* Comunicaciones</t>
  </si>
  <si>
    <t>* Subdirección para la Gestión del Centro de Bogotá (Gerente de Proyecto)</t>
  </si>
  <si>
    <t>Inspirar confianza y legitimidad para vivir sin miedo y ser epicentro de cultura ciudadana, paz y reconciliación</t>
  </si>
  <si>
    <t>PROYECTO DE INVERSIÓN</t>
  </si>
  <si>
    <t>Programación</t>
  </si>
  <si>
    <t>Seguimiento a junio de 2021</t>
  </si>
  <si>
    <t>Seguimiento a diciembre de 2021</t>
  </si>
  <si>
    <t>Hacer un nuevo contrato social con igualdad de oportunidades para la inclusión social, productiva y política.</t>
  </si>
  <si>
    <t>Creación y vida cotidiana: Apropiación ciudadana del arte, la cultura y el patrimonio, para la democracia cultural</t>
  </si>
  <si>
    <t>(…) ejecutar las estrategias referidas a generar condiciones de posibilidad, en los ámbitos de las relaciones con la educación y el desarrollo humano, el empleo, la inclusión laboral y el mercado, los subsidios y contribuciones, la reducción de la pobreza y de la feminización de la misma, la salud, el hábitat y la vivienda, el capital social y cultural y la participación cívica y desarrollo y movilidad social, para personas de los diferentes sectores sociales y poblaciones vulneradas, que induzcan el fortalecimiento de la capacidad humana para la toma de decisiones en las diferentes transiciones de la vida y actuar con la intención de producir un cambio en los patrones negativos de la segregación socio económica y espacial en la ciudad y la región. De igual forma se plantea articular aprendizajes y canales con estrategias de mediano y largo plazo que fortalecen la capacidad creadora y transformadora de la ciudadanía y la coloquen al servicio del bienestar colectivo, apuesten al acceso, la permanencia y al mejoramiento de la calidad educativa, transformen los patrones de consumo, la promoción de hábitos de vida saludables. La optimización de las condiciones productivas de los hogares, las industrias y la comunidad que incremente la productividad social y económica en la generación de riqueza y poder distribuir equitativamente la prosperidad que de ella se derive, a través del logro de mayor pertinencia y calidad en la educación y el empleo, y la transformación de los patrones de consumo y de los hábitos de vida.</t>
  </si>
  <si>
    <t>programas de formación artística.</t>
  </si>
  <si>
    <t>programas de formación de públicos.</t>
  </si>
  <si>
    <t>festivales.</t>
  </si>
  <si>
    <t>actividades artísticas y culturales.</t>
  </si>
  <si>
    <t>modelo de operación.</t>
  </si>
  <si>
    <t>Realizar 4 Festivales como escenario musical para el fortalecimiento de Bogotá como ciudad creativa de la música.</t>
  </si>
  <si>
    <t>Realizar 100 actividades artísticas y culturales producto de articulaciones con agentes culturales, organizaciones de base local e infraestructuras culturales del centro de la ciudad para promover el acceso, optimizar los recursos y empoderar a las comunidades.</t>
  </si>
  <si>
    <t>plan de mantenimiento y operación del equipamiento cultural.</t>
  </si>
  <si>
    <t>política curatorial.</t>
  </si>
  <si>
    <t>Ejecución</t>
  </si>
  <si>
    <t>% Cumplimiento</t>
  </si>
  <si>
    <t>Conformar y capacitar el equipo líder de gestión del conocimiento y la innovación</t>
  </si>
  <si>
    <t>Diseñar un modelo de Gestión del Conocimiento y la Innovación</t>
  </si>
  <si>
    <t>Fortalecer la gestion institucional mediante la implementacion del Modelo Integrado de Planeacion y Gestion, para apoyar el cumplimiento de su misionalidad</t>
  </si>
  <si>
    <t>Preservar las instalaciones fisicas de la entidad mediante su dotacion, adecuacion y mantenimiento para acoger y servir a los grupos de valor</t>
  </si>
  <si>
    <t>Bogotá región emprendedora e innovadora</t>
  </si>
  <si>
    <t>documentos.</t>
  </si>
  <si>
    <t>procesos locales.</t>
  </si>
  <si>
    <t>laboratorios de co-creación.</t>
  </si>
  <si>
    <t>incentivos económicos.</t>
  </si>
  <si>
    <t>Realizar 4 procesos de articulación para que los emprendedores puedan acceder a financiación.</t>
  </si>
  <si>
    <t>procesos de articulación.</t>
  </si>
  <si>
    <t>apuntalamiento.</t>
  </si>
  <si>
    <t>de los estudios y diseños.</t>
  </si>
  <si>
    <t>de las obras.</t>
  </si>
  <si>
    <t>actividades.</t>
  </si>
  <si>
    <t>modelo de colaboración.</t>
  </si>
  <si>
    <t>* Subdirección Artística y Cultural (Gerente de Proyecto)</t>
  </si>
  <si>
    <t>* Subdirección para la Gestión del Centro de Bogotá
* Comunicaciones</t>
  </si>
  <si>
    <t>* Subdirección Artística y Cultural 
* Comunicaciones</t>
  </si>
  <si>
    <t xml:space="preserve">* Subdirección para la Gestión del Centro de Bogotá (Gerente de Proyecto) </t>
  </si>
  <si>
    <t xml:space="preserve">* Subdirección para la Gestión del Centro de Bogotá </t>
  </si>
  <si>
    <t>Subdirección de Gestión Corporativa</t>
  </si>
  <si>
    <t>Oficina Asesora de Planeación</t>
  </si>
  <si>
    <t>Todas las Dependencias</t>
  </si>
  <si>
    <t xml:space="preserve"> Construir Bogotá Región con gobierno abierto, transparente y ciudadanía consciente.</t>
  </si>
  <si>
    <t>Alcanzar este propósito implica implementar las estrategias que permiten a la administración caracterizarse por ser proba, transparente e íntegra y por ejecutar procesos de participación ciudadana programas y proyectos de gobierno abierto y de territorios inteligentes, así como alianzas públicas y privadas y de integración regional para el logro de sus propósitos.</t>
  </si>
  <si>
    <t>Gestión pública efectiva</t>
  </si>
  <si>
    <t>Dotar 75 puestos de trabajo acorde a estándares determinados en los estudios y diseños.</t>
  </si>
  <si>
    <t>Elaborar 1 estudio para el rediseño institucional y organizacional y las respectivas gestiones para buscar la aprobación del mismo ante las instancias competentes.</t>
  </si>
  <si>
    <t>contenidos audiovisuales.</t>
  </si>
  <si>
    <t>puestos de trabajo.</t>
  </si>
  <si>
    <t>de la política.</t>
  </si>
  <si>
    <t>estudio.</t>
  </si>
  <si>
    <t>articulaciones y alianzas.</t>
  </si>
  <si>
    <t>estímulos.</t>
  </si>
  <si>
    <t>de acciones.</t>
  </si>
  <si>
    <t>personas.</t>
  </si>
  <si>
    <t>mercados.</t>
  </si>
  <si>
    <t>plataforma digital.</t>
  </si>
  <si>
    <t>encuentros.</t>
  </si>
  <si>
    <t>guion museográfico.</t>
  </si>
  <si>
    <t>Tipo de Objetivo</t>
  </si>
  <si>
    <t>Estratégico</t>
  </si>
  <si>
    <t>Estructural</t>
  </si>
  <si>
    <t>Meta 2020 - 2024</t>
  </si>
  <si>
    <t>Magnitud 2021</t>
  </si>
  <si>
    <t>Estructurar y gestionar 39 articulaciones y alianzas con entidades públicas y privadas.</t>
  </si>
  <si>
    <t>Desarrollar 148 actividades de intervención en cultura ciudadana.</t>
  </si>
  <si>
    <t xml:space="preserve">Elaborar 1 guion museográfico. </t>
  </si>
  <si>
    <t>Diseñar 1 modelo de operación.</t>
  </si>
  <si>
    <t xml:space="preserve">Desarrollar 45 actividades de visibilización del territorio del antiguo Bronx. </t>
  </si>
  <si>
    <t>Entregar 1200 estímulos para fortalecer a los agentes del sector, así como los procesos culturales y artísticos.</t>
  </si>
  <si>
    <t>Desarrollar 4 programas de formación artística.</t>
  </si>
  <si>
    <t>Desarrollar 4 programas de formación de públicos desde las acciones de las artes vivas y musicales y/o artes plásticas y visuales.</t>
  </si>
  <si>
    <t>Realizar 1.642 actividades artísticas y culturales para dinamizar el centro de Bogotá, generar encuentros y reconocimiento de las poblaciones y territorios que lo componen.</t>
  </si>
  <si>
    <t>Desarrollar 2 estrategias editoriales de publicaciones y contenidos, físicos y digitales, que puedan ser distribuidos, divulgados y circulados mediante el uso de la tecnología, las comunicaciones y las nuevas herramientas digitales para fortalecer la participación de las comunidades y para vincular redes de conocimiento con actores del centro</t>
  </si>
  <si>
    <t>estrategias editoriales de publicaciones y contenidos físicos y digitales.</t>
  </si>
  <si>
    <t>Elaborar y ejecutar 1 Plan de Mantenimiento y operación del equipamiento cultural incluidos los espacios y los equipos técnicos requeridos para el desarrollo de la actividad misional de la entidad.</t>
  </si>
  <si>
    <t>Construir 1 Política Curatorial para el manejo, conservación, avalúo, museografía
y gestión de la Colección de arte FUGA.</t>
  </si>
  <si>
    <t>Realizar el 100% de las obras de dotación, adecuación y/o reforzamiento de la
infraestructura cultural.</t>
  </si>
  <si>
    <t>Desarrollar 4 documentos de caracterización de las dinámicas de oferta y demanda del ecosistema creativo del centro.</t>
  </si>
  <si>
    <t>Apoyar técnicamente el desarrollo de 4 procesos locales en la economía cultural y creativa del centro y su articulación con otros sectores.</t>
  </si>
  <si>
    <t>Generar procesos de formación a 1,520 personas en competencias personales y empresariales de iniciativas de la economía cultural y creativa del centro, se atenderá proyectos de emprendimiento de jóvenes, mujeres y grupos étnicos.</t>
  </si>
  <si>
    <t>Desarrollar 7 laboratorios de cocreación y otros procesos de cualificación de productos del ecosistema cultural y creativo del centro.</t>
  </si>
  <si>
    <t>Apoyar la realización de 8 mercados o la participación de agentes en espacios de
circulación o promoción.</t>
  </si>
  <si>
    <t>Diseñar y poner en marcha 1 plataforma digital que facilite la circulación y consumo de los bienes, contenidos y servicios ofertados por los actores culturales y creativos del centro</t>
  </si>
  <si>
    <t>Otorgar 55 incentivos económicos a agentes del ecosistema de la economía creativa del centro</t>
  </si>
  <si>
    <t>Realizar 1 apulantamiento al bien de interés cultural La Flauta.</t>
  </si>
  <si>
    <t>Elaborar el 100% de estudios y diseños de reforzamiento estructural y adecuación de los Bienes de Interés Cultural y del espacio público denominado la Milla.</t>
  </si>
  <si>
    <t>Ejecutar el 100% de las obras de reforzamiento estructural y adecuación de Bienes de Interés Cultural y de intervención del Espacio Público</t>
  </si>
  <si>
    <t>Realizar 10 encuentros en el marco de una metodología de construcción colectiva sobre el rol del proyecto Bronx Distrito Creativo como instrumento de desarrollo económico local y de inclusión social del centro de Bogotá.</t>
  </si>
  <si>
    <t>Ejecutar 48 actividades de apropiación del espacio por parte de la comunidad así como las actividades de comunicación para difundir la agenda de las actividades de apropiación.</t>
  </si>
  <si>
    <t>Ejecutar 1 modelo de colaboración público privada.</t>
  </si>
  <si>
    <t>Efectuar el 90 % de las actividades de manteminiento, dotación de elementos,
adecuaciones y apoyo para la conservación de la infraestructura y bienes.</t>
  </si>
  <si>
    <t>de las actividades.</t>
  </si>
  <si>
    <t>Implementar el 90 % de la política de Gobierno Digital.</t>
  </si>
  <si>
    <t>Adquirir el 100 % de bienes y servicios relacionados con infraestructura tecnológica de la entidad.</t>
  </si>
  <si>
    <t>de bienes y servicios.</t>
  </si>
  <si>
    <t>Ejecutar el 100 % de las actividades del plan de trabajo para la implementación
de las Políticas de Gestión y Desempeño articulado con el Sistema de Gestión.</t>
  </si>
  <si>
    <t>Implementar al 100 % de la estrategia de comunicaciones que garantice el posicionamiento de la imagen institucional de la entidad.</t>
  </si>
  <si>
    <t>Generar 256 contenidos audiovisuales para la promoción del centro, a través de
alianzas interinstitucionales con medios de comunicación de la ciudad.</t>
  </si>
  <si>
    <t>de estrategias de comunicaciones.</t>
  </si>
  <si>
    <t>Promedio de Ejecución de Metas (junio 2021)</t>
  </si>
  <si>
    <t>Promedio de Ejecución de Metas (diciembre 2021)</t>
  </si>
  <si>
    <t xml:space="preserve">Compromisos  </t>
  </si>
  <si>
    <t xml:space="preserve">% ejecución  </t>
  </si>
  <si>
    <t>Giros</t>
  </si>
  <si>
    <t xml:space="preserve">% Giros  </t>
  </si>
  <si>
    <t>Observaciones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</si>
</sst>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12" x14ac:knownFonts="1">
    <font>
      <sz val="10"/>
      <color theme="1"/>
      <name val="Arial"/>
      <family val="2"/>
    </font>
    <font>
      <sz val="10"/>
      <color theme="1"/>
      <name val="Arial"/>
      <family val="2"/>
    </font>
    <font>
      <b/>
      <sz val="10"/>
      <color theme="1"/>
      <name val="Arial"/>
      <family val="2"/>
    </font>
    <font>
      <b/>
      <sz val="11"/>
      <color theme="1"/>
      <name val="Arial"/>
      <family val="2"/>
    </font>
    <font>
      <b/>
      <sz val="12"/>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sz val="12"/>
      <name val="Calibri"/>
      <family val="2"/>
      <scheme val="minor"/>
    </font>
    <font>
      <b/>
      <sz val="20"/>
      <color theme="1"/>
      <name val="Arial"/>
      <family val="2"/>
    </font>
    <font>
      <b/>
      <sz val="14"/>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4" tint="-0.249977111117893"/>
        <bgColor indexed="64"/>
      </patternFill>
    </fill>
    <fill>
      <patternFill patternType="solid">
        <fgColor rgb="FFFF99CC"/>
        <bgColor indexed="64"/>
      </patternFill>
    </fill>
    <fill>
      <patternFill patternType="solid">
        <fgColor rgb="FF99FFCC"/>
        <bgColor indexed="64"/>
      </patternFill>
    </fill>
    <fill>
      <patternFill patternType="solid">
        <fgColor rgb="FFFF6699"/>
        <bgColor indexed="64"/>
      </patternFill>
    </fill>
    <fill>
      <patternFill patternType="solid">
        <fgColor theme="0" tint="-0.3499862666707357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theme="4" tint="0.39997558519241921"/>
      </bottom>
      <diagonal/>
    </border>
    <border>
      <left/>
      <right/>
      <top style="thin">
        <color indexed="64"/>
      </top>
      <bottom style="thin">
        <color theme="4" tint="0.39997558519241921"/>
      </bottom>
      <diagonal/>
    </border>
    <border>
      <left/>
      <right style="thin">
        <color indexed="64"/>
      </right>
      <top style="thin">
        <color indexed="64"/>
      </top>
      <bottom style="thin">
        <color theme="4" tint="0.39997558519241921"/>
      </bottom>
      <diagonal/>
    </border>
    <border>
      <left style="thin">
        <color indexed="64"/>
      </left>
      <right/>
      <top/>
      <bottom style="thin">
        <color theme="4" tint="0.39997558519241921"/>
      </bottom>
      <diagonal/>
    </border>
    <border>
      <left/>
      <right/>
      <top/>
      <bottom style="thin">
        <color theme="4" tint="0.39997558519241921"/>
      </bottom>
      <diagonal/>
    </border>
    <border>
      <left/>
      <right style="thin">
        <color indexed="64"/>
      </right>
      <top/>
      <bottom style="thin">
        <color theme="4" tint="0.39997558519241921"/>
      </bottom>
      <diagonal/>
    </border>
    <border>
      <left style="thin">
        <color indexed="64"/>
      </left>
      <right/>
      <top/>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108">
    <xf numFmtId="0" fontId="0" fillId="0" borderId="0" xfId="0"/>
    <xf numFmtId="0" fontId="0" fillId="0" borderId="0" xfId="0" applyAlignment="1">
      <alignment horizontal="center" vertical="center" wrapText="1"/>
    </xf>
    <xf numFmtId="0" fontId="0" fillId="0" borderId="0" xfId="0" applyAlignment="1">
      <alignment horizontal="left"/>
    </xf>
    <xf numFmtId="164" fontId="0" fillId="0" borderId="0" xfId="0" applyNumberFormat="1"/>
    <xf numFmtId="0" fontId="0" fillId="0" borderId="0" xfId="0" applyAlignment="1">
      <alignment horizontal="left" indent="1"/>
    </xf>
    <xf numFmtId="0" fontId="2" fillId="0" borderId="0" xfId="0" applyFont="1" applyAlignment="1">
      <alignment horizontal="left" indent="2"/>
    </xf>
    <xf numFmtId="164" fontId="2" fillId="0" borderId="0" xfId="0" applyNumberFormat="1" applyFont="1"/>
    <xf numFmtId="0" fontId="0" fillId="0" borderId="0" xfId="0" applyAlignment="1">
      <alignment horizontal="left" indent="3"/>
    </xf>
    <xf numFmtId="0" fontId="2" fillId="0" borderId="0" xfId="0" applyFont="1" applyAlignment="1">
      <alignment horizontal="left" indent="4"/>
    </xf>
    <xf numFmtId="0" fontId="0" fillId="0" borderId="0" xfId="0" applyAlignment="1">
      <alignment horizontal="left" indent="5"/>
    </xf>
    <xf numFmtId="164" fontId="0" fillId="0" borderId="0" xfId="1" applyNumberFormat="1" applyFont="1"/>
    <xf numFmtId="164" fontId="2" fillId="2" borderId="0" xfId="1" applyNumberFormat="1" applyFont="1" applyFill="1"/>
    <xf numFmtId="164" fontId="2" fillId="3" borderId="0" xfId="1" applyNumberFormat="1" applyFont="1" applyFill="1"/>
    <xf numFmtId="0" fontId="0" fillId="0" borderId="0" xfId="0" applyAlignment="1">
      <alignment horizontal="left" vertical="center"/>
    </xf>
    <xf numFmtId="0" fontId="2" fillId="2" borderId="0" xfId="0" applyFont="1" applyFill="1" applyAlignment="1">
      <alignment horizontal="left" vertical="center"/>
    </xf>
    <xf numFmtId="0" fontId="2" fillId="3" borderId="0" xfId="0" applyFont="1" applyFill="1" applyAlignment="1">
      <alignment horizontal="left" vertical="center"/>
    </xf>
    <xf numFmtId="0" fontId="4" fillId="0" borderId="0" xfId="0" applyFont="1" applyAlignment="1"/>
    <xf numFmtId="0" fontId="5" fillId="0" borderId="0" xfId="0" applyFont="1"/>
    <xf numFmtId="0" fontId="5" fillId="0" borderId="0" xfId="0" applyFont="1" applyAlignment="1">
      <alignment horizontal="center" vertical="center"/>
    </xf>
    <xf numFmtId="0" fontId="4" fillId="0" borderId="0" xfId="0" applyFont="1"/>
    <xf numFmtId="0" fontId="5" fillId="0" borderId="0" xfId="0" applyFont="1" applyAlignment="1">
      <alignment horizontal="center" vertical="center" wrapText="1"/>
    </xf>
    <xf numFmtId="0" fontId="4" fillId="5"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0" xfId="0" applyFont="1" applyAlignment="1">
      <alignment vertical="center"/>
    </xf>
    <xf numFmtId="0" fontId="7" fillId="0" borderId="0" xfId="0" applyFont="1"/>
    <xf numFmtId="0" fontId="7" fillId="0" borderId="0" xfId="0" applyFont="1" applyAlignment="1">
      <alignment horizontal="center" vertical="center"/>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9" fontId="5"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vertical="center"/>
    </xf>
    <xf numFmtId="0" fontId="7" fillId="0" borderId="0" xfId="0" applyFont="1" applyAlignment="1">
      <alignment wrapText="1"/>
    </xf>
    <xf numFmtId="0" fontId="7" fillId="0" borderId="0" xfId="0" applyFont="1" applyAlignment="1">
      <alignment horizontal="left" vertical="center" wrapText="1"/>
    </xf>
    <xf numFmtId="0" fontId="7" fillId="0" borderId="0" xfId="0" applyFont="1" applyAlignment="1">
      <alignment vertical="center" wrapText="1"/>
    </xf>
    <xf numFmtId="0" fontId="8" fillId="1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10" fontId="5" fillId="0" borderId="1" xfId="0" applyNumberFormat="1" applyFont="1" applyBorder="1" applyAlignment="1">
      <alignment horizontal="center" vertical="center" wrapText="1"/>
    </xf>
    <xf numFmtId="10" fontId="11" fillId="5" borderId="1" xfId="0" applyNumberFormat="1" applyFont="1" applyFill="1" applyBorder="1" applyAlignment="1">
      <alignment vertical="center"/>
    </xf>
    <xf numFmtId="0" fontId="0" fillId="0" borderId="8" xfId="0" applyBorder="1" applyAlignment="1">
      <alignment horizontal="center" vertical="center" wrapText="1"/>
    </xf>
    <xf numFmtId="164" fontId="0" fillId="0" borderId="10" xfId="0" applyNumberFormat="1" applyBorder="1" applyAlignment="1">
      <alignment horizontal="center" vertical="center" wrapText="1"/>
    </xf>
    <xf numFmtId="0" fontId="2" fillId="2" borderId="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wrapText="1"/>
    </xf>
    <xf numFmtId="164" fontId="2" fillId="0" borderId="13" xfId="0" applyNumberFormat="1" applyFont="1" applyBorder="1"/>
    <xf numFmtId="164" fontId="2" fillId="0" borderId="14" xfId="0" applyNumberFormat="1" applyFont="1" applyBorder="1"/>
    <xf numFmtId="164" fontId="2" fillId="0" borderId="15" xfId="0" applyNumberFormat="1" applyFont="1" applyBorder="1"/>
    <xf numFmtId="164" fontId="2" fillId="0" borderId="16" xfId="0" applyNumberFormat="1" applyFont="1" applyBorder="1"/>
    <xf numFmtId="164" fontId="2" fillId="0" borderId="17" xfId="0" applyNumberFormat="1" applyFont="1" applyBorder="1"/>
    <xf numFmtId="164" fontId="2" fillId="0" borderId="18" xfId="0" applyNumberFormat="1" applyFont="1" applyBorder="1"/>
    <xf numFmtId="0" fontId="0" fillId="0" borderId="19" xfId="0" applyBorder="1"/>
    <xf numFmtId="0" fontId="0" fillId="0" borderId="20" xfId="0" applyBorder="1"/>
    <xf numFmtId="164" fontId="2" fillId="2" borderId="19" xfId="1" applyNumberFormat="1" applyFont="1" applyFill="1" applyBorder="1"/>
    <xf numFmtId="164" fontId="2" fillId="2" borderId="0" xfId="1" applyNumberFormat="1" applyFont="1" applyFill="1" applyBorder="1"/>
    <xf numFmtId="164" fontId="2" fillId="2" borderId="20" xfId="1" applyNumberFormat="1" applyFont="1" applyFill="1" applyBorder="1"/>
    <xf numFmtId="164" fontId="2" fillId="3" borderId="4" xfId="1" applyNumberFormat="1" applyFont="1" applyFill="1" applyBorder="1"/>
    <xf numFmtId="164" fontId="2" fillId="3" borderId="12" xfId="1" applyNumberFormat="1" applyFont="1" applyFill="1" applyBorder="1"/>
    <xf numFmtId="164" fontId="2" fillId="3" borderId="5" xfId="1" applyNumberFormat="1" applyFont="1" applyFill="1" applyBorder="1"/>
    <xf numFmtId="0" fontId="11" fillId="5" borderId="8"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7" fillId="0" borderId="0" xfId="0" applyFont="1" applyAlignment="1">
      <alignment horizontal="left" vertical="center" wrapText="1"/>
    </xf>
    <xf numFmtId="0" fontId="6" fillId="6" borderId="1" xfId="0" applyFont="1" applyFill="1" applyBorder="1" applyAlignment="1">
      <alignment horizontal="center" vertical="center"/>
    </xf>
    <xf numFmtId="0" fontId="6" fillId="9" borderId="1" xfId="0" applyFont="1" applyFill="1" applyBorder="1" applyAlignment="1">
      <alignment horizontal="center" vertical="center"/>
    </xf>
    <xf numFmtId="0" fontId="10"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6" xfId="0" quotePrefix="1" applyFont="1" applyBorder="1" applyAlignment="1">
      <alignment horizontal="center" vertical="center" wrapText="1"/>
    </xf>
    <xf numFmtId="0" fontId="5" fillId="0" borderId="7" xfId="0" quotePrefix="1" applyFont="1" applyBorder="1" applyAlignment="1">
      <alignment horizontal="center" vertical="center" wrapText="1"/>
    </xf>
    <xf numFmtId="0" fontId="4" fillId="5" borderId="11" xfId="0" applyFont="1" applyFill="1" applyBorder="1" applyAlignment="1">
      <alignment horizontal="center" vertical="center" wrapText="1"/>
    </xf>
    <xf numFmtId="0" fontId="7" fillId="0" borderId="0" xfId="0" applyFont="1" applyAlignment="1">
      <alignment vertical="center" wrapText="1"/>
    </xf>
    <xf numFmtId="0" fontId="4" fillId="5" borderId="1" xfId="0" applyFont="1" applyFill="1" applyBorder="1" applyAlignment="1">
      <alignment horizontal="center" vertical="center"/>
    </xf>
    <xf numFmtId="0" fontId="5" fillId="0" borderId="1" xfId="0" quotePrefix="1" applyFont="1" applyBorder="1" applyAlignment="1">
      <alignment horizontal="center" vertical="center" wrapText="1"/>
    </xf>
    <xf numFmtId="0" fontId="6" fillId="8" borderId="1" xfId="0" applyFont="1" applyFill="1" applyBorder="1" applyAlignment="1">
      <alignment horizontal="center" vertical="center"/>
    </xf>
    <xf numFmtId="0" fontId="6" fillId="7" borderId="4" xfId="0" applyFont="1" applyFill="1" applyBorder="1" applyAlignment="1">
      <alignment horizontal="center" vertical="center"/>
    </xf>
    <xf numFmtId="0" fontId="6" fillId="7" borderId="5" xfId="0" applyFont="1" applyFill="1" applyBorder="1" applyAlignment="1">
      <alignment horizontal="center" vertical="center"/>
    </xf>
    <xf numFmtId="0" fontId="6" fillId="8" borderId="8" xfId="0" applyFont="1" applyFill="1" applyBorder="1" applyAlignment="1">
      <alignment horizontal="center" vertical="center"/>
    </xf>
    <xf numFmtId="0" fontId="6" fillId="8" borderId="10" xfId="0" applyFont="1" applyFill="1" applyBorder="1" applyAlignment="1">
      <alignment horizontal="center" vertical="center"/>
    </xf>
    <xf numFmtId="0" fontId="6" fillId="8" borderId="1"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7" borderId="1"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0" borderId="0" xfId="0" applyFont="1" applyAlignment="1">
      <alignment horizontal="left" vertical="center" wrapText="1"/>
    </xf>
    <xf numFmtId="0" fontId="5" fillId="0" borderId="11" xfId="0" quotePrefix="1" applyFont="1" applyBorder="1" applyAlignment="1">
      <alignment horizontal="center" vertical="center" wrapText="1"/>
    </xf>
    <xf numFmtId="0" fontId="3" fillId="0" borderId="0" xfId="0" applyFont="1" applyAlignment="1">
      <alignment horizont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49" fontId="5" fillId="0" borderId="1" xfId="0" applyNumberFormat="1" applyFont="1" applyBorder="1" applyAlignment="1">
      <alignment horizontal="center" vertical="center"/>
    </xf>
    <xf numFmtId="0" fontId="6" fillId="11" borderId="6" xfId="0" applyFont="1" applyFill="1" applyBorder="1" applyAlignment="1">
      <alignment horizontal="center" vertical="center"/>
    </xf>
    <xf numFmtId="0" fontId="6" fillId="11" borderId="11" xfId="0" applyFont="1" applyFill="1" applyBorder="1" applyAlignment="1">
      <alignment horizontal="center" vertical="center"/>
    </xf>
    <xf numFmtId="0" fontId="6" fillId="11" borderId="7" xfId="0" applyFont="1" applyFill="1" applyBorder="1" applyAlignment="1">
      <alignment horizontal="center" vertical="center"/>
    </xf>
  </cellXfs>
  <cellStyles count="2">
    <cellStyle name="Moneda" xfId="1" builtinId="4"/>
    <cellStyle name="Normal" xfId="0" builtinId="0"/>
  </cellStyles>
  <dxfs count="53">
    <dxf>
      <border>
        <left style="thin">
          <color indexed="64"/>
        </left>
        <top style="thin">
          <color indexed="64"/>
        </top>
        <bottom style="thin">
          <color indexed="64"/>
        </bottom>
      </border>
    </dxf>
    <dxf>
      <border>
        <left style="thin">
          <color indexed="64"/>
        </left>
        <top style="thin">
          <color indexed="64"/>
        </top>
        <bottom style="thin">
          <color indexed="64"/>
        </bottom>
      </border>
    </dxf>
    <dxf>
      <alignment horizontal="left" readingOrder="0"/>
    </dxf>
    <dxf>
      <alignment vertical="center" readingOrder="0"/>
    </dxf>
    <dxf>
      <alignment horizontal="center" readingOrder="0"/>
    </dxf>
    <dxf>
      <alignment horizontal="center" indent="0" readingOrder="0"/>
    </dxf>
    <dxf>
      <alignment horizontal="center" indent="0" readingOrder="0"/>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val="0"/>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wrapText="1" readingOrder="0"/>
    </dxf>
    <dxf>
      <alignment vertical="center" readingOrder="0"/>
    </dxf>
    <dxf>
      <alignment horizontal="center" readingOrder="0"/>
    </dxf>
    <dxf>
      <numFmt numFmtId="164" formatCode="_-&quot;$&quot;\ * #,##0_-;\-&quot;$&quot;\ * #,##0_-;_-&quot;$&quot;\ * &quot;-&quot;??_-;_-@_-"/>
    </dxf>
    <dxf>
      <numFmt numFmtId="164" formatCode="_-&quot;$&quot;\ * #,##0_-;\-&quot;$&quot;\ * #,##0_-;_-&quot;$&quot;\ * &quot;-&quot;??_-;_-@_-"/>
    </dxf>
  </dxfs>
  <tableStyles count="0" defaultTableStyle="TableStyleMedium2" defaultPivotStyle="PivotStyleLight16"/>
  <colors>
    <mruColors>
      <color rgb="FFFF6699"/>
      <color rgb="FF99FFCC"/>
      <color rgb="FFFF99CC"/>
      <color rgb="FFFF99FF"/>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367665</xdr:colOff>
      <xdr:row>1</xdr:row>
      <xdr:rowOff>68580</xdr:rowOff>
    </xdr:from>
    <xdr:to>
      <xdr:col>2</xdr:col>
      <xdr:colOff>1127760</xdr:colOff>
      <xdr:row>3</xdr:row>
      <xdr:rowOff>259080</xdr:rowOff>
    </xdr:to>
    <xdr:pic>
      <xdr:nvPicPr>
        <xdr:cNvPr id="2" name="Imagen 1">
          <a:extLst>
            <a:ext uri="{FF2B5EF4-FFF2-40B4-BE49-F238E27FC236}">
              <a16:creationId xmlns:a16="http://schemas.microsoft.com/office/drawing/2014/main" id="{3222AEA3-0E67-4B7E-B93D-3218EFF955B8}"/>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4338" t="39658"/>
        <a:stretch/>
      </xdr:blipFill>
      <xdr:spPr>
        <a:xfrm>
          <a:off x="367665" y="434340"/>
          <a:ext cx="2162175" cy="9220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19049</xdr:rowOff>
    </xdr:from>
    <xdr:to>
      <xdr:col>0</xdr:col>
      <xdr:colOff>1952625</xdr:colOff>
      <xdr:row>5</xdr:row>
      <xdr:rowOff>95249</xdr:rowOff>
    </xdr:to>
    <xdr:pic>
      <xdr:nvPicPr>
        <xdr:cNvPr id="2" name="Imagen 1">
          <a:extLst>
            <a:ext uri="{FF2B5EF4-FFF2-40B4-BE49-F238E27FC236}">
              <a16:creationId xmlns:a16="http://schemas.microsoft.com/office/drawing/2014/main" id="{2F22BC70-9091-4846-994A-CEC8DBA5DE23}"/>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4338" t="39658"/>
        <a:stretch/>
      </xdr:blipFill>
      <xdr:spPr>
        <a:xfrm>
          <a:off x="66675" y="19049"/>
          <a:ext cx="1885950" cy="89916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about:blank"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gie Lorena" refreshedDate="44211.628122685186" createdVersion="5" refreshedVersion="5" minRefreshableVersion="3" recordCount="165" xr:uid="{8946D69E-D387-4A3B-8FE6-825BADC40D02}">
  <cacheSource type="worksheet">
    <worksheetSource ref="A8:V173" sheet="PAA INVERSIÓN " r:id="rId2"/>
  </cacheSource>
  <cacheFields count="22">
    <cacheField name="Propósito PDD" numFmtId="0">
      <sharedItems count="3">
        <s v="1 - Hacer un nuevo contrato social con igualdad de oportunidades para la inclusión social, productiva y política"/>
        <s v="5 - Construir Bogotá Región con gobierno abierto, transparente y ciudadanía consciente"/>
        <s v="3 - Inspirar confianza y legitimidad para vivir sin miedo y ser epicentro de cultura ciudadana, paz y reconciliación"/>
      </sharedItems>
    </cacheField>
    <cacheField name="Programa PDD" numFmtId="0">
      <sharedItems count="4">
        <s v="21 - Creación y vida cotidiana: Apropiación ciudadana del arte, la cultura y el patrimonio, para la democracia cultural"/>
        <s v="56 - Gestión pública efectiva"/>
        <s v="24 - Bogotá región emprendedora e innovadora"/>
        <s v="45 - Espacio público más seguro y construido colectivamente "/>
      </sharedItems>
    </cacheField>
    <cacheField name="Meta Plan de Desarrollo Distrital" numFmtId="0">
      <sharedItems count="11" longText="1">
        <s v="149 - Diseñar e implementar una (1) estrategia para fortalecer a Bogotá como una ciudad creativa de la música (Red UNESCO 2012)"/>
        <s v="156 - Promover 21.250 acciones para el fortalecimiento y la participación en prácticas artisticas, culturales y patrimoniales en los territorios, generando espacios de encuentro y reconocimiento del otro"/>
        <s v="150 - Formular 23 estrategias de transferencia de conocimiento que permitan fomentar, apoyar y fortalecer las manifestaciones artísticas, intercambio de experiencias y encuentros entre pares "/>
        <s v="158 - Realizar el 100% de las acciones para el fortalecimiento de los estímulos, apoyos concertados y alianzas estratégicas para dinamizar la estrategia sectorial dirigida a fomentar los procesos culturales, artísticos, patrimoniales. "/>
        <s v="155 - Mantener, mejorar y dotar 17 equipamientos urbanos y rurales para el goce y disfrute de los habitantes de la ciudad región y de los visitanes"/>
        <s v="493 - Desarrollar y mantener al 100% la capacidad institucional a través de la mejora en la infraestructura física, tecnológica y de gestión en beneficio de la ciudadanía."/>
        <s v="539 - Realizar el 100% de las acciones para el fortalecimiento de la comunicación pública"/>
        <s v="168 - Diseñar y promover tres (3) programas para el fortalecimiento de la cadena de valor de la economía cultural y creativa. "/>
        <s v="334 - Implementar una (1) estrategia de integración en el centro de Bogotá, partiendo del Bronx, como piloto de cultura ciudadana para la confianza y la resignificación de los espacios públicos en convivencia con el entorno"/>
        <s v="167 - Diseñar e implementar dos (2) estrategias para reconocer, crear, fortalecer, consolidar y/o posicionar Distritos Creativos, así como espacios adecuados para el desarrollo de actividades culturales y creativas. "/>
        <s v="173 - Implementar una (1) estrategia de uso creativo de la tecnología, las comunicaciones y de las nuevas herramientas digitales para empoderar a las comunidades, promover la diversidad, la inclusión, la confianza y el respeto por el otro, así como la sostenibilidad del sector cultural y artístico."/>
      </sharedItems>
    </cacheField>
    <cacheField name="Código - Nombre Proyecto de Inversión" numFmtId="0">
      <sharedItems count="6">
        <s v="7682 - Desarrollo y Fomento a las prácticas artísticas y culturales para dinamizar el centro de Bogotá"/>
        <s v="7724 - Mejoramiento y Conservación de la infraestructura cultural pública para el disfrute del centro de Bogotá"/>
        <s v="7760 - Modernización de la Arquitectura Institucional de la FUGA"/>
        <s v="7713 - Fortalecimiento del ecosistema de la economía cultural y creativa del centro de Bogotá "/>
        <s v="7664 - Transformación Cultural de imaginarios del Centro de Bogotá"/>
        <s v="7674 - Desarrollo del Bronx Distrito Creativo en Bogotá"/>
      </sharedItems>
    </cacheField>
    <cacheField name="Meta Proyecto de Inversión _x000a_ (2020-2024)" numFmtId="0">
      <sharedItems count="36" longText="1">
        <s v="Realizar 4 Festivales  como escenario musical para el fortalecimiento de Bogotá como ciudad creativa de la música"/>
        <s v="Desarrollar 4  programas de formación artística"/>
        <s v="Desarrollar 4  programas de formación de públicos desde las acciones de las artes vivas y musicales y/o artes plásticas y visuales. "/>
        <s v="Realizar 1642 actividades artísticas y culturales  para dinamizar el centro de Bogotá, generar encuentros y reconocimiento de las poblaciones y territorios que lo componen"/>
        <s v="Realizar 100 actividades artísticas y culturales producto de articulaciones con agentes culturales, organizaciones de base local e infraestructuras culturales del centro de la ciudad para promover el acceso, optimizar los recursos y empoderar a las comunidades "/>
        <s v="Desarrollar una estrategia editorial de publicaciones y contenidos, físicos y digitales, que puedan ser distribuidos, divulgados y circulados mediante el uso de la tecnología, las comunicaciones y las nuevas herramientas digitales para fortalecer la participación de las comunidades y para vincular redes de conocimiento con actores del centro "/>
        <s v="Entregar 1200 estímulos para fortalecer a los agentes del sector así como los procesos culturales y artísticos"/>
        <s v="Realizar el 100% de acciones para el fortalecimiento de los estímulos apoyos concertados y alianzas estratégicas para dinamizar la estrategia sectorial dirigida a fomentar los procesos culturales, artísticos, patrimoniales."/>
        <s v="Elaborar y ejecutar el plan de mantenimiento y operación del equipamiento cultural incluidos los espacios y los equipos técnicos requeridos para el desarrollo de la actividad misional de la entidad"/>
        <s v="Construir una política curatorial para el manejo, conservación, avalúo, museografía y gestión de la Colección de arte FUGA "/>
        <s v=" Realizar obras de reforzamiento, dotación y adecuación de la infraestructura cultural "/>
        <s v="Adquirir el 100% de bienes y servicios relacionados con infraestructura tecnológica de la entidad"/>
        <s v="Implementar el 90% de la Política de Gobierno Digital"/>
        <s v="Efectuar el  90% de las actividades de mantenimiento,  dotación de elementos, adecuaciones y apoyo para la conservación de la Infraestructura y bienes"/>
        <s v="Ejecutar el 100% de las actividades del plan de trabajo para la implementación de las Políticas de Gestión y Desempeño articulado con el Sistema de Gestión"/>
        <s v="Implementar al 100% la estrategia de comunicaciones que garantice el posicionamiento de la imagen institucional de la entidad"/>
        <s v="Generar 256 contenidos audiovisuales para la promoción del centro, a través de alianzas interinstitucionales con medios de comunicación de la ciudad"/>
        <s v="Generar procesos de formación a 1.520 personas en competencias personales y empresariales de iniciativas de la economía cultural y creativa del centro, se atenderá proyectos de emprendimiento de jóvenes, mujeres y grupos étnicos."/>
        <s v="Desarrollar actividades de cultura ciudadana e iniciativas e intervenciones que aporten a las dinámicas creativas, culturales y académicas del centro y de la biblioteca de la entidad, así como la creación de contenidos de visibilización y comunicación para difundir estas prácticas."/>
        <s v="Diseñar y poner en marcha 1 plataforma digital que facilite la circulación y consumo de los bienes, contenidos y servicios ofertados por los actores culturales y creativos del centro."/>
        <s v="Estructurar y gestionar articulaciones con entidades públicas y privadas para las intervenciones y generación de contenidos de cultura ciudadana, así como para la generación de redes de trabajo que dinamicen actividades de gestión del conocimiento y uso de los espacios de la Biblioteca."/>
        <s v="Diseñar el modelo de operación del Museo de Memoria"/>
        <s v="Adelantar actividades de visibilización del territorio del antiguo Bronx con enfoque comunitario para generar espacios de memoria, pedagogía y encuentro del Centro con la ciudad"/>
        <s v="Elaborar el guion museográfico del Co-Laboratorio de Creación y Memoria"/>
        <s v="Ejecutar los primeros auxilios del Bien de Interés Cultural La Flauta"/>
        <s v="Ejecutar actividades de apropiación del espacio por parte de la comunidad así como las actividades de comunicación para difundir la agenda de las actividades de apropiación"/>
        <s v="Estructurar un modelo de colaboración público privada"/>
        <s v="Desarrollar 4 documentos de caracterización de las dinámicas de oferta y demanda del ecosistema creativo del centro"/>
        <s v="Realizar 10 encuentros en el marco de una metodología de construcción colectiva sobre el rol del proyecto Bronx Distrito Creativo como instrumento de desarrollo económico local y de inclusión social del centro de Bogotá. "/>
        <s v="Elaborar el 100% los estudios y diseños de reforzamiento estructural y adecuación de los Bienes de Interés Cultural y del espacio público denominado la Milla. "/>
        <s v="Ejecutar las obras de reforzamiento estructural y adecuación de Bienes de Interés Cultural y de intervención del Espacio Público"/>
        <s v="Otorgar 55 incentivos económicos a agentes del ecosistema de la economía creativa del centro."/>
        <s v="Apoyar la realización de 8 mercados o la participación de agentes en espacios de circulación o promoción. "/>
        <s v="Apoyar técnicamente el desarrollo de 4 procesos locales en la economía cultural y creativa del centro y su articulación con otros sectores"/>
        <s v="Realizar 4 procesos de articulación para que los emprendedores puedan acceder a financiación._x000a_"/>
        <s v="Desarrollar 7 laboratorios de co-creación y otros procesos de cualificación de productos del ecosistema cultural y creativo del centro"/>
      </sharedItems>
    </cacheField>
    <cacheField name="Componente del proyecto de Inversión / Producto MGA " numFmtId="0">
      <sharedItems count="17">
        <s v="Servicio de promoción de actividades culturales"/>
        <s v="Servicio de educación informal en áreas artísticas y culturales "/>
        <s v="Servicio de divulgación y publicaciones"/>
        <s v="Servicio de apoyo financiero para el desarrollo de prácticas artísticas y culturales "/>
        <s v="Servicio de mantenimiento de infraestructura cultural"/>
        <s v="Centros culturales adecuados"/>
        <s v="Centros culturales con reforzamiento estructural"/>
        <s v="Servicios Tecnológicos"/>
        <s v="Sedes adecuadas"/>
        <s v="Servicio de implementación del Sistema de Gestión"/>
        <s v="Documento para la planeación estratégica en TI_x000a_ _x000a_"/>
        <s v="Servicio de asistencia técnica en gestión artística y cultural"/>
        <s v="Servicio de circulación artística y cultural"/>
        <s v="Documentos de lineamientos técnicos"/>
        <s v="Documentos de investigación"/>
        <s v="Servicio de apoyo para la organización y la participación del sector artístico, cultural y la ciudadanía"/>
        <s v="Servicio de apoyo financiero al sector artístico y cultural"/>
      </sharedItems>
    </cacheField>
    <cacheField name="PMR" numFmtId="0">
      <sharedItems longText="1"/>
    </cacheField>
    <cacheField name="Fuente de Financiación" numFmtId="0">
      <sharedItems/>
    </cacheField>
    <cacheField name="Concepto de gasto  " numFmtId="0">
      <sharedItems/>
    </cacheField>
    <cacheField name="Área" numFmtId="0">
      <sharedItems/>
    </cacheField>
    <cacheField name="Consecutivo" numFmtId="0">
      <sharedItems containsNonDate="0" containsString="0" containsBlank="1"/>
    </cacheField>
    <cacheField name="¿Hace parte del PAA - SECOP II?" numFmtId="0">
      <sharedItems containsBlank="1"/>
    </cacheField>
    <cacheField name="Código UNSPSC (cada código separado por ;)" numFmtId="0">
      <sharedItems containsMixedTypes="1" containsNumber="1" containsInteger="1" minValue="43233501" maxValue="93141700"/>
    </cacheField>
    <cacheField name="Descripción" numFmtId="0">
      <sharedItems longText="1"/>
    </cacheField>
    <cacheField name="Fecha estimada de inicio de proceso de selección (número mes)" numFmtId="0">
      <sharedItems/>
    </cacheField>
    <cacheField name="Fecha estimada de presentación de ofertas _x000a_(número mes)" numFmtId="0">
      <sharedItems/>
    </cacheField>
    <cacheField name="Duración estimada del contrato (número)" numFmtId="0">
      <sharedItems containsMixedTypes="1" containsNumber="1" minValue="1" maxValue="307"/>
    </cacheField>
    <cacheField name="Duración estimada del contrato_x000a_ (días, meses, años)" numFmtId="0">
      <sharedItems/>
    </cacheField>
    <cacheField name="Código - nombre _x000a_Modalidad de selección " numFmtId="0">
      <sharedItems/>
    </cacheField>
    <cacheField name="Fuente de los recursos" numFmtId="0">
      <sharedItems containsSemiMixedTypes="0" containsString="0" containsNumber="1" containsInteger="1" minValue="5" maxValue="5"/>
    </cacheField>
    <cacheField name="Valor total estimado_x000a_" numFmtId="0">
      <sharedItems containsSemiMixedTypes="0" containsString="0" containsNumber="1" minValue="1705000" maxValue="800000000"/>
    </cacheField>
    <cacheField name="Valor programado vigencia 2021" numFmtId="0">
      <sharedItems containsSemiMixedTypes="0" containsString="0" containsNumber="1" containsInteger="1" minValue="1705000" maxValue="800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5">
  <r>
    <x v="0"/>
    <x v="0"/>
    <x v="0"/>
    <x v="0"/>
    <x v="0"/>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servicios profesionales a la Fundación Gilberto Alzate Avendaño en la coordinación de los procesos técnicos y administativos generados en torno a la planeación, estructuración y  programación del Festival Centro versión 2022"/>
    <s v="9. Septiembre"/>
    <s v="9. Septiembre"/>
    <n v="5"/>
    <s v="2. Meses"/>
    <s v="CCE-16 _x000a_Contratación directa"/>
    <n v="5"/>
    <n v="35000000"/>
    <n v="35000000"/>
  </r>
  <r>
    <x v="0"/>
    <x v="0"/>
    <x v="0"/>
    <x v="0"/>
    <x v="0"/>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los servicios profesionales a la Fundación Gilberto Alzate Avendaño para apoyar el desarrollo de la estrategia de comunicaciones y de medios, requerida para el posicionamiento y divulgación de los planes y programas adelantados en el marco de la misión institucional de la entidad. "/>
    <s v="1. Enero "/>
    <s v="1. Enero "/>
    <n v="11"/>
    <s v="2. Meses"/>
    <s v="CCE-16 _x000a_Contratación directa"/>
    <n v="5"/>
    <n v="25000000"/>
    <n v="25000000"/>
  </r>
  <r>
    <x v="0"/>
    <x v="0"/>
    <x v="0"/>
    <x v="0"/>
    <x v="0"/>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93141700"/>
    <s v="Aunar esfuerzos técnicos, administrativos y financieros para la ejecución de acciones de circulación y formación artística a través de la realización del Festival Centro, versión 2022."/>
    <s v="8. Agosto"/>
    <s v="8. Agosto"/>
    <n v="6"/>
    <s v="2. Meses"/>
    <s v="CCE-05 _x000a_Contratación directa (con ofertas) "/>
    <n v="5"/>
    <n v="106085000"/>
    <n v="106085000"/>
  </r>
  <r>
    <x v="0"/>
    <x v="0"/>
    <x v="0"/>
    <x v="0"/>
    <x v="0"/>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3-21- Recursos Administrados de libre destinación"/>
    <s v="08-20-0105 - Servicios para la comunidad, sociales y personales  "/>
    <s v="SAC - Subdirección Artística y Cultural"/>
    <m/>
    <m/>
    <n v="93141700"/>
    <s v="Aunar esfuerzos técnicos, administrativos y financieros para la ejecución de acciones de circulación y formación artística a través de la realización del Festival Centro, versión 2022."/>
    <s v="8. Agosto"/>
    <s v="8. Agosto"/>
    <n v="6"/>
    <s v="2. Meses"/>
    <s v="CCE-05 _x000a_Contratación directa (con ofertas) "/>
    <n v="5"/>
    <n v="3000000"/>
    <n v="3000000"/>
  </r>
  <r>
    <x v="0"/>
    <x v="0"/>
    <x v="0"/>
    <x v="0"/>
    <x v="0"/>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3-146- Recursos del balance de libre destinación"/>
    <s v="08-20-0105 - Servicios para la comunidad, sociales y personales  "/>
    <s v="SAC - Subdirección Artística y Cultural"/>
    <m/>
    <m/>
    <n v="93141700"/>
    <s v="Aunar esfuerzos técnicos, administrativos y financieros para la ejecución de acciones de circulación y formación artística a través de la realización del Festival Centro, versión 2022."/>
    <s v="8. Agosto"/>
    <s v="8. Agosto"/>
    <n v="6"/>
    <s v="2. Meses"/>
    <s v="CCE-05 _x000a_Contratación directa (con ofertas) "/>
    <n v="5"/>
    <n v="130915000"/>
    <n v="130915000"/>
  </r>
  <r>
    <x v="0"/>
    <x v="0"/>
    <x v="1"/>
    <x v="0"/>
    <x v="1"/>
    <x v="1"/>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servicios profesionales a la Fundación Gilberto Alzate Avendaño para orientar los procesos técnicos y misionales generados en torno del proyecto de inversión 7682 - &quot;Desarrollo y Fomento a las prácticas artísticas y culturales para dinamizar el centro de Bogotá&quot;."/>
    <s v="2. Febrero"/>
    <s v="2. Febrero"/>
    <n v="10"/>
    <s v="2. Meses"/>
    <s v="CCE-16 _x000a_Contratación directa"/>
    <n v="5"/>
    <n v="76000000"/>
    <n v="76000000"/>
  </r>
  <r>
    <x v="0"/>
    <x v="0"/>
    <x v="1"/>
    <x v="0"/>
    <x v="1"/>
    <x v="1"/>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los servicios profesionales a la Fundación Gilberto Alzate Avendaño y en especial a la Dirección General, en la ejecución, seguimiento y articulación de acciones de internacionalización y acciones administrativas y de planeación. "/>
    <s v="1. Enero "/>
    <s v="1. Enero "/>
    <n v="11"/>
    <s v="2. Meses"/>
    <s v="CCE-16 _x000a_Contratación directa"/>
    <n v="5"/>
    <n v="26400000"/>
    <n v="26400000"/>
  </r>
  <r>
    <x v="0"/>
    <x v="0"/>
    <x v="1"/>
    <x v="0"/>
    <x v="1"/>
    <x v="1"/>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93141700"/>
    <s v="Aunar esfuerzos técnico, administrativos y financieros para la ejecución de la estrategia de formación en arte y cultura, desarrollda por la Fundación Gilberto Alzate Avendaño, en el marco del proyecto de inversión 7682 - &quot;Desarrollo y Fomento a las prácticas artísticas y culturales para dinamizar el centro de Bogotá&quot;"/>
    <s v="2. Febrero"/>
    <s v="2. Febrero"/>
    <n v="5"/>
    <s v="2. Meses"/>
    <s v="CCE-15||03 _x000a_Contratación régimen especial (con ofertas)  - Régimen especial"/>
    <n v="5"/>
    <n v="16883991"/>
    <n v="16883991"/>
  </r>
  <r>
    <x v="0"/>
    <x v="0"/>
    <x v="1"/>
    <x v="0"/>
    <x v="1"/>
    <x v="1"/>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93141700"/>
    <s v="Aunar esfuerzos técnico, administrativos y financieros para la ejecución de la estrategia de formación en arte y cultura, desarrollda por la Fundación Gilberto Alzate Avendaño, en el marco del proyecto de inversión 7682 - &quot;Desarrollo y Fomento a las prácticas artísticas y culturales para dinamizar el centro de Bogotá&quot;"/>
    <s v="2. Febrero"/>
    <s v="2. Febrero"/>
    <n v="5"/>
    <s v="2. Meses"/>
    <s v="CCE-15||03 _x000a_Contratación régimen especial (con ofertas)  - Régimen especial"/>
    <n v="5"/>
    <n v="15883991"/>
    <n v="15883991"/>
  </r>
  <r>
    <x v="0"/>
    <x v="0"/>
    <x v="1"/>
    <x v="0"/>
    <x v="1"/>
    <x v="1"/>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93141700"/>
    <s v="Aunar esfuerzos técnico, administrativos y financieros para la ejecución de la estrategia de formación en arte y cultura, desarrollda por la Fundación Gilberto Alzate Avendaño, en el marco del proyecto de inversión 7682 - &quot;Desarrollo y Fomento a las prácticas artísticas y culturales para dinamizar el centro de Bogotá&quot;"/>
    <s v="2. Febrero"/>
    <s v="2. Febrero"/>
    <n v="5"/>
    <s v="2. Meses"/>
    <s v="CCE-15||03 _x000a_Contratación régimen especial (con ofertas)  - Régimen especial"/>
    <n v="5"/>
    <n v="15878991"/>
    <n v="15878991"/>
  </r>
  <r>
    <x v="0"/>
    <x v="0"/>
    <x v="1"/>
    <x v="0"/>
    <x v="1"/>
    <x v="1"/>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Castigo Selva Húmeda"/>
    <s v="2. Febrero"/>
    <s v="2. Febrero"/>
    <n v="1"/>
    <s v="2. Meses"/>
    <s v="Resolución"/>
    <n v="5"/>
    <n v="33923027"/>
    <n v="33923027"/>
  </r>
  <r>
    <x v="0"/>
    <x v="0"/>
    <x v="1"/>
    <x v="0"/>
    <x v="2"/>
    <x v="1"/>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93141700"/>
    <s v="Aunar esfuerzos técnico, administrativos y financieros para la ejecución de la estrategia de formación en arte y cultura, desarrollda por la Fundación Gilberto Alzate Avendaño, en el marco del proyecto de inversión 7682 - &quot;Desarrollo y Fomento a las prácticas artísticas y culturales para dinamizar el centro de Bogotá&quot;"/>
    <s v="3. Marzo"/>
    <s v="3. Marzo"/>
    <n v="1"/>
    <s v="2. Meses"/>
    <s v="CCE-15||03 _x000a_Contratación régimen especial (con ofertas)  - Régimen especial"/>
    <n v="5"/>
    <n v="5000000"/>
    <n v="5000000"/>
  </r>
  <r>
    <x v="0"/>
    <x v="0"/>
    <x v="1"/>
    <x v="0"/>
    <x v="2"/>
    <x v="1"/>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los servicios profesionales a la Fundación Gilberto Alzate Avendaño para apoyar el desarrollo de la estrategia de comunicaciones y de medios, requerida para el posicionamiento y divulgación de los planes y programas adelantados en el marco de la misión institucional de la entidad. "/>
    <s v="2. Febrero"/>
    <s v="2. Febrero"/>
    <n v="10"/>
    <s v="2. Meses"/>
    <s v="CCE-16 _x000a_Contratación directa"/>
    <n v="5"/>
    <n v="5000000"/>
    <n v="50000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servicios profesionales a la Fundación Gilberto Alzate Avendaño para asesorar la gestión jurídica generada en el marco de funciones de la Subdirección Artística y Cultural"/>
    <s v="1. Enero "/>
    <s v="1. Enero "/>
    <n v="11.5"/>
    <s v="2. Meses"/>
    <s v="CCE-16 _x000a_Contratación directa"/>
    <n v="5"/>
    <n v="87400000"/>
    <n v="874000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servicios profesionales a la Fundación Gilberto Alzate Avendaño para apoyar la gestión contractual generada en el marco de los programas y proyectos de la Subdirección Artística y Cultural"/>
    <s v="2. Febrero"/>
    <s v="2. Febrero"/>
    <n v="9.5"/>
    <s v="2. Meses"/>
    <s v="CCE-16 _x000a_Contratación directa"/>
    <n v="5"/>
    <n v="53390000"/>
    <n v="533900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los servicios profesionales para orientar los procesos de planeación estrategica y  seguimiento a indicadores que se generen en el marco de funciones de la Subdirección Artística y Cultural de la Fundación Gilberto Alzate Avendaño"/>
    <s v="1. Enero "/>
    <s v="1. Enero "/>
    <n v="11.5"/>
    <s v="2. Meses"/>
    <s v="CCE-16 _x000a_Contratación directa"/>
    <n v="5"/>
    <n v="81650000"/>
    <n v="816500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los servicios profesionales a la Fundación Gilberto Alzate Avendaño para asesorar a la Subdirección Artística y Cultural en en los temas financieros y de presupuesto que la gestión misional requiera"/>
    <s v="1. Enero "/>
    <s v="1. Enero "/>
    <n v="11"/>
    <s v="2. Meses"/>
    <s v="CCE-16 _x000a_Contratación directa"/>
    <n v="5"/>
    <n v="83600000"/>
    <n v="836000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los servicios profesionales a la Fundación Gilberto Alzate Avendaño para orientar la gestión administrativa de la Subdirección Artística y Cultural"/>
    <s v="1. Enero "/>
    <s v="1. Enero "/>
    <n v="11"/>
    <s v="2. Meses"/>
    <s v="CCE-16 _x000a_Contratación directa"/>
    <n v="5"/>
    <n v="57530000"/>
    <n v="575300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los servicios como productor general de los eventos liderados por la Subdirección Artística y Cultural de la Fundación Gilberto Alzate Avendaño"/>
    <s v="2. Febrero"/>
    <s v="2. Febrero"/>
    <n v="10"/>
    <s v="2. Meses"/>
    <s v="CCE-16 _x000a_Contratación directa"/>
    <n v="5"/>
    <n v="71000000"/>
    <n v="710000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servicios profesionales a la Fundación Gilberto Alzate Avendaño, para asesorar el componente técnico y artístico de los planes y programadas desarrollados por la Subdirección Artística y Cultural, en el marco del proyecto de inversión 7682 - &quot;Desarrollo y Fomento a las prácticas artísticas y culturales para dinamizar el centro de Bogotá&quot; "/>
    <s v="1. Enero "/>
    <s v="1. Enero "/>
    <n v="11"/>
    <s v="2. Meses"/>
    <s v="CCE-16 _x000a_Contratación directa"/>
    <n v="5"/>
    <n v="78100000"/>
    <n v="781000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servicios profesionales a la Fundación Gilberto Alzate Avendaño, para asesorar las artes vivas y musicales y el fomento a su práctica, a partir de los planes y programas desarrollados por la Subdirección Artística y Cultural, en el marco del proyecto de inversión 7682 - &quot;Desarrollo y Fomento a las prácticas artísticas y culturales para dinamizar el centro de Bogotá&quot; "/>
    <s v="2. Febrero"/>
    <s v="2. Febrero"/>
    <n v="2"/>
    <s v="2. Meses"/>
    <s v="CCE-16 _x000a_Contratación directa"/>
    <n v="5"/>
    <n v="6455000"/>
    <n v="64550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80111600_x000a_80111620"/>
    <s v="Prestar los servicios jurídicos profesionales para apoyar a la Fundación Gilberto Alzate Avendaño y en especial a la Dirección General, a las Subdirecciones y Oficinas Asesoras de la entidad, en las actuaciones de derecho administrativo y contratación pública que se requieran en la entidad"/>
    <s v="1. Enero "/>
    <s v="1. Enero "/>
    <n v="11"/>
    <s v="2. Meses"/>
    <s v="CCE-16 _x000a_Contratación directa"/>
    <n v="5"/>
    <n v="62000000"/>
    <n v="620000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80111600_x000a_80111620"/>
    <s v="Prestar los servicios profesionales a la Fundación Gilberto Alzate Avendaño y en especial a la Dirección General, en la implementación, seguimiento y orientación de los procesos estratégicos, misionales y de apoyo de la entidad, así como la articulación intra e inter institucional con entidades públicas y privadas"/>
    <s v="2. Febrero"/>
    <s v="2. Febrero"/>
    <n v="11"/>
    <s v="2. Meses"/>
    <s v="CCE-16 _x000a_Contratación directa"/>
    <n v="5"/>
    <n v="40000000"/>
    <n v="400000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los servicios de apoyo a la gestión a la Fundación Gilberto Alzate Avendaño en el seguimiento y producción de contenidos en las redes sociales y medios digitales de la Entidad"/>
    <s v="1. Enero "/>
    <s v="2. Febrero"/>
    <n v="10.5"/>
    <s v="2. Meses"/>
    <s v="CCE-16 _x000a_Contratación directa"/>
    <n v="5"/>
    <n v="36666000"/>
    <n v="366660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los servicios de apoyo a la gestión para adelantar registro audiovisual y de video que se requiera en el marco de funciones de la Fundación Gilberto Alzate Avendaño"/>
    <s v="1. Enero "/>
    <s v="2. Febrero"/>
    <n v="10.5"/>
    <s v="2. Meses"/>
    <s v="CCE-16 _x000a_Contratación directa"/>
    <n v="5"/>
    <n v="31500000"/>
    <n v="315000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los servicios de apoyo a la gestión para adelantar el registro fotografico que se requiera en el marco de funciones de la Fundación Gilberto Alzate Avendaño"/>
    <s v="1. Enero "/>
    <s v="1. Enero "/>
    <n v="10.5"/>
    <s v="2. Meses"/>
    <s v="CCE-16 _x000a_Contratación directa"/>
    <n v="5"/>
    <n v="41947500"/>
    <n v="419475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los servicios profesionales a la Fundación Gilberto Alzate Avendaño para llevar a cabo la diagramación y diseño gráfico que se requiera en el marco de funciones de la Fundación Gilberto Alzate Avendaño"/>
    <s v="1. Enero "/>
    <s v="1. Enero "/>
    <n v="10.5"/>
    <s v="2. Meses"/>
    <s v="CCE-16 _x000a_Contratación directa"/>
    <n v="5"/>
    <n v="42766500"/>
    <n v="427665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los servicios profesionales a la Fundación Gilberto Alzate Avendaño para apoyar el desarrollo de la estrategia de comunicaciones y de medios, requerida para el posicionamiento y divulgación de los planes y programas adelantados en el marco de la misión institucional de la entidad. "/>
    <s v="1. Enero "/>
    <s v="1. Enero "/>
    <n v="11"/>
    <s v="2. Meses"/>
    <s v="CCE-16 _x000a_Contratación directa"/>
    <n v="5"/>
    <n v="20000000"/>
    <n v="200000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81141601; 93141701; 93141702; 80141607; 80141902; 90151802"/>
    <s v="Prestar el servicio integral de operación logística requerido por la Fundación Gilberto Alzate Avendaño para la producción de los eventos artísticos y culturales realizados en el marco de su gestión misional"/>
    <s v="1. Enero "/>
    <s v="2. Febrero"/>
    <n v="9.5"/>
    <s v="2. Meses"/>
    <s v="CCE-06_x000a_Selección Abreviada de Menor Cuantia "/>
    <n v="5"/>
    <n v="65000000"/>
    <n v="650000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80161507; 82151500; 86131500; 90131600; 93141600; 93141702"/>
    <s v="Prestar los servicios requeridos por la Fundación Gilberto Alzate Avendaño en la preproducción, producción y posproducción de contenidos audiovisuales necesarios para circulación de los proyectos de arte y cultura realizados en el marco de la gestión misional adelantada por la entidad."/>
    <s v="1. Enero "/>
    <s v="2. Febrero"/>
    <n v="9.5"/>
    <s v="2. Meses"/>
    <s v="CCE-06_x000a_Selección Abreviada de Menor Cuantia "/>
    <n v="5"/>
    <n v="65776000"/>
    <n v="65776000"/>
  </r>
  <r>
    <x v="0"/>
    <x v="0"/>
    <x v="1"/>
    <x v="0"/>
    <x v="4"/>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93141700"/>
    <s v="Aunar esfuerzos técnicos, administrativos y financieros para la ejecución de proyectos con agentes del sector cultura, recreación y deporte."/>
    <s v="2. Febrero"/>
    <s v="3. Marzo"/>
    <n v="8"/>
    <s v="2. Meses"/>
    <s v="CCE-15||03 _x000a_Contratación régimen especial (con ofertas)  - Régimen especial"/>
    <n v="5"/>
    <n v="47800000"/>
    <n v="478000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los servicios profesionales a la Fundación Gilberto Alzate Avendaño y en especial a la Dirección General, en la ejecución, seguimiento y articulación de acciones con corporaciones e instancias públicas del nivel distrital y local, así como con grupos poblacionales de interés de la entidad."/>
    <s v="1. Enero "/>
    <s v="1. Enero "/>
    <n v="11"/>
    <s v="2. Meses"/>
    <s v="CCE-16 _x000a_Contratación directa"/>
    <n v="5"/>
    <n v="30250000"/>
    <n v="30250000"/>
  </r>
  <r>
    <x v="0"/>
    <x v="0"/>
    <x v="2"/>
    <x v="0"/>
    <x v="5"/>
    <x v="2"/>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servicios profesionales a la Fundación Gilberto Alzate Avendaño para orientar la planeación y ejecución de los proyectos editoriales y publicaciones que se generen en el marco de la gestión misional de la entidad"/>
    <s v="1. Enero "/>
    <s v="2. Febrero"/>
    <n v="2"/>
    <s v="2. Meses"/>
    <s v="CCE-16 _x000a_Contratación directa"/>
    <n v="5"/>
    <n v="12600000"/>
    <n v="12600000"/>
  </r>
  <r>
    <x v="0"/>
    <x v="0"/>
    <x v="2"/>
    <x v="0"/>
    <x v="5"/>
    <x v="2"/>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servicios profesionales a la Fundación Gilberto Alzate Avendaño en el diseño gráfico y diagramación de las publicaciones y proyectos editoriales generados en el marco de la gestión misinoal de la entidad."/>
    <s v="1. Enero "/>
    <s v="2. Febrero"/>
    <n v="1"/>
    <s v="2. Meses"/>
    <s v="CCE-16 _x000a_Contratación directa"/>
    <n v="5"/>
    <n v="5625000"/>
    <n v="5625000"/>
  </r>
  <r>
    <x v="0"/>
    <x v="0"/>
    <x v="2"/>
    <x v="0"/>
    <x v="5"/>
    <x v="2"/>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los servicios jurídicos profesionales a la Fundación Gilberto Alzate Avendaño, desde la Oficina Asesora Jurídica en el desarrollo de procesos contractuales, derechos de autor  y derecho administrativo que le sean requeridos."/>
    <s v="1. Enero "/>
    <s v="1. Enero "/>
    <n v="11.5"/>
    <s v="2. Meses"/>
    <s v="CCE-16 _x000a_Contratación directa"/>
    <n v="5"/>
    <n v="17250000"/>
    <n v="17250000"/>
  </r>
  <r>
    <x v="0"/>
    <x v="0"/>
    <x v="2"/>
    <x v="0"/>
    <x v="5"/>
    <x v="2"/>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los servicios profesionales como abogado en la sustanciación, trámite y seguimiento de los procesos precontractuales, contractuales, poscontractuales que sean requeridos en la Oficina Asesora Jurídica de la Fundación Gilberto Alzate Avendaño."/>
    <s v="2. Febrero"/>
    <s v="2. Febrero"/>
    <n v="9.5"/>
    <s v="2. Meses"/>
    <s v="CCE-16 _x000a_Contratación directa"/>
    <n v="5"/>
    <n v="1705000"/>
    <n v="1705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PREMIO MEMES"/>
    <s v="2. Febrero"/>
    <s v="3. Marzo"/>
    <n v="11"/>
    <s v="2. Meses"/>
    <s v="Resolución"/>
    <n v="5"/>
    <n v="15000000"/>
    <n v="15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PREMIO FOTO"/>
    <s v="2. Febrero"/>
    <s v="3. Marzo"/>
    <n v="11"/>
    <s v="2. Meses"/>
    <s v="Resolución"/>
    <n v="5"/>
    <n v="50000000"/>
    <n v="50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PREMIO FILMINUTO "/>
    <s v="2. Febrero"/>
    <s v="3. Marzo"/>
    <n v="11"/>
    <s v="2. Meses"/>
    <s v="Resolución"/>
    <n v="5"/>
    <n v="50000000"/>
    <n v="50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PREMIO -El Centro de Bogotá en una postal - "/>
    <s v="2. Febrero"/>
    <s v="3. Marzo"/>
    <n v="11"/>
    <s v="2. Meses"/>
    <s v="Resolución"/>
    <n v="5"/>
    <n v="30000000"/>
    <n v="30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RrOM  "/>
    <s v="2. Febrero"/>
    <s v="3. Marzo"/>
    <n v="11"/>
    <s v="2. Meses"/>
    <s v="Resolución"/>
    <n v="5"/>
    <n v="20000000"/>
    <n v="20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PREMIO SOMOS CENTRO DIVERSO "/>
    <s v="2. Febrero"/>
    <s v="3. Marzo"/>
    <n v="11"/>
    <s v="2. Meses"/>
    <s v="Resolución"/>
    <n v="5"/>
    <n v="20000000"/>
    <n v="20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GRUPOS ÉTNICOS: RAIZALES Y PALENQUEROS"/>
    <s v="2. Febrero"/>
    <s v="3. Marzo"/>
    <n v="11"/>
    <s v="2. Meses"/>
    <s v="Resolución"/>
    <n v="5"/>
    <n v="12000000"/>
    <n v="12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BIENAL - FASE PRESELECCIÓN"/>
    <s v="2. Febrero"/>
    <s v="3. Marzo"/>
    <n v="11"/>
    <s v="2. Meses"/>
    <s v="Resolución"/>
    <n v="5"/>
    <n v="100000000"/>
    <n v="100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PLÁSTICA SONORA "/>
    <s v="2. Febrero"/>
    <s v="3. Marzo"/>
    <n v="11"/>
    <s v="2. Meses"/>
    <s v="Resolución"/>
    <n v="5"/>
    <n v="20000000"/>
    <n v="20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BECA PORTAFOLIO DIGITAL PARA ARTISTAS PLÁSTICOS "/>
    <s v="2. Febrero"/>
    <s v="3. Marzo"/>
    <n v="11"/>
    <s v="2. Meses"/>
    <s v="Resolución"/>
    <n v="5"/>
    <n v="20000000"/>
    <n v="20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RESIDENCIA ARTÍSTICA EN LAS CRUCES "/>
    <s v="2. Febrero"/>
    <s v="3. Marzo"/>
    <n v="11"/>
    <s v="2. Meses"/>
    <s v="Resolución"/>
    <n v="5"/>
    <n v="20000000"/>
    <n v="20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PRODUCCIÓN CURATORIAL "/>
    <s v="2. Febrero"/>
    <s v="3. Marzo"/>
    <n v="11"/>
    <s v="2. Meses"/>
    <s v="Resolución"/>
    <n v="5"/>
    <n v="30000000"/>
    <n v="30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BECA ANIMACIÓN ARTES, SABERES Y OFICIOS "/>
    <s v="2. Febrero"/>
    <s v="3. Marzo"/>
    <n v="11"/>
    <s v="2. Meses"/>
    <s v="Resolución"/>
    <n v="5"/>
    <n v="20000000"/>
    <n v="20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PEÑA DE MUJERES"/>
    <s v="2. Febrero"/>
    <s v="3. Marzo"/>
    <n v="11"/>
    <s v="2. Meses"/>
    <s v="Resolución"/>
    <n v="5"/>
    <n v="16800000"/>
    <n v="168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PASANTÍAS ARTÍSTICAS"/>
    <s v="2. Febrero"/>
    <s v="3. Marzo"/>
    <n v="11"/>
    <s v="2. Meses"/>
    <s v="Resolución"/>
    <n v="5"/>
    <n v="20000000"/>
    <n v="20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REALIDAD AUMENTADA_x000a_(VIDEOS 360)"/>
    <s v="2. Febrero"/>
    <s v="3. Marzo"/>
    <n v="11"/>
    <s v="2. Meses"/>
    <s v="Resolución"/>
    <n v="5"/>
    <n v="75000000"/>
    <n v="75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VIDEO CLIPS"/>
    <s v="2. Febrero"/>
    <s v="3. Marzo"/>
    <n v="11"/>
    <s v="2. Meses"/>
    <s v="Resolución"/>
    <n v="5"/>
    <n v="96000000"/>
    <n v="96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CONCIERTOS UNIVERSITARIOS "/>
    <s v="2. Febrero"/>
    <s v="3. Marzo"/>
    <n v="11"/>
    <s v="2. Meses"/>
    <s v="Resolución"/>
    <n v="5"/>
    <n v="24200000"/>
    <n v="242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LAS ARTES VIVAS DE GIRA EN EL CENTRO"/>
    <s v="2. Febrero"/>
    <s v="3. Marzo"/>
    <n v="11"/>
    <s v="2. Meses"/>
    <s v="Resolución"/>
    <n v="5"/>
    <n v="50000000"/>
    <n v="50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BOLSA JURADOS"/>
    <s v="2. Febrero"/>
    <s v="3. Marzo"/>
    <n v="11"/>
    <s v="2. Meses"/>
    <s v="Resolución"/>
    <n v="5"/>
    <n v="171000000"/>
    <n v="171000000"/>
  </r>
  <r>
    <x v="0"/>
    <x v="0"/>
    <x v="3"/>
    <x v="0"/>
    <x v="7"/>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servicios profesionales a la Fundación Gilberto Alzate Avendaño para orientar la ejecución de los procesos técnicos y administrativos generados en el marco del portafolio de convocatorias públicas del Programa Distrital de Estímulos."/>
    <s v="1. Enero "/>
    <s v="1. Enero "/>
    <s v="10.5"/>
    <s v="2. Meses"/>
    <s v="CCE-16 _x000a_Contratación directa"/>
    <n v="5"/>
    <n v="79485000"/>
    <n v="79485000"/>
  </r>
  <r>
    <x v="0"/>
    <x v="0"/>
    <x v="3"/>
    <x v="0"/>
    <x v="7"/>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servicios profesionales a la Fundación Gilberto Álzate Avendaño para apoyar los trámites operativos y administrativos generados en el marco de los procesos de fomento a las prácticas del arte, la cultura y el patrimonio adelantados por la entidad."/>
    <s v="2. Febrero"/>
    <s v="2. Febrero"/>
    <n v="10"/>
    <s v="2. Meses"/>
    <s v="CCE-16 _x000a_Contratación directa"/>
    <n v="5"/>
    <n v="40700000"/>
    <n v="40700000"/>
  </r>
  <r>
    <x v="0"/>
    <x v="0"/>
    <x v="3"/>
    <x v="0"/>
    <x v="7"/>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servicios profesionales a la Fundación Gilberto Alzate Avendaño, para asesorar las artes vivas y musicales y el fomento a su práctica, a partir de los planes y programas desarrollados por la Subdirección Artística y Cultural, en el marco del proyecto de inversión 7682 - &quot;Desarrollo y Fomento a las prácticas artísticas y culturales para dinamizar el centro de Bogotá&quot; "/>
    <s v="2. Febrero"/>
    <s v="2. Febrero"/>
    <n v="2"/>
    <s v="2. Meses"/>
    <s v="CCE-16 _x000a_Contratación directa"/>
    <n v="5"/>
    <n v="7745000"/>
    <n v="7745000"/>
  </r>
  <r>
    <x v="0"/>
    <x v="0"/>
    <x v="4"/>
    <x v="1"/>
    <x v="8"/>
    <x v="4"/>
    <s v="7724:_x000a_* 100% - Espacios adecuados para el desarrollo de las actividades misionales y administrativas de la Entidad."/>
    <s v="01-12- Otros Distrito"/>
    <s v="08-20-0104 - Servicios prestados a las empresas y servicios de producción "/>
    <s v="SAC - Subdirección Artística y Cultural"/>
    <m/>
    <m/>
    <n v="80111600"/>
    <s v="Prestar los servicios de apoyo a la gestión para orientar el desarrollo y organización de los componentes técnicos de los escenarios, en los diferentes eventos realizados por la Fundación Gilberto Alzate Avendaño"/>
    <s v="2. Febrero"/>
    <s v="2. Febrero"/>
    <n v="10"/>
    <s v="2. Meses"/>
    <s v="CCE-16 _x000a_Contratación directa"/>
    <n v="5"/>
    <n v="34500000"/>
    <n v="34500000"/>
  </r>
  <r>
    <x v="0"/>
    <x v="0"/>
    <x v="4"/>
    <x v="1"/>
    <x v="8"/>
    <x v="4"/>
    <s v="7724:_x000a_* 100% - Espacios adecuados para el desarrollo de las actividades misionales y administrativas de la Entidad."/>
    <s v="01-12- Otros Distrito"/>
    <s v="08-20-0104 - Servicios prestados a las empresas y servicios de producción "/>
    <s v="SAC - Subdirección Artística y Cultural"/>
    <m/>
    <m/>
    <n v="80111600"/>
    <s v="Prestar los servicios de apoyo a la gestión como técnico de sonido de los diferentes eventos artísticos y culturales de la Subdirección Artística y Cultural de la Fundación Gilberto Alzate Avendaño"/>
    <s v="2. Febrero"/>
    <s v="2. Febrero"/>
    <n v="10"/>
    <s v="2. Meses"/>
    <s v="CCE-16 _x000a_Contratación directa"/>
    <n v="5"/>
    <n v="34500000"/>
    <n v="34500000"/>
  </r>
  <r>
    <x v="0"/>
    <x v="0"/>
    <x v="4"/>
    <x v="1"/>
    <x v="8"/>
    <x v="4"/>
    <s v="7724:_x000a_* 100% - Espacios adecuados para el desarrollo de las actividades misionales y administrativas de la Entidad."/>
    <s v="01-12- Otros Distrito"/>
    <s v="08-20-0104 - Servicios prestados a las empresas y servicios de producción "/>
    <s v="SAC - Subdirección Artística y Cultural"/>
    <m/>
    <m/>
    <n v="80111600"/>
    <s v="Prestar los servicios profesionales como abogado en la sustanciación, trámite y seguimiento de los procesos precontractuales, contractuales, poscontractuales que sean requeridos en la Oficina Asesora Jurídica de la Fundación Gilberto Alzate Avendaño."/>
    <s v="2. Febrero"/>
    <s v="2. Febrero"/>
    <n v="9.5"/>
    <s v="2. Meses"/>
    <s v="CCE-16 _x000a_Contratación directa"/>
    <n v="5"/>
    <n v="54117000"/>
    <n v="54117000"/>
  </r>
  <r>
    <x v="0"/>
    <x v="0"/>
    <x v="4"/>
    <x v="1"/>
    <x v="8"/>
    <x v="4"/>
    <s v="7724:_x000a_* 100% - Espacios adecuados para el desarrollo de las actividades misionales y administrativas de la Entidad."/>
    <s v="01-12- Otros Distrito"/>
    <s v="08-20-0104 - Servicios prestados a las empresas y servicios de producción "/>
    <s v="SAC - Subdirección Artística y Cultural"/>
    <m/>
    <m/>
    <s v="80111600_x000a_80111620"/>
    <s v="Prestar  los servicios profesionales jurídicos para coordinar, acompañar y asesorar  a la Fundación Gilberto Alzate Avendaño, en los trámites contractuales y legales que le sean requeridos por parte de la Oficina Asesora Jurídica"/>
    <s v="1. Enero "/>
    <s v="1. Enero "/>
    <n v="11.5"/>
    <s v="2. Meses"/>
    <s v="CCE-16 _x000a_Contratación directa"/>
    <n v="5"/>
    <n v="12148000"/>
    <n v="12148000"/>
  </r>
  <r>
    <x v="0"/>
    <x v="0"/>
    <x v="4"/>
    <x v="1"/>
    <x v="8"/>
    <x v="4"/>
    <s v="7724:_x000a_* 100% - Espacios adecuados para el desarrollo de las actividades misionales y administrativas de la Entidad."/>
    <s v="01-12- Otros Distrito"/>
    <s v="08-20-0104 - Servicios prestados a las empresas y servicios de producción "/>
    <s v="SAC - Subdirección Artística y Cultural"/>
    <m/>
    <m/>
    <n v="73152108"/>
    <s v="Prestar el servicio de mantenimiento preventivo y correctivo requerido para la planta de equipos que conforman el equipamiento cultural de la Fundación Gilberto Alzate Avendaño."/>
    <s v="2. Febrero"/>
    <s v="3. Marzo"/>
    <n v="2"/>
    <s v="2. Meses"/>
    <s v="CCE-10 _x000a_Mínima cuantía"/>
    <n v="5"/>
    <n v="8000000"/>
    <n v="8000000"/>
  </r>
  <r>
    <x v="0"/>
    <x v="0"/>
    <x v="4"/>
    <x v="1"/>
    <x v="8"/>
    <x v="4"/>
    <s v="7724:_x000a_* 100% - Espacios adecuados para el desarrollo de las actividades misionales y administrativas de la Entidad."/>
    <s v="01-12- Otros Distrito"/>
    <s v="08-20-0104 - Servicios prestados a las empresas y servicios de producción "/>
    <s v="SAC - Subdirección Artística y Cultural"/>
    <m/>
    <m/>
    <s v="30151505; 80111617; 72101500"/>
    <s v="Prestar el servicio de mantenimiento correctivo y extensión del área de cobertura de la membrana arquitectónica del escenario cultural “El Muelle” de la Fundación Gilberto Álzate Avendaño"/>
    <s v="2. Febrero"/>
    <s v="3. Marzo"/>
    <n v="2"/>
    <s v="2. Meses"/>
    <s v="CCE-10 _x000a_Mínima cuantía"/>
    <n v="5"/>
    <n v="8000000"/>
    <n v="8000000"/>
  </r>
  <r>
    <x v="0"/>
    <x v="0"/>
    <x v="4"/>
    <x v="1"/>
    <x v="8"/>
    <x v="4"/>
    <s v="7724:_x000a_* 100% - Espacios adecuados para el desarrollo de las actividades misionales y administrativas de la Entidad."/>
    <s v="01-12- Otros Distrito"/>
    <s v="08-20-0104 - Servicios prestados a las empresas y servicios de producción "/>
    <s v="SAC - Subdirección Artística y Cultural"/>
    <m/>
    <m/>
    <s v="72102900; 72103300; 72154055; 39121700; 31162800; 31211900"/>
    <s v="Prestar el servicio de mantenimiento preventivo y/o correctivo de los bienes muebles e inmuebles de propiedad y/o tenencia de la Fundación."/>
    <s v="1. Enero "/>
    <s v="3. Marzo"/>
    <n v="9"/>
    <s v="2. Meses"/>
    <s v="CCE-06 _x000a_Selección abreviada menor cuantía"/>
    <n v="5"/>
    <n v="11000000"/>
    <n v="11000000"/>
  </r>
  <r>
    <x v="0"/>
    <x v="0"/>
    <x v="4"/>
    <x v="1"/>
    <x v="8"/>
    <x v="4"/>
    <s v="7724:_x000a_* 100% - Espacios adecuados para el desarrollo de las actividades misionales y administrativas de la Entidad."/>
    <s v="01-12- Otros Distrito"/>
    <s v="08-20-0104 - Servicios prestados a las empresas y servicios de producción "/>
    <s v="SAC - Subdirección Artística y Cultural"/>
    <m/>
    <m/>
    <s v="92101501; 92121504"/>
    <s v="Prestar el servicio integral de vigilancia y seguridad privada para todos los bienes muebles e inmuebles de propiedad y/o tenencia de la Fundación Gilberto Alzate Avendaño"/>
    <s v="1. Enero "/>
    <s v="3. Marzo"/>
    <n v="8"/>
    <s v="2. Meses"/>
    <s v="CCE-02 _x000a_Licitación pública"/>
    <n v="5"/>
    <n v="54075000"/>
    <n v="54075000"/>
  </r>
  <r>
    <x v="0"/>
    <x v="0"/>
    <x v="4"/>
    <x v="1"/>
    <x v="9"/>
    <x v="5"/>
    <s v="7724:_x000a_* 100% - Espacios adecuados para el desarrollo de las actividades misionales y administrativas de la Entidad."/>
    <s v="01-12- Otros Distrito"/>
    <s v="08-20-0105 - Servicios para la comunidad, sociales y personales  "/>
    <s v="SAC - Subdirección Artística y Cultural"/>
    <m/>
    <m/>
    <n v="80111600"/>
    <s v="Prestar servicios profesionales a la Fundación Gilberto Alzate Avendaño para apoyar en la definición e implementación de los procedimientos asociados al manejo de la colección de arte de la entidad."/>
    <s v="2. Febrero"/>
    <s v="2. Febrero"/>
    <n v="2"/>
    <s v="2. Meses"/>
    <s v="CCE-16 _x000a_Contratación directa"/>
    <n v="5"/>
    <n v="13122000"/>
    <n v="13122000"/>
  </r>
  <r>
    <x v="0"/>
    <x v="0"/>
    <x v="4"/>
    <x v="1"/>
    <x v="9"/>
    <x v="5"/>
    <s v="7724:_x000a_* 100% - Espacios adecuados para el desarrollo de las actividades misionales y administrativas de la Entidad."/>
    <s v="01-12- Otros Distrito"/>
    <s v="08-20-0105 - Servicios para la comunidad, sociales y personales  "/>
    <s v="SAC - Subdirección Artística y Cultural"/>
    <m/>
    <m/>
    <n v="80111600"/>
    <s v="Prestar servicios profesionales a la Fundación Gilberto Alzate Avendaño para apoyar en los procesos registro y catalogación de la colección de arte de la entidad."/>
    <s v="2. Febrero"/>
    <s v="2. Febrero"/>
    <n v="2"/>
    <s v="2. Meses"/>
    <s v="CCE-16 _x000a_Contratación directa"/>
    <n v="5"/>
    <n v="13122000"/>
    <n v="13122000"/>
  </r>
  <r>
    <x v="0"/>
    <x v="0"/>
    <x v="4"/>
    <x v="1"/>
    <x v="9"/>
    <x v="5"/>
    <s v="7724:_x000a_* 100% - Espacios adecuados para el desarrollo de las actividades misionales y administrativas de la Entidad."/>
    <s v="01-12- Otros Distrito"/>
    <s v="08-20-0105 - Servicios para la comunidad, sociales y personales  "/>
    <s v="SAC - Subdirección Artística y Cultural"/>
    <m/>
    <m/>
    <n v="80111600"/>
    <s v="Prestar servicios profesionales a la Fundación Gilberto Alzate Avendaño para realizar el registro fotográfico de la colección de arte de la entidad"/>
    <s v="3. Marzo"/>
    <s v="3. Marzo"/>
    <n v="1"/>
    <s v="2. Meses"/>
    <s v="CCE-16 _x000a_Contratación directa"/>
    <n v="5"/>
    <n v="4701000"/>
    <n v="4701000"/>
  </r>
  <r>
    <x v="0"/>
    <x v="0"/>
    <x v="4"/>
    <x v="1"/>
    <x v="9"/>
    <x v="5"/>
    <s v="7724:_x000a_* 100% - Espacios adecuados para el desarrollo de las actividades misionales y administrativas de la Entidad."/>
    <s v="01-12- Otros Distrito"/>
    <s v="08-20-0105 - Servicios para la comunidad, sociales y personales  "/>
    <s v="SAC - Subdirección Artística y Cultural"/>
    <m/>
    <m/>
    <s v="80111600_x000a_80111620"/>
    <s v="Prestar  los servicios profesionales jurídicos para coordinar, acompañar y asesorar  a la Fundación Gilberto Alzate Avendaño, en los trámites contractuales y legales que le sean requeridos por parte de la Oficina Asesora Jurídica"/>
    <s v="1. Enero "/>
    <s v="1. Enero "/>
    <n v="11.5"/>
    <s v="2. Meses"/>
    <s v="CCE-16 _x000a_Contratación directa"/>
    <n v="5"/>
    <n v="15527000"/>
    <n v="15527000"/>
  </r>
  <r>
    <x v="0"/>
    <x v="0"/>
    <x v="4"/>
    <x v="1"/>
    <x v="10"/>
    <x v="6"/>
    <s v="7724:_x000a_* 100% - Espacios adecuados para el desarrollo de las actividades misionales y administrativas de la Entidad."/>
    <s v="01-12- Otros Distrito"/>
    <s v="08-20-0101 - Servicios de la construcción"/>
    <s v="SAC - Subdirección Artística y Cultural"/>
    <m/>
    <m/>
    <n v="80111620"/>
    <s v="Prestar los servicios profesionales a la Fundación Gilberto Alzate Avendaño en la planeación, definición y ejecución de los proyectos de infraestructura adelantados por la Entidad."/>
    <s v="2. Febrero"/>
    <s v="3. Marzo"/>
    <n v="7"/>
    <s v="2. Meses"/>
    <s v="CCE-16 _x000a_Contratación directa"/>
    <n v="5"/>
    <n v="49910000"/>
    <n v="49910000"/>
  </r>
  <r>
    <x v="0"/>
    <x v="0"/>
    <x v="4"/>
    <x v="1"/>
    <x v="10"/>
    <x v="6"/>
    <s v="7724:_x000a_* 100% - Espacios adecuados para el desarrollo de las actividades misionales y administrativas de la Entidad."/>
    <s v="01-12- Otros Distrito"/>
    <s v="08-20-0101 - Servicios de la construcción"/>
    <s v="SAC - Subdirección Artística y Cultural"/>
    <m/>
    <m/>
    <s v="80111600_x000a_80111620"/>
    <s v="Prestar  los servicios profesionales jurídicos para coordinar, acompañar y asesorar  a la Fundación Gilberto Alzate Avendaño, en los trámites contractuales y legales que le sean requeridos por parte de la Oficina Asesora Jurídica"/>
    <s v="1. Enero "/>
    <s v="1. Enero "/>
    <n v="11.5"/>
    <s v="2. Meses"/>
    <s v="CCE-16 _x000a_Contratación directa"/>
    <n v="5"/>
    <n v="40624000"/>
    <n v="40624000"/>
  </r>
  <r>
    <x v="0"/>
    <x v="0"/>
    <x v="4"/>
    <x v="1"/>
    <x v="10"/>
    <x v="6"/>
    <s v="7724:_x000a_* 100% - Espacios adecuados para el desarrollo de las actividades misionales y administrativas de la Entidad."/>
    <s v="01-12- Otros Distrito"/>
    <s v="08-20-0101 - Servicios de la construcción"/>
    <s v="SAC - Subdirección Artística y Cultural"/>
    <m/>
    <m/>
    <n v="80111620"/>
    <s v="Obra - Contrapartida LEP"/>
    <s v="5. Mayo"/>
    <s v="6. Junio"/>
    <n v="4"/>
    <s v="2. Meses"/>
    <s v="CCE-06 _x000a_Selección abreviada menor cuantía"/>
    <n v="5"/>
    <n v="33810000"/>
    <n v="33810000"/>
  </r>
  <r>
    <x v="0"/>
    <x v="0"/>
    <x v="4"/>
    <x v="1"/>
    <x v="10"/>
    <x v="6"/>
    <s v="7724:_x000a_* 100% - Espacios adecuados para el desarrollo de las actividades misionales y administrativas de la Entidad."/>
    <s v="03-601- Pasivos- Destinación específica"/>
    <s v="08-20-0101 - Servicios de la construcción"/>
    <s v="SAC - Subdirección Artística y Cultural"/>
    <m/>
    <m/>
    <s v="NA"/>
    <s v="PASIVOS EXIGIBLES FASE 2 OBRA AUDITORIO - REFORZAMIENTO ESTRUCTURAL  "/>
    <s v="1. Enero "/>
    <s v="3. Marzo"/>
    <n v="3"/>
    <s v="2. Meses"/>
    <s v="Resolución"/>
    <n v="5"/>
    <n v="800000000"/>
    <n v="800000000"/>
  </r>
  <r>
    <x v="0"/>
    <x v="0"/>
    <x v="4"/>
    <x v="1"/>
    <x v="10"/>
    <x v="6"/>
    <s v="7724:_x000a_* 100% - Espacios adecuados para el desarrollo de las actividades misionales y administrativas de la Entidad."/>
    <s v="03-601- Pasivos- Destinación específica"/>
    <s v="08-20-0101 - Servicios de la construcción"/>
    <s v="SAC - Subdirección Artística y Cultural"/>
    <m/>
    <m/>
    <s v="NA"/>
    <s v="PASIVOS EXIGIBLES FASE 2 OBRA AUDITORIO - INTERVENTORÍA"/>
    <s v="1. Enero "/>
    <s v="3. Marzo"/>
    <n v="3"/>
    <s v="2. Meses"/>
    <s v="Resolución"/>
    <n v="5"/>
    <n v="80000000"/>
    <n v="80000000"/>
  </r>
  <r>
    <x v="1"/>
    <x v="1"/>
    <x v="5"/>
    <x v="2"/>
    <x v="11"/>
    <x v="7"/>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4 - Servicios prestados a las empresas y servicios de producción "/>
    <s v="SGC - Subdirección de Gestión Corporativa  "/>
    <m/>
    <m/>
    <n v="43233501"/>
    <s v="Adquirir a título de compraventa la renovación de licencias google para los funcionarios de la Fundación"/>
    <s v="4. Abril"/>
    <s v="5. Mayo"/>
    <n v="12"/>
    <s v="2. Meses"/>
    <s v="CCE-99 _x000a_Seléccion abreviada - acuerdo marco"/>
    <n v="5"/>
    <n v="27250000"/>
    <n v="27250000"/>
  </r>
  <r>
    <x v="1"/>
    <x v="1"/>
    <x v="5"/>
    <x v="2"/>
    <x v="11"/>
    <x v="7"/>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3-490 - Rendimientos financieros de libre destinación"/>
    <s v="08-20-0104 - Servicios prestados a las empresas y servicios de producción "/>
    <s v="SGC - Subdirección de Gestión Corporativa  "/>
    <m/>
    <m/>
    <n v="83121703"/>
    <s v="Prestar el servicio de internet para las sedes de la Fundación"/>
    <s v="1. Enero "/>
    <s v="2. Febrero"/>
    <n v="10.5"/>
    <s v="2. Meses"/>
    <s v="CCE-16 _x000a_Contratación directa"/>
    <n v="5"/>
    <n v="2000000"/>
    <n v="2000000"/>
  </r>
  <r>
    <x v="1"/>
    <x v="1"/>
    <x v="5"/>
    <x v="2"/>
    <x v="11"/>
    <x v="7"/>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4 - Servicios prestados a las empresas y servicios de producción "/>
    <s v="SGC - Subdirección de Gestión Corporativa  "/>
    <m/>
    <m/>
    <n v="83121703"/>
    <s v="Prestar el servicio de internet para las sedes de la Fundación"/>
    <s v="1. Enero "/>
    <s v="2. Febrero"/>
    <n v="10.5"/>
    <s v="2. Meses"/>
    <s v="CCE-16 _x000a_Contratación directa"/>
    <n v="5"/>
    <n v="3000000"/>
    <n v="3000000"/>
  </r>
  <r>
    <x v="1"/>
    <x v="1"/>
    <x v="5"/>
    <x v="2"/>
    <x v="12"/>
    <x v="7"/>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4 - Servicios prestados a las empresas y servicios de producción "/>
    <s v="SGC - Subdirección de Gestión Corporativa  "/>
    <m/>
    <m/>
    <s v="80111600_x000a_80111620"/>
    <s v="Prestar los servicios profesionales a la Subdirección de Gestión Corporativa para apoyar las actividades del proceso de Gestión TIC de la entidad, en lo relacionado con el componente de infraestructura tecnológica"/>
    <s v="1. Enero "/>
    <s v="2. Febrero"/>
    <n v="10.5"/>
    <s v="2. Meses"/>
    <s v="CCE-16 _x000a_Contratación directa"/>
    <n v="5"/>
    <n v="80734500"/>
    <n v="80734500"/>
  </r>
  <r>
    <x v="1"/>
    <x v="1"/>
    <x v="5"/>
    <x v="2"/>
    <x v="12"/>
    <x v="7"/>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4 - Servicios prestados a las empresas y servicios de producción "/>
    <s v="SGC - Subdirección de Gestión Corporativa  "/>
    <m/>
    <m/>
    <s v="80111600_x000a_80111620"/>
    <s v="Prestar los servicios profesionales a la Fundación Gilberto Alzate Avendaño en el mantenimiento y actualización de las herramientas informáticas del sistema de gestión documental"/>
    <s v="1. Enero "/>
    <s v="2. Febrero"/>
    <n v="10.5"/>
    <s v="2. Meses"/>
    <s v="CCE-16 _x000a_Contratación directa"/>
    <n v="5"/>
    <n v="46273500"/>
    <n v="46273500"/>
  </r>
  <r>
    <x v="1"/>
    <x v="1"/>
    <x v="5"/>
    <x v="2"/>
    <x v="12"/>
    <x v="7"/>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4 - Servicios prestados a las empresas y servicios de producción "/>
    <s v="SGC - Subdirección de Gestión Corporativa  "/>
    <m/>
    <m/>
    <s v="80111600_x000a_80111620_x000a_80111604"/>
    <s v="Prestar los servicios de apoyo a la gestión a la Fundación Gilberto Alzate Avendaño, en la mesa de ayuda de requerimientos de TI"/>
    <s v="1. Enero "/>
    <s v="2. Febrero"/>
    <n v="10.5"/>
    <s v="2. Meses"/>
    <s v="CCE-16 _x000a_Contratación directa"/>
    <n v="5"/>
    <n v="22975500"/>
    <n v="22975500"/>
  </r>
  <r>
    <x v="1"/>
    <x v="1"/>
    <x v="5"/>
    <x v="2"/>
    <x v="12"/>
    <x v="7"/>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4 - Servicios prestados a las empresas y servicios de producción "/>
    <s v="SGC - Subdirección de Gestión Corporativa  "/>
    <m/>
    <m/>
    <n v="83121703"/>
    <s v="Prestar los servicios para la implementación del servicio IPV6 en la Fundación Gilberto Alzate Avendaño"/>
    <s v="2. Febrero"/>
    <s v="3. Marzo"/>
    <n v="10"/>
    <s v="2. Meses"/>
    <s v="CCE-16 _x000a_Contratación directa"/>
    <n v="5"/>
    <n v="48480000"/>
    <n v="48480000"/>
  </r>
  <r>
    <x v="1"/>
    <x v="1"/>
    <x v="5"/>
    <x v="2"/>
    <x v="13"/>
    <x v="8"/>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1 - Servicios de la construcción"/>
    <s v="SGC - Subdirección de Gestión Corporativa  "/>
    <m/>
    <m/>
    <s v="78111808_x000a_78111800"/>
    <s v="Prestar el servicio integral de transporte terrestre para la Fundación Gilberto Alzate Avendaño"/>
    <s v="1. Enero "/>
    <s v="3. Marzo"/>
    <n v="9"/>
    <s v="2. Meses"/>
    <s v="CCE-17 _x000a_Licitación pública (Obra pública)"/>
    <n v="5"/>
    <n v="60000000"/>
    <n v="60000000"/>
  </r>
  <r>
    <x v="1"/>
    <x v="1"/>
    <x v="5"/>
    <x v="2"/>
    <x v="13"/>
    <x v="8"/>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1 - Servicios de la construcción"/>
    <s v="SGC - Subdirección de Gestión Corporativa  "/>
    <m/>
    <m/>
    <s v="72102900_x000a_72103300_x000a_72154055_x000a_39121700_x000a_31162800_x000a_31211900"/>
    <s v="Prestar el servicio de mantenimiento preventivo y/o correctivo de los bienes muebles e inmuebles de propiedad y/o tenencia de la Fundación"/>
    <s v="1. Enero "/>
    <s v="3. Marzo"/>
    <n v="9"/>
    <s v="2. Meses"/>
    <s v="CCE-06  Selección abreviada menor cuantía"/>
    <n v="5"/>
    <n v="53494000"/>
    <n v="53494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Fundación Gilberto Alzate Avendaño, para apoyar la ejecución del Plan Anual de Adquisiciones de la Subdirección de Gestión Corporativa y las actividades inherentes al mismo"/>
    <s v="1. Enero "/>
    <s v="1. Enero"/>
    <n v="11.5"/>
    <s v="2. Meses"/>
    <s v="CCE-16 _x000a_Contratación directa"/>
    <n v="5"/>
    <n v="81098000"/>
    <n v="81098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s v="Si"/>
    <s v="80111600_x000a_80111620"/>
    <s v="Prestar los servicios profesionales para apoyar a la Fundación Gilberto Alzate Avendaño, en los temas relacionados con el proceso de Gestión de Talento Humano, en lo que respecta a Seguridad y Salud en el Trabajo"/>
    <s v="1. Enero "/>
    <s v="1. Enero "/>
    <n v="4.5"/>
    <s v="2. Meses"/>
    <s v="CCE-16 _x000a_Contratación directa"/>
    <n v="5"/>
    <n v="23458000"/>
    <n v="23458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s v="Si"/>
    <s v="80111600_x000a_80111620"/>
    <s v="Prestar los servicios profesionales a la Fundación Gilberto Alzate Avendaño para apoyar los temas de Capacitación y Bienestar e Incentivos, asociados al proceso de Gestión de Talento Humano"/>
    <s v="1. Enero "/>
    <s v="1. Enero"/>
    <n v="11"/>
    <s v="2. Meses"/>
    <s v="CCE-16 _x000a_Contratación directa"/>
    <n v="5"/>
    <n v="57640000"/>
    <n v="57640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Subdirección de Gestión Corporativa de la Fundación Gilberto Alzate Avendaño, para apoyar los temas asociados con el seguimiento y actualización del proyecto de inversión y de gestión interna de la Subdirección"/>
    <s v="1. Enero "/>
    <s v="2. Febrero"/>
    <n v="10.5"/>
    <s v="2. Meses"/>
    <s v="CCE-16 _x000a_Contratación directa"/>
    <n v="5"/>
    <n v="74056500"/>
    <n v="740565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Subdirección de Gestión Corporativa de la Fundación Gilberto Alzate Avendaño, para apoyar los temas de nómina del proceso de Gestión de Talento Humano"/>
    <s v="1. Enero "/>
    <s v="1. Enero"/>
    <n v="11.5"/>
    <s v="2. Meses"/>
    <s v="CCE-16 _x000a_Contratación directa"/>
    <n v="5"/>
    <n v="63077500"/>
    <n v="630775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para apoyar en temas transversales del proceso de Gestión de Talento Humano"/>
    <s v="1. Enero "/>
    <s v="2. Febrero"/>
    <n v="10.5"/>
    <s v="2. Meses"/>
    <s v="CCE-16 _x000a_Contratación directa"/>
    <n v="5"/>
    <n v="61698000"/>
    <n v="61698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Fundación Gilberto Alzate Avendaño, para apoyar la gestión de los procesos de Gestión Documental y Servicio al Ciudadano"/>
    <s v="2. Febrero"/>
    <s v="2. Febrero"/>
    <n v="10"/>
    <s v="2. Meses"/>
    <s v="CCE-16 _x000a_Contratación directa"/>
    <n v="5"/>
    <n v="54850000"/>
    <n v="54850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servicios de apoyo a la Fundación Gilberto Alzate Avendaño en el proceso de Gestión Documental en los temas relacionados con el manejo de correspondencia y del SDQS de la entidad"/>
    <s v="1. Enero "/>
    <s v="1. Enero"/>
    <n v="11.5"/>
    <s v="2. Meses"/>
    <s v="CCE-16 _x000a_Contratación directa"/>
    <n v="5"/>
    <n v="27025000"/>
    <n v="27025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de apoyo a la Fundación Gilberto Alzate Avendaño, en el proceso de Gestión Documental, en los temas relacionados con los sistemas de información documental y de archivística"/>
    <s v="1. Enero "/>
    <s v="1. Enero"/>
    <n v="11"/>
    <s v="2. Meses"/>
    <s v="CCE-16 _x000a_Contratación directa"/>
    <n v="5"/>
    <n v="49555000"/>
    <n v="49555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de apoyo al proceso de Gestión Financiera en los temas relacionados con Presupuesto"/>
    <s v="1. Enero "/>
    <s v="2. Febrero"/>
    <n v="10"/>
    <s v="2. Meses"/>
    <s v="CCE-16 _x000a_Contratación directa"/>
    <n v="5"/>
    <n v="44560000"/>
    <n v="44560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Fundación Gilberto Alzate Avendaño y en especial a la Dirección General, en la implementación, seguimiento y orientación de los procesos estratégicos, misionales y de apoyo de la entidad, así como la articulación intra e inter institucional con entidades públicas y privadas"/>
    <s v="1. Enero "/>
    <s v="2. Febrero"/>
    <n v="11"/>
    <s v="2. Meses"/>
    <s v="CCE-16 _x000a_Contratación directa"/>
    <n v="5"/>
    <n v="15000000"/>
    <n v="15000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3-21- Recursos Administrados de libre destinación"/>
    <s v="08-20-0105 - Servicios para la comunidad, sociales y personales  "/>
    <s v="SGC - Subdirección de Gestión Corporativa  "/>
    <m/>
    <m/>
    <s v="80111600_x000a_80111620"/>
    <s v="Prestar los servicios profesionales a la Fundación Gilberto Alzate Avendaño y en especial a la Dirección General, en la implementación, seguimiento y orientación de los procesos estratégicos, misionales y de apoyo de la entidad, así como la articulación intra e inter institucional con entidades públicas y privadas"/>
    <s v="1. Enero "/>
    <s v="2. Febrero"/>
    <n v="11"/>
    <s v="2. Meses"/>
    <s v="CCE-16 _x000a_Contratación directa"/>
    <n v="5"/>
    <n v="25000000"/>
    <n v="25000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Oficina Asesora de Planeación de la Fundación Gilberto Alzate Avendaño en la implementación, seguimiento y evaluación en la segunda línea de defensa del Modelo Integrado de Planeación y Gestión con el Sistema de Control Interno"/>
    <s v="1. Enero "/>
    <s v="1. Enero"/>
    <n v="11"/>
    <s v="2. Meses"/>
    <s v="CCE-16 _x000a_Contratación directa"/>
    <n v="5"/>
    <n v="84040000"/>
    <n v="84040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Oficina Asesora de Planeación de la Fundación Gilberto Alzate Avendaño en el acompañamiento a las dependencias en el diseño, implementación y apoyo en primera  línea de defensa del Sistema Integrado de Gestión Distrital - SIGD, en articulación con el Modelo Integrado de Planeación y Gestión - MIPG de la entidad"/>
    <s v="1. Enero "/>
    <s v="1. Enero"/>
    <n v="11"/>
    <s v="2. Meses"/>
    <s v="CCE-16 _x000a_Contratación directa"/>
    <n v="5"/>
    <n v="67870000"/>
    <n v="67870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Oficina Asesora de Planeación de la Fundación Gilberto Alzate Avendaño en el apoyo a la planeación estratégica y el levantamiento de información diagnóstica que aporte en la construcción de herramientas de planeación y evaluación de la inversión."/>
    <s v="1. Enero "/>
    <s v="1. Enero"/>
    <n v="11"/>
    <s v="2. Meses"/>
    <s v="CCE-16 _x000a_Contratación directa"/>
    <n v="5"/>
    <n v="84040000"/>
    <n v="84040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Oficina Asesora de Planeación de la Fundación Gilberto Alzate Avendaño en la implementación de la estrategia de gestión del conocimiento"/>
    <s v="5. Mayo"/>
    <s v="5. Mayo"/>
    <n v="6"/>
    <s v="2. Meses"/>
    <s v="CCE-16 _x000a_Contratación directa"/>
    <n v="5"/>
    <n v="45546000"/>
    <n v="45546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servicios profesionales a la Oficina Asesora de Planeación de la Fundación Gilberto Alzate Avendaño en el acompañamiento a las dependencias en la formulación y seguimiento de los proyectos de inversión de la entidad"/>
    <s v="1. Enero "/>
    <s v="2. Febrero"/>
    <n v="307"/>
    <s v="1. Días"/>
    <s v="CCE-16 _x000a_Contratación directa"/>
    <n v="5"/>
    <n v="76166700"/>
    <n v="761667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Oficina Asesora de Planeación de la Fundación Gilberto Álzate Avendaño en el acompañamiento en la formulación, seguimiento y evaluación de los planes Institucionales"/>
    <s v="2. Febrero"/>
    <s v="3. Marzo"/>
    <n v="4"/>
    <s v="2. Meses"/>
    <s v="CCE-16 _x000a_Contratación directa"/>
    <n v="5"/>
    <n v="29188000"/>
    <n v="29188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Oficina Asesora de Planeación de la Fundación Gilberto Álzate Avendaño en la programación y monitoreo de los planes operativos de orden presupuestal en el componente de inversión de la entidad"/>
    <s v="1. Enero "/>
    <s v="2. Febrero"/>
    <n v="10.5"/>
    <s v="2. Meses"/>
    <s v="CCE-16 _x000a_Contratación directa"/>
    <n v="5"/>
    <n v="46273500"/>
    <n v="462735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Oficina de Control Interno de la FUGA, para ejecutar auditorías internas, informes de ley y seguimientos, dando cumplimiento al Plan Anual de Auditorías de la vigencia 2021"/>
    <s v="1. Enero "/>
    <s v="1. Enero"/>
    <n v="11"/>
    <s v="2. Meses"/>
    <s v="CCE-16 _x000a_Contratación directa"/>
    <n v="5"/>
    <n v="73260000"/>
    <n v="73260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Oficina de Control Interno de la Fundación Gilberto Alzate Avendaño en el desarrollo de los temas que por Ley tiene asignadas la oficina, de conformidad con el Plan Anual de Auditorías"/>
    <s v="1. Enero "/>
    <s v="1. Enero"/>
    <n v="11"/>
    <s v="2. Meses"/>
    <s v="CCE-16 _x000a_Contratación directa"/>
    <n v="5"/>
    <n v="71104000"/>
    <n v="71104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jurídicos profesionales a la Fundación Gilberto Alzate Avendaño, realizando el apoyo a la gestión jurídica, administrativa y documental   de los trámites a cargo Oficina Asesora Jurídica"/>
    <s v="1. Enero "/>
    <s v="1. Enero"/>
    <n v="11"/>
    <s v="2. Meses"/>
    <s v="CCE-16 _x000a_Contratación directa"/>
    <n v="5"/>
    <n v="38775000"/>
    <n v="38775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servicios profesionales a la Fundación Gilberto Alzate Avendaño, para apoyar los temas relacionados con el proceso de Recursos Físicos"/>
    <s v="1. Enero "/>
    <s v="1. Enero"/>
    <n v="11"/>
    <s v="2. Meses"/>
    <s v="CCE-16 _x000a_Contratación directa"/>
    <n v="5"/>
    <n v="38775000"/>
    <n v="38775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jurídicos profesionales para apoyar a la Fundación Gilberto Alzate Avendaño y en especial a la Dirección General, a las Subdirecciones y Oficinas Asesoras de la entidad, en las actuaciones de derecho_x000a_administrativo y contratación pública que se requieran en la entidad"/>
    <s v="1. Enero "/>
    <s v="1. Enero"/>
    <n v="11"/>
    <s v="2. Meses"/>
    <s v="CCE-16 _x000a_Contratación directa"/>
    <n v="5"/>
    <n v="62000000"/>
    <n v="62000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de apoyo en el proceso de Recursos Físicos, en los temas relacionados con Gestión Ambiental"/>
    <s v="1. Enero "/>
    <s v="2. Febrero"/>
    <n v="10.5"/>
    <s v="2. Meses"/>
    <s v="CCE-16 _x000a_Contratación directa"/>
    <n v="5"/>
    <n v="43186500"/>
    <n v="431865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de apoyo jurídico a la Subdirección de Gestión Corporativa de la Fundación Gilberto Alzate Avendaño"/>
    <s v="1. Enero "/>
    <s v="1. Enero"/>
    <n v="11"/>
    <s v="2. Meses"/>
    <s v="CCE-16 _x000a_Contratación directa"/>
    <n v="5"/>
    <n v="83501000"/>
    <n v="83501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como abogado en la sustanciación, trámite y seguimiento de los procesos precontractuales, contractuales, poscontractuales y legales; así como en cumplimiento de planes de acción y mejoramiento que le sean requeridos en la Oficina Asesora Jurídica de la Fundación Gilberto Alzate Avendaño"/>
    <s v="1. Enero "/>
    <s v="1. Enero"/>
    <n v="11"/>
    <s v="2. Meses"/>
    <s v="CCE-16 _x000a_Contratación directa"/>
    <n v="5"/>
    <n v="67870000"/>
    <n v="67870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jurídicos profesionales a la Fundación Gilberto Alzate Avendaño, desde la Oficina Asesora Jurídica en el desarrollo de procesos contractuales, derechos de autor  y derecho administrativo que le sean requeridos"/>
    <s v="1. Enero "/>
    <s v="1. Enero"/>
    <n v="11"/>
    <s v="2. Meses"/>
    <s v="CCE-16 _x000a_Contratación directa"/>
    <n v="5"/>
    <n v="60156000"/>
    <n v="60156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jurídicos para coordinar, acompañar y asesorar  a la Fundación Gilberto Alzate Avendaño, en los trámites contractuales y legales que le sean requeridos por parte de la Oficina Asesora Jurídica"/>
    <s v="1. Enero "/>
    <s v="1. Enero"/>
    <n v="11.5"/>
    <s v="2. Meses"/>
    <s v="CCE-16 _x000a_Contratación directa"/>
    <n v="5"/>
    <n v="6000000"/>
    <n v="6000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Oficina Asesora de Planeación de la Fundación Gilberto Alzate Avendaño en el levantamiento de requerimientos y el desarrollo del sistema de información Pandora"/>
    <s v="1. Enero "/>
    <s v="2. Febrero"/>
    <n v="10"/>
    <s v="2. Meses"/>
    <s v="CCE-16 _x000a_Contratación directa"/>
    <n v="5"/>
    <n v="35267800"/>
    <n v="352678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Fundación Gilberto Alzate Avendaño, para apoyar las gestiones tendentes a la creación de la Oficina de Control Disciplinario Interno de la entidad, en cumplimiento de la Ley 1955 de 2019"/>
    <s v="2. Febrero"/>
    <s v="3. Marzo"/>
    <n v="2"/>
    <s v="2. Meses"/>
    <s v="CCE-16 _x000a_Contratación directa"/>
    <n v="5"/>
    <n v="14104000"/>
    <n v="14104000"/>
  </r>
  <r>
    <x v="1"/>
    <x v="1"/>
    <x v="6"/>
    <x v="2"/>
    <x v="15"/>
    <x v="10"/>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para apoyar el proceso de Gestión de  Comunicaciones de la entidad, en lo relacionado con la comunicación interna"/>
    <s v="1. Enero "/>
    <s v="1. Enero"/>
    <n v="11"/>
    <s v="2. Meses"/>
    <s v="CCE-16 _x000a_Contratación directa"/>
    <n v="5"/>
    <n v="51711000"/>
    <n v="51711000"/>
  </r>
  <r>
    <x v="1"/>
    <x v="1"/>
    <x v="6"/>
    <x v="2"/>
    <x v="16"/>
    <x v="10"/>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que se requieran para la administración de los sitios web e intranet de la Fundación Gilberto Alzate Avendaño."/>
    <s v="1. Enero "/>
    <s v="1. Enero"/>
    <n v="11"/>
    <s v="2. Meses"/>
    <s v="CCE-16 _x000a_Contratación directa"/>
    <n v="5"/>
    <n v="43940000"/>
    <n v="43940000"/>
  </r>
  <r>
    <x v="1"/>
    <x v="1"/>
    <x v="6"/>
    <x v="2"/>
    <x v="16"/>
    <x v="10"/>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Fundación Gilberto Alzate Avendaño, para apoyar el desarrollo de la estrategia de comunicaciones para el posicionamiento de los programas, proyectos y procesos que implemente la entidad"/>
    <s v="1. Enero "/>
    <s v="1. Enero"/>
    <n v="11"/>
    <s v="2. Meses"/>
    <s v="CCE-16 _x000a_Contratación directa"/>
    <n v="5"/>
    <n v="77000000"/>
    <n v="77000000"/>
  </r>
  <r>
    <x v="1"/>
    <x v="1"/>
    <x v="6"/>
    <x v="2"/>
    <x v="15"/>
    <x v="10"/>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Fundación Gilberto Alzate Avendaño en el diseño e implementación de la estrategia de comunicaciones externa e interna de la entidad, en el marco del Plan de Acción Institucional"/>
    <s v="1. Enero "/>
    <s v="1. Enero"/>
    <n v="11"/>
    <s v="2. Meses"/>
    <s v="CCE-16 _x000a_Contratación directa"/>
    <n v="5"/>
    <n v="72508136"/>
    <n v="72508136"/>
  </r>
  <r>
    <x v="1"/>
    <x v="1"/>
    <x v="5"/>
    <x v="2"/>
    <x v="16"/>
    <x v="10"/>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Fundación Gilberto Alzate Avendaño en el diseño e implementación de la estrategia de comunicaciones externa e interna de la entidad, en el marco del Plan de Acción Institucional"/>
    <s v="1. Enero "/>
    <s v="1. Enero"/>
    <n v="11"/>
    <s v="2. Meses"/>
    <s v="CCE-16 _x000a_Contratación directa"/>
    <n v="5"/>
    <n v="26491864"/>
    <n v="26491864"/>
  </r>
  <r>
    <x v="1"/>
    <x v="1"/>
    <x v="6"/>
    <x v="2"/>
    <x v="16"/>
    <x v="10"/>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n v="86101701"/>
    <s v="Prestar servicios integrales encaminados a apoyar el desarrollo de la estrategia de comunicaciones de la Fundación Gilberto Alzate Avendaño"/>
    <s v="2. Febrero"/>
    <s v="2. Febrero"/>
    <n v="11"/>
    <s v="2. Meses"/>
    <s v="CCE-16 _x000a_Contratación directa"/>
    <n v="5"/>
    <n v="230000000"/>
    <n v="230000000"/>
  </r>
  <r>
    <x v="0"/>
    <x v="2"/>
    <x v="7"/>
    <x v="3"/>
    <x v="17"/>
    <x v="11"/>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s v="80111600_x000a_80111620"/>
    <s v="Prestar los servicios profesionales a la Fundación Gilberto Alzate Avendaño y en especial a la Dirección General, en acompañamiento, a la implementación, seguimiento y orientación de los procesos estratégicos, misionales y de apoyo de la entidad, así como la articulación intra e inter institucional con entidades públicas y privadas.  "/>
    <s v="1. Enero "/>
    <s v="2. Febrero"/>
    <n v="11"/>
    <s v="2. Meses"/>
    <s v="CCE-16 _x000a_Contratación directa"/>
    <n v="5"/>
    <n v="42000000"/>
    <n v="42000000"/>
  </r>
  <r>
    <x v="2"/>
    <x v="3"/>
    <x v="8"/>
    <x v="4"/>
    <x v="18"/>
    <x v="0"/>
    <s v="7664:_x000a_* 81% - Actividades artísticas y culturales promovidas o ejecutadas _x000a_* 19%  - Espacios adecuados para la consolidación del Bronx Distrito Creativo "/>
    <s v="01-12- Otros Distrito"/>
    <s v="08-20-0105 - Servicios para la comunidad, sociales y personales  "/>
    <s v="SGC - Subdirección para la Gestión del Centro de Bogotá "/>
    <m/>
    <m/>
    <n v="81161800"/>
    <s v="Prestar los servicios profesionales en medios audiovisuales a la Fundación Gilberto Alzate Avendaño, en la realización de actividades inherentes a la ejecución e implementación de la estartegia trasmedia elaborada por la entidad, con el propósito de brindar a los artístas herramientas que les permita abordar las prácticas artísticas y culturales desde los medios digitales."/>
    <s v="2. Febrero"/>
    <s v="3. Marzo"/>
    <n v="10"/>
    <s v="2. Meses"/>
    <s v="CCE-16 _x000a_Contratación directa"/>
    <n v="5"/>
    <n v="60000000"/>
    <n v="60000000"/>
  </r>
  <r>
    <x v="0"/>
    <x v="2"/>
    <x v="8"/>
    <x v="3"/>
    <x v="19"/>
    <x v="12"/>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4 - Servicios prestados a las empresas y servicios de producción "/>
    <s v="SGC - Subdirección para la Gestión del Centro de Bogotá "/>
    <m/>
    <m/>
    <n v="80111600"/>
    <s v="Prestar los servicios profesionales para apoyar las gestiones financieras de los proyectos de inversión a cargo de la Subdirección para la Gestión del Centro de Bogotá"/>
    <s v="3. Marzo"/>
    <s v="3. Marzo"/>
    <n v="10"/>
    <s v="2. Meses"/>
    <s v="CCE-16 _x000a_Contratación directa"/>
    <n v="5"/>
    <n v="48000000"/>
    <n v="48000000"/>
  </r>
  <r>
    <x v="2"/>
    <x v="3"/>
    <x v="8"/>
    <x v="4"/>
    <x v="18"/>
    <x v="0"/>
    <s v="7664:_x000a_* 81% - Actividades artísticas y culturales promovidas o ejecutadas _x000a_* 19%  - Espacios adecuados para la consolidación del Bronx Distrito Creativo "/>
    <s v="01-12- Otros Distrito"/>
    <s v="08-20-0105 - Servicios para la comunidad, sociales y personales  "/>
    <s v="SGC - Subdirección para la Gestión del Centro de Bogotá "/>
    <m/>
    <m/>
    <s v="81141601;93141702"/>
    <s v="Prestar los servicios de preproducción y producción de  campo y actividades digitales programados por la Subdirección para la Gestión del Centro de Bogotá de la Fundación Gilberto Álzate Avendaño"/>
    <s v="2. Febrero"/>
    <s v="5. Mayo"/>
    <n v="8"/>
    <s v="2. Meses"/>
    <s v="CCE-17 _x000a_Licitación pública (Obra pública)"/>
    <n v="5"/>
    <n v="207548218"/>
    <n v="207548218"/>
  </r>
  <r>
    <x v="2"/>
    <x v="3"/>
    <x v="8"/>
    <x v="4"/>
    <x v="18"/>
    <x v="0"/>
    <s v="7664:_x000a_* 81% - Actividades artísticas y culturales promovidas o ejecutadas _x000a_* 19%  - Espacios adecuados para la consolidación del Bronx Distrito Creativo "/>
    <s v="01-12- Otros Distrito"/>
    <s v="08-20-0105 - Servicios para la comunidad, sociales y personales  "/>
    <s v="SGC - Subdirección para la Gestión del Centro de Bogotá "/>
    <m/>
    <m/>
    <n v="80111600"/>
    <s v="Prestar los servicios de profesionales, a la Oficina Asesora Jurídica en las actividades de estructuración control y seguimientos de bases de datos, procesos de planeación, reportes, informes, proyección de comunicaciones, elaboración y trámite de documentos, relacionados con actividades propias de la dependencia "/>
    <s v="2. Febrero"/>
    <s v="2. Febrero"/>
    <n v="10"/>
    <s v="2. Meses"/>
    <s v="CCE-16 _x000a_Contratación directa"/>
    <n v="5"/>
    <n v="65808000"/>
    <n v="65808000"/>
  </r>
  <r>
    <x v="2"/>
    <x v="3"/>
    <x v="8"/>
    <x v="4"/>
    <x v="18"/>
    <x v="0"/>
    <s v="7664:_x000a_* 81% - Actividades artísticas y culturales promovidas o ejecutadas _x000a_* 19%  - Espacios adecuados para la consolidación del Bronx Distrito Creativo "/>
    <s v="01-12- Otros Distrito"/>
    <s v="08-20-0105 - Servicios para la comunidad, sociales y personales  "/>
    <s v="SGC - Subdirección para la Gestión del Centro de Bogotá "/>
    <m/>
    <m/>
    <n v="80111600"/>
    <s v="Prestar los servicios de apoyo a la gestión en la producción y visualización de los eventos y actividades que adelante la Subdirección para la Gestión para el centro de Bogotá"/>
    <s v="2. Febrero"/>
    <s v="2. Febrero"/>
    <n v="10"/>
    <s v="2. Meses"/>
    <s v="CCE-16 _x000a_Contratación directa"/>
    <n v="5"/>
    <n v="50000000"/>
    <n v="50000000"/>
  </r>
  <r>
    <x v="2"/>
    <x v="3"/>
    <x v="8"/>
    <x v="4"/>
    <x v="18"/>
    <x v="0"/>
    <s v="7664:_x000a_* 81% - Actividades artísticas y culturales promovidas o ejecutadas _x000a_* 19%  - Espacios adecuados para la consolidación del Bronx Distrito Creativo "/>
    <s v="01-12- Otros Distrito"/>
    <s v="08-20-0105 - Servicios para la comunidad, sociales y personales  "/>
    <s v="SGC - Subdirección para la Gestión del Centro de Bogotá "/>
    <m/>
    <m/>
    <s v="82111900;82111902;80101500;80101504;83121700"/>
    <s v="Prestar los servicios de monitoreo de medios para las noticias que se produzcan sobre la Fundacion Gilberto Alzate Avendaño y sus actividades"/>
    <s v="2. Febrero"/>
    <s v="2. Febrero"/>
    <n v="10"/>
    <s v="2. Meses"/>
    <s v="CCE-10 _x000a_Mínima cuantía"/>
    <n v="5"/>
    <n v="22000000"/>
    <n v="22000000"/>
  </r>
  <r>
    <x v="0"/>
    <x v="2"/>
    <x v="8"/>
    <x v="3"/>
    <x v="17"/>
    <x v="11"/>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n v="80111600"/>
    <s v="PRESTAR LOS SERVICIOS DE APOYO A LA GESTIÓN EN LAS LABORES ADMINISTRATIVAS ASOCIADAS A LA MISIÓN INSTITUCIONAL DE LA SUBDIRECCIÓN PARA LA GESTIÓN DEL CENTRO DE BOGOTÁ"/>
    <s v="2. Febrero"/>
    <s v="2. Febrero"/>
    <n v="10"/>
    <s v="2. Meses"/>
    <s v="CCE-16 _x000a_Contratación directa"/>
    <n v="5"/>
    <n v="43474872"/>
    <n v="43474872"/>
  </r>
  <r>
    <x v="2"/>
    <x v="3"/>
    <x v="8"/>
    <x v="4"/>
    <x v="20"/>
    <x v="0"/>
    <s v="7664:_x000a_* 81% - Actividades artísticas y culturales promovidas o ejecutadas _x000a_* 19%  - Espacios adecuados para la consolidación del Bronx Distrito Creativo "/>
    <s v="01-12- Otros Distrito"/>
    <s v="08-20-0105 - Servicios para la comunidad, sociales y personales  "/>
    <s v="SGC - Subdirección para la Gestión del Centro de Bogotá "/>
    <m/>
    <m/>
    <n v="80111600"/>
    <s v="Prestar los servicios profesionales en sistemas de la información, bibliotecología y archivística, que contribuya a la dinamizacion del uso de las colecciones bibliográficas y hemerográficas de la biblioteca especialiozada en Historia politica de Colombia de la Fundación Gilberto Alzate Avendaño"/>
    <s v="2. Febrero"/>
    <s v="3. Marzo"/>
    <n v="10"/>
    <s v="2. Meses"/>
    <s v="CCE-16 _x000a_Contratación directa"/>
    <n v="5"/>
    <n v="38677350"/>
    <n v="38677350"/>
  </r>
  <r>
    <x v="2"/>
    <x v="3"/>
    <x v="8"/>
    <x v="4"/>
    <x v="21"/>
    <x v="12"/>
    <s v="7664:_x000a_* 81% - Actividades artísticas y culturales promovidas o ejecutadas _x000a_* 19%  - Espacios adecuados para la consolidación del Bronx Distrito Creativo "/>
    <s v="01-12- Otros Distrito"/>
    <s v="08-20-0105 - Servicios para la comunidad, sociales y personales  "/>
    <s v="SGC - Subdirección para la Gestión del Centro de Bogotá "/>
    <m/>
    <m/>
    <n v="80111600"/>
    <s v="PRESTAR LOS SERVICIOS PROFESIONALES DE APOYO Y ORIENTACIÓN COMO INVESTIGADOR No. 2, PARA LA CONTINUACIÓN DE LA FASE 2 DE LA INVESTIGACIÓN PARA LA ELABORACIÓN DEL GUIÓN CURATORIAL PARA EL COLABORATORIO LA ESQUINA REDONDA, EN EL MARCO DEL PROYECTO BRONX DISTRITO CENTRO"/>
    <s v="2. Febrero"/>
    <s v="3. Marzo"/>
    <n v="10"/>
    <s v="2. Meses"/>
    <s v="CCE-16 _x000a_Contratación directa"/>
    <n v="5"/>
    <n v="56245780"/>
    <n v="56245780"/>
  </r>
  <r>
    <x v="2"/>
    <x v="3"/>
    <x v="8"/>
    <x v="4"/>
    <x v="22"/>
    <x v="12"/>
    <s v="7664:_x000a_* 81% - Actividades artísticas y culturales promovidas o ejecutadas _x000a_* 19%  - Espacios adecuados para la consolidación del Bronx Distrito Creativo "/>
    <s v="01-12- Otros Distrito"/>
    <s v="08-20-0105 - Servicios para la comunidad, sociales y personales  "/>
    <s v="SGC - Subdirección para la Gestión del Centro de Bogotá "/>
    <m/>
    <m/>
    <n v="80111600"/>
    <s v="PRESTAR SERVICIOS DE APOYO Y ORIENTACIÓN PARA EL TRABAJO COMUNITARIO DE LA INVESTIGACIÓN PARA LA ELABORACIÓN DE LA SEGUNDA FASE 2 DEL GUIÓN CURATORIAL PARA EL COLABORATORIO - ESQUINA REDONDA, EN EL  MARCO DEL PROYECTO BRONX DISTRITO CREATIVO"/>
    <s v="2. Febrero"/>
    <s v="3. Marzo"/>
    <n v="10"/>
    <s v="2. Meses"/>
    <s v="CCE-16 _x000a_Contratación directa"/>
    <n v="5"/>
    <n v="43474872"/>
    <n v="43474872"/>
  </r>
  <r>
    <x v="2"/>
    <x v="3"/>
    <x v="8"/>
    <x v="4"/>
    <x v="23"/>
    <x v="12"/>
    <s v="7664:_x000a_* 81% - Actividades artísticas y culturales promovidas o ejecutadas _x000a_* 19%  - Espacios adecuados para la consolidación del Bronx Distrito Creativo "/>
    <s v="01-12- Otros Distrito"/>
    <s v="08-20-0105 - Servicios para la comunidad, sociales y personales  "/>
    <s v="SGC - Subdirección para la Gestión del Centro de Bogotá "/>
    <m/>
    <m/>
    <n v="80111600"/>
    <s v="PRESTAR LOS SERVICIOS PROFESIONALES DE APOYO Y ORIENTACIÓN COMO INVESTIGADOR No.1, PARA LA CONTINUACIÓN DE LA FASE 2 DE INVESTIGACIÓN PARA LA ELABORACIÓN DEL GUIÓN CURATORIAL PARA EL COLABORATORIO - ESQUINA REDDONDA, EN EL MARCO DEL PROYECTO BRONX DISTRITO CREATIVO"/>
    <s v="2. Febrero"/>
    <s v="3. Marzo"/>
    <n v="10"/>
    <s v="2. Meses"/>
    <s v="CCE-16 _x000a_Contratación directa"/>
    <n v="5"/>
    <n v="56245780"/>
    <n v="56245780"/>
  </r>
  <r>
    <x v="0"/>
    <x v="2"/>
    <x v="9"/>
    <x v="5"/>
    <x v="24"/>
    <x v="5"/>
    <s v="7674:_x000a_* 35% - Actividades artísticas y culturales promovidas o ejecutadas _x000a_* 65% - Espacios adecuados para la consolidación del Bronx Distrito Creativo "/>
    <s v="01-12- Otros Distrito"/>
    <s v="08-20-0101 - Servicios de la construcción"/>
    <s v="SGC - Subdirección para la Gestión del Centro de Bogotá "/>
    <m/>
    <m/>
    <n v="80111600"/>
    <s v="Prestar los servicios profesionales para apoyar a la Subdirección para la Gestión del Centro de Bogotá en la supervisión de carácter técnico-arquitectónico que se requieran en el marco del proyecto de inversión 7674 denominado Desarrollo del Bronx Distrito Creativo en Bogotá"/>
    <s v="2. Febrero"/>
    <s v="2. Febrero"/>
    <n v="10"/>
    <s v="2. Meses"/>
    <s v="CCE-16 _x000a_Contratación directa"/>
    <n v="5"/>
    <n v="90000000"/>
    <n v="90000000"/>
  </r>
  <r>
    <x v="0"/>
    <x v="2"/>
    <x v="9"/>
    <x v="5"/>
    <x v="25"/>
    <x v="0"/>
    <s v="7674:_x000a_* 35% - Actividades artísticas y culturales promovidas o ejecutadas _x000a_* 65% - Espacios adecuados para la consolidación del Bronx Distrito Creativo "/>
    <s v="01-12- Otros Distrito"/>
    <s v="08-20-0105 - Servicios para la comunidad, sociales y personales  "/>
    <s v="SGC - Subdirección para la Gestión del Centro de Bogotá "/>
    <m/>
    <m/>
    <s v="81141601;93141702"/>
    <s v="Prestar los servicios de preproducción y producción de  campo y actividades digitales programados por la Subdirección para la Gestión del Centro de Bogotá de la Fundación Gilberto Álzate Avendaño"/>
    <s v="2. Febrero"/>
    <s v="5. Mayo"/>
    <n v="8"/>
    <s v="2. Meses"/>
    <s v="CCE-17 _x000a_Licitación pública (Obra pública)"/>
    <n v="5"/>
    <n v="137234406"/>
    <n v="137234406"/>
  </r>
  <r>
    <x v="0"/>
    <x v="2"/>
    <x v="9"/>
    <x v="5"/>
    <x v="26"/>
    <x v="13"/>
    <s v="7674:_x000a_* 35% - Actividades artísticas y culturales promovidas o ejecutadas _x000a_* 65% - Espacios adecuados para la consolidación del Bronx Distrito Creativo "/>
    <s v="01-12- Otros Distrito"/>
    <s v="08-20-0105 - Servicios para la comunidad, sociales y personales  "/>
    <s v="SGC - Subdirección para la Gestión del Centro de Bogotá "/>
    <m/>
    <m/>
    <n v="80111600"/>
    <s v="Prestar los servicios profesionales para apoyar a la Subdirección para la Gestión del Centro de Bogotá de la Fundación Gilberto Alzate Avendaño en las actuaciones jurídicas relacionadas con temas prediales y urbanísticos asociados al proyecto de inversión N°7674 denominado: “Desarrollo del Bronx Distrito Creativo en Bogotá”,"/>
    <s v="2. Febrero"/>
    <s v="2. Febrero"/>
    <n v="10"/>
    <s v="2. Meses"/>
    <s v="CCE-16 _x000a_Contratación directa"/>
    <n v="5"/>
    <n v="90000000"/>
    <n v="90000000"/>
  </r>
  <r>
    <x v="0"/>
    <x v="2"/>
    <x v="7"/>
    <x v="3"/>
    <x v="27"/>
    <x v="14"/>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n v="80111600"/>
    <s v="Prestar los servicios porfeisonales para el desarrollo de conceptos gráficos y diseño de piezas de divulgaciónn para los diferentes programas, planes y proyectos de la Fundación Gilberto Alzate Avendaño"/>
    <s v="2. Febrero"/>
    <s v="2. Febrero"/>
    <n v="10"/>
    <s v="2. Meses"/>
    <s v="CCE-16 _x000a_Contratación directa"/>
    <n v="5"/>
    <n v="40729805"/>
    <n v="40729805"/>
  </r>
  <r>
    <x v="0"/>
    <x v="2"/>
    <x v="9"/>
    <x v="5"/>
    <x v="28"/>
    <x v="15"/>
    <s v="7674:_x000a_* 35% - Actividades artísticas y culturales promovidas o ejecutadas _x000a_* 65% - Espacios adecuados para la consolidación del Bronx Distrito Creativo "/>
    <s v="01-12- Otros Distrito"/>
    <s v="08-20-0105 - Servicios para la comunidad, sociales y personales  "/>
    <s v="SGC - Subdirección para la Gestión del Centro de Bogotá "/>
    <m/>
    <m/>
    <n v="80111600"/>
    <s v="PRESTAR LOS SERVICIOS DE APOYO A LA GESTIÓN A LA SUBDIRECCIÓN PARA LA GESTIÓN DEL CENTRO DE BOGOTÁ DE LA FUNDACIÓN GILBERTO ALZATE AVENDAÑO, EN LAS GESTIONES ADMINISTRATIVAS ASOCIADAS AL PROYECTO DE INVERSIÓN DENOMINADO &quot;DESARROLLO DEL BRONX DISTRITO CREATIVO&quot;"/>
    <s v="2. Febrero"/>
    <s v="2. Febrero"/>
    <n v="10"/>
    <s v="2. Meses"/>
    <s v="CCE-16 _x000a_Contratación directa"/>
    <n v="5"/>
    <n v="41124915"/>
    <n v="41124915"/>
  </r>
  <r>
    <x v="0"/>
    <x v="2"/>
    <x v="9"/>
    <x v="5"/>
    <x v="29"/>
    <x v="5"/>
    <s v="7674:_x000a_* 35% - Actividades artísticas y culturales promovidas o ejecutadas _x000a_* 65% - Espacios adecuados para la consolidación del Bronx Distrito Creativo "/>
    <s v="01-12- Otros Distrito"/>
    <s v="08-20-0101 - Servicios de la construcción"/>
    <s v="SGC - Subdirección para la Gestión del Centro de Bogotá "/>
    <m/>
    <m/>
    <n v="80111600"/>
    <s v="Prestar los servicios profesionales en la coordinacion y asesoria a la Subdireccion para la Gestion del Centro de Bogota en la ejecucion y seguimiento del proyecto de inversion 7674 denominado &quot;Desarrollo del Bronx Distrito Creativo en Bogotá&quot;"/>
    <s v="2. Febrero"/>
    <s v="2. Febrero"/>
    <n v="10"/>
    <s v="2. Meses"/>
    <s v="CCE-16 _x000a_Contratación directa"/>
    <n v="5"/>
    <n v="127522416.64000002"/>
    <n v="127522417"/>
  </r>
  <r>
    <x v="0"/>
    <x v="2"/>
    <x v="9"/>
    <x v="5"/>
    <x v="25"/>
    <x v="0"/>
    <s v="7674:_x000a_* 35% - Actividades artísticas y culturales promovidas o ejecutadas _x000a_* 65% - Espacios adecuados para la consolidación del Bronx Distrito Creativo "/>
    <s v="01-12- Otros Distrito"/>
    <s v="08-20-0105 - Servicios para la comunidad, sociales y personales  "/>
    <s v="SGC - Subdirección para la Gestión del Centro de Bogotá "/>
    <m/>
    <m/>
    <n v="80111600"/>
    <s v="Prestar los servicios profesionales para realizar las gestiones de divulgación en medios masivos de comunicación de los programas y proyectos asociados al proyecto de inversión N°7674 denominado: “Desarrollo del Bronx Distrito Creativo en Bogotá"/>
    <s v="2. Febrero"/>
    <s v="2. Febrero"/>
    <n v="10"/>
    <s v="2. Meses"/>
    <s v="CCE-16 _x000a_Contratación directa"/>
    <n v="5"/>
    <n v="55000000"/>
    <n v="55000000"/>
  </r>
  <r>
    <x v="0"/>
    <x v="2"/>
    <x v="9"/>
    <x v="5"/>
    <x v="25"/>
    <x v="0"/>
    <s v="7674:_x000a_* 35% - Actividades artísticas y culturales promovidas o ejecutadas _x000a_* 65% - Espacios adecuados para la consolidación del Bronx Distrito Creativo "/>
    <s v="01-12- Otros Distrito"/>
    <s v="08-20-0105 - Servicios para la comunidad, sociales y personales  "/>
    <s v="SGC - Subdirección para la Gestión del Centro de Bogotá "/>
    <m/>
    <m/>
    <n v="80111600"/>
    <s v="Prestar los servicios profesionales como abogado en la sustanciación, trámite y seguimiento de los procesos precontractuales, contractuales, poscontractuales y legales que sean requeridos en la Oficina Asesora Jurídica de la Fundación Gilberto Alzate Avendaño"/>
    <s v="2. Febrero"/>
    <s v="2. Febrero"/>
    <n v="10"/>
    <s v="2. Meses"/>
    <s v="CCE-16 _x000a_Contratación directa"/>
    <n v="5"/>
    <n v="74040000"/>
    <n v="74040000"/>
  </r>
  <r>
    <x v="0"/>
    <x v="2"/>
    <x v="9"/>
    <x v="5"/>
    <x v="25"/>
    <x v="0"/>
    <s v="7674:_x000a_* 35% - Actividades artísticas y culturales promovidas o ejecutadas _x000a_* 65% - Espacios adecuados para la consolidación del Bronx Distrito Creativo "/>
    <s v="01-12- Otros Distrito"/>
    <s v="08-20-0105 - Servicios para la comunidad, sociales y personales  "/>
    <s v="SGC - Subdirección para la Gestión del Centro de Bogotá "/>
    <m/>
    <m/>
    <n v="80111600"/>
    <s v="Prestar los servicios profesionales a la Fundación Gilberto Alzate Avendaño y en especial a la Dirección General, en la ejecución, seguimiento y articulación de acciones con corporaciones e instancias públicas del nivel distrital y local, así como con grupos poblacionales de interés de la entidad."/>
    <s v="2. Febrero"/>
    <s v="2. Febrero"/>
    <n v="10"/>
    <s v="2. Meses"/>
    <s v="CCE-16 _x000a_Contratación directa"/>
    <n v="5"/>
    <n v="30250000"/>
    <n v="30250000"/>
  </r>
  <r>
    <x v="0"/>
    <x v="2"/>
    <x v="9"/>
    <x v="5"/>
    <x v="25"/>
    <x v="0"/>
    <s v="7674:_x000a_* 35% - Actividades artísticas y culturales promovidas o ejecutadas _x000a_* 65% - Espacios adecuados para la consolidación del Bronx Distrito Creativo "/>
    <s v="01-12- Otros Distrito"/>
    <s v="08-20-0105 - Servicios para la comunidad, sociales y personales  "/>
    <s v="SGC - Subdirección para la Gestión del Centro de Bogotá "/>
    <m/>
    <m/>
    <n v="80111600"/>
    <s v="Prestar los servicios profesionales a la Fundación Gilberto Alzate Avendaño y en especial a la Dirección General, en la ejecución, seguimiento y articulación de acciones de internacionalización y acciones administrativas y de planeación"/>
    <s v="2. Febrero"/>
    <s v="2. Febrero"/>
    <n v="10"/>
    <s v="2. Meses"/>
    <s v="CCE-16 _x000a_Contratación directa"/>
    <n v="5"/>
    <n v="26400000"/>
    <n v="26400000"/>
  </r>
  <r>
    <x v="0"/>
    <x v="2"/>
    <x v="9"/>
    <x v="5"/>
    <x v="25"/>
    <x v="0"/>
    <s v="7674:_x000a_* 35% - Actividades artísticas y culturales promovidas o ejecutadas _x000a_* 65% - Espacios adecuados para la consolidación del Bronx Distrito Creativo "/>
    <s v="01-12- Otros Distrito"/>
    <s v="08-20-0105 - Servicios para la comunidad, sociales y personales  "/>
    <s v="SGC - Subdirección para la Gestión del Centro de Bogotá "/>
    <m/>
    <m/>
    <n v="80111600"/>
    <s v="Prestar los servicios profesionales para la gestión en medios de comunicación que garantice la divulgación de los programas, planes y proyectos de la Fundación Gilberto Alzate avendaño."/>
    <s v="2. Febrero"/>
    <s v="2. Febrero"/>
    <n v="10"/>
    <s v="2. Meses"/>
    <s v="CCE-16 _x000a_Contratación directa"/>
    <n v="5"/>
    <n v="66428262"/>
    <n v="66428262"/>
  </r>
  <r>
    <x v="0"/>
    <x v="2"/>
    <x v="9"/>
    <x v="5"/>
    <x v="26"/>
    <x v="13"/>
    <s v="7674:_x000a_* 35% - Actividades artísticas y culturales promovidas o ejecutadas _x000a_* 65% - Espacios adecuados para la consolidación del Bronx Distrito Creativo "/>
    <s v="01-12- Otros Distrito"/>
    <s v="08-20-0105 - Servicios para la comunidad, sociales y personales  "/>
    <s v="SGC - Subdirección para la Gestión del Centro de Bogotá "/>
    <m/>
    <m/>
    <s v="80111600_x000a_80111620"/>
    <s v="Prestar los servicios jurídicos profesionales para apoyar a la Fundación Gilberto Alzate Avendaño y en especial a la Dirección General, a las Subdirecciones y Oficinas Asesoras de la entidad, en las actuaciones de derecho administrativo y contratación pública que se requieran en la entidad."/>
    <s v="1. Enero "/>
    <s v="1. Enero "/>
    <n v="11"/>
    <s v="2. Meses"/>
    <s v="CCE-16 _x000a_Contratación directa"/>
    <n v="5"/>
    <n v="62000000"/>
    <n v="62000000"/>
  </r>
  <r>
    <x v="0"/>
    <x v="2"/>
    <x v="9"/>
    <x v="5"/>
    <x v="30"/>
    <x v="5"/>
    <s v="7674:_x000a_* 35% - Actividades artísticas y culturales promovidas o ejecutadas _x000a_* 65% - Espacios adecuados para la consolidación del Bronx Distrito Creativo "/>
    <s v="01-12- Otros Distrito"/>
    <s v="08-20-0104 - Servicios prestados a las empresas y servicios de producción "/>
    <s v="SGC - Subdirección para la Gestión del Centro de Bogotá "/>
    <m/>
    <m/>
    <s v="84131501_x000a_84131607"/>
    <s v="Contratar los seguros que amparen los intereses patrimoniales así como los bienes  de propiedad de la Fundación Gilberto Alzate Avendaño, que estén bajo la responsabilidad, control y custodia y aquellos que sean adquiridos para desarrollar las funciones  inherentes a su actividad"/>
    <s v="1. Enero "/>
    <s v="3. Marzo"/>
    <n v="9"/>
    <s v="2. Meses"/>
    <s v="CCE-02 _x000a_Licitación pública"/>
    <n v="5"/>
    <n v="100000000"/>
    <n v="100000000"/>
  </r>
  <r>
    <x v="0"/>
    <x v="2"/>
    <x v="9"/>
    <x v="5"/>
    <x v="29"/>
    <x v="5"/>
    <s v="7674:_x000a_* 35% - Actividades artísticas y culturales promovidas o ejecutadas _x000a_* 65% - Espacios adecuados para la consolidación del Bronx Distrito Creativo "/>
    <s v="01-12- Otros Distrito"/>
    <s v="08-20-0101 - Servicios de la construcción"/>
    <s v="SGC - Subdirección para la Gestión del Centro de Bogotá "/>
    <m/>
    <m/>
    <s v="92101501; 92121504"/>
    <s v="Prestar el servicio integral de vigilancia y seguridad privada para todos los bienes muebles e inmuebles de propiedad y/o tenencia de la Fundación Gilberto Alzate Avendaño."/>
    <s v="1. Enero "/>
    <s v="3. Marzo"/>
    <n v="8"/>
    <s v="2. Meses"/>
    <s v="CCE-02 _x000a_Licitación pública"/>
    <n v="5"/>
    <n v="200000000"/>
    <n v="200000000"/>
  </r>
  <r>
    <x v="0"/>
    <x v="2"/>
    <x v="10"/>
    <x v="3"/>
    <x v="19"/>
    <x v="12"/>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4 - Servicios prestados a las empresas y servicios de producción "/>
    <s v="SGC - Subdirección para la Gestión del Centro de Bogotá "/>
    <m/>
    <m/>
    <n v="80111600"/>
    <s v="PRESTAR LOS SERVICIOS PROFESIONALES PARA APOYAR LA EJECUCIÓN Y SEGUIMIENTO DE LOS ASPECTOS DE LA POLÍTICA PÚBLICA DE ECONOMÍA CREATIVA DE RESPONSABILIDAD DE LA FUNDACIÓN GILBERTO ALZATE AVENDAÑO"/>
    <s v="2. Febrero"/>
    <s v="2. Febrero"/>
    <n v="10"/>
    <s v="2. Meses"/>
    <s v="CCE-16 _x000a_Contratación directa"/>
    <n v="5"/>
    <n v="92531773"/>
    <n v="92531773"/>
  </r>
  <r>
    <x v="0"/>
    <x v="2"/>
    <x v="7"/>
    <x v="3"/>
    <x v="31"/>
    <x v="16"/>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n v="80111600"/>
    <s v="PRESTAR LOS SERVICIOS PROFESIONALES PARA DISEÑAR Y EJECUTAR LA ESTATEGIA DE SOCIALIZACIÓN ALOS DIFERENTES  GRUPOS POBLACIONALES DE LAS LOCALIDADES DE MÁRTIRES, SANFA FE, Y CANDELARIA REFERENTE AL PROYECTO BRONX DISTRITO CREATIVO"/>
    <s v="2. Febrero"/>
    <s v="2. Febrero"/>
    <n v="10"/>
    <s v="2. Meses"/>
    <s v="CCE-16 _x000a_Contratación directa"/>
    <n v="5"/>
    <n v="72246877"/>
    <n v="72246877"/>
  </r>
  <r>
    <x v="0"/>
    <x v="2"/>
    <x v="7"/>
    <x v="3"/>
    <x v="31"/>
    <x v="16"/>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s v="NA"/>
    <s v="Premio a la gestión cultural y creativa del centro de Bogotá"/>
    <s v="1. Enero "/>
    <s v="4. Abril"/>
    <n v="5"/>
    <s v="2. Meses"/>
    <s v="Resolución"/>
    <n v="5"/>
    <n v="120000000"/>
    <n v="120000000"/>
  </r>
  <r>
    <x v="0"/>
    <x v="2"/>
    <x v="7"/>
    <x v="3"/>
    <x v="31"/>
    <x v="16"/>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s v="NA"/>
    <s v="Jurados del Premio a la gestión cultural y creativa del centro de Bogotá  "/>
    <s v="1. Enero "/>
    <s v="4. Abril"/>
    <n v="1"/>
    <s v="2. Meses"/>
    <s v="Resolución"/>
    <n v="5"/>
    <n v="9000000"/>
    <n v="9000000"/>
  </r>
  <r>
    <x v="0"/>
    <x v="2"/>
    <x v="7"/>
    <x v="3"/>
    <x v="32"/>
    <x v="12"/>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n v="93141700"/>
    <s v="Aunar esfuerzos para apoyar la realización de un mercado en el que participen agentes culturales y creativos del centro de Bogotá"/>
    <s v="2. Febrero"/>
    <s v="2. Febrero"/>
    <n v="9"/>
    <s v="2. Meses"/>
    <s v="CCE-15||03 _x000a_Contratación régimen especial (con ofertas)  - Régimen especial"/>
    <n v="5"/>
    <n v="37750000"/>
    <n v="37750000"/>
  </r>
  <r>
    <x v="0"/>
    <x v="2"/>
    <x v="7"/>
    <x v="3"/>
    <x v="32"/>
    <x v="12"/>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n v="93141700"/>
    <s v="Aunar esfuerzos para la participación de agentes culturales y creativos del centro de Bogotá en espacios de circulación y promoción"/>
    <s v="5. Mayo"/>
    <s v="5. Mayo"/>
    <n v="8"/>
    <s v="2. Meses"/>
    <s v="CCE-15||03 _x000a_Contratación régimen especial (con ofertas)  - Régimen especial"/>
    <n v="5"/>
    <n v="37750000"/>
    <n v="37750000"/>
  </r>
  <r>
    <x v="0"/>
    <x v="2"/>
    <x v="10"/>
    <x v="3"/>
    <x v="33"/>
    <x v="11"/>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s v="NA"/>
    <s v="Jurados para la Beca Redes y Ecosistemas &quot;Tejiendo el centro&quot;"/>
    <s v="1. Enero "/>
    <s v="4. Abril"/>
    <n v="1"/>
    <s v="2. Meses"/>
    <s v="Resolución"/>
    <n v="5"/>
    <n v="9000000"/>
    <n v="9000000"/>
  </r>
  <r>
    <x v="0"/>
    <x v="2"/>
    <x v="10"/>
    <x v="3"/>
    <x v="33"/>
    <x v="11"/>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s v="NA"/>
    <s v="Beca Redes y Ecosistemas &quot;Tejiendo el centro&quot;"/>
    <s v="1. Enero "/>
    <s v="4. Abril"/>
    <n v="9"/>
    <s v="2. Meses"/>
    <s v="Resolución"/>
    <n v="5"/>
    <n v="36500000"/>
    <n v="36500000"/>
  </r>
  <r>
    <x v="0"/>
    <x v="2"/>
    <x v="10"/>
    <x v="3"/>
    <x v="34"/>
    <x v="16"/>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n v="80111600"/>
    <s v="Prestar los servicios profesionales a la Fundación Gilberto Álzate Avendaño, en la revisión documental, análisis e implementación de acciones orientadas a la gestión integral del centro, con énfasis en una perspectiva patrimonial, y el fortalecimiento de la misionalidad de la entidad."/>
    <s v="3,Marzo"/>
    <s v="5. Mayo"/>
    <n v="7"/>
    <s v="2. Meses"/>
    <s v="CCE-16 _x000a_Contratación directa"/>
    <n v="5"/>
    <n v="60000000"/>
    <n v="60000000"/>
  </r>
  <r>
    <x v="0"/>
    <x v="2"/>
    <x v="7"/>
    <x v="3"/>
    <x v="17"/>
    <x v="11"/>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n v="80111600"/>
    <s v="Prestar serviciospara desarrollar programas de formación en emprendimiento cutural en las localidades del centro de Bogotá"/>
    <s v="2. Febrero"/>
    <s v="4. Abril"/>
    <n v="8"/>
    <s v="2. Meses"/>
    <s v="CCE-02 _x000a_Licitación pública"/>
    <n v="5"/>
    <n v="400000000"/>
    <n v="400000000"/>
  </r>
  <r>
    <x v="0"/>
    <x v="2"/>
    <x v="10"/>
    <x v="3"/>
    <x v="35"/>
    <x v="11"/>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n v="93141700"/>
    <s v="Aunar esfuerzos para desarrollar procesos de cocreación y sofisticación de productos"/>
    <s v="2. Febrero"/>
    <s v="4. Abril"/>
    <n v="8"/>
    <s v="2. Meses"/>
    <s v="CCE-15||03 _x000a_Contratación régimen especial (con ofertas)  - Régimen especial"/>
    <n v="5"/>
    <n v="40000000"/>
    <n v="40000000"/>
  </r>
  <r>
    <x v="0"/>
    <x v="2"/>
    <x v="10"/>
    <x v="3"/>
    <x v="35"/>
    <x v="11"/>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n v="93141700"/>
    <s v="Aunar esfuerzos para desarrollar procesos de cocreación en producto turístico"/>
    <s v="3,Marzo"/>
    <s v="4. Abril"/>
    <n v="8"/>
    <s v="2. Meses"/>
    <s v="CCE-15||03 _x000a_Contratación régimen especial (con ofertas)  - Régimen especial"/>
    <n v="5"/>
    <n v="40000000"/>
    <n v="40000000"/>
  </r>
  <r>
    <x v="0"/>
    <x v="2"/>
    <x v="7"/>
    <x v="3"/>
    <x v="17"/>
    <x v="11"/>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n v="80111600"/>
    <s v="Prestar los servicios profesionales para apoyar los proyectos de Inversión a cargo de la Subdirección para la Gestión del Centro de Bogotá en el análisis de los sistemas de información estadístico de la economía cultural y creativa del centro de Bogotá.”"/>
    <s v="3,Marzo"/>
    <s v="2. Febrero"/>
    <n v="10"/>
    <s v="2. Meses"/>
    <s v="CCE-16 _x000a_Contratación directa"/>
    <n v="5"/>
    <n v="71680000"/>
    <n v="71680000"/>
  </r>
  <r>
    <x v="0"/>
    <x v="2"/>
    <x v="7"/>
    <x v="3"/>
    <x v="27"/>
    <x v="14"/>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s v="81131504, 80141501, 80100000, 80101600"/>
    <s v="Prestar los servicios profesionales para la construcción de una metodología de mapeo y caracterización de las organizaciones y empresas culturales y creativas que tienen presencia y/o influencia en el centro de Bogotá."/>
    <s v="2. Febrero"/>
    <s v="4. Abril"/>
    <n v="8"/>
    <s v="2. Meses"/>
    <s v="CCE-16 _x000a_Contratación directa"/>
    <n v="5"/>
    <n v="125150300"/>
    <n v="125150300"/>
  </r>
  <r>
    <x v="0"/>
    <x v="2"/>
    <x v="7"/>
    <x v="3"/>
    <x v="17"/>
    <x v="11"/>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n v="80111600"/>
    <s v="Prestar los servicios jurídicos profesionales a la Subdirección de Gestión del Centro de Bogotá de la Fundación Gilberto Alzate Avendaño en el desarrollo de la gestión contractual, así como las demás actividades jurídicas de la dependencia."/>
    <s v="2. Febrero"/>
    <s v="2. Febrero"/>
    <n v="10"/>
    <s v="2. Meses"/>
    <s v="CCE-16 _x000a_Contratación directa"/>
    <n v="5"/>
    <n v="74186373"/>
    <n v="74186373"/>
  </r>
  <r>
    <x v="0"/>
    <x v="2"/>
    <x v="10"/>
    <x v="3"/>
    <x v="19"/>
    <x v="12"/>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4 - Servicios prestados a las empresas y servicios de producción "/>
    <s v="SGC - Subdirección para la Gestión del Centro de Bogotá "/>
    <m/>
    <m/>
    <n v="80111600"/>
    <s v="Prestar sus servicios profesionales para coordinar el proceso de l diseño y la ejecución de la plataforma digital de contenido del centro del proyecto 7713 Fortalecimiento del ecosistema de la economía cultural y creativa del centro de Bogotá"/>
    <s v="2. Febrero"/>
    <s v="2. Febrero"/>
    <n v="10"/>
    <s v="2. Meses"/>
    <s v="CCE-16 _x000a_Contratación directa"/>
    <n v="5"/>
    <n v="100000000"/>
    <n v="100000000"/>
  </r>
  <r>
    <x v="0"/>
    <x v="2"/>
    <x v="10"/>
    <x v="3"/>
    <x v="19"/>
    <x v="12"/>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4 - Servicios prestados a las empresas y servicios de producción "/>
    <s v="SGC - Subdirección para la Gestión del Centro de Bogotá "/>
    <m/>
    <m/>
    <s v="80101507, 80161601, 81111701, 81111808"/>
    <s v="Prestar los servicios para realizar un modelo de plataforma digital a partir otros modelos existentes que permita la circulación de contenidos de los emprendimientos, organizaciones y empresas culturales y creativas del centro de Bogotá."/>
    <s v="2. Febrero"/>
    <s v="4. Abril"/>
    <n v="8"/>
    <s v="2. Meses"/>
    <s v="CCE-06 _x000a_Selección abreviada menor cuantía"/>
    <n v="5"/>
    <n v="200000000"/>
    <n v="200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0602799-C7E8-405B-82DD-7AC3B05EBCAE}" name="Tabla dinámica1" cacheId="0" applyNumberFormats="0" applyBorderFormats="0" applyFontFormats="0" applyPatternFormats="0" applyAlignmentFormats="0" applyWidthHeightFormats="1" dataCaption="Valores" grandTotalCaption="Total general inversión " updatedVersion="5" minRefreshableVersion="3" useAutoFormatting="1" itemPrintTitles="1" createdVersion="5" indent="0" outline="1" outlineData="1" multipleFieldFilters="0" rowHeaderCaption="Proyecto de inversión o funcionamiento/ Propósito/Programa/ Meta PDD/ Componente/ Meta proyecto de inversión">
  <location ref="A7:B105" firstHeaderRow="1" firstDataRow="1" firstDataCol="1"/>
  <pivotFields count="22">
    <pivotField axis="axisRow" showAll="0">
      <items count="4">
        <item x="0"/>
        <item x="2"/>
        <item x="1"/>
        <item t="default"/>
      </items>
    </pivotField>
    <pivotField axis="axisRow" showAll="0">
      <items count="5">
        <item x="0"/>
        <item x="2"/>
        <item x="3"/>
        <item x="1"/>
        <item t="default"/>
      </items>
    </pivotField>
    <pivotField axis="axisRow" showAll="0">
      <items count="12">
        <item x="0"/>
        <item x="2"/>
        <item x="4"/>
        <item x="1"/>
        <item x="3"/>
        <item x="9"/>
        <item x="7"/>
        <item x="10"/>
        <item x="8"/>
        <item x="5"/>
        <item x="6"/>
        <item t="default"/>
      </items>
    </pivotField>
    <pivotField axis="axisRow" showAll="0">
      <items count="7">
        <item x="4"/>
        <item x="5"/>
        <item x="0"/>
        <item x="3"/>
        <item x="1"/>
        <item x="2"/>
        <item t="default"/>
      </items>
    </pivotField>
    <pivotField axis="axisRow" showAll="0">
      <items count="37">
        <item x="10"/>
        <item x="22"/>
        <item x="11"/>
        <item x="32"/>
        <item x="33"/>
        <item x="9"/>
        <item x="1"/>
        <item x="2"/>
        <item x="27"/>
        <item x="35"/>
        <item x="18"/>
        <item x="5"/>
        <item x="21"/>
        <item x="19"/>
        <item x="13"/>
        <item x="25"/>
        <item x="14"/>
        <item x="30"/>
        <item x="24"/>
        <item x="29"/>
        <item x="23"/>
        <item x="8"/>
        <item x="6"/>
        <item x="26"/>
        <item x="20"/>
        <item x="16"/>
        <item x="17"/>
        <item x="15"/>
        <item x="12"/>
        <item x="31"/>
        <item x="28"/>
        <item x="4"/>
        <item x="3"/>
        <item x="0"/>
        <item x="34"/>
        <item x="7"/>
        <item t="default"/>
      </items>
    </pivotField>
    <pivotField axis="axisRow" showAll="0">
      <items count="18">
        <item x="5"/>
        <item x="6"/>
        <item x="10"/>
        <item x="14"/>
        <item x="13"/>
        <item x="8"/>
        <item x="16"/>
        <item x="3"/>
        <item x="15"/>
        <item x="11"/>
        <item x="12"/>
        <item x="2"/>
        <item x="1"/>
        <item x="9"/>
        <item x="4"/>
        <item x="0"/>
        <item x="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s>
  <rowFields count="6">
    <field x="3"/>
    <field x="0"/>
    <field x="1"/>
    <field x="2"/>
    <field x="5"/>
    <field x="4"/>
  </rowFields>
  <rowItems count="98">
    <i>
      <x/>
    </i>
    <i r="1">
      <x v="1"/>
    </i>
    <i r="2">
      <x v="2"/>
    </i>
    <i r="3">
      <x v="8"/>
    </i>
    <i r="4">
      <x v="10"/>
    </i>
    <i r="5">
      <x v="1"/>
    </i>
    <i r="5">
      <x v="12"/>
    </i>
    <i r="5">
      <x v="20"/>
    </i>
    <i r="4">
      <x v="15"/>
    </i>
    <i r="5">
      <x v="10"/>
    </i>
    <i r="5">
      <x v="24"/>
    </i>
    <i>
      <x v="1"/>
    </i>
    <i r="1">
      <x/>
    </i>
    <i r="2">
      <x v="1"/>
    </i>
    <i r="3">
      <x v="5"/>
    </i>
    <i r="4">
      <x/>
    </i>
    <i r="5">
      <x v="17"/>
    </i>
    <i r="5">
      <x v="18"/>
    </i>
    <i r="5">
      <x v="19"/>
    </i>
    <i r="4">
      <x v="4"/>
    </i>
    <i r="5">
      <x v="23"/>
    </i>
    <i r="4">
      <x v="8"/>
    </i>
    <i r="5">
      <x v="30"/>
    </i>
    <i r="4">
      <x v="15"/>
    </i>
    <i r="5">
      <x v="15"/>
    </i>
    <i>
      <x v="2"/>
    </i>
    <i r="1">
      <x/>
    </i>
    <i r="2">
      <x/>
    </i>
    <i r="3">
      <x/>
    </i>
    <i r="4">
      <x v="15"/>
    </i>
    <i r="5">
      <x v="33"/>
    </i>
    <i r="3">
      <x v="1"/>
    </i>
    <i r="4">
      <x v="11"/>
    </i>
    <i r="5">
      <x v="11"/>
    </i>
    <i r="3">
      <x v="3"/>
    </i>
    <i r="4">
      <x v="12"/>
    </i>
    <i r="5">
      <x v="6"/>
    </i>
    <i r="5">
      <x v="7"/>
    </i>
    <i r="4">
      <x v="15"/>
    </i>
    <i r="5">
      <x v="31"/>
    </i>
    <i r="5">
      <x v="32"/>
    </i>
    <i r="3">
      <x v="4"/>
    </i>
    <i r="4">
      <x v="7"/>
    </i>
    <i r="5">
      <x v="22"/>
    </i>
    <i r="5">
      <x v="35"/>
    </i>
    <i>
      <x v="3"/>
    </i>
    <i r="1">
      <x/>
    </i>
    <i r="2">
      <x v="1"/>
    </i>
    <i r="3">
      <x v="6"/>
    </i>
    <i r="4">
      <x v="3"/>
    </i>
    <i r="5">
      <x v="8"/>
    </i>
    <i r="4">
      <x v="6"/>
    </i>
    <i r="5">
      <x v="29"/>
    </i>
    <i r="4">
      <x v="9"/>
    </i>
    <i r="5">
      <x v="26"/>
    </i>
    <i r="4">
      <x v="10"/>
    </i>
    <i r="5">
      <x v="3"/>
    </i>
    <i r="3">
      <x v="7"/>
    </i>
    <i r="4">
      <x v="6"/>
    </i>
    <i r="5">
      <x v="34"/>
    </i>
    <i r="4">
      <x v="9"/>
    </i>
    <i r="5">
      <x v="4"/>
    </i>
    <i r="5">
      <x v="9"/>
    </i>
    <i r="4">
      <x v="10"/>
    </i>
    <i r="5">
      <x v="13"/>
    </i>
    <i r="3">
      <x v="8"/>
    </i>
    <i r="4">
      <x v="9"/>
    </i>
    <i r="5">
      <x v="26"/>
    </i>
    <i r="4">
      <x v="10"/>
    </i>
    <i r="5">
      <x v="13"/>
    </i>
    <i>
      <x v="4"/>
    </i>
    <i r="1">
      <x/>
    </i>
    <i r="2">
      <x/>
    </i>
    <i r="3">
      <x v="2"/>
    </i>
    <i r="4">
      <x/>
    </i>
    <i r="5">
      <x v="5"/>
    </i>
    <i r="4">
      <x v="1"/>
    </i>
    <i r="5">
      <x/>
    </i>
    <i r="4">
      <x v="14"/>
    </i>
    <i r="5">
      <x v="21"/>
    </i>
    <i>
      <x v="5"/>
    </i>
    <i r="1">
      <x v="2"/>
    </i>
    <i r="2">
      <x v="3"/>
    </i>
    <i r="3">
      <x v="9"/>
    </i>
    <i r="4">
      <x v="2"/>
    </i>
    <i r="5">
      <x v="25"/>
    </i>
    <i r="4">
      <x v="5"/>
    </i>
    <i r="5">
      <x v="14"/>
    </i>
    <i r="4">
      <x v="13"/>
    </i>
    <i r="5">
      <x v="16"/>
    </i>
    <i r="4">
      <x v="16"/>
    </i>
    <i r="5">
      <x v="2"/>
    </i>
    <i r="5">
      <x v="28"/>
    </i>
    <i r="3">
      <x v="10"/>
    </i>
    <i r="4">
      <x v="2"/>
    </i>
    <i r="5">
      <x v="25"/>
    </i>
    <i r="5">
      <x v="27"/>
    </i>
    <i t="grand">
      <x/>
    </i>
  </rowItems>
  <colItems count="1">
    <i/>
  </colItems>
  <dataFields count="1">
    <dataField name="Suma de Valor programado vigencia 2021" fld="21" baseField="0" baseItem="0" numFmtId="164"/>
  </dataFields>
  <formats count="53">
    <format dxfId="52">
      <pivotArea outline="0" collapsedLevelsAreSubtotals="1" fieldPosition="0"/>
    </format>
    <format dxfId="51">
      <pivotArea dataOnly="0" labelOnly="1" outline="0" axis="axisValues" fieldPosition="0"/>
    </format>
    <format dxfId="50">
      <pivotArea dataOnly="0" labelOnly="1" outline="0" axis="axisValues" fieldPosition="0"/>
    </format>
    <format dxfId="49">
      <pivotArea dataOnly="0" labelOnly="1" outline="0" axis="axisValues" fieldPosition="0"/>
    </format>
    <format dxfId="48">
      <pivotArea dataOnly="0" labelOnly="1" outline="0" axis="axisValues" fieldPosition="0"/>
    </format>
    <format dxfId="47">
      <pivotArea dataOnly="0" labelOnly="1" fieldPosition="0">
        <references count="1">
          <reference field="1" count="0"/>
        </references>
      </pivotArea>
    </format>
    <format dxfId="46">
      <pivotArea dataOnly="0" labelOnly="1" fieldPosition="0">
        <references count="1">
          <reference field="5" count="0"/>
        </references>
      </pivotArea>
    </format>
    <format dxfId="45">
      <pivotArea collapsedLevelsAreSubtotals="1" fieldPosition="0">
        <references count="3">
          <reference field="0" count="1" selected="0">
            <x v="1"/>
          </reference>
          <reference field="1" count="1">
            <x v="2"/>
          </reference>
          <reference field="3" count="1" selected="0">
            <x v="0"/>
          </reference>
        </references>
      </pivotArea>
    </format>
    <format dxfId="44">
      <pivotArea collapsedLevelsAreSubtotals="1" fieldPosition="0">
        <references count="5">
          <reference field="0" count="1" selected="0">
            <x v="1"/>
          </reference>
          <reference field="1" count="1" selected="0">
            <x v="2"/>
          </reference>
          <reference field="2" count="1" selected="0">
            <x v="8"/>
          </reference>
          <reference field="3" count="1" selected="0">
            <x v="0"/>
          </reference>
          <reference field="5" count="1">
            <x v="10"/>
          </reference>
        </references>
      </pivotArea>
    </format>
    <format dxfId="43">
      <pivotArea collapsedLevelsAreSubtotals="1" fieldPosition="0">
        <references count="5">
          <reference field="0" count="1" selected="0">
            <x v="1"/>
          </reference>
          <reference field="1" count="1" selected="0">
            <x v="2"/>
          </reference>
          <reference field="2" count="1" selected="0">
            <x v="8"/>
          </reference>
          <reference field="3" count="1" selected="0">
            <x v="0"/>
          </reference>
          <reference field="5" count="1">
            <x v="15"/>
          </reference>
        </references>
      </pivotArea>
    </format>
    <format dxfId="42">
      <pivotArea collapsedLevelsAreSubtotals="1" fieldPosition="0">
        <references count="3">
          <reference field="0" count="1" selected="0">
            <x v="0"/>
          </reference>
          <reference field="1" count="1">
            <x v="1"/>
          </reference>
          <reference field="3" count="1" selected="0">
            <x v="1"/>
          </reference>
        </references>
      </pivotArea>
    </format>
    <format dxfId="41">
      <pivotArea collapsedLevelsAreSubtotals="1" fieldPosition="0">
        <references count="5">
          <reference field="0" count="1" selected="0">
            <x v="0"/>
          </reference>
          <reference field="1" count="1" selected="0">
            <x v="1"/>
          </reference>
          <reference field="2" count="1" selected="0">
            <x v="5"/>
          </reference>
          <reference field="3" count="1" selected="0">
            <x v="1"/>
          </reference>
          <reference field="5" count="1">
            <x v="0"/>
          </reference>
        </references>
      </pivotArea>
    </format>
    <format dxfId="40">
      <pivotArea collapsedLevelsAreSubtotals="1" fieldPosition="0">
        <references count="5">
          <reference field="0" count="1" selected="0">
            <x v="0"/>
          </reference>
          <reference field="1" count="1" selected="0">
            <x v="1"/>
          </reference>
          <reference field="2" count="1" selected="0">
            <x v="5"/>
          </reference>
          <reference field="3" count="1" selected="0">
            <x v="1"/>
          </reference>
          <reference field="5" count="1">
            <x v="4"/>
          </reference>
        </references>
      </pivotArea>
    </format>
    <format dxfId="39">
      <pivotArea collapsedLevelsAreSubtotals="1" fieldPosition="0">
        <references count="5">
          <reference field="0" count="1" selected="0">
            <x v="0"/>
          </reference>
          <reference field="1" count="1" selected="0">
            <x v="1"/>
          </reference>
          <reference field="2" count="1" selected="0">
            <x v="5"/>
          </reference>
          <reference field="3" count="1" selected="0">
            <x v="1"/>
          </reference>
          <reference field="5" count="1">
            <x v="8"/>
          </reference>
        </references>
      </pivotArea>
    </format>
    <format dxfId="38">
      <pivotArea collapsedLevelsAreSubtotals="1" fieldPosition="0">
        <references count="5">
          <reference field="0" count="1" selected="0">
            <x v="0"/>
          </reference>
          <reference field="1" count="1" selected="0">
            <x v="1"/>
          </reference>
          <reference field="2" count="1" selected="0">
            <x v="5"/>
          </reference>
          <reference field="3" count="1" selected="0">
            <x v="1"/>
          </reference>
          <reference field="5" count="1">
            <x v="15"/>
          </reference>
        </references>
      </pivotArea>
    </format>
    <format dxfId="37">
      <pivotArea collapsedLevelsAreSubtotals="1" fieldPosition="0">
        <references count="1">
          <reference field="3" count="1">
            <x v="2"/>
          </reference>
        </references>
      </pivotArea>
    </format>
    <format dxfId="36">
      <pivotArea collapsedLevelsAreSubtotals="1" fieldPosition="0">
        <references count="3">
          <reference field="0" count="1" selected="0">
            <x v="0"/>
          </reference>
          <reference field="1" count="1">
            <x v="0"/>
          </reference>
          <reference field="3" count="1" selected="0">
            <x v="2"/>
          </reference>
        </references>
      </pivotArea>
    </format>
    <format dxfId="35">
      <pivotArea collapsedLevelsAreSubtotals="1" fieldPosition="0">
        <references count="4">
          <reference field="0" count="1" selected="0">
            <x v="0"/>
          </reference>
          <reference field="1" count="1" selected="0">
            <x v="0"/>
          </reference>
          <reference field="2" count="1">
            <x v="1"/>
          </reference>
          <reference field="3" count="1" selected="0">
            <x v="2"/>
          </reference>
        </references>
      </pivotArea>
    </format>
    <format dxfId="34">
      <pivotArea collapsedLevelsAreSubtotals="1" fieldPosition="0">
        <references count="5">
          <reference field="0" count="1" selected="0">
            <x v="0"/>
          </reference>
          <reference field="1" count="1" selected="0">
            <x v="0"/>
          </reference>
          <reference field="2" count="1" selected="0">
            <x v="1"/>
          </reference>
          <reference field="3" count="1" selected="0">
            <x v="2"/>
          </reference>
          <reference field="5" count="1">
            <x v="11"/>
          </reference>
        </references>
      </pivotArea>
    </format>
    <format dxfId="33">
      <pivotArea collapsedLevelsAreSubtotals="1" fieldPosition="0">
        <references count="4">
          <reference field="0" count="1" selected="0">
            <x v="0"/>
          </reference>
          <reference field="1" count="1" selected="0">
            <x v="0"/>
          </reference>
          <reference field="2" count="1">
            <x v="3"/>
          </reference>
          <reference field="3" count="1" selected="0">
            <x v="2"/>
          </reference>
        </references>
      </pivotArea>
    </format>
    <format dxfId="32">
      <pivotArea collapsedLevelsAreSubtotals="1" fieldPosition="0">
        <references count="5">
          <reference field="0" count="1" selected="0">
            <x v="0"/>
          </reference>
          <reference field="1" count="1" selected="0">
            <x v="0"/>
          </reference>
          <reference field="2" count="1" selected="0">
            <x v="3"/>
          </reference>
          <reference field="3" count="1" selected="0">
            <x v="2"/>
          </reference>
          <reference field="5" count="1">
            <x v="12"/>
          </reference>
        </references>
      </pivotArea>
    </format>
    <format dxfId="31">
      <pivotArea collapsedLevelsAreSubtotals="1" fieldPosition="0">
        <references count="5">
          <reference field="0" count="1" selected="0">
            <x v="0"/>
          </reference>
          <reference field="1" count="1" selected="0">
            <x v="0"/>
          </reference>
          <reference field="2" count="1" selected="0">
            <x v="3"/>
          </reference>
          <reference field="3" count="1" selected="0">
            <x v="2"/>
          </reference>
          <reference field="5" count="1">
            <x v="15"/>
          </reference>
        </references>
      </pivotArea>
    </format>
    <format dxfId="30">
      <pivotArea collapsedLevelsAreSubtotals="1" fieldPosition="0">
        <references count="4">
          <reference field="0" count="1" selected="0">
            <x v="0"/>
          </reference>
          <reference field="1" count="1" selected="0">
            <x v="0"/>
          </reference>
          <reference field="2" count="1">
            <x v="4"/>
          </reference>
          <reference field="3" count="1" selected="0">
            <x v="2"/>
          </reference>
        </references>
      </pivotArea>
    </format>
    <format dxfId="29">
      <pivotArea collapsedLevelsAreSubtotals="1" fieldPosition="0">
        <references count="5">
          <reference field="0" count="1" selected="0">
            <x v="0"/>
          </reference>
          <reference field="1" count="1" selected="0">
            <x v="0"/>
          </reference>
          <reference field="2" count="1" selected="0">
            <x v="4"/>
          </reference>
          <reference field="3" count="1" selected="0">
            <x v="2"/>
          </reference>
          <reference field="5" count="1">
            <x v="7"/>
          </reference>
        </references>
      </pivotArea>
    </format>
    <format dxfId="28">
      <pivotArea collapsedLevelsAreSubtotals="1" fieldPosition="0">
        <references count="3">
          <reference field="0" count="1" selected="0">
            <x v="0"/>
          </reference>
          <reference field="1" count="1">
            <x v="1"/>
          </reference>
          <reference field="3" count="1" selected="0">
            <x v="3"/>
          </reference>
        </references>
      </pivotArea>
    </format>
    <format dxfId="27">
      <pivotArea collapsedLevelsAreSubtotals="1" fieldPosition="0">
        <references count="5">
          <reference field="0" count="1" selected="0">
            <x v="0"/>
          </reference>
          <reference field="1" count="1" selected="0">
            <x v="1"/>
          </reference>
          <reference field="2" count="1" selected="0">
            <x v="6"/>
          </reference>
          <reference field="3" count="1" selected="0">
            <x v="3"/>
          </reference>
          <reference field="5" count="1">
            <x v="3"/>
          </reference>
        </references>
      </pivotArea>
    </format>
    <format dxfId="26">
      <pivotArea collapsedLevelsAreSubtotals="1" fieldPosition="0">
        <references count="5">
          <reference field="0" count="1" selected="0">
            <x v="0"/>
          </reference>
          <reference field="1" count="1" selected="0">
            <x v="1"/>
          </reference>
          <reference field="2" count="1" selected="0">
            <x v="6"/>
          </reference>
          <reference field="3" count="1" selected="0">
            <x v="3"/>
          </reference>
          <reference field="5" count="1">
            <x v="6"/>
          </reference>
        </references>
      </pivotArea>
    </format>
    <format dxfId="25">
      <pivotArea collapsedLevelsAreSubtotals="1" fieldPosition="0">
        <references count="5">
          <reference field="0" count="1" selected="0">
            <x v="0"/>
          </reference>
          <reference field="1" count="1" selected="0">
            <x v="1"/>
          </reference>
          <reference field="2" count="1" selected="0">
            <x v="6"/>
          </reference>
          <reference field="3" count="1" selected="0">
            <x v="3"/>
          </reference>
          <reference field="5" count="1">
            <x v="9"/>
          </reference>
        </references>
      </pivotArea>
    </format>
    <format dxfId="24">
      <pivotArea collapsedLevelsAreSubtotals="1" fieldPosition="0">
        <references count="5">
          <reference field="0" count="1" selected="0">
            <x v="0"/>
          </reference>
          <reference field="1" count="1" selected="0">
            <x v="1"/>
          </reference>
          <reference field="2" count="1" selected="0">
            <x v="6"/>
          </reference>
          <reference field="3" count="1" selected="0">
            <x v="3"/>
          </reference>
          <reference field="5" count="1">
            <x v="10"/>
          </reference>
        </references>
      </pivotArea>
    </format>
    <format dxfId="23">
      <pivotArea collapsedLevelsAreSubtotals="1" fieldPosition="0">
        <references count="5">
          <reference field="0" count="1" selected="0">
            <x v="0"/>
          </reference>
          <reference field="1" count="1" selected="0">
            <x v="1"/>
          </reference>
          <reference field="2" count="1" selected="0">
            <x v="7"/>
          </reference>
          <reference field="3" count="1" selected="0">
            <x v="3"/>
          </reference>
          <reference field="5" count="1">
            <x v="6"/>
          </reference>
        </references>
      </pivotArea>
    </format>
    <format dxfId="22">
      <pivotArea collapsedLevelsAreSubtotals="1" fieldPosition="0">
        <references count="5">
          <reference field="0" count="1" selected="0">
            <x v="0"/>
          </reference>
          <reference field="1" count="1" selected="0">
            <x v="1"/>
          </reference>
          <reference field="2" count="1" selected="0">
            <x v="7"/>
          </reference>
          <reference field="3" count="1" selected="0">
            <x v="3"/>
          </reference>
          <reference field="5" count="1">
            <x v="9"/>
          </reference>
        </references>
      </pivotArea>
    </format>
    <format dxfId="21">
      <pivotArea collapsedLevelsAreSubtotals="1" fieldPosition="0">
        <references count="5">
          <reference field="0" count="1" selected="0">
            <x v="0"/>
          </reference>
          <reference field="1" count="1" selected="0">
            <x v="1"/>
          </reference>
          <reference field="2" count="1" selected="0">
            <x v="7"/>
          </reference>
          <reference field="3" count="1" selected="0">
            <x v="3"/>
          </reference>
          <reference field="5" count="1">
            <x v="10"/>
          </reference>
        </references>
      </pivotArea>
    </format>
    <format dxfId="20">
      <pivotArea collapsedLevelsAreSubtotals="1" fieldPosition="0">
        <references count="4">
          <reference field="0" count="1" selected="0">
            <x v="0"/>
          </reference>
          <reference field="1" count="1" selected="0">
            <x v="1"/>
          </reference>
          <reference field="2" count="1">
            <x v="8"/>
          </reference>
          <reference field="3" count="1" selected="0">
            <x v="3"/>
          </reference>
        </references>
      </pivotArea>
    </format>
    <format dxfId="19">
      <pivotArea collapsedLevelsAreSubtotals="1" fieldPosition="0">
        <references count="5">
          <reference field="0" count="1" selected="0">
            <x v="0"/>
          </reference>
          <reference field="1" count="1" selected="0">
            <x v="1"/>
          </reference>
          <reference field="2" count="1" selected="0">
            <x v="8"/>
          </reference>
          <reference field="3" count="1" selected="0">
            <x v="3"/>
          </reference>
          <reference field="5" count="1">
            <x v="9"/>
          </reference>
        </references>
      </pivotArea>
    </format>
    <format dxfId="18">
      <pivotArea collapsedLevelsAreSubtotals="1" fieldPosition="0">
        <references count="5">
          <reference field="0" count="1" selected="0">
            <x v="0"/>
          </reference>
          <reference field="1" count="1" selected="0">
            <x v="1"/>
          </reference>
          <reference field="2" count="1" selected="0">
            <x v="8"/>
          </reference>
          <reference field="3" count="1" selected="0">
            <x v="3"/>
          </reference>
          <reference field="5" count="1">
            <x v="10"/>
          </reference>
        </references>
      </pivotArea>
    </format>
    <format dxfId="17">
      <pivotArea collapsedLevelsAreSubtotals="1" fieldPosition="0">
        <references count="3">
          <reference field="0" count="1" selected="0">
            <x v="0"/>
          </reference>
          <reference field="1" count="1">
            <x v="0"/>
          </reference>
          <reference field="3" count="1" selected="0">
            <x v="4"/>
          </reference>
        </references>
      </pivotArea>
    </format>
    <format dxfId="16">
      <pivotArea collapsedLevelsAreSubtotals="1" fieldPosition="0">
        <references count="5">
          <reference field="0" count="1" selected="0">
            <x v="0"/>
          </reference>
          <reference field="1" count="1" selected="0">
            <x v="0"/>
          </reference>
          <reference field="2" count="1" selected="0">
            <x v="2"/>
          </reference>
          <reference field="3" count="1" selected="0">
            <x v="4"/>
          </reference>
          <reference field="5" count="1">
            <x v="0"/>
          </reference>
        </references>
      </pivotArea>
    </format>
    <format dxfId="15">
      <pivotArea collapsedLevelsAreSubtotals="1" fieldPosition="0">
        <references count="5">
          <reference field="0" count="1" selected="0">
            <x v="0"/>
          </reference>
          <reference field="1" count="1" selected="0">
            <x v="0"/>
          </reference>
          <reference field="2" count="1" selected="0">
            <x v="2"/>
          </reference>
          <reference field="3" count="1" selected="0">
            <x v="4"/>
          </reference>
          <reference field="5" count="1">
            <x v="1"/>
          </reference>
        </references>
      </pivotArea>
    </format>
    <format dxfId="14">
      <pivotArea collapsedLevelsAreSubtotals="1" fieldPosition="0">
        <references count="5">
          <reference field="0" count="1" selected="0">
            <x v="0"/>
          </reference>
          <reference field="1" count="1" selected="0">
            <x v="0"/>
          </reference>
          <reference field="2" count="1" selected="0">
            <x v="2"/>
          </reference>
          <reference field="3" count="1" selected="0">
            <x v="4"/>
          </reference>
          <reference field="5" count="1">
            <x v="14"/>
          </reference>
        </references>
      </pivotArea>
    </format>
    <format dxfId="13">
      <pivotArea collapsedLevelsAreSubtotals="1" fieldPosition="0">
        <references count="3">
          <reference field="0" count="1" selected="0">
            <x v="2"/>
          </reference>
          <reference field="1" count="1">
            <x v="3"/>
          </reference>
          <reference field="3" count="1" selected="0">
            <x v="5"/>
          </reference>
        </references>
      </pivotArea>
    </format>
    <format dxfId="12">
      <pivotArea collapsedLevelsAreSubtotals="1" fieldPosition="0">
        <references count="5">
          <reference field="0" count="1" selected="0">
            <x v="2"/>
          </reference>
          <reference field="1" count="1" selected="0">
            <x v="3"/>
          </reference>
          <reference field="2" count="1" selected="0">
            <x v="9"/>
          </reference>
          <reference field="3" count="1" selected="0">
            <x v="5"/>
          </reference>
          <reference field="5" count="1">
            <x v="2"/>
          </reference>
        </references>
      </pivotArea>
    </format>
    <format dxfId="11">
      <pivotArea collapsedLevelsAreSubtotals="1" fieldPosition="0">
        <references count="5">
          <reference field="0" count="1" selected="0">
            <x v="2"/>
          </reference>
          <reference field="1" count="1" selected="0">
            <x v="3"/>
          </reference>
          <reference field="2" count="1" selected="0">
            <x v="9"/>
          </reference>
          <reference field="3" count="1" selected="0">
            <x v="5"/>
          </reference>
          <reference field="5" count="1">
            <x v="5"/>
          </reference>
        </references>
      </pivotArea>
    </format>
    <format dxfId="10">
      <pivotArea collapsedLevelsAreSubtotals="1" fieldPosition="0">
        <references count="5">
          <reference field="0" count="1" selected="0">
            <x v="2"/>
          </reference>
          <reference field="1" count="1" selected="0">
            <x v="3"/>
          </reference>
          <reference field="2" count="1" selected="0">
            <x v="9"/>
          </reference>
          <reference field="3" count="1" selected="0">
            <x v="5"/>
          </reference>
          <reference field="5" count="1">
            <x v="13"/>
          </reference>
        </references>
      </pivotArea>
    </format>
    <format dxfId="9">
      <pivotArea collapsedLevelsAreSubtotals="1" fieldPosition="0">
        <references count="5">
          <reference field="0" count="1" selected="0">
            <x v="2"/>
          </reference>
          <reference field="1" count="1" selected="0">
            <x v="3"/>
          </reference>
          <reference field="2" count="1" selected="0">
            <x v="9"/>
          </reference>
          <reference field="3" count="1" selected="0">
            <x v="5"/>
          </reference>
          <reference field="5" count="1">
            <x v="16"/>
          </reference>
        </references>
      </pivotArea>
    </format>
    <format dxfId="8">
      <pivotArea collapsedLevelsAreSubtotals="1" fieldPosition="0">
        <references count="4">
          <reference field="0" count="1" selected="0">
            <x v="2"/>
          </reference>
          <reference field="1" count="1" selected="0">
            <x v="3"/>
          </reference>
          <reference field="2" count="1">
            <x v="10"/>
          </reference>
          <reference field="3" count="1" selected="0">
            <x v="5"/>
          </reference>
        </references>
      </pivotArea>
    </format>
    <format dxfId="7">
      <pivotArea collapsedLevelsAreSubtotals="1" fieldPosition="0">
        <references count="5">
          <reference field="0" count="1" selected="0">
            <x v="2"/>
          </reference>
          <reference field="1" count="1" selected="0">
            <x v="3"/>
          </reference>
          <reference field="2" count="1" selected="0">
            <x v="10"/>
          </reference>
          <reference field="3" count="1" selected="0">
            <x v="5"/>
          </reference>
          <reference field="5" count="1">
            <x v="2"/>
          </reference>
        </references>
      </pivotArea>
    </format>
    <format dxfId="6">
      <pivotArea field="3" type="button" dataOnly="0" labelOnly="1" outline="0" axis="axisRow" fieldPosition="0"/>
    </format>
    <format dxfId="5">
      <pivotArea dataOnly="0" labelOnly="1" fieldPosition="0">
        <references count="1">
          <reference field="3" count="0"/>
        </references>
      </pivotArea>
    </format>
    <format dxfId="4">
      <pivotArea field="3" type="button" dataOnly="0" labelOnly="1" outline="0" axis="axisRow" fieldPosition="0"/>
    </format>
    <format dxfId="3">
      <pivotArea dataOnly="0" labelOnly="1" grandRow="1" outline="0" fieldPosition="0"/>
    </format>
    <format dxfId="2">
      <pivotArea dataOnly="0" labelOnly="1" grandRow="1" outline="0" fieldPosition="0"/>
    </format>
    <format dxfId="1">
      <pivotArea field="3" type="button" dataOnly="0" labelOnly="1" outline="0" axis="axisRow"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6"/>
  <sheetViews>
    <sheetView tabSelected="1" topLeftCell="G1" zoomScale="50" zoomScaleNormal="50" workbookViewId="0">
      <selection activeCell="S56" sqref="S56"/>
    </sheetView>
  </sheetViews>
  <sheetFormatPr baseColWidth="10" defaultRowHeight="15.6" x14ac:dyDescent="0.3"/>
  <cols>
    <col min="1" max="1" width="14.88671875" style="17" customWidth="1"/>
    <col min="2" max="2" width="5.5546875" style="17" customWidth="1"/>
    <col min="3" max="3" width="25.88671875" style="17" customWidth="1"/>
    <col min="4" max="4" width="23" style="17" customWidth="1"/>
    <col min="5" max="5" width="21.33203125" style="17" customWidth="1"/>
    <col min="6" max="6" width="4.6640625" style="17" customWidth="1"/>
    <col min="7" max="7" width="18.77734375" style="17" customWidth="1"/>
    <col min="8" max="8" width="41" style="17" customWidth="1"/>
    <col min="9" max="9" width="4.77734375" style="17" customWidth="1"/>
    <col min="10" max="10" width="23.109375" style="17" customWidth="1"/>
    <col min="11" max="11" width="8.77734375" style="18" bestFit="1" customWidth="1"/>
    <col min="12" max="12" width="21.33203125" style="18" customWidth="1"/>
    <col min="13" max="13" width="5.21875" style="18" customWidth="1"/>
    <col min="14" max="14" width="44.44140625" style="17" customWidth="1"/>
    <col min="15" max="15" width="12.33203125" style="17" customWidth="1"/>
    <col min="16" max="16" width="20.5546875" style="17" customWidth="1"/>
    <col min="17" max="17" width="16.33203125" style="17" bestFit="1" customWidth="1"/>
    <col min="18" max="18" width="11.33203125" style="17" bestFit="1" customWidth="1"/>
    <col min="19" max="19" width="19.5546875" style="17" customWidth="1"/>
    <col min="20" max="20" width="16.33203125" style="17" bestFit="1" customWidth="1"/>
    <col min="21" max="21" width="11.33203125" style="17" bestFit="1" customWidth="1"/>
    <col min="22" max="22" width="19" style="17" bestFit="1" customWidth="1"/>
    <col min="23" max="23" width="33.5546875" style="17" customWidth="1"/>
    <col min="24" max="16384" width="11.5546875" style="17"/>
  </cols>
  <sheetData>
    <row r="1" spans="1:24" customFormat="1" ht="28.2" customHeight="1" x14ac:dyDescent="0.25">
      <c r="B1" s="10"/>
    </row>
    <row r="2" spans="1:24" customFormat="1" ht="28.2" customHeight="1" x14ac:dyDescent="0.25">
      <c r="A2" s="66" t="s">
        <v>78</v>
      </c>
      <c r="B2" s="66"/>
      <c r="C2" s="66"/>
      <c r="D2" s="66"/>
      <c r="E2" s="66"/>
      <c r="F2" s="66"/>
      <c r="G2" s="66"/>
      <c r="H2" s="66"/>
      <c r="I2" s="66"/>
      <c r="J2" s="66"/>
      <c r="K2" s="66"/>
      <c r="L2" s="66"/>
      <c r="M2" s="66"/>
      <c r="N2" s="66"/>
      <c r="O2" s="66"/>
      <c r="P2" s="66"/>
      <c r="Q2" s="66"/>
      <c r="R2" s="66"/>
      <c r="S2" s="66"/>
      <c r="T2" s="66"/>
      <c r="U2" s="66"/>
      <c r="V2" s="66"/>
      <c r="W2" s="66"/>
    </row>
    <row r="3" spans="1:24" customFormat="1" ht="28.2" customHeight="1" x14ac:dyDescent="0.25">
      <c r="A3" s="66"/>
      <c r="B3" s="66"/>
      <c r="C3" s="66"/>
      <c r="D3" s="66"/>
      <c r="E3" s="66"/>
      <c r="F3" s="66"/>
      <c r="G3" s="66"/>
      <c r="H3" s="66"/>
      <c r="I3" s="66"/>
      <c r="J3" s="66"/>
      <c r="K3" s="66"/>
      <c r="L3" s="66"/>
      <c r="M3" s="66"/>
      <c r="N3" s="66"/>
      <c r="O3" s="66"/>
      <c r="P3" s="66"/>
      <c r="Q3" s="66"/>
      <c r="R3" s="66"/>
      <c r="S3" s="66"/>
      <c r="T3" s="66"/>
      <c r="U3" s="66"/>
      <c r="V3" s="66"/>
      <c r="W3" s="66"/>
    </row>
    <row r="4" spans="1:24" customFormat="1" ht="28.2" customHeight="1" x14ac:dyDescent="0.25">
      <c r="A4" s="66"/>
      <c r="B4" s="66"/>
      <c r="C4" s="66"/>
      <c r="D4" s="66"/>
      <c r="E4" s="66"/>
      <c r="F4" s="66"/>
      <c r="G4" s="66"/>
      <c r="H4" s="66"/>
      <c r="I4" s="66"/>
      <c r="J4" s="66"/>
      <c r="K4" s="66"/>
      <c r="L4" s="66"/>
      <c r="M4" s="66"/>
      <c r="N4" s="66"/>
      <c r="O4" s="66"/>
      <c r="P4" s="66"/>
      <c r="Q4" s="66"/>
      <c r="R4" s="66"/>
      <c r="S4" s="66"/>
      <c r="T4" s="66"/>
      <c r="U4" s="66"/>
      <c r="V4" s="66"/>
      <c r="W4" s="66"/>
    </row>
    <row r="5" spans="1:24" customFormat="1" ht="28.2" customHeight="1" x14ac:dyDescent="0.25">
      <c r="B5" s="10"/>
    </row>
    <row r="6" spans="1:24" ht="61.2" customHeight="1" x14ac:dyDescent="0.35">
      <c r="B6" s="16"/>
      <c r="C6" s="33" t="s">
        <v>85</v>
      </c>
      <c r="D6" s="81" t="s">
        <v>86</v>
      </c>
      <c r="E6" s="81"/>
      <c r="F6" s="81"/>
      <c r="G6" s="81"/>
      <c r="H6" s="81"/>
      <c r="I6" s="25"/>
      <c r="J6" s="98" t="s">
        <v>89</v>
      </c>
      <c r="K6" s="81" t="s">
        <v>90</v>
      </c>
      <c r="L6" s="81"/>
      <c r="M6" s="81"/>
      <c r="N6" s="81"/>
      <c r="O6" s="81"/>
      <c r="P6" s="81"/>
      <c r="Q6" s="25"/>
      <c r="R6" s="63" t="s">
        <v>97</v>
      </c>
      <c r="S6" s="63"/>
      <c r="T6" s="63"/>
      <c r="U6" s="63"/>
      <c r="V6" s="63"/>
      <c r="W6" s="63"/>
      <c r="X6" s="36"/>
    </row>
    <row r="7" spans="1:24" ht="61.2" customHeight="1" x14ac:dyDescent="0.35">
      <c r="B7" s="16"/>
      <c r="I7" s="36"/>
      <c r="J7" s="98"/>
      <c r="K7" s="63" t="s">
        <v>91</v>
      </c>
      <c r="L7" s="63"/>
      <c r="M7" s="63"/>
      <c r="N7" s="63"/>
      <c r="O7" s="63"/>
      <c r="P7" s="63"/>
      <c r="Q7" s="25"/>
      <c r="R7" s="63" t="s">
        <v>98</v>
      </c>
      <c r="S7" s="63"/>
      <c r="T7" s="63"/>
      <c r="U7" s="63"/>
      <c r="V7" s="63"/>
      <c r="W7" s="63"/>
      <c r="X7" s="36"/>
    </row>
    <row r="8" spans="1:24" ht="61.2" customHeight="1" x14ac:dyDescent="0.35">
      <c r="B8" s="19"/>
      <c r="C8" s="33" t="s">
        <v>87</v>
      </c>
      <c r="D8" s="63" t="s">
        <v>88</v>
      </c>
      <c r="E8" s="63"/>
      <c r="F8" s="63"/>
      <c r="G8" s="63"/>
      <c r="H8" s="63"/>
      <c r="I8" s="34"/>
      <c r="J8" s="98"/>
      <c r="K8" s="81" t="s">
        <v>92</v>
      </c>
      <c r="L8" s="81"/>
      <c r="M8" s="81"/>
      <c r="N8" s="81"/>
      <c r="O8" s="81"/>
      <c r="P8" s="81"/>
      <c r="Q8" s="25"/>
      <c r="R8" s="63" t="s">
        <v>99</v>
      </c>
      <c r="S8" s="63"/>
      <c r="T8" s="63"/>
      <c r="U8" s="63"/>
      <c r="V8" s="63"/>
      <c r="W8" s="63"/>
      <c r="X8" s="36"/>
    </row>
    <row r="9" spans="1:24" ht="61.2" customHeight="1" x14ac:dyDescent="0.35">
      <c r="B9" s="16"/>
      <c r="I9" s="36"/>
      <c r="J9" s="98"/>
      <c r="K9" s="81" t="s">
        <v>93</v>
      </c>
      <c r="L9" s="81"/>
      <c r="M9" s="81"/>
      <c r="N9" s="81"/>
      <c r="O9" s="81"/>
      <c r="P9" s="81"/>
      <c r="Q9" s="25"/>
      <c r="R9" s="63" t="s">
        <v>100</v>
      </c>
      <c r="S9" s="63"/>
      <c r="T9" s="63"/>
      <c r="U9" s="63"/>
      <c r="V9" s="63"/>
      <c r="W9" s="63"/>
      <c r="X9" s="36"/>
    </row>
    <row r="10" spans="1:24" ht="61.2" customHeight="1" x14ac:dyDescent="0.35">
      <c r="B10" s="16"/>
      <c r="C10" s="33" t="s">
        <v>104</v>
      </c>
      <c r="D10" s="63" t="s">
        <v>105</v>
      </c>
      <c r="E10" s="63"/>
      <c r="F10" s="63"/>
      <c r="G10" s="63"/>
      <c r="H10" s="63"/>
      <c r="I10" s="36"/>
      <c r="J10" s="98"/>
      <c r="K10" s="81" t="s">
        <v>94</v>
      </c>
      <c r="L10" s="81"/>
      <c r="M10" s="81"/>
      <c r="N10" s="81"/>
      <c r="O10" s="81"/>
      <c r="P10" s="81"/>
      <c r="Q10" s="25"/>
      <c r="R10" s="63" t="s">
        <v>101</v>
      </c>
      <c r="S10" s="63"/>
      <c r="T10" s="63"/>
      <c r="U10" s="63"/>
      <c r="V10" s="63"/>
      <c r="W10" s="63"/>
      <c r="X10" s="36"/>
    </row>
    <row r="11" spans="1:24" ht="61.2" customHeight="1" x14ac:dyDescent="0.35">
      <c r="B11" s="16"/>
      <c r="I11" s="36"/>
      <c r="J11" s="98"/>
      <c r="K11" s="81" t="s">
        <v>95</v>
      </c>
      <c r="L11" s="81"/>
      <c r="M11" s="81"/>
      <c r="N11" s="81"/>
      <c r="O11" s="81"/>
      <c r="P11" s="81"/>
      <c r="Q11" s="25"/>
      <c r="R11" s="63" t="s">
        <v>102</v>
      </c>
      <c r="S11" s="63"/>
      <c r="T11" s="63"/>
      <c r="U11" s="63"/>
      <c r="V11" s="63"/>
      <c r="W11" s="63"/>
      <c r="X11" s="36"/>
    </row>
    <row r="12" spans="1:24" ht="61.2" customHeight="1" x14ac:dyDescent="0.35">
      <c r="B12" s="16"/>
      <c r="C12" s="33" t="s">
        <v>106</v>
      </c>
      <c r="D12" s="63" t="s">
        <v>107</v>
      </c>
      <c r="E12" s="63"/>
      <c r="F12" s="63"/>
      <c r="G12" s="63"/>
      <c r="H12" s="63"/>
      <c r="I12" s="35"/>
      <c r="J12" s="98"/>
      <c r="K12" s="81" t="s">
        <v>96</v>
      </c>
      <c r="L12" s="81"/>
      <c r="M12" s="81"/>
      <c r="N12" s="81"/>
      <c r="O12" s="81"/>
      <c r="P12" s="81"/>
      <c r="Q12" s="25"/>
      <c r="R12" s="63" t="s">
        <v>103</v>
      </c>
      <c r="S12" s="63"/>
      <c r="T12" s="63"/>
      <c r="U12" s="63"/>
      <c r="V12" s="63"/>
      <c r="W12" s="63"/>
      <c r="X12" s="36"/>
    </row>
    <row r="13" spans="1:24" ht="18" x14ac:dyDescent="0.35">
      <c r="B13" s="19"/>
      <c r="C13" s="33"/>
      <c r="D13" s="25"/>
      <c r="E13" s="25"/>
      <c r="F13" s="25"/>
      <c r="G13" s="25"/>
      <c r="H13" s="25"/>
      <c r="I13" s="25"/>
      <c r="J13" s="25"/>
      <c r="K13" s="26"/>
      <c r="L13" s="26"/>
      <c r="M13" s="26"/>
      <c r="N13" s="25"/>
      <c r="O13" s="25"/>
      <c r="P13" s="25"/>
      <c r="Q13" s="25"/>
      <c r="R13" s="25"/>
      <c r="S13" s="25"/>
    </row>
    <row r="15" spans="1:24" s="25" customFormat="1" ht="31.8" customHeight="1" x14ac:dyDescent="0.35">
      <c r="A15" s="76" t="s">
        <v>128</v>
      </c>
      <c r="B15" s="76"/>
      <c r="C15" s="76"/>
      <c r="D15" s="76"/>
      <c r="E15" s="76"/>
      <c r="F15" s="93" t="s">
        <v>129</v>
      </c>
      <c r="G15" s="93"/>
      <c r="H15" s="93"/>
      <c r="I15" s="93"/>
      <c r="J15" s="93"/>
      <c r="K15" s="84" t="s">
        <v>136</v>
      </c>
      <c r="L15" s="84"/>
      <c r="M15" s="84"/>
      <c r="N15" s="84"/>
      <c r="O15" s="84"/>
      <c r="P15" s="84"/>
      <c r="Q15" s="64" t="s">
        <v>138</v>
      </c>
      <c r="R15" s="64"/>
      <c r="S15" s="64"/>
      <c r="T15" s="65" t="s">
        <v>139</v>
      </c>
      <c r="U15" s="65"/>
      <c r="V15" s="65"/>
      <c r="W15" s="105" t="s">
        <v>242</v>
      </c>
    </row>
    <row r="16" spans="1:24" s="26" customFormat="1" ht="31.8" customHeight="1" x14ac:dyDescent="0.25">
      <c r="A16" s="74" t="s">
        <v>195</v>
      </c>
      <c r="B16" s="94" t="s">
        <v>108</v>
      </c>
      <c r="C16" s="95"/>
      <c r="D16" s="74" t="s">
        <v>112</v>
      </c>
      <c r="E16" s="74" t="s">
        <v>113</v>
      </c>
      <c r="F16" s="90" t="s">
        <v>123</v>
      </c>
      <c r="G16" s="91"/>
      <c r="H16" s="92"/>
      <c r="I16" s="85" t="s">
        <v>126</v>
      </c>
      <c r="J16" s="86"/>
      <c r="K16" s="89" t="s">
        <v>120</v>
      </c>
      <c r="L16" s="89" t="s">
        <v>121</v>
      </c>
      <c r="M16" s="87" t="s">
        <v>198</v>
      </c>
      <c r="N16" s="88"/>
      <c r="O16" s="84" t="s">
        <v>130</v>
      </c>
      <c r="P16" s="84"/>
      <c r="Q16" s="64"/>
      <c r="R16" s="64"/>
      <c r="S16" s="64"/>
      <c r="T16" s="65"/>
      <c r="U16" s="65"/>
      <c r="V16" s="65"/>
      <c r="W16" s="106"/>
    </row>
    <row r="17" spans="1:23" s="32" customFormat="1" ht="37.799999999999997" customHeight="1" x14ac:dyDescent="0.25">
      <c r="A17" s="75"/>
      <c r="B17" s="96"/>
      <c r="C17" s="97"/>
      <c r="D17" s="75"/>
      <c r="E17" s="75"/>
      <c r="F17" s="27" t="s">
        <v>120</v>
      </c>
      <c r="G17" s="27" t="s">
        <v>121</v>
      </c>
      <c r="H17" s="27" t="s">
        <v>124</v>
      </c>
      <c r="I17" s="27" t="s">
        <v>120</v>
      </c>
      <c r="J17" s="27" t="s">
        <v>121</v>
      </c>
      <c r="K17" s="89"/>
      <c r="L17" s="89"/>
      <c r="M17" s="28" t="s">
        <v>120</v>
      </c>
      <c r="N17" s="28" t="s">
        <v>132</v>
      </c>
      <c r="O17" s="37" t="s">
        <v>199</v>
      </c>
      <c r="P17" s="37" t="s">
        <v>131</v>
      </c>
      <c r="Q17" s="29" t="s">
        <v>137</v>
      </c>
      <c r="R17" s="29" t="s">
        <v>152</v>
      </c>
      <c r="S17" s="29" t="s">
        <v>153</v>
      </c>
      <c r="T17" s="30" t="s">
        <v>137</v>
      </c>
      <c r="U17" s="30" t="s">
        <v>152</v>
      </c>
      <c r="V17" s="30" t="s">
        <v>153</v>
      </c>
      <c r="W17" s="107"/>
    </row>
    <row r="18" spans="1:23" s="24" customFormat="1" ht="62.4" x14ac:dyDescent="0.25">
      <c r="A18" s="77" t="s">
        <v>196</v>
      </c>
      <c r="B18" s="72">
        <v>1</v>
      </c>
      <c r="C18" s="73" t="s">
        <v>109</v>
      </c>
      <c r="D18" s="83" t="s">
        <v>134</v>
      </c>
      <c r="E18" s="83" t="s">
        <v>133</v>
      </c>
      <c r="F18" s="82">
        <v>3</v>
      </c>
      <c r="G18" s="73" t="s">
        <v>135</v>
      </c>
      <c r="H18" s="73" t="s">
        <v>125</v>
      </c>
      <c r="I18" s="21">
        <v>45</v>
      </c>
      <c r="J18" s="22" t="s">
        <v>127</v>
      </c>
      <c r="K18" s="21">
        <v>7664</v>
      </c>
      <c r="L18" s="23" t="s">
        <v>114</v>
      </c>
      <c r="M18" s="21">
        <v>1</v>
      </c>
      <c r="N18" s="23" t="s">
        <v>200</v>
      </c>
      <c r="O18" s="23">
        <v>10</v>
      </c>
      <c r="P18" s="23" t="s">
        <v>187</v>
      </c>
      <c r="Q18" s="23"/>
      <c r="R18" s="23"/>
      <c r="S18" s="40" t="e">
        <f>+R18/Q18</f>
        <v>#DIV/0!</v>
      </c>
      <c r="T18" s="39"/>
      <c r="U18" s="39"/>
      <c r="V18" s="40" t="e">
        <f>+U18/T18</f>
        <v>#DIV/0!</v>
      </c>
      <c r="W18" s="104"/>
    </row>
    <row r="19" spans="1:23" s="24" customFormat="1" ht="62.4" x14ac:dyDescent="0.25">
      <c r="A19" s="77"/>
      <c r="B19" s="72"/>
      <c r="C19" s="73"/>
      <c r="D19" s="83"/>
      <c r="E19" s="83"/>
      <c r="F19" s="82"/>
      <c r="G19" s="73"/>
      <c r="H19" s="73"/>
      <c r="I19" s="21">
        <v>45</v>
      </c>
      <c r="J19" s="22" t="s">
        <v>127</v>
      </c>
      <c r="K19" s="21">
        <v>7664</v>
      </c>
      <c r="L19" s="23" t="s">
        <v>114</v>
      </c>
      <c r="M19" s="21">
        <v>2</v>
      </c>
      <c r="N19" s="23" t="s">
        <v>201</v>
      </c>
      <c r="O19" s="23">
        <v>40</v>
      </c>
      <c r="P19" s="23" t="s">
        <v>168</v>
      </c>
      <c r="Q19" s="23"/>
      <c r="R19" s="23"/>
      <c r="S19" s="40" t="e">
        <f t="shared" ref="S19:S55" si="0">+R19/Q19</f>
        <v>#DIV/0!</v>
      </c>
      <c r="T19" s="39"/>
      <c r="U19" s="39"/>
      <c r="V19" s="40" t="e">
        <f t="shared" ref="V19:V55" si="1">+U19/T19</f>
        <v>#DIV/0!</v>
      </c>
      <c r="W19" s="104"/>
    </row>
    <row r="20" spans="1:23" s="24" customFormat="1" ht="62.4" x14ac:dyDescent="0.25">
      <c r="A20" s="77"/>
      <c r="B20" s="72"/>
      <c r="C20" s="73"/>
      <c r="D20" s="83"/>
      <c r="E20" s="83"/>
      <c r="F20" s="82"/>
      <c r="G20" s="73"/>
      <c r="H20" s="73"/>
      <c r="I20" s="21">
        <v>45</v>
      </c>
      <c r="J20" s="22" t="s">
        <v>127</v>
      </c>
      <c r="K20" s="21">
        <v>7664</v>
      </c>
      <c r="L20" s="23" t="s">
        <v>114</v>
      </c>
      <c r="M20" s="21">
        <v>3</v>
      </c>
      <c r="N20" s="23" t="s">
        <v>202</v>
      </c>
      <c r="O20" s="23">
        <v>0.33</v>
      </c>
      <c r="P20" s="23" t="s">
        <v>194</v>
      </c>
      <c r="Q20" s="23"/>
      <c r="R20" s="23"/>
      <c r="S20" s="40" t="e">
        <f t="shared" si="0"/>
        <v>#DIV/0!</v>
      </c>
      <c r="T20" s="39"/>
      <c r="U20" s="39"/>
      <c r="V20" s="40" t="e">
        <f t="shared" si="1"/>
        <v>#DIV/0!</v>
      </c>
      <c r="W20" s="104"/>
    </row>
    <row r="21" spans="1:23" s="24" customFormat="1" ht="62.4" x14ac:dyDescent="0.25">
      <c r="A21" s="77"/>
      <c r="B21" s="72"/>
      <c r="C21" s="73"/>
      <c r="D21" s="83"/>
      <c r="E21" s="83"/>
      <c r="F21" s="82"/>
      <c r="G21" s="73"/>
      <c r="H21" s="73"/>
      <c r="I21" s="21">
        <v>45</v>
      </c>
      <c r="J21" s="22" t="s">
        <v>127</v>
      </c>
      <c r="K21" s="21">
        <v>7664</v>
      </c>
      <c r="L21" s="23" t="s">
        <v>114</v>
      </c>
      <c r="M21" s="21">
        <v>4</v>
      </c>
      <c r="N21" s="23" t="s">
        <v>203</v>
      </c>
      <c r="O21" s="23">
        <v>0.3</v>
      </c>
      <c r="P21" s="23" t="s">
        <v>147</v>
      </c>
      <c r="Q21" s="23"/>
      <c r="R21" s="23"/>
      <c r="S21" s="40" t="e">
        <f t="shared" si="0"/>
        <v>#DIV/0!</v>
      </c>
      <c r="T21" s="39"/>
      <c r="U21" s="39"/>
      <c r="V21" s="40" t="e">
        <f t="shared" si="1"/>
        <v>#DIV/0!</v>
      </c>
      <c r="W21" s="104"/>
    </row>
    <row r="22" spans="1:23" s="24" customFormat="1" ht="62.4" x14ac:dyDescent="0.25">
      <c r="A22" s="77"/>
      <c r="B22" s="72"/>
      <c r="C22" s="73"/>
      <c r="D22" s="83"/>
      <c r="E22" s="83"/>
      <c r="F22" s="82"/>
      <c r="G22" s="73"/>
      <c r="H22" s="73"/>
      <c r="I22" s="21">
        <v>45</v>
      </c>
      <c r="J22" s="22" t="s">
        <v>127</v>
      </c>
      <c r="K22" s="21">
        <v>7664</v>
      </c>
      <c r="L22" s="23" t="s">
        <v>114</v>
      </c>
      <c r="M22" s="21">
        <v>5</v>
      </c>
      <c r="N22" s="23" t="s">
        <v>204</v>
      </c>
      <c r="O22" s="23">
        <v>11</v>
      </c>
      <c r="P22" s="23" t="s">
        <v>168</v>
      </c>
      <c r="Q22" s="23"/>
      <c r="R22" s="23"/>
      <c r="S22" s="40" t="e">
        <f t="shared" si="0"/>
        <v>#DIV/0!</v>
      </c>
      <c r="T22" s="39"/>
      <c r="U22" s="39"/>
      <c r="V22" s="40" t="e">
        <f t="shared" si="1"/>
        <v>#DIV/0!</v>
      </c>
      <c r="W22" s="104"/>
    </row>
    <row r="23" spans="1:23" s="20" customFormat="1" ht="280.8" customHeight="1" x14ac:dyDescent="0.25">
      <c r="A23" s="77" t="s">
        <v>196</v>
      </c>
      <c r="B23" s="70">
        <v>2</v>
      </c>
      <c r="C23" s="67" t="s">
        <v>110</v>
      </c>
      <c r="D23" s="78" t="s">
        <v>170</v>
      </c>
      <c r="E23" s="78" t="s">
        <v>171</v>
      </c>
      <c r="F23" s="70">
        <v>1</v>
      </c>
      <c r="G23" s="67" t="s">
        <v>140</v>
      </c>
      <c r="H23" s="67" t="s">
        <v>142</v>
      </c>
      <c r="I23" s="21">
        <v>21</v>
      </c>
      <c r="J23" s="23" t="s">
        <v>141</v>
      </c>
      <c r="K23" s="21">
        <v>7682</v>
      </c>
      <c r="L23" s="23" t="s">
        <v>116</v>
      </c>
      <c r="M23" s="21">
        <v>1</v>
      </c>
      <c r="N23" s="23" t="s">
        <v>205</v>
      </c>
      <c r="O23" s="23">
        <v>202</v>
      </c>
      <c r="P23" s="23" t="s">
        <v>188</v>
      </c>
      <c r="Q23" s="23"/>
      <c r="R23" s="23"/>
      <c r="S23" s="40" t="e">
        <f t="shared" si="0"/>
        <v>#DIV/0!</v>
      </c>
      <c r="T23" s="23"/>
      <c r="U23" s="23"/>
      <c r="V23" s="40" t="e">
        <f t="shared" si="1"/>
        <v>#DIV/0!</v>
      </c>
      <c r="W23" s="104"/>
    </row>
    <row r="24" spans="1:23" s="20" customFormat="1" ht="93.6" x14ac:dyDescent="0.25">
      <c r="A24" s="77"/>
      <c r="B24" s="80"/>
      <c r="C24" s="68"/>
      <c r="D24" s="99"/>
      <c r="E24" s="99"/>
      <c r="F24" s="80"/>
      <c r="G24" s="68"/>
      <c r="H24" s="68"/>
      <c r="I24" s="21">
        <v>21</v>
      </c>
      <c r="J24" s="23" t="s">
        <v>141</v>
      </c>
      <c r="K24" s="21">
        <v>7682</v>
      </c>
      <c r="L24" s="23" t="s">
        <v>116</v>
      </c>
      <c r="M24" s="21">
        <v>2</v>
      </c>
      <c r="N24" s="23" t="s">
        <v>41</v>
      </c>
      <c r="O24" s="31">
        <v>0.3</v>
      </c>
      <c r="P24" s="23" t="s">
        <v>189</v>
      </c>
      <c r="Q24" s="23"/>
      <c r="R24" s="23"/>
      <c r="S24" s="40" t="e">
        <f t="shared" si="0"/>
        <v>#DIV/0!</v>
      </c>
      <c r="T24" s="23"/>
      <c r="U24" s="23"/>
      <c r="V24" s="40" t="e">
        <f t="shared" si="1"/>
        <v>#DIV/0!</v>
      </c>
      <c r="W24" s="104"/>
    </row>
    <row r="25" spans="1:23" s="20" customFormat="1" ht="93.6" x14ac:dyDescent="0.25">
      <c r="A25" s="77"/>
      <c r="B25" s="80"/>
      <c r="C25" s="68"/>
      <c r="D25" s="99"/>
      <c r="E25" s="99"/>
      <c r="F25" s="80"/>
      <c r="G25" s="68"/>
      <c r="H25" s="68"/>
      <c r="I25" s="21">
        <v>21</v>
      </c>
      <c r="J25" s="23" t="s">
        <v>141</v>
      </c>
      <c r="K25" s="21">
        <v>7682</v>
      </c>
      <c r="L25" s="23" t="s">
        <v>116</v>
      </c>
      <c r="M25" s="21">
        <v>3</v>
      </c>
      <c r="N25" s="23" t="s">
        <v>206</v>
      </c>
      <c r="O25" s="23">
        <v>1</v>
      </c>
      <c r="P25" s="23" t="s">
        <v>143</v>
      </c>
      <c r="Q25" s="23"/>
      <c r="R25" s="23"/>
      <c r="S25" s="40" t="e">
        <f t="shared" si="0"/>
        <v>#DIV/0!</v>
      </c>
      <c r="T25" s="23"/>
      <c r="U25" s="23"/>
      <c r="V25" s="40" t="e">
        <f t="shared" si="1"/>
        <v>#DIV/0!</v>
      </c>
      <c r="W25" s="104"/>
    </row>
    <row r="26" spans="1:23" s="20" customFormat="1" ht="93.6" x14ac:dyDescent="0.25">
      <c r="A26" s="77"/>
      <c r="B26" s="80"/>
      <c r="C26" s="68"/>
      <c r="D26" s="99"/>
      <c r="E26" s="99"/>
      <c r="F26" s="80"/>
      <c r="G26" s="68"/>
      <c r="H26" s="68"/>
      <c r="I26" s="21">
        <v>21</v>
      </c>
      <c r="J26" s="23" t="s">
        <v>141</v>
      </c>
      <c r="K26" s="21">
        <v>7682</v>
      </c>
      <c r="L26" s="23" t="s">
        <v>116</v>
      </c>
      <c r="M26" s="21">
        <v>4</v>
      </c>
      <c r="N26" s="23" t="s">
        <v>207</v>
      </c>
      <c r="O26" s="23">
        <v>1</v>
      </c>
      <c r="P26" s="23" t="s">
        <v>144</v>
      </c>
      <c r="Q26" s="23"/>
      <c r="R26" s="23"/>
      <c r="S26" s="40" t="e">
        <f t="shared" si="0"/>
        <v>#DIV/0!</v>
      </c>
      <c r="T26" s="23"/>
      <c r="U26" s="23"/>
      <c r="V26" s="40" t="e">
        <f t="shared" si="1"/>
        <v>#DIV/0!</v>
      </c>
      <c r="W26" s="104"/>
    </row>
    <row r="27" spans="1:23" s="20" customFormat="1" ht="93.6" x14ac:dyDescent="0.25">
      <c r="A27" s="77"/>
      <c r="B27" s="80"/>
      <c r="C27" s="68"/>
      <c r="D27" s="99"/>
      <c r="E27" s="99"/>
      <c r="F27" s="80"/>
      <c r="G27" s="68"/>
      <c r="H27" s="68"/>
      <c r="I27" s="21">
        <v>21</v>
      </c>
      <c r="J27" s="23" t="s">
        <v>141</v>
      </c>
      <c r="K27" s="21">
        <v>7682</v>
      </c>
      <c r="L27" s="23" t="s">
        <v>116</v>
      </c>
      <c r="M27" s="21">
        <v>5</v>
      </c>
      <c r="N27" s="23" t="s">
        <v>148</v>
      </c>
      <c r="O27" s="23">
        <v>1</v>
      </c>
      <c r="P27" s="23" t="s">
        <v>145</v>
      </c>
      <c r="Q27" s="23"/>
      <c r="R27" s="23"/>
      <c r="S27" s="40" t="e">
        <f t="shared" si="0"/>
        <v>#DIV/0!</v>
      </c>
      <c r="T27" s="23"/>
      <c r="U27" s="23"/>
      <c r="V27" s="40" t="e">
        <f t="shared" si="1"/>
        <v>#DIV/0!</v>
      </c>
      <c r="W27" s="104"/>
    </row>
    <row r="28" spans="1:23" s="20" customFormat="1" ht="93.6" x14ac:dyDescent="0.25">
      <c r="A28" s="77"/>
      <c r="B28" s="80"/>
      <c r="C28" s="68"/>
      <c r="D28" s="99"/>
      <c r="E28" s="99"/>
      <c r="F28" s="80"/>
      <c r="G28" s="68"/>
      <c r="H28" s="68"/>
      <c r="I28" s="21">
        <v>21</v>
      </c>
      <c r="J28" s="23" t="s">
        <v>141</v>
      </c>
      <c r="K28" s="21">
        <v>7682</v>
      </c>
      <c r="L28" s="23" t="s">
        <v>116</v>
      </c>
      <c r="M28" s="21">
        <v>6</v>
      </c>
      <c r="N28" s="23" t="s">
        <v>208</v>
      </c>
      <c r="O28" s="23">
        <v>328</v>
      </c>
      <c r="P28" s="23" t="s">
        <v>146</v>
      </c>
      <c r="Q28" s="23"/>
      <c r="R28" s="23"/>
      <c r="S28" s="40" t="e">
        <f t="shared" si="0"/>
        <v>#DIV/0!</v>
      </c>
      <c r="T28" s="23"/>
      <c r="U28" s="23"/>
      <c r="V28" s="40" t="e">
        <f t="shared" si="1"/>
        <v>#DIV/0!</v>
      </c>
      <c r="W28" s="104"/>
    </row>
    <row r="29" spans="1:23" s="20" customFormat="1" ht="109.2" x14ac:dyDescent="0.25">
      <c r="A29" s="77"/>
      <c r="B29" s="80"/>
      <c r="C29" s="68"/>
      <c r="D29" s="99"/>
      <c r="E29" s="99"/>
      <c r="F29" s="80"/>
      <c r="G29" s="68"/>
      <c r="H29" s="68"/>
      <c r="I29" s="21">
        <v>21</v>
      </c>
      <c r="J29" s="23" t="s">
        <v>141</v>
      </c>
      <c r="K29" s="21">
        <v>7682</v>
      </c>
      <c r="L29" s="23" t="s">
        <v>116</v>
      </c>
      <c r="M29" s="21">
        <v>7</v>
      </c>
      <c r="N29" s="23" t="s">
        <v>149</v>
      </c>
      <c r="O29" s="23">
        <v>25</v>
      </c>
      <c r="P29" s="23" t="s">
        <v>146</v>
      </c>
      <c r="Q29" s="23"/>
      <c r="R29" s="23"/>
      <c r="S29" s="40" t="e">
        <f t="shared" si="0"/>
        <v>#DIV/0!</v>
      </c>
      <c r="T29" s="23"/>
      <c r="U29" s="23"/>
      <c r="V29" s="40" t="e">
        <f t="shared" si="1"/>
        <v>#DIV/0!</v>
      </c>
      <c r="W29" s="104"/>
    </row>
    <row r="30" spans="1:23" s="20" customFormat="1" ht="140.4" x14ac:dyDescent="0.25">
      <c r="A30" s="77"/>
      <c r="B30" s="71"/>
      <c r="C30" s="69"/>
      <c r="D30" s="79"/>
      <c r="E30" s="79"/>
      <c r="F30" s="71"/>
      <c r="G30" s="69"/>
      <c r="H30" s="69"/>
      <c r="I30" s="21">
        <v>21</v>
      </c>
      <c r="J30" s="23" t="s">
        <v>141</v>
      </c>
      <c r="K30" s="21">
        <v>7682</v>
      </c>
      <c r="L30" s="23" t="s">
        <v>116</v>
      </c>
      <c r="M30" s="21">
        <v>8</v>
      </c>
      <c r="N30" s="38" t="s">
        <v>209</v>
      </c>
      <c r="O30" s="38">
        <v>2</v>
      </c>
      <c r="P30" s="38" t="s">
        <v>210</v>
      </c>
      <c r="Q30" s="23"/>
      <c r="R30" s="23"/>
      <c r="S30" s="40" t="e">
        <f t="shared" si="0"/>
        <v>#DIV/0!</v>
      </c>
      <c r="T30" s="23"/>
      <c r="U30" s="23"/>
      <c r="V30" s="40" t="e">
        <f t="shared" si="1"/>
        <v>#DIV/0!</v>
      </c>
      <c r="W30" s="104"/>
    </row>
    <row r="31" spans="1:23" s="20" customFormat="1" ht="280.8" customHeight="1" x14ac:dyDescent="0.25">
      <c r="A31" s="73" t="s">
        <v>196</v>
      </c>
      <c r="B31" s="70">
        <v>2</v>
      </c>
      <c r="C31" s="67" t="s">
        <v>110</v>
      </c>
      <c r="D31" s="78" t="s">
        <v>170</v>
      </c>
      <c r="E31" s="78" t="s">
        <v>171</v>
      </c>
      <c r="F31" s="70">
        <v>1</v>
      </c>
      <c r="G31" s="67" t="s">
        <v>140</v>
      </c>
      <c r="H31" s="67" t="s">
        <v>142</v>
      </c>
      <c r="I31" s="21">
        <v>21</v>
      </c>
      <c r="J31" s="23" t="s">
        <v>141</v>
      </c>
      <c r="K31" s="21">
        <v>7724</v>
      </c>
      <c r="L31" s="23" t="s">
        <v>118</v>
      </c>
      <c r="M31" s="21">
        <v>1</v>
      </c>
      <c r="N31" s="23" t="s">
        <v>211</v>
      </c>
      <c r="O31" s="23">
        <v>0.13</v>
      </c>
      <c r="P31" s="23" t="s">
        <v>150</v>
      </c>
      <c r="Q31" s="23"/>
      <c r="R31" s="23"/>
      <c r="S31" s="40" t="e">
        <f t="shared" si="0"/>
        <v>#DIV/0!</v>
      </c>
      <c r="T31" s="23"/>
      <c r="U31" s="23"/>
      <c r="V31" s="40" t="e">
        <f t="shared" si="1"/>
        <v>#DIV/0!</v>
      </c>
      <c r="W31" s="104"/>
    </row>
    <row r="32" spans="1:23" s="20" customFormat="1" ht="93.6" x14ac:dyDescent="0.25">
      <c r="A32" s="73"/>
      <c r="B32" s="80"/>
      <c r="C32" s="68"/>
      <c r="D32" s="68"/>
      <c r="E32" s="68"/>
      <c r="F32" s="80"/>
      <c r="G32" s="68"/>
      <c r="H32" s="68"/>
      <c r="I32" s="21">
        <v>21</v>
      </c>
      <c r="J32" s="23" t="s">
        <v>141</v>
      </c>
      <c r="K32" s="21">
        <v>7724</v>
      </c>
      <c r="L32" s="23" t="s">
        <v>118</v>
      </c>
      <c r="M32" s="21">
        <v>2</v>
      </c>
      <c r="N32" s="23" t="s">
        <v>212</v>
      </c>
      <c r="O32" s="23">
        <v>0.16</v>
      </c>
      <c r="P32" s="23" t="s">
        <v>151</v>
      </c>
      <c r="Q32" s="23"/>
      <c r="R32" s="23"/>
      <c r="S32" s="40" t="e">
        <f t="shared" si="0"/>
        <v>#DIV/0!</v>
      </c>
      <c r="T32" s="23"/>
      <c r="U32" s="23"/>
      <c r="V32" s="40" t="e">
        <f t="shared" si="1"/>
        <v>#DIV/0!</v>
      </c>
      <c r="W32" s="104"/>
    </row>
    <row r="33" spans="1:23" s="20" customFormat="1" ht="93.6" x14ac:dyDescent="0.25">
      <c r="A33" s="73"/>
      <c r="B33" s="71"/>
      <c r="C33" s="69"/>
      <c r="D33" s="69"/>
      <c r="E33" s="69"/>
      <c r="F33" s="71"/>
      <c r="G33" s="69"/>
      <c r="H33" s="69"/>
      <c r="I33" s="21">
        <v>21</v>
      </c>
      <c r="J33" s="23" t="s">
        <v>141</v>
      </c>
      <c r="K33" s="21">
        <v>7724</v>
      </c>
      <c r="L33" s="23" t="s">
        <v>118</v>
      </c>
      <c r="M33" s="21">
        <v>3</v>
      </c>
      <c r="N33" s="23" t="s">
        <v>213</v>
      </c>
      <c r="O33" s="31">
        <v>0.19</v>
      </c>
      <c r="P33" s="23" t="s">
        <v>167</v>
      </c>
      <c r="Q33" s="23"/>
      <c r="R33" s="23"/>
      <c r="S33" s="40" t="e">
        <f t="shared" si="0"/>
        <v>#DIV/0!</v>
      </c>
      <c r="T33" s="23"/>
      <c r="U33" s="23"/>
      <c r="V33" s="40" t="e">
        <f t="shared" si="1"/>
        <v>#DIV/0!</v>
      </c>
      <c r="W33" s="104"/>
    </row>
    <row r="34" spans="1:23" s="20" customFormat="1" ht="280.8" customHeight="1" x14ac:dyDescent="0.25">
      <c r="A34" s="73" t="s">
        <v>196</v>
      </c>
      <c r="B34" s="70">
        <v>3</v>
      </c>
      <c r="C34" s="67" t="s">
        <v>111</v>
      </c>
      <c r="D34" s="78" t="s">
        <v>134</v>
      </c>
      <c r="E34" s="67" t="s">
        <v>172</v>
      </c>
      <c r="F34" s="70">
        <v>1</v>
      </c>
      <c r="G34" s="67" t="s">
        <v>140</v>
      </c>
      <c r="H34" s="67" t="s">
        <v>142</v>
      </c>
      <c r="I34" s="21">
        <v>24</v>
      </c>
      <c r="J34" s="23" t="s">
        <v>158</v>
      </c>
      <c r="K34" s="21">
        <v>7713</v>
      </c>
      <c r="L34" s="23" t="s">
        <v>117</v>
      </c>
      <c r="M34" s="21">
        <v>1</v>
      </c>
      <c r="N34" s="23" t="s">
        <v>214</v>
      </c>
      <c r="O34" s="23">
        <v>1</v>
      </c>
      <c r="P34" s="23" t="s">
        <v>159</v>
      </c>
      <c r="Q34" s="23"/>
      <c r="R34" s="23"/>
      <c r="S34" s="40" t="e">
        <f t="shared" si="0"/>
        <v>#DIV/0!</v>
      </c>
      <c r="T34" s="23"/>
      <c r="U34" s="23"/>
      <c r="V34" s="40" t="e">
        <f t="shared" si="1"/>
        <v>#DIV/0!</v>
      </c>
      <c r="W34" s="104"/>
    </row>
    <row r="35" spans="1:23" s="20" customFormat="1" ht="78" x14ac:dyDescent="0.25">
      <c r="A35" s="73"/>
      <c r="B35" s="80"/>
      <c r="C35" s="68"/>
      <c r="D35" s="68"/>
      <c r="E35" s="68"/>
      <c r="F35" s="80"/>
      <c r="G35" s="68"/>
      <c r="H35" s="68"/>
      <c r="I35" s="21">
        <v>24</v>
      </c>
      <c r="J35" s="23" t="s">
        <v>158</v>
      </c>
      <c r="K35" s="21">
        <v>7713</v>
      </c>
      <c r="L35" s="23" t="s">
        <v>117</v>
      </c>
      <c r="M35" s="21">
        <v>2</v>
      </c>
      <c r="N35" s="23" t="s">
        <v>215</v>
      </c>
      <c r="O35" s="23">
        <v>1</v>
      </c>
      <c r="P35" s="23" t="s">
        <v>160</v>
      </c>
      <c r="Q35" s="23"/>
      <c r="R35" s="23"/>
      <c r="S35" s="40" t="e">
        <f t="shared" si="0"/>
        <v>#DIV/0!</v>
      </c>
      <c r="T35" s="23"/>
      <c r="U35" s="23"/>
      <c r="V35" s="40" t="e">
        <f t="shared" si="1"/>
        <v>#DIV/0!</v>
      </c>
      <c r="W35" s="104"/>
    </row>
    <row r="36" spans="1:23" s="20" customFormat="1" ht="93.6" x14ac:dyDescent="0.25">
      <c r="A36" s="73"/>
      <c r="B36" s="80"/>
      <c r="C36" s="68"/>
      <c r="D36" s="68"/>
      <c r="E36" s="68"/>
      <c r="F36" s="80"/>
      <c r="G36" s="68"/>
      <c r="H36" s="68"/>
      <c r="I36" s="21">
        <v>24</v>
      </c>
      <c r="J36" s="23" t="s">
        <v>158</v>
      </c>
      <c r="K36" s="21">
        <v>7713</v>
      </c>
      <c r="L36" s="23" t="s">
        <v>117</v>
      </c>
      <c r="M36" s="21">
        <v>3</v>
      </c>
      <c r="N36" s="23" t="s">
        <v>216</v>
      </c>
      <c r="O36" s="23">
        <v>367</v>
      </c>
      <c r="P36" s="23" t="s">
        <v>190</v>
      </c>
      <c r="Q36" s="23"/>
      <c r="R36" s="23"/>
      <c r="S36" s="40" t="e">
        <f t="shared" si="0"/>
        <v>#DIV/0!</v>
      </c>
      <c r="T36" s="23"/>
      <c r="U36" s="23"/>
      <c r="V36" s="40" t="e">
        <f t="shared" si="1"/>
        <v>#DIV/0!</v>
      </c>
      <c r="W36" s="104"/>
    </row>
    <row r="37" spans="1:23" s="20" customFormat="1" ht="78" x14ac:dyDescent="0.25">
      <c r="A37" s="73"/>
      <c r="B37" s="80"/>
      <c r="C37" s="68"/>
      <c r="D37" s="68"/>
      <c r="E37" s="68"/>
      <c r="F37" s="80"/>
      <c r="G37" s="68"/>
      <c r="H37" s="68"/>
      <c r="I37" s="21">
        <v>24</v>
      </c>
      <c r="J37" s="23" t="s">
        <v>158</v>
      </c>
      <c r="K37" s="21">
        <v>7713</v>
      </c>
      <c r="L37" s="23" t="s">
        <v>117</v>
      </c>
      <c r="M37" s="21">
        <v>4</v>
      </c>
      <c r="N37" s="23" t="s">
        <v>217</v>
      </c>
      <c r="O37" s="23">
        <v>2</v>
      </c>
      <c r="P37" s="23" t="s">
        <v>161</v>
      </c>
      <c r="Q37" s="23"/>
      <c r="R37" s="23"/>
      <c r="S37" s="40" t="e">
        <f t="shared" si="0"/>
        <v>#DIV/0!</v>
      </c>
      <c r="T37" s="23"/>
      <c r="U37" s="23"/>
      <c r="V37" s="40" t="e">
        <f t="shared" si="1"/>
        <v>#DIV/0!</v>
      </c>
      <c r="W37" s="104"/>
    </row>
    <row r="38" spans="1:23" s="20" customFormat="1" ht="78" x14ac:dyDescent="0.25">
      <c r="A38" s="73"/>
      <c r="B38" s="80"/>
      <c r="C38" s="68"/>
      <c r="D38" s="68"/>
      <c r="E38" s="68"/>
      <c r="F38" s="80"/>
      <c r="G38" s="68"/>
      <c r="H38" s="68"/>
      <c r="I38" s="21">
        <v>24</v>
      </c>
      <c r="J38" s="23" t="s">
        <v>158</v>
      </c>
      <c r="K38" s="21">
        <v>7713</v>
      </c>
      <c r="L38" s="23" t="s">
        <v>117</v>
      </c>
      <c r="M38" s="21">
        <v>5</v>
      </c>
      <c r="N38" s="23" t="s">
        <v>218</v>
      </c>
      <c r="O38" s="23">
        <v>2</v>
      </c>
      <c r="P38" s="23" t="s">
        <v>191</v>
      </c>
      <c r="Q38" s="23"/>
      <c r="R38" s="23"/>
      <c r="S38" s="40" t="e">
        <f t="shared" si="0"/>
        <v>#DIV/0!</v>
      </c>
      <c r="T38" s="23"/>
      <c r="U38" s="23"/>
      <c r="V38" s="40" t="e">
        <f t="shared" si="1"/>
        <v>#DIV/0!</v>
      </c>
      <c r="W38" s="104"/>
    </row>
    <row r="39" spans="1:23" s="20" customFormat="1" ht="78" x14ac:dyDescent="0.25">
      <c r="A39" s="73"/>
      <c r="B39" s="80"/>
      <c r="C39" s="68"/>
      <c r="D39" s="68"/>
      <c r="E39" s="68"/>
      <c r="F39" s="80"/>
      <c r="G39" s="68"/>
      <c r="H39" s="68"/>
      <c r="I39" s="21">
        <v>24</v>
      </c>
      <c r="J39" s="23" t="s">
        <v>158</v>
      </c>
      <c r="K39" s="21">
        <v>7713</v>
      </c>
      <c r="L39" s="23" t="s">
        <v>117</v>
      </c>
      <c r="M39" s="21">
        <v>6</v>
      </c>
      <c r="N39" s="23" t="s">
        <v>219</v>
      </c>
      <c r="O39" s="23">
        <v>0.3</v>
      </c>
      <c r="P39" s="23" t="s">
        <v>192</v>
      </c>
      <c r="Q39" s="23"/>
      <c r="R39" s="23"/>
      <c r="S39" s="40" t="e">
        <f t="shared" si="0"/>
        <v>#DIV/0!</v>
      </c>
      <c r="T39" s="23"/>
      <c r="U39" s="23"/>
      <c r="V39" s="40" t="e">
        <f t="shared" si="1"/>
        <v>#DIV/0!</v>
      </c>
      <c r="W39" s="104"/>
    </row>
    <row r="40" spans="1:23" s="20" customFormat="1" ht="78" x14ac:dyDescent="0.25">
      <c r="A40" s="73"/>
      <c r="B40" s="80"/>
      <c r="C40" s="68"/>
      <c r="D40" s="68"/>
      <c r="E40" s="68"/>
      <c r="F40" s="80"/>
      <c r="G40" s="68"/>
      <c r="H40" s="68"/>
      <c r="I40" s="21">
        <v>24</v>
      </c>
      <c r="J40" s="23" t="s">
        <v>158</v>
      </c>
      <c r="K40" s="21">
        <v>7713</v>
      </c>
      <c r="L40" s="23" t="s">
        <v>117</v>
      </c>
      <c r="M40" s="21">
        <v>7</v>
      </c>
      <c r="N40" s="23" t="s">
        <v>220</v>
      </c>
      <c r="O40" s="23">
        <v>6</v>
      </c>
      <c r="P40" s="23" t="s">
        <v>162</v>
      </c>
      <c r="Q40" s="23"/>
      <c r="R40" s="23"/>
      <c r="S40" s="40" t="e">
        <f t="shared" si="0"/>
        <v>#DIV/0!</v>
      </c>
      <c r="T40" s="23"/>
      <c r="U40" s="23"/>
      <c r="V40" s="40" t="e">
        <f t="shared" si="1"/>
        <v>#DIV/0!</v>
      </c>
      <c r="W40" s="104"/>
    </row>
    <row r="41" spans="1:23" s="20" customFormat="1" ht="78" x14ac:dyDescent="0.25">
      <c r="A41" s="73"/>
      <c r="B41" s="71"/>
      <c r="C41" s="69"/>
      <c r="D41" s="69"/>
      <c r="E41" s="69"/>
      <c r="F41" s="71"/>
      <c r="G41" s="69"/>
      <c r="H41" s="69"/>
      <c r="I41" s="21">
        <v>24</v>
      </c>
      <c r="J41" s="23" t="s">
        <v>158</v>
      </c>
      <c r="K41" s="21">
        <v>7713</v>
      </c>
      <c r="L41" s="23" t="s">
        <v>117</v>
      </c>
      <c r="M41" s="21">
        <v>8</v>
      </c>
      <c r="N41" s="23" t="s">
        <v>163</v>
      </c>
      <c r="O41" s="23">
        <v>1</v>
      </c>
      <c r="P41" s="23" t="s">
        <v>164</v>
      </c>
      <c r="Q41" s="23"/>
      <c r="R41" s="23"/>
      <c r="S41" s="40" t="e">
        <f t="shared" si="0"/>
        <v>#DIV/0!</v>
      </c>
      <c r="T41" s="23"/>
      <c r="U41" s="23"/>
      <c r="V41" s="40" t="e">
        <f t="shared" si="1"/>
        <v>#DIV/0!</v>
      </c>
      <c r="W41" s="104"/>
    </row>
    <row r="42" spans="1:23" s="20" customFormat="1" ht="280.8" customHeight="1" x14ac:dyDescent="0.25">
      <c r="A42" s="73" t="s">
        <v>196</v>
      </c>
      <c r="B42" s="70">
        <v>4</v>
      </c>
      <c r="C42" s="67" t="s">
        <v>122</v>
      </c>
      <c r="D42" s="78" t="s">
        <v>173</v>
      </c>
      <c r="E42" s="78" t="s">
        <v>174</v>
      </c>
      <c r="F42" s="70">
        <v>1</v>
      </c>
      <c r="G42" s="67" t="s">
        <v>140</v>
      </c>
      <c r="H42" s="67" t="s">
        <v>142</v>
      </c>
      <c r="I42" s="21">
        <v>24</v>
      </c>
      <c r="J42" s="23" t="s">
        <v>158</v>
      </c>
      <c r="K42" s="21">
        <v>7674</v>
      </c>
      <c r="L42" s="23" t="s">
        <v>115</v>
      </c>
      <c r="M42" s="21">
        <v>1</v>
      </c>
      <c r="N42" s="23" t="s">
        <v>221</v>
      </c>
      <c r="O42" s="23">
        <v>0.7</v>
      </c>
      <c r="P42" s="23" t="s">
        <v>165</v>
      </c>
      <c r="Q42" s="23"/>
      <c r="R42" s="23"/>
      <c r="S42" s="40" t="e">
        <f t="shared" si="0"/>
        <v>#DIV/0!</v>
      </c>
      <c r="T42" s="23"/>
      <c r="U42" s="23"/>
      <c r="V42" s="40" t="e">
        <f t="shared" si="1"/>
        <v>#DIV/0!</v>
      </c>
      <c r="W42" s="104"/>
    </row>
    <row r="43" spans="1:23" s="20" customFormat="1" ht="62.4" x14ac:dyDescent="0.25">
      <c r="A43" s="73"/>
      <c r="B43" s="80"/>
      <c r="C43" s="68"/>
      <c r="D43" s="68"/>
      <c r="E43" s="68"/>
      <c r="F43" s="80"/>
      <c r="G43" s="68"/>
      <c r="H43" s="68"/>
      <c r="I43" s="21">
        <v>24</v>
      </c>
      <c r="J43" s="23" t="s">
        <v>158</v>
      </c>
      <c r="K43" s="21">
        <v>7674</v>
      </c>
      <c r="L43" s="23" t="s">
        <v>115</v>
      </c>
      <c r="M43" s="21">
        <v>2</v>
      </c>
      <c r="N43" s="23" t="s">
        <v>222</v>
      </c>
      <c r="O43" s="31">
        <v>0.21</v>
      </c>
      <c r="P43" s="23" t="s">
        <v>166</v>
      </c>
      <c r="Q43" s="23"/>
      <c r="R43" s="23"/>
      <c r="S43" s="40" t="e">
        <f t="shared" si="0"/>
        <v>#DIV/0!</v>
      </c>
      <c r="T43" s="23"/>
      <c r="U43" s="23"/>
      <c r="V43" s="40" t="e">
        <f t="shared" si="1"/>
        <v>#DIV/0!</v>
      </c>
      <c r="W43" s="104"/>
    </row>
    <row r="44" spans="1:23" s="20" customFormat="1" ht="62.4" x14ac:dyDescent="0.25">
      <c r="A44" s="73"/>
      <c r="B44" s="80"/>
      <c r="C44" s="68"/>
      <c r="D44" s="68"/>
      <c r="E44" s="68"/>
      <c r="F44" s="80"/>
      <c r="G44" s="68"/>
      <c r="H44" s="68"/>
      <c r="I44" s="21">
        <v>24</v>
      </c>
      <c r="J44" s="23" t="s">
        <v>158</v>
      </c>
      <c r="K44" s="21">
        <v>7674</v>
      </c>
      <c r="L44" s="23" t="s">
        <v>115</v>
      </c>
      <c r="M44" s="21">
        <v>3</v>
      </c>
      <c r="N44" s="23" t="s">
        <v>223</v>
      </c>
      <c r="O44" s="31">
        <v>0.5</v>
      </c>
      <c r="P44" s="23" t="s">
        <v>167</v>
      </c>
      <c r="Q44" s="23"/>
      <c r="R44" s="23"/>
      <c r="S44" s="40" t="e">
        <f t="shared" si="0"/>
        <v>#DIV/0!</v>
      </c>
      <c r="T44" s="23"/>
      <c r="U44" s="23"/>
      <c r="V44" s="40" t="e">
        <f t="shared" si="1"/>
        <v>#DIV/0!</v>
      </c>
      <c r="W44" s="104"/>
    </row>
    <row r="45" spans="1:23" s="20" customFormat="1" ht="93.6" x14ac:dyDescent="0.25">
      <c r="A45" s="73"/>
      <c r="B45" s="80"/>
      <c r="C45" s="68"/>
      <c r="D45" s="68"/>
      <c r="E45" s="68"/>
      <c r="F45" s="80"/>
      <c r="G45" s="68"/>
      <c r="H45" s="68"/>
      <c r="I45" s="21">
        <v>24</v>
      </c>
      <c r="J45" s="23" t="s">
        <v>158</v>
      </c>
      <c r="K45" s="21">
        <v>7674</v>
      </c>
      <c r="L45" s="23" t="s">
        <v>115</v>
      </c>
      <c r="M45" s="21">
        <v>4</v>
      </c>
      <c r="N45" s="23" t="s">
        <v>224</v>
      </c>
      <c r="O45" s="23">
        <v>7</v>
      </c>
      <c r="P45" s="23" t="s">
        <v>193</v>
      </c>
      <c r="Q45" s="23"/>
      <c r="R45" s="23"/>
      <c r="S45" s="40" t="e">
        <f t="shared" si="0"/>
        <v>#DIV/0!</v>
      </c>
      <c r="T45" s="23"/>
      <c r="U45" s="23"/>
      <c r="V45" s="40" t="e">
        <f t="shared" si="1"/>
        <v>#DIV/0!</v>
      </c>
      <c r="W45" s="104"/>
    </row>
    <row r="46" spans="1:23" s="20" customFormat="1" ht="78" x14ac:dyDescent="0.25">
      <c r="A46" s="73"/>
      <c r="B46" s="80"/>
      <c r="C46" s="68"/>
      <c r="D46" s="68"/>
      <c r="E46" s="68"/>
      <c r="F46" s="80"/>
      <c r="G46" s="68"/>
      <c r="H46" s="68"/>
      <c r="I46" s="21">
        <v>24</v>
      </c>
      <c r="J46" s="23" t="s">
        <v>158</v>
      </c>
      <c r="K46" s="21">
        <v>7674</v>
      </c>
      <c r="L46" s="23" t="s">
        <v>115</v>
      </c>
      <c r="M46" s="21">
        <v>5</v>
      </c>
      <c r="N46" s="23" t="s">
        <v>225</v>
      </c>
      <c r="O46" s="23">
        <v>12</v>
      </c>
      <c r="P46" s="23" t="s">
        <v>168</v>
      </c>
      <c r="Q46" s="23"/>
      <c r="R46" s="23"/>
      <c r="S46" s="40" t="e">
        <f t="shared" si="0"/>
        <v>#DIV/0!</v>
      </c>
      <c r="T46" s="23"/>
      <c r="U46" s="23"/>
      <c r="V46" s="40" t="e">
        <f t="shared" si="1"/>
        <v>#DIV/0!</v>
      </c>
      <c r="W46" s="104"/>
    </row>
    <row r="47" spans="1:23" s="20" customFormat="1" ht="46.8" x14ac:dyDescent="0.25">
      <c r="A47" s="73"/>
      <c r="B47" s="71"/>
      <c r="C47" s="69"/>
      <c r="D47" s="69"/>
      <c r="E47" s="69"/>
      <c r="F47" s="71"/>
      <c r="G47" s="69"/>
      <c r="H47" s="69"/>
      <c r="I47" s="21">
        <v>24</v>
      </c>
      <c r="J47" s="23" t="s">
        <v>158</v>
      </c>
      <c r="K47" s="21">
        <v>7674</v>
      </c>
      <c r="L47" s="23" t="s">
        <v>115</v>
      </c>
      <c r="M47" s="21">
        <v>6</v>
      </c>
      <c r="N47" s="23" t="s">
        <v>226</v>
      </c>
      <c r="O47" s="23">
        <v>0.3</v>
      </c>
      <c r="P47" s="23" t="s">
        <v>169</v>
      </c>
      <c r="Q47" s="23"/>
      <c r="R47" s="23"/>
      <c r="S47" s="40" t="e">
        <f t="shared" si="0"/>
        <v>#DIV/0!</v>
      </c>
      <c r="T47" s="23"/>
      <c r="U47" s="23"/>
      <c r="V47" s="40" t="e">
        <f t="shared" si="1"/>
        <v>#DIV/0!</v>
      </c>
      <c r="W47" s="104"/>
    </row>
    <row r="48" spans="1:23" s="20" customFormat="1" ht="62.4" x14ac:dyDescent="0.25">
      <c r="A48" s="73" t="s">
        <v>197</v>
      </c>
      <c r="B48" s="70">
        <v>1</v>
      </c>
      <c r="C48" s="67" t="s">
        <v>154</v>
      </c>
      <c r="D48" s="78" t="s">
        <v>175</v>
      </c>
      <c r="E48" s="78" t="s">
        <v>176</v>
      </c>
      <c r="F48" s="70">
        <v>5</v>
      </c>
      <c r="G48" s="67" t="s">
        <v>178</v>
      </c>
      <c r="H48" s="67" t="s">
        <v>179</v>
      </c>
      <c r="I48" s="21">
        <v>56</v>
      </c>
      <c r="J48" s="23" t="s">
        <v>180</v>
      </c>
      <c r="K48" s="21">
        <v>7760</v>
      </c>
      <c r="L48" s="23" t="s">
        <v>119</v>
      </c>
      <c r="M48" s="21">
        <v>1</v>
      </c>
      <c r="N48" s="23" t="s">
        <v>181</v>
      </c>
      <c r="O48" s="23">
        <v>0</v>
      </c>
      <c r="P48" s="23" t="s">
        <v>184</v>
      </c>
      <c r="Q48" s="23"/>
      <c r="R48" s="23"/>
      <c r="S48" s="40" t="e">
        <f t="shared" si="0"/>
        <v>#DIV/0!</v>
      </c>
      <c r="T48" s="23"/>
      <c r="U48" s="23"/>
      <c r="V48" s="40" t="e">
        <f t="shared" si="1"/>
        <v>#DIV/0!</v>
      </c>
      <c r="W48" s="104"/>
    </row>
    <row r="49" spans="1:23" s="20" customFormat="1" ht="62.4" x14ac:dyDescent="0.25">
      <c r="A49" s="73"/>
      <c r="B49" s="71"/>
      <c r="C49" s="69"/>
      <c r="D49" s="79"/>
      <c r="E49" s="79"/>
      <c r="F49" s="80"/>
      <c r="G49" s="68"/>
      <c r="H49" s="68"/>
      <c r="I49" s="21">
        <v>56</v>
      </c>
      <c r="J49" s="23" t="s">
        <v>180</v>
      </c>
      <c r="K49" s="21">
        <v>7760</v>
      </c>
      <c r="L49" s="23" t="s">
        <v>119</v>
      </c>
      <c r="M49" s="21">
        <v>2</v>
      </c>
      <c r="N49" s="23" t="s">
        <v>227</v>
      </c>
      <c r="O49" s="31">
        <v>0.9</v>
      </c>
      <c r="P49" s="23" t="s">
        <v>228</v>
      </c>
      <c r="Q49" s="23"/>
      <c r="R49" s="23"/>
      <c r="S49" s="40" t="e">
        <f t="shared" si="0"/>
        <v>#DIV/0!</v>
      </c>
      <c r="T49" s="23"/>
      <c r="U49" s="23"/>
      <c r="V49" s="40" t="e">
        <f t="shared" si="1"/>
        <v>#DIV/0!</v>
      </c>
      <c r="W49" s="104"/>
    </row>
    <row r="50" spans="1:23" s="20" customFormat="1" ht="62.4" x14ac:dyDescent="0.25">
      <c r="A50" s="73" t="s">
        <v>197</v>
      </c>
      <c r="B50" s="70">
        <v>2</v>
      </c>
      <c r="C50" s="67" t="s">
        <v>155</v>
      </c>
      <c r="D50" s="67" t="s">
        <v>175</v>
      </c>
      <c r="E50" s="67" t="s">
        <v>176</v>
      </c>
      <c r="F50" s="80"/>
      <c r="G50" s="68"/>
      <c r="H50" s="68"/>
      <c r="I50" s="21">
        <v>56</v>
      </c>
      <c r="J50" s="23" t="s">
        <v>180</v>
      </c>
      <c r="K50" s="21">
        <v>7760</v>
      </c>
      <c r="L50" s="23" t="s">
        <v>119</v>
      </c>
      <c r="M50" s="21">
        <v>3</v>
      </c>
      <c r="N50" s="23" t="s">
        <v>229</v>
      </c>
      <c r="O50" s="31">
        <v>0.25</v>
      </c>
      <c r="P50" s="23" t="s">
        <v>185</v>
      </c>
      <c r="Q50" s="23"/>
      <c r="R50" s="23"/>
      <c r="S50" s="40" t="e">
        <f t="shared" si="0"/>
        <v>#DIV/0!</v>
      </c>
      <c r="T50" s="23"/>
      <c r="U50" s="23"/>
      <c r="V50" s="40" t="e">
        <f t="shared" si="1"/>
        <v>#DIV/0!</v>
      </c>
      <c r="W50" s="104"/>
    </row>
    <row r="51" spans="1:23" s="20" customFormat="1" ht="62.4" x14ac:dyDescent="0.25">
      <c r="A51" s="73"/>
      <c r="B51" s="71"/>
      <c r="C51" s="69"/>
      <c r="D51" s="69"/>
      <c r="E51" s="69"/>
      <c r="F51" s="80"/>
      <c r="G51" s="68"/>
      <c r="H51" s="68"/>
      <c r="I51" s="21">
        <v>56</v>
      </c>
      <c r="J51" s="23" t="s">
        <v>180</v>
      </c>
      <c r="K51" s="21">
        <v>7760</v>
      </c>
      <c r="L51" s="23" t="s">
        <v>119</v>
      </c>
      <c r="M51" s="21">
        <v>4</v>
      </c>
      <c r="N51" s="23" t="s">
        <v>230</v>
      </c>
      <c r="O51" s="31">
        <v>1</v>
      </c>
      <c r="P51" s="23" t="s">
        <v>231</v>
      </c>
      <c r="Q51" s="23"/>
      <c r="R51" s="23"/>
      <c r="S51" s="40" t="e">
        <f t="shared" si="0"/>
        <v>#DIV/0!</v>
      </c>
      <c r="T51" s="23"/>
      <c r="U51" s="23"/>
      <c r="V51" s="40" t="e">
        <f t="shared" si="1"/>
        <v>#DIV/0!</v>
      </c>
      <c r="W51" s="104"/>
    </row>
    <row r="52" spans="1:23" s="20" customFormat="1" ht="78" x14ac:dyDescent="0.25">
      <c r="A52" s="73" t="s">
        <v>197</v>
      </c>
      <c r="B52" s="72">
        <v>3</v>
      </c>
      <c r="C52" s="73" t="s">
        <v>156</v>
      </c>
      <c r="D52" s="73" t="s">
        <v>176</v>
      </c>
      <c r="E52" s="73" t="s">
        <v>177</v>
      </c>
      <c r="F52" s="80"/>
      <c r="G52" s="68"/>
      <c r="H52" s="68"/>
      <c r="I52" s="21">
        <v>56</v>
      </c>
      <c r="J52" s="23" t="s">
        <v>180</v>
      </c>
      <c r="K52" s="21">
        <v>7760</v>
      </c>
      <c r="L52" s="23" t="s">
        <v>119</v>
      </c>
      <c r="M52" s="21">
        <v>5</v>
      </c>
      <c r="N52" s="23" t="s">
        <v>182</v>
      </c>
      <c r="O52" s="23">
        <v>0</v>
      </c>
      <c r="P52" s="23" t="s">
        <v>186</v>
      </c>
      <c r="Q52" s="23"/>
      <c r="R52" s="23"/>
      <c r="S52" s="40" t="e">
        <f t="shared" si="0"/>
        <v>#DIV/0!</v>
      </c>
      <c r="T52" s="23"/>
      <c r="U52" s="23"/>
      <c r="V52" s="40" t="e">
        <f t="shared" si="1"/>
        <v>#DIV/0!</v>
      </c>
      <c r="W52" s="104"/>
    </row>
    <row r="53" spans="1:23" s="20" customFormat="1" ht="62.4" x14ac:dyDescent="0.25">
      <c r="A53" s="73"/>
      <c r="B53" s="72"/>
      <c r="C53" s="73"/>
      <c r="D53" s="73"/>
      <c r="E53" s="73"/>
      <c r="F53" s="80"/>
      <c r="G53" s="68"/>
      <c r="H53" s="68"/>
      <c r="I53" s="21">
        <v>56</v>
      </c>
      <c r="J53" s="23" t="s">
        <v>180</v>
      </c>
      <c r="K53" s="21">
        <v>7760</v>
      </c>
      <c r="L53" s="23" t="s">
        <v>119</v>
      </c>
      <c r="M53" s="21">
        <v>6</v>
      </c>
      <c r="N53" s="23" t="s">
        <v>232</v>
      </c>
      <c r="O53" s="31">
        <v>0.3</v>
      </c>
      <c r="P53" s="23" t="s">
        <v>168</v>
      </c>
      <c r="Q53" s="23"/>
      <c r="R53" s="23"/>
      <c r="S53" s="40" t="e">
        <f t="shared" si="0"/>
        <v>#DIV/0!</v>
      </c>
      <c r="T53" s="23"/>
      <c r="U53" s="23"/>
      <c r="V53" s="40" t="e">
        <f t="shared" si="1"/>
        <v>#DIV/0!</v>
      </c>
      <c r="W53" s="104"/>
    </row>
    <row r="54" spans="1:23" s="20" customFormat="1" ht="62.4" x14ac:dyDescent="0.25">
      <c r="A54" s="73" t="s">
        <v>197</v>
      </c>
      <c r="B54" s="70">
        <v>4</v>
      </c>
      <c r="C54" s="67" t="s">
        <v>157</v>
      </c>
      <c r="D54" s="67" t="s">
        <v>175</v>
      </c>
      <c r="E54" s="67" t="s">
        <v>175</v>
      </c>
      <c r="F54" s="80"/>
      <c r="G54" s="68"/>
      <c r="H54" s="68"/>
      <c r="I54" s="21">
        <v>56</v>
      </c>
      <c r="J54" s="23" t="s">
        <v>180</v>
      </c>
      <c r="K54" s="21">
        <v>7760</v>
      </c>
      <c r="L54" s="23" t="s">
        <v>119</v>
      </c>
      <c r="M54" s="21">
        <v>7</v>
      </c>
      <c r="N54" s="23" t="s">
        <v>233</v>
      </c>
      <c r="O54" s="31">
        <v>0.25</v>
      </c>
      <c r="P54" s="23" t="s">
        <v>235</v>
      </c>
      <c r="Q54" s="23"/>
      <c r="R54" s="23"/>
      <c r="S54" s="40" t="e">
        <f t="shared" si="0"/>
        <v>#DIV/0!</v>
      </c>
      <c r="T54" s="23"/>
      <c r="U54" s="23"/>
      <c r="V54" s="40" t="e">
        <f t="shared" si="1"/>
        <v>#DIV/0!</v>
      </c>
      <c r="W54" s="104"/>
    </row>
    <row r="55" spans="1:23" s="20" customFormat="1" ht="62.4" x14ac:dyDescent="0.25">
      <c r="A55" s="73"/>
      <c r="B55" s="71"/>
      <c r="C55" s="69"/>
      <c r="D55" s="69"/>
      <c r="E55" s="69"/>
      <c r="F55" s="71"/>
      <c r="G55" s="69"/>
      <c r="H55" s="69"/>
      <c r="I55" s="21">
        <v>56</v>
      </c>
      <c r="J55" s="23" t="s">
        <v>180</v>
      </c>
      <c r="K55" s="21">
        <v>7760</v>
      </c>
      <c r="L55" s="23" t="s">
        <v>119</v>
      </c>
      <c r="M55" s="21">
        <v>8</v>
      </c>
      <c r="N55" s="23" t="s">
        <v>234</v>
      </c>
      <c r="O55" s="23">
        <v>60</v>
      </c>
      <c r="P55" s="23" t="s">
        <v>183</v>
      </c>
      <c r="Q55" s="23"/>
      <c r="R55" s="23"/>
      <c r="S55" s="40" t="e">
        <f t="shared" si="0"/>
        <v>#DIV/0!</v>
      </c>
      <c r="T55" s="23"/>
      <c r="U55" s="23"/>
      <c r="V55" s="40" t="e">
        <f t="shared" si="1"/>
        <v>#DIV/0!</v>
      </c>
      <c r="W55" s="104"/>
    </row>
    <row r="56" spans="1:23" ht="52.2" customHeight="1" x14ac:dyDescent="0.3">
      <c r="K56" s="17"/>
      <c r="N56" s="18"/>
      <c r="Q56" s="61" t="s">
        <v>236</v>
      </c>
      <c r="R56" s="62"/>
      <c r="S56" s="41" t="e">
        <f>AVERAGE(S18:S55)</f>
        <v>#DIV/0!</v>
      </c>
      <c r="T56" s="61" t="s">
        <v>237</v>
      </c>
      <c r="U56" s="62"/>
      <c r="V56" s="41" t="e">
        <f>AVERAGE(V18:V55)</f>
        <v>#DIV/0!</v>
      </c>
    </row>
  </sheetData>
  <mergeCells count="101">
    <mergeCell ref="W15:W17"/>
    <mergeCell ref="R12:W12"/>
    <mergeCell ref="R11:W11"/>
    <mergeCell ref="R10:W10"/>
    <mergeCell ref="R9:W9"/>
    <mergeCell ref="R8:W8"/>
    <mergeCell ref="R7:W7"/>
    <mergeCell ref="R6:W6"/>
    <mergeCell ref="B31:B33"/>
    <mergeCell ref="C31:C33"/>
    <mergeCell ref="D31:D33"/>
    <mergeCell ref="E31:E33"/>
    <mergeCell ref="F31:F33"/>
    <mergeCell ref="E23:E30"/>
    <mergeCell ref="D23:D30"/>
    <mergeCell ref="C23:C30"/>
    <mergeCell ref="H42:H47"/>
    <mergeCell ref="B42:B47"/>
    <mergeCell ref="C42:C47"/>
    <mergeCell ref="D42:D47"/>
    <mergeCell ref="E42:E47"/>
    <mergeCell ref="F42:F47"/>
    <mergeCell ref="G42:G47"/>
    <mergeCell ref="G31:G33"/>
    <mergeCell ref="H31:H33"/>
    <mergeCell ref="B34:B41"/>
    <mergeCell ref="C34:C41"/>
    <mergeCell ref="D34:D41"/>
    <mergeCell ref="E34:E41"/>
    <mergeCell ref="F34:F41"/>
    <mergeCell ref="G34:G41"/>
    <mergeCell ref="H34:H41"/>
    <mergeCell ref="D18:D22"/>
    <mergeCell ref="C18:C22"/>
    <mergeCell ref="B16:C17"/>
    <mergeCell ref="D16:D17"/>
    <mergeCell ref="J6:J12"/>
    <mergeCell ref="H23:H30"/>
    <mergeCell ref="G23:G30"/>
    <mergeCell ref="F23:F30"/>
    <mergeCell ref="K7:P7"/>
    <mergeCell ref="K8:P8"/>
    <mergeCell ref="K9:P9"/>
    <mergeCell ref="K10:P10"/>
    <mergeCell ref="K11:P11"/>
    <mergeCell ref="D8:H8"/>
    <mergeCell ref="D10:H10"/>
    <mergeCell ref="D12:H12"/>
    <mergeCell ref="B23:B30"/>
    <mergeCell ref="A31:A33"/>
    <mergeCell ref="A34:A41"/>
    <mergeCell ref="A42:A47"/>
    <mergeCell ref="A48:A49"/>
    <mergeCell ref="A50:A51"/>
    <mergeCell ref="A52:A53"/>
    <mergeCell ref="A54:A55"/>
    <mergeCell ref="K6:P6"/>
    <mergeCell ref="H18:H22"/>
    <mergeCell ref="G18:G22"/>
    <mergeCell ref="F18:F22"/>
    <mergeCell ref="E18:E22"/>
    <mergeCell ref="K15:P15"/>
    <mergeCell ref="I16:J16"/>
    <mergeCell ref="E16:E17"/>
    <mergeCell ref="M16:N16"/>
    <mergeCell ref="K16:K17"/>
    <mergeCell ref="L16:L17"/>
    <mergeCell ref="O16:P16"/>
    <mergeCell ref="F16:H16"/>
    <mergeCell ref="F15:J15"/>
    <mergeCell ref="K12:P12"/>
    <mergeCell ref="B18:B22"/>
    <mergeCell ref="D6:H6"/>
    <mergeCell ref="A2:W4"/>
    <mergeCell ref="G48:G55"/>
    <mergeCell ref="H48:H55"/>
    <mergeCell ref="B50:B51"/>
    <mergeCell ref="C50:C51"/>
    <mergeCell ref="D50:D51"/>
    <mergeCell ref="E50:E51"/>
    <mergeCell ref="B52:B53"/>
    <mergeCell ref="C52:C53"/>
    <mergeCell ref="D52:D53"/>
    <mergeCell ref="E52:E53"/>
    <mergeCell ref="B54:B55"/>
    <mergeCell ref="C54:C55"/>
    <mergeCell ref="D54:D55"/>
    <mergeCell ref="E54:E55"/>
    <mergeCell ref="A16:A17"/>
    <mergeCell ref="A15:E15"/>
    <mergeCell ref="A18:A22"/>
    <mergeCell ref="B48:B49"/>
    <mergeCell ref="C48:C49"/>
    <mergeCell ref="D48:D49"/>
    <mergeCell ref="E48:E49"/>
    <mergeCell ref="F48:F55"/>
    <mergeCell ref="A23:A30"/>
    <mergeCell ref="Q56:R56"/>
    <mergeCell ref="T56:U56"/>
    <mergeCell ref="Q15:S16"/>
    <mergeCell ref="T15:V16"/>
  </mergeCells>
  <pageMargins left="0.7" right="0.7" top="0.75" bottom="0.75" header="0.3" footer="0.3"/>
  <pageSetup paperSize="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719DE-AD1E-4209-B789-F263E99E8AD7}">
  <dimension ref="A3:J109"/>
  <sheetViews>
    <sheetView showGridLines="0" zoomScale="85" zoomScaleNormal="85" workbookViewId="0">
      <pane ySplit="7" topLeftCell="A8" activePane="bottomLeft" state="frozen"/>
      <selection pane="bottomLeft" activeCell="A11" sqref="A11"/>
    </sheetView>
  </sheetViews>
  <sheetFormatPr baseColWidth="10" defaultRowHeight="13.2" x14ac:dyDescent="0.25"/>
  <cols>
    <col min="1" max="1" width="120.6640625" customWidth="1"/>
    <col min="2" max="2" width="20.109375" style="10" customWidth="1"/>
    <col min="3" max="3" width="18.109375" bestFit="1" customWidth="1"/>
    <col min="7" max="7" width="13.6640625" customWidth="1"/>
  </cols>
  <sheetData>
    <row r="3" spans="1:10" x14ac:dyDescent="0.25">
      <c r="A3" s="100" t="s">
        <v>78</v>
      </c>
      <c r="B3" s="100"/>
    </row>
    <row r="4" spans="1:10" ht="12.75" customHeight="1" x14ac:dyDescent="0.25">
      <c r="A4" s="100"/>
      <c r="B4" s="100"/>
    </row>
    <row r="5" spans="1:10" ht="12.75" customHeight="1" x14ac:dyDescent="0.25">
      <c r="A5" s="100"/>
      <c r="B5" s="100"/>
    </row>
    <row r="6" spans="1:10" x14ac:dyDescent="0.25">
      <c r="C6" s="101" t="s">
        <v>138</v>
      </c>
      <c r="D6" s="102"/>
      <c r="E6" s="102"/>
      <c r="F6" s="103"/>
      <c r="G6" s="101" t="s">
        <v>139</v>
      </c>
      <c r="H6" s="102"/>
      <c r="I6" s="102"/>
      <c r="J6" s="103"/>
    </row>
    <row r="7" spans="1:10" s="1" customFormat="1" ht="41.25" customHeight="1" x14ac:dyDescent="0.25">
      <c r="A7" s="42" t="s">
        <v>79</v>
      </c>
      <c r="B7" s="43" t="s">
        <v>0</v>
      </c>
      <c r="C7" s="44" t="s">
        <v>238</v>
      </c>
      <c r="D7" s="45" t="s">
        <v>239</v>
      </c>
      <c r="E7" s="45" t="s">
        <v>240</v>
      </c>
      <c r="F7" s="46" t="s">
        <v>241</v>
      </c>
      <c r="G7" s="44" t="s">
        <v>238</v>
      </c>
      <c r="H7" s="45" t="s">
        <v>239</v>
      </c>
      <c r="I7" s="45" t="s">
        <v>240</v>
      </c>
      <c r="J7" s="46" t="s">
        <v>241</v>
      </c>
    </row>
    <row r="8" spans="1:10" ht="12.75" customHeight="1" x14ac:dyDescent="0.25">
      <c r="A8" s="2" t="s">
        <v>1</v>
      </c>
      <c r="B8" s="3">
        <v>600000000</v>
      </c>
      <c r="C8" s="47"/>
      <c r="D8" s="48"/>
      <c r="E8" s="48"/>
      <c r="F8" s="49"/>
      <c r="G8" s="50"/>
      <c r="H8" s="51"/>
      <c r="I8" s="51"/>
      <c r="J8" s="52"/>
    </row>
    <row r="9" spans="1:10" x14ac:dyDescent="0.25">
      <c r="A9" s="4" t="s">
        <v>2</v>
      </c>
      <c r="B9" s="3">
        <v>600000000</v>
      </c>
      <c r="C9" s="53"/>
      <c r="F9" s="54"/>
      <c r="G9" s="53"/>
      <c r="J9" s="54"/>
    </row>
    <row r="10" spans="1:10" x14ac:dyDescent="0.25">
      <c r="A10" s="5" t="s">
        <v>3</v>
      </c>
      <c r="B10" s="6">
        <v>600000000</v>
      </c>
      <c r="C10" s="53"/>
      <c r="F10" s="54"/>
      <c r="G10" s="53"/>
      <c r="J10" s="54"/>
    </row>
    <row r="11" spans="1:10" x14ac:dyDescent="0.25">
      <c r="A11" s="7" t="s">
        <v>4</v>
      </c>
      <c r="B11" s="3">
        <v>600000000</v>
      </c>
      <c r="C11" s="53"/>
      <c r="F11" s="54"/>
      <c r="G11" s="53"/>
      <c r="J11" s="54"/>
    </row>
    <row r="12" spans="1:10" x14ac:dyDescent="0.25">
      <c r="A12" s="8" t="s">
        <v>5</v>
      </c>
      <c r="B12" s="6">
        <v>155966432</v>
      </c>
      <c r="C12" s="53"/>
      <c r="F12" s="54"/>
      <c r="G12" s="53"/>
      <c r="J12" s="54"/>
    </row>
    <row r="13" spans="1:10" x14ac:dyDescent="0.25">
      <c r="A13" s="9" t="s">
        <v>6</v>
      </c>
      <c r="B13" s="3">
        <v>43474872</v>
      </c>
      <c r="C13" s="53"/>
      <c r="F13" s="54"/>
      <c r="G13" s="53"/>
      <c r="J13" s="54"/>
    </row>
    <row r="14" spans="1:10" x14ac:dyDescent="0.25">
      <c r="A14" s="9" t="s">
        <v>7</v>
      </c>
      <c r="B14" s="3">
        <v>56245780</v>
      </c>
      <c r="C14" s="53"/>
      <c r="F14" s="54"/>
      <c r="G14" s="53"/>
      <c r="J14" s="54"/>
    </row>
    <row r="15" spans="1:10" x14ac:dyDescent="0.25">
      <c r="A15" s="9" t="s">
        <v>8</v>
      </c>
      <c r="B15" s="3">
        <v>56245780</v>
      </c>
      <c r="C15" s="53"/>
      <c r="F15" s="54"/>
      <c r="G15" s="53"/>
      <c r="J15" s="54"/>
    </row>
    <row r="16" spans="1:10" x14ac:dyDescent="0.25">
      <c r="A16" s="8" t="s">
        <v>9</v>
      </c>
      <c r="B16" s="6">
        <v>444033568</v>
      </c>
      <c r="C16" s="53"/>
      <c r="F16" s="54"/>
      <c r="G16" s="53"/>
      <c r="J16" s="54"/>
    </row>
    <row r="17" spans="1:10" x14ac:dyDescent="0.25">
      <c r="A17" s="9" t="s">
        <v>10</v>
      </c>
      <c r="B17" s="3">
        <v>405356218</v>
      </c>
      <c r="C17" s="53"/>
      <c r="F17" s="54"/>
      <c r="G17" s="53"/>
      <c r="J17" s="54"/>
    </row>
    <row r="18" spans="1:10" x14ac:dyDescent="0.25">
      <c r="A18" s="9" t="s">
        <v>11</v>
      </c>
      <c r="B18" s="3">
        <v>38677350</v>
      </c>
      <c r="C18" s="53"/>
      <c r="F18" s="54"/>
      <c r="G18" s="53"/>
      <c r="J18" s="54"/>
    </row>
    <row r="19" spans="1:10" x14ac:dyDescent="0.25">
      <c r="A19" s="2" t="s">
        <v>12</v>
      </c>
      <c r="B19" s="3">
        <v>1100000000</v>
      </c>
      <c r="C19" s="50"/>
      <c r="D19" s="51"/>
      <c r="E19" s="51"/>
      <c r="F19" s="52"/>
      <c r="G19" s="50"/>
      <c r="H19" s="51"/>
      <c r="I19" s="51"/>
      <c r="J19" s="52"/>
    </row>
    <row r="20" spans="1:10" x14ac:dyDescent="0.25">
      <c r="A20" s="4" t="s">
        <v>13</v>
      </c>
      <c r="B20" s="3">
        <v>1100000000</v>
      </c>
      <c r="C20" s="53"/>
      <c r="F20" s="54"/>
      <c r="G20" s="53"/>
      <c r="J20" s="54"/>
    </row>
    <row r="21" spans="1:10" x14ac:dyDescent="0.25">
      <c r="A21" s="5" t="s">
        <v>14</v>
      </c>
      <c r="B21" s="6">
        <v>1100000000</v>
      </c>
      <c r="C21" s="53"/>
      <c r="F21" s="54"/>
      <c r="G21" s="53"/>
      <c r="J21" s="54"/>
    </row>
    <row r="22" spans="1:10" x14ac:dyDescent="0.25">
      <c r="A22" s="7" t="s">
        <v>15</v>
      </c>
      <c r="B22" s="3">
        <v>1100000000</v>
      </c>
      <c r="C22" s="53"/>
      <c r="F22" s="54"/>
      <c r="G22" s="53"/>
      <c r="J22" s="54"/>
    </row>
    <row r="23" spans="1:10" x14ac:dyDescent="0.25">
      <c r="A23" s="8" t="s">
        <v>16</v>
      </c>
      <c r="B23" s="6">
        <v>517522417</v>
      </c>
      <c r="C23" s="53"/>
      <c r="F23" s="54"/>
      <c r="G23" s="53"/>
      <c r="J23" s="54"/>
    </row>
    <row r="24" spans="1:10" x14ac:dyDescent="0.25">
      <c r="A24" s="9" t="s">
        <v>17</v>
      </c>
      <c r="B24" s="3">
        <v>100000000</v>
      </c>
      <c r="C24" s="53"/>
      <c r="F24" s="54"/>
      <c r="G24" s="53"/>
      <c r="J24" s="54"/>
    </row>
    <row r="25" spans="1:10" x14ac:dyDescent="0.25">
      <c r="A25" s="9" t="s">
        <v>18</v>
      </c>
      <c r="B25" s="3">
        <v>90000000</v>
      </c>
      <c r="C25" s="53"/>
      <c r="F25" s="54"/>
      <c r="G25" s="53"/>
      <c r="J25" s="54"/>
    </row>
    <row r="26" spans="1:10" x14ac:dyDescent="0.25">
      <c r="A26" s="9" t="s">
        <v>19</v>
      </c>
      <c r="B26" s="3">
        <v>327522417</v>
      </c>
      <c r="C26" s="53"/>
      <c r="F26" s="54"/>
      <c r="G26" s="53"/>
      <c r="J26" s="54"/>
    </row>
    <row r="27" spans="1:10" x14ac:dyDescent="0.25">
      <c r="A27" s="8" t="s">
        <v>20</v>
      </c>
      <c r="B27" s="6">
        <v>152000000</v>
      </c>
      <c r="C27" s="53"/>
      <c r="F27" s="54"/>
      <c r="G27" s="53"/>
      <c r="J27" s="54"/>
    </row>
    <row r="28" spans="1:10" x14ac:dyDescent="0.25">
      <c r="A28" s="9" t="s">
        <v>21</v>
      </c>
      <c r="B28" s="3">
        <v>152000000</v>
      </c>
      <c r="C28" s="53"/>
      <c r="F28" s="54"/>
      <c r="G28" s="53"/>
      <c r="J28" s="54"/>
    </row>
    <row r="29" spans="1:10" x14ac:dyDescent="0.25">
      <c r="A29" s="8" t="s">
        <v>22</v>
      </c>
      <c r="B29" s="6">
        <v>41124915</v>
      </c>
      <c r="C29" s="53"/>
      <c r="F29" s="54"/>
      <c r="G29" s="53"/>
      <c r="J29" s="54"/>
    </row>
    <row r="30" spans="1:10" x14ac:dyDescent="0.25">
      <c r="A30" s="9" t="s">
        <v>23</v>
      </c>
      <c r="B30" s="3">
        <v>41124915</v>
      </c>
      <c r="C30" s="53"/>
      <c r="F30" s="54"/>
      <c r="G30" s="53"/>
      <c r="J30" s="54"/>
    </row>
    <row r="31" spans="1:10" x14ac:dyDescent="0.25">
      <c r="A31" s="8" t="s">
        <v>9</v>
      </c>
      <c r="B31" s="6">
        <v>389352668</v>
      </c>
      <c r="C31" s="53"/>
      <c r="F31" s="54"/>
      <c r="G31" s="53"/>
      <c r="J31" s="54"/>
    </row>
    <row r="32" spans="1:10" x14ac:dyDescent="0.25">
      <c r="A32" s="9" t="s">
        <v>24</v>
      </c>
      <c r="B32" s="3">
        <v>389352668</v>
      </c>
      <c r="C32" s="53"/>
      <c r="F32" s="54"/>
      <c r="G32" s="53"/>
      <c r="J32" s="54"/>
    </row>
    <row r="33" spans="1:10" x14ac:dyDescent="0.25">
      <c r="A33" s="2" t="s">
        <v>25</v>
      </c>
      <c r="B33" s="6">
        <v>2522911000</v>
      </c>
      <c r="C33" s="50"/>
      <c r="D33" s="51"/>
      <c r="E33" s="51"/>
      <c r="F33" s="52"/>
      <c r="G33" s="50"/>
      <c r="H33" s="51"/>
      <c r="I33" s="51"/>
      <c r="J33" s="52"/>
    </row>
    <row r="34" spans="1:10" x14ac:dyDescent="0.25">
      <c r="A34" s="4" t="s">
        <v>13</v>
      </c>
      <c r="B34" s="3">
        <v>2522911000</v>
      </c>
      <c r="C34" s="53"/>
      <c r="F34" s="54"/>
      <c r="G34" s="53"/>
      <c r="J34" s="54"/>
    </row>
    <row r="35" spans="1:10" x14ac:dyDescent="0.25">
      <c r="A35" s="5" t="s">
        <v>26</v>
      </c>
      <c r="B35" s="6">
        <v>2522911000</v>
      </c>
      <c r="C35" s="53"/>
      <c r="F35" s="54"/>
      <c r="G35" s="53"/>
      <c r="J35" s="54"/>
    </row>
    <row r="36" spans="1:10" x14ac:dyDescent="0.25">
      <c r="A36" s="7" t="s">
        <v>27</v>
      </c>
      <c r="B36" s="3">
        <v>300000000</v>
      </c>
      <c r="C36" s="53"/>
      <c r="F36" s="54"/>
      <c r="G36" s="53"/>
      <c r="J36" s="54"/>
    </row>
    <row r="37" spans="1:10" x14ac:dyDescent="0.25">
      <c r="A37" s="8" t="s">
        <v>9</v>
      </c>
      <c r="B37" s="3">
        <v>300000000</v>
      </c>
      <c r="C37" s="53"/>
      <c r="F37" s="54"/>
      <c r="G37" s="53"/>
      <c r="J37" s="54"/>
    </row>
    <row r="38" spans="1:10" x14ac:dyDescent="0.25">
      <c r="A38" s="9" t="s">
        <v>28</v>
      </c>
      <c r="B38" s="3">
        <v>300000000</v>
      </c>
      <c r="C38" s="53"/>
      <c r="F38" s="54"/>
      <c r="G38" s="53"/>
      <c r="J38" s="54"/>
    </row>
    <row r="39" spans="1:10" x14ac:dyDescent="0.25">
      <c r="A39" s="7" t="s">
        <v>29</v>
      </c>
      <c r="B39" s="6">
        <v>37180000</v>
      </c>
      <c r="C39" s="53"/>
      <c r="F39" s="54"/>
      <c r="G39" s="53"/>
      <c r="J39" s="54"/>
    </row>
    <row r="40" spans="1:10" x14ac:dyDescent="0.25">
      <c r="A40" s="8" t="s">
        <v>30</v>
      </c>
      <c r="B40" s="6">
        <v>37180000</v>
      </c>
      <c r="C40" s="53"/>
      <c r="F40" s="54"/>
      <c r="G40" s="53"/>
      <c r="J40" s="54"/>
    </row>
    <row r="41" spans="1:10" x14ac:dyDescent="0.25">
      <c r="A41" s="9" t="s">
        <v>31</v>
      </c>
      <c r="B41" s="3">
        <v>37180000</v>
      </c>
      <c r="C41" s="53"/>
      <c r="F41" s="54"/>
      <c r="G41" s="53"/>
      <c r="J41" s="54"/>
    </row>
    <row r="42" spans="1:10" x14ac:dyDescent="0.25">
      <c r="A42" s="7" t="s">
        <v>32</v>
      </c>
      <c r="B42" s="3">
        <v>1197801000</v>
      </c>
      <c r="C42" s="53"/>
      <c r="F42" s="54"/>
      <c r="G42" s="53"/>
      <c r="J42" s="54"/>
    </row>
    <row r="43" spans="1:10" x14ac:dyDescent="0.25">
      <c r="A43" s="8" t="s">
        <v>33</v>
      </c>
      <c r="B43" s="6">
        <v>194970000</v>
      </c>
      <c r="C43" s="53"/>
      <c r="F43" s="54"/>
      <c r="G43" s="53"/>
      <c r="J43" s="54"/>
    </row>
    <row r="44" spans="1:10" x14ac:dyDescent="0.25">
      <c r="A44" s="9" t="s">
        <v>34</v>
      </c>
      <c r="B44" s="3">
        <v>184970000</v>
      </c>
      <c r="C44" s="53"/>
      <c r="F44" s="54"/>
      <c r="G44" s="53"/>
      <c r="J44" s="54"/>
    </row>
    <row r="45" spans="1:10" x14ac:dyDescent="0.25">
      <c r="A45" s="9" t="s">
        <v>35</v>
      </c>
      <c r="B45" s="3">
        <v>10000000</v>
      </c>
      <c r="C45" s="53"/>
      <c r="F45" s="54"/>
      <c r="G45" s="53"/>
      <c r="J45" s="54"/>
    </row>
    <row r="46" spans="1:10" x14ac:dyDescent="0.25">
      <c r="A46" s="8" t="s">
        <v>9</v>
      </c>
      <c r="B46" s="6">
        <v>1002831000</v>
      </c>
      <c r="C46" s="53"/>
      <c r="F46" s="54"/>
      <c r="G46" s="53"/>
      <c r="J46" s="54"/>
    </row>
    <row r="47" spans="1:10" x14ac:dyDescent="0.25">
      <c r="A47" s="9" t="s">
        <v>36</v>
      </c>
      <c r="B47" s="3">
        <v>47800000</v>
      </c>
      <c r="C47" s="53"/>
      <c r="F47" s="54"/>
      <c r="G47" s="53"/>
      <c r="J47" s="54"/>
    </row>
    <row r="48" spans="1:10" x14ac:dyDescent="0.25">
      <c r="A48" s="9" t="s">
        <v>37</v>
      </c>
      <c r="B48" s="3">
        <v>955031000</v>
      </c>
      <c r="C48" s="53"/>
      <c r="F48" s="54"/>
      <c r="G48" s="53"/>
      <c r="J48" s="54"/>
    </row>
    <row r="49" spans="1:10" x14ac:dyDescent="0.25">
      <c r="A49" s="7" t="s">
        <v>38</v>
      </c>
      <c r="B49" s="6">
        <v>987930000</v>
      </c>
      <c r="C49" s="53"/>
      <c r="F49" s="54"/>
      <c r="G49" s="53"/>
      <c r="J49" s="54"/>
    </row>
    <row r="50" spans="1:10" x14ac:dyDescent="0.25">
      <c r="A50" s="8" t="s">
        <v>39</v>
      </c>
      <c r="B50" s="6">
        <v>987930000</v>
      </c>
      <c r="C50" s="53"/>
      <c r="F50" s="54"/>
      <c r="G50" s="53"/>
      <c r="J50" s="54"/>
    </row>
    <row r="51" spans="1:10" x14ac:dyDescent="0.25">
      <c r="A51" s="9" t="s">
        <v>40</v>
      </c>
      <c r="B51" s="3">
        <v>860000000</v>
      </c>
      <c r="C51" s="53"/>
      <c r="F51" s="54"/>
      <c r="G51" s="53"/>
      <c r="J51" s="54"/>
    </row>
    <row r="52" spans="1:10" x14ac:dyDescent="0.25">
      <c r="A52" s="9" t="s">
        <v>41</v>
      </c>
      <c r="B52" s="3">
        <v>127930000</v>
      </c>
      <c r="C52" s="53"/>
      <c r="F52" s="54"/>
      <c r="G52" s="53"/>
      <c r="J52" s="54"/>
    </row>
    <row r="53" spans="1:10" x14ac:dyDescent="0.25">
      <c r="A53" s="2" t="s">
        <v>42</v>
      </c>
      <c r="B53" s="3">
        <v>1700000000</v>
      </c>
      <c r="C53" s="50"/>
      <c r="D53" s="51"/>
      <c r="E53" s="51"/>
      <c r="F53" s="52"/>
      <c r="G53" s="50"/>
      <c r="H53" s="51"/>
      <c r="I53" s="51"/>
      <c r="J53" s="52"/>
    </row>
    <row r="54" spans="1:10" x14ac:dyDescent="0.25">
      <c r="A54" s="4" t="s">
        <v>13</v>
      </c>
      <c r="B54" s="3">
        <v>1700000000</v>
      </c>
      <c r="C54" s="53"/>
      <c r="F54" s="54"/>
      <c r="G54" s="53"/>
      <c r="J54" s="54"/>
    </row>
    <row r="55" spans="1:10" x14ac:dyDescent="0.25">
      <c r="A55" s="5" t="s">
        <v>14</v>
      </c>
      <c r="B55" s="6">
        <v>1700000000</v>
      </c>
      <c r="C55" s="53"/>
      <c r="F55" s="54"/>
      <c r="G55" s="53"/>
      <c r="J55" s="54"/>
    </row>
    <row r="56" spans="1:10" x14ac:dyDescent="0.25">
      <c r="A56" s="7" t="s">
        <v>43</v>
      </c>
      <c r="B56" s="3">
        <v>1030493355</v>
      </c>
      <c r="C56" s="53"/>
      <c r="F56" s="54"/>
      <c r="G56" s="53"/>
      <c r="J56" s="54"/>
    </row>
    <row r="57" spans="1:10" x14ac:dyDescent="0.25">
      <c r="A57" s="8" t="s">
        <v>44</v>
      </c>
      <c r="B57" s="6">
        <v>165880105</v>
      </c>
      <c r="C57" s="53"/>
      <c r="F57" s="54"/>
      <c r="G57" s="53"/>
      <c r="J57" s="54"/>
    </row>
    <row r="58" spans="1:10" x14ac:dyDescent="0.25">
      <c r="A58" s="9" t="s">
        <v>45</v>
      </c>
      <c r="B58" s="3">
        <v>165880105</v>
      </c>
      <c r="C58" s="53"/>
      <c r="F58" s="54"/>
      <c r="G58" s="53"/>
      <c r="J58" s="54"/>
    </row>
    <row r="59" spans="1:10" x14ac:dyDescent="0.25">
      <c r="A59" s="8" t="s">
        <v>46</v>
      </c>
      <c r="B59" s="6">
        <v>201246877</v>
      </c>
      <c r="C59" s="53"/>
      <c r="F59" s="54"/>
      <c r="G59" s="53"/>
      <c r="J59" s="54"/>
    </row>
    <row r="60" spans="1:10" x14ac:dyDescent="0.25">
      <c r="A60" s="9" t="s">
        <v>47</v>
      </c>
      <c r="B60" s="3">
        <v>201246877</v>
      </c>
      <c r="C60" s="53"/>
      <c r="F60" s="54"/>
      <c r="G60" s="53"/>
      <c r="J60" s="54"/>
    </row>
    <row r="61" spans="1:10" x14ac:dyDescent="0.25">
      <c r="A61" s="8" t="s">
        <v>48</v>
      </c>
      <c r="B61" s="6">
        <v>587866373</v>
      </c>
      <c r="C61" s="53"/>
      <c r="F61" s="54"/>
      <c r="G61" s="53"/>
      <c r="J61" s="54"/>
    </row>
    <row r="62" spans="1:10" x14ac:dyDescent="0.25">
      <c r="A62" s="9" t="s">
        <v>49</v>
      </c>
      <c r="B62" s="3">
        <v>587866373</v>
      </c>
      <c r="C62" s="53"/>
      <c r="F62" s="54"/>
      <c r="G62" s="53"/>
      <c r="J62" s="54"/>
    </row>
    <row r="63" spans="1:10" x14ac:dyDescent="0.25">
      <c r="A63" s="8" t="s">
        <v>5</v>
      </c>
      <c r="B63" s="6">
        <v>75500000</v>
      </c>
      <c r="C63" s="53"/>
      <c r="F63" s="54"/>
      <c r="G63" s="53"/>
      <c r="J63" s="54"/>
    </row>
    <row r="64" spans="1:10" x14ac:dyDescent="0.25">
      <c r="A64" s="9" t="s">
        <v>50</v>
      </c>
      <c r="B64" s="3">
        <v>75500000</v>
      </c>
      <c r="C64" s="53"/>
      <c r="F64" s="54"/>
      <c r="G64" s="53"/>
      <c r="J64" s="54"/>
    </row>
    <row r="65" spans="1:10" x14ac:dyDescent="0.25">
      <c r="A65" s="7" t="s">
        <v>51</v>
      </c>
      <c r="B65" s="3">
        <v>578031773</v>
      </c>
      <c r="C65" s="53"/>
      <c r="F65" s="54"/>
      <c r="G65" s="53"/>
      <c r="J65" s="54"/>
    </row>
    <row r="66" spans="1:10" x14ac:dyDescent="0.25">
      <c r="A66" s="8" t="s">
        <v>46</v>
      </c>
      <c r="B66" s="6">
        <v>60000000</v>
      </c>
      <c r="C66" s="53"/>
      <c r="F66" s="54"/>
      <c r="G66" s="53"/>
      <c r="J66" s="54"/>
    </row>
    <row r="67" spans="1:10" x14ac:dyDescent="0.25">
      <c r="A67" s="9" t="s">
        <v>52</v>
      </c>
      <c r="B67" s="3">
        <v>60000000</v>
      </c>
      <c r="C67" s="53"/>
      <c r="F67" s="54"/>
      <c r="G67" s="53"/>
      <c r="J67" s="54"/>
    </row>
    <row r="68" spans="1:10" x14ac:dyDescent="0.25">
      <c r="A68" s="8" t="s">
        <v>48</v>
      </c>
      <c r="B68" s="6">
        <v>125500000</v>
      </c>
      <c r="C68" s="53"/>
      <c r="F68" s="54"/>
      <c r="G68" s="53"/>
      <c r="J68" s="54"/>
    </row>
    <row r="69" spans="1:10" x14ac:dyDescent="0.25">
      <c r="A69" s="9" t="s">
        <v>53</v>
      </c>
      <c r="B69" s="3">
        <v>45500000</v>
      </c>
      <c r="C69" s="53"/>
      <c r="F69" s="54"/>
      <c r="G69" s="53"/>
      <c r="J69" s="54"/>
    </row>
    <row r="70" spans="1:10" x14ac:dyDescent="0.25">
      <c r="A70" s="9" t="s">
        <v>54</v>
      </c>
      <c r="B70" s="3">
        <v>80000000</v>
      </c>
      <c r="C70" s="53"/>
      <c r="F70" s="54"/>
      <c r="G70" s="53"/>
      <c r="J70" s="54"/>
    </row>
    <row r="71" spans="1:10" x14ac:dyDescent="0.25">
      <c r="A71" s="8" t="s">
        <v>5</v>
      </c>
      <c r="B71" s="6">
        <v>392531773</v>
      </c>
      <c r="C71" s="53"/>
      <c r="F71" s="54"/>
      <c r="G71" s="53"/>
      <c r="J71" s="54"/>
    </row>
    <row r="72" spans="1:10" x14ac:dyDescent="0.25">
      <c r="A72" s="9" t="s">
        <v>55</v>
      </c>
      <c r="B72" s="3">
        <v>392531773</v>
      </c>
      <c r="C72" s="53"/>
      <c r="F72" s="54"/>
      <c r="G72" s="53"/>
      <c r="J72" s="54"/>
    </row>
    <row r="73" spans="1:10" x14ac:dyDescent="0.25">
      <c r="A73" s="7" t="s">
        <v>4</v>
      </c>
      <c r="B73" s="6">
        <v>91474872</v>
      </c>
      <c r="C73" s="53"/>
      <c r="F73" s="54"/>
      <c r="G73" s="53"/>
      <c r="J73" s="54"/>
    </row>
    <row r="74" spans="1:10" x14ac:dyDescent="0.25">
      <c r="A74" s="8" t="s">
        <v>48</v>
      </c>
      <c r="B74" s="6">
        <v>43474872</v>
      </c>
      <c r="C74" s="53"/>
      <c r="F74" s="54"/>
      <c r="G74" s="53"/>
      <c r="J74" s="54"/>
    </row>
    <row r="75" spans="1:10" x14ac:dyDescent="0.25">
      <c r="A75" s="9" t="s">
        <v>49</v>
      </c>
      <c r="B75" s="3">
        <v>43474872</v>
      </c>
      <c r="C75" s="53"/>
      <c r="F75" s="54"/>
      <c r="G75" s="53"/>
      <c r="J75" s="54"/>
    </row>
    <row r="76" spans="1:10" x14ac:dyDescent="0.25">
      <c r="A76" s="8" t="s">
        <v>5</v>
      </c>
      <c r="B76" s="6">
        <v>48000000</v>
      </c>
      <c r="C76" s="53"/>
      <c r="F76" s="54"/>
      <c r="G76" s="53"/>
      <c r="J76" s="54"/>
    </row>
    <row r="77" spans="1:10" x14ac:dyDescent="0.25">
      <c r="A77" s="9" t="s">
        <v>55</v>
      </c>
      <c r="B77" s="3">
        <v>48000000</v>
      </c>
      <c r="C77" s="53"/>
      <c r="F77" s="54"/>
      <c r="G77" s="53"/>
      <c r="J77" s="54"/>
    </row>
    <row r="78" spans="1:10" x14ac:dyDescent="0.25">
      <c r="A78" s="2" t="s">
        <v>56</v>
      </c>
      <c r="B78" s="3">
        <v>1267156000</v>
      </c>
      <c r="C78" s="50"/>
      <c r="D78" s="51"/>
      <c r="E78" s="51"/>
      <c r="F78" s="52"/>
      <c r="G78" s="50"/>
      <c r="H78" s="51"/>
      <c r="I78" s="51"/>
      <c r="J78" s="52"/>
    </row>
    <row r="79" spans="1:10" x14ac:dyDescent="0.25">
      <c r="A79" s="4" t="s">
        <v>13</v>
      </c>
      <c r="B79" s="3">
        <v>1267156000</v>
      </c>
      <c r="C79" s="53"/>
      <c r="F79" s="54"/>
      <c r="G79" s="53"/>
      <c r="J79" s="54"/>
    </row>
    <row r="80" spans="1:10" x14ac:dyDescent="0.25">
      <c r="A80" s="5" t="s">
        <v>26</v>
      </c>
      <c r="B80" s="6">
        <v>1267156000</v>
      </c>
      <c r="C80" s="53"/>
      <c r="F80" s="54"/>
      <c r="G80" s="53"/>
      <c r="J80" s="54"/>
    </row>
    <row r="81" spans="1:10" x14ac:dyDescent="0.25">
      <c r="A81" s="7" t="s">
        <v>57</v>
      </c>
      <c r="B81" s="3">
        <v>1267156000</v>
      </c>
      <c r="C81" s="53"/>
      <c r="F81" s="54"/>
      <c r="G81" s="53"/>
      <c r="J81" s="54"/>
    </row>
    <row r="82" spans="1:10" x14ac:dyDescent="0.25">
      <c r="A82" s="8" t="s">
        <v>16</v>
      </c>
      <c r="B82" s="6">
        <v>46472000</v>
      </c>
      <c r="C82" s="53"/>
      <c r="F82" s="54"/>
      <c r="G82" s="53"/>
      <c r="J82" s="54"/>
    </row>
    <row r="83" spans="1:10" x14ac:dyDescent="0.25">
      <c r="A83" s="9" t="s">
        <v>58</v>
      </c>
      <c r="B83" s="3">
        <v>46472000</v>
      </c>
      <c r="C83" s="53"/>
      <c r="F83" s="54"/>
      <c r="G83" s="53"/>
      <c r="J83" s="54"/>
    </row>
    <row r="84" spans="1:10" x14ac:dyDescent="0.25">
      <c r="A84" s="8" t="s">
        <v>59</v>
      </c>
      <c r="B84" s="6">
        <v>1004344000</v>
      </c>
      <c r="C84" s="53"/>
      <c r="F84" s="54"/>
      <c r="G84" s="53"/>
      <c r="J84" s="54"/>
    </row>
    <row r="85" spans="1:10" x14ac:dyDescent="0.25">
      <c r="A85" s="9" t="s">
        <v>60</v>
      </c>
      <c r="B85" s="3">
        <v>1004344000</v>
      </c>
      <c r="C85" s="53"/>
      <c r="F85" s="54"/>
      <c r="G85" s="53"/>
      <c r="J85" s="54"/>
    </row>
    <row r="86" spans="1:10" x14ac:dyDescent="0.25">
      <c r="A86" s="8" t="s">
        <v>61</v>
      </c>
      <c r="B86" s="6">
        <v>216340000</v>
      </c>
      <c r="C86" s="53"/>
      <c r="F86" s="54"/>
      <c r="G86" s="53"/>
      <c r="J86" s="54"/>
    </row>
    <row r="87" spans="1:10" x14ac:dyDescent="0.25">
      <c r="A87" s="9" t="s">
        <v>62</v>
      </c>
      <c r="B87" s="3">
        <v>216340000</v>
      </c>
      <c r="C87" s="53"/>
      <c r="F87" s="54"/>
      <c r="G87" s="53"/>
      <c r="J87" s="54"/>
    </row>
    <row r="88" spans="1:10" x14ac:dyDescent="0.25">
      <c r="A88" s="2" t="s">
        <v>63</v>
      </c>
      <c r="B88" s="3">
        <v>2450000000</v>
      </c>
      <c r="C88" s="50"/>
      <c r="D88" s="51"/>
      <c r="E88" s="51"/>
      <c r="F88" s="52"/>
      <c r="G88" s="50"/>
      <c r="H88" s="51"/>
      <c r="I88" s="51"/>
      <c r="J88" s="52"/>
    </row>
    <row r="89" spans="1:10" x14ac:dyDescent="0.25">
      <c r="A89" s="4" t="s">
        <v>64</v>
      </c>
      <c r="B89" s="3">
        <v>2450000000</v>
      </c>
      <c r="C89" s="53"/>
      <c r="F89" s="54"/>
      <c r="G89" s="53"/>
      <c r="J89" s="54"/>
    </row>
    <row r="90" spans="1:10" x14ac:dyDescent="0.25">
      <c r="A90" s="5" t="s">
        <v>65</v>
      </c>
      <c r="B90" s="6">
        <v>2450000000</v>
      </c>
      <c r="C90" s="53"/>
      <c r="F90" s="54"/>
      <c r="G90" s="53"/>
      <c r="J90" s="54"/>
    </row>
    <row r="91" spans="1:10" x14ac:dyDescent="0.25">
      <c r="A91" s="7" t="s">
        <v>66</v>
      </c>
      <c r="B91" s="3">
        <v>1974840864</v>
      </c>
      <c r="C91" s="53"/>
      <c r="F91" s="54"/>
      <c r="G91" s="53"/>
      <c r="J91" s="54"/>
    </row>
    <row r="92" spans="1:10" x14ac:dyDescent="0.25">
      <c r="A92" s="8" t="s">
        <v>67</v>
      </c>
      <c r="B92" s="6">
        <v>26491864</v>
      </c>
      <c r="C92" s="53"/>
      <c r="F92" s="54"/>
      <c r="G92" s="53"/>
      <c r="J92" s="54"/>
    </row>
    <row r="93" spans="1:10" x14ac:dyDescent="0.25">
      <c r="A93" s="9" t="s">
        <v>68</v>
      </c>
      <c r="B93" s="3">
        <v>26491864</v>
      </c>
      <c r="C93" s="53"/>
      <c r="F93" s="54"/>
      <c r="G93" s="53"/>
      <c r="J93" s="54"/>
    </row>
    <row r="94" spans="1:10" x14ac:dyDescent="0.25">
      <c r="A94" s="8" t="s">
        <v>69</v>
      </c>
      <c r="B94" s="6">
        <v>113494000</v>
      </c>
      <c r="C94" s="53"/>
      <c r="F94" s="54"/>
      <c r="G94" s="53"/>
      <c r="J94" s="54"/>
    </row>
    <row r="95" spans="1:10" x14ac:dyDescent="0.25">
      <c r="A95" s="9" t="s">
        <v>70</v>
      </c>
      <c r="B95" s="3">
        <v>113494000</v>
      </c>
      <c r="C95" s="53"/>
      <c r="F95" s="54"/>
      <c r="G95" s="53"/>
      <c r="J95" s="54"/>
    </row>
    <row r="96" spans="1:10" x14ac:dyDescent="0.25">
      <c r="A96" s="8" t="s">
        <v>71</v>
      </c>
      <c r="B96" s="6">
        <v>1604141500</v>
      </c>
      <c r="C96" s="53"/>
      <c r="F96" s="54"/>
      <c r="G96" s="53"/>
      <c r="J96" s="54"/>
    </row>
    <row r="97" spans="1:10" x14ac:dyDescent="0.25">
      <c r="A97" s="9" t="s">
        <v>72</v>
      </c>
      <c r="B97" s="3">
        <v>1604141500</v>
      </c>
      <c r="C97" s="53"/>
      <c r="F97" s="54"/>
      <c r="G97" s="53"/>
      <c r="J97" s="54"/>
    </row>
    <row r="98" spans="1:10" x14ac:dyDescent="0.25">
      <c r="A98" s="8" t="s">
        <v>73</v>
      </c>
      <c r="B98" s="6">
        <v>230713500</v>
      </c>
      <c r="C98" s="53"/>
      <c r="F98" s="54"/>
      <c r="G98" s="53"/>
      <c r="J98" s="54"/>
    </row>
    <row r="99" spans="1:10" x14ac:dyDescent="0.25">
      <c r="A99" s="9" t="s">
        <v>74</v>
      </c>
      <c r="B99" s="3">
        <v>32250000</v>
      </c>
      <c r="C99" s="53"/>
      <c r="F99" s="54"/>
      <c r="G99" s="53"/>
      <c r="J99" s="54"/>
    </row>
    <row r="100" spans="1:10" x14ac:dyDescent="0.25">
      <c r="A100" s="9" t="s">
        <v>75</v>
      </c>
      <c r="B100" s="3">
        <v>198463500</v>
      </c>
      <c r="C100" s="53"/>
      <c r="F100" s="54"/>
      <c r="G100" s="53"/>
      <c r="J100" s="54"/>
    </row>
    <row r="101" spans="1:10" x14ac:dyDescent="0.25">
      <c r="A101" s="7" t="s">
        <v>76</v>
      </c>
      <c r="B101" s="6">
        <v>475159136</v>
      </c>
      <c r="C101" s="53"/>
      <c r="F101" s="54"/>
      <c r="G101" s="53"/>
      <c r="J101" s="54"/>
    </row>
    <row r="102" spans="1:10" x14ac:dyDescent="0.25">
      <c r="A102" s="8" t="s">
        <v>67</v>
      </c>
      <c r="B102" s="6">
        <v>475159136</v>
      </c>
      <c r="C102" s="53"/>
      <c r="F102" s="54"/>
      <c r="G102" s="53"/>
      <c r="J102" s="54"/>
    </row>
    <row r="103" spans="1:10" x14ac:dyDescent="0.25">
      <c r="A103" s="9" t="s">
        <v>68</v>
      </c>
      <c r="B103" s="3">
        <v>350940000</v>
      </c>
      <c r="C103" s="53"/>
      <c r="F103" s="54"/>
      <c r="G103" s="53"/>
      <c r="J103" s="54"/>
    </row>
    <row r="104" spans="1:10" x14ac:dyDescent="0.25">
      <c r="A104" s="9" t="s">
        <v>77</v>
      </c>
      <c r="B104" s="3">
        <v>124219136</v>
      </c>
      <c r="C104" s="53"/>
      <c r="F104" s="54"/>
      <c r="G104" s="53"/>
      <c r="J104" s="54"/>
    </row>
    <row r="105" spans="1:10" x14ac:dyDescent="0.25">
      <c r="A105" s="13" t="s">
        <v>80</v>
      </c>
      <c r="B105" s="3">
        <v>9640067000</v>
      </c>
      <c r="C105" s="55"/>
      <c r="D105" s="56"/>
      <c r="E105" s="56"/>
      <c r="F105" s="57"/>
      <c r="G105" s="55"/>
      <c r="H105" s="56"/>
      <c r="I105" s="56"/>
      <c r="J105" s="57"/>
    </row>
    <row r="106" spans="1:10" x14ac:dyDescent="0.25">
      <c r="A106" s="14" t="s">
        <v>82</v>
      </c>
      <c r="B106" s="11">
        <f>+B107+B108</f>
        <v>5181213000</v>
      </c>
      <c r="C106" s="55"/>
      <c r="D106" s="56"/>
      <c r="E106" s="56"/>
      <c r="F106" s="57"/>
      <c r="G106" s="55"/>
      <c r="H106" s="56"/>
      <c r="I106" s="56"/>
      <c r="J106" s="57"/>
    </row>
    <row r="107" spans="1:10" x14ac:dyDescent="0.25">
      <c r="A107" s="13" t="s">
        <v>83</v>
      </c>
      <c r="B107" s="10">
        <v>4041213000</v>
      </c>
      <c r="C107" s="53"/>
      <c r="F107" s="54"/>
      <c r="G107" s="53"/>
      <c r="J107" s="54"/>
    </row>
    <row r="108" spans="1:10" x14ac:dyDescent="0.25">
      <c r="A108" s="13" t="s">
        <v>84</v>
      </c>
      <c r="B108" s="10">
        <v>1140000000</v>
      </c>
      <c r="C108" s="53"/>
      <c r="F108" s="54"/>
      <c r="G108" s="53"/>
      <c r="J108" s="54"/>
    </row>
    <row r="109" spans="1:10" x14ac:dyDescent="0.25">
      <c r="A109" s="15" t="s">
        <v>81</v>
      </c>
      <c r="B109" s="12">
        <f>+B106+GETPIVOTDATA("Valor programado vigencia 2021",$A$7)</f>
        <v>14821280000</v>
      </c>
      <c r="C109" s="58"/>
      <c r="D109" s="59"/>
      <c r="E109" s="59"/>
      <c r="F109" s="60"/>
      <c r="G109" s="58"/>
      <c r="H109" s="59"/>
      <c r="I109" s="59"/>
      <c r="J109" s="60"/>
    </row>
  </sheetData>
  <mergeCells count="3">
    <mergeCell ref="A3:B5"/>
    <mergeCell ref="C6:F6"/>
    <mergeCell ref="G6:J6"/>
  </mergeCells>
  <pageMargins left="0.7" right="0.7" top="0.75" bottom="0.75" header="0.3" footer="0.3"/>
  <pageSetup paperSize="9" orientation="portrait" horizontalDpi="0"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Plataforma Estratégica</vt:lpstr>
      <vt:lpstr>Plan de acción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Anggie Lorena</dc:creator>
  <cp:lastModifiedBy>Soledad Gama</cp:lastModifiedBy>
  <dcterms:created xsi:type="dcterms:W3CDTF">2021-01-15T20:12:21Z</dcterms:created>
  <dcterms:modified xsi:type="dcterms:W3CDTF">2021-01-22T12:53:24Z</dcterms:modified>
</cp:coreProperties>
</file>