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hidePivotFieldList="1" defaultThemeVersion="166925"/>
  <mc:AlternateContent xmlns:mc="http://schemas.openxmlformats.org/markup-compatibility/2006">
    <mc:Choice Requires="x15">
      <x15ac:absPath xmlns:x15ac="http://schemas.microsoft.com/office/spreadsheetml/2010/11/ac" url="D:\Documentos Carolina\TrabajoPC_Asus\FUGA\FormalEjContrato028\MayoFUGA\"/>
    </mc:Choice>
  </mc:AlternateContent>
  <xr:revisionPtr revIDLastSave="0" documentId="13_ncr:1_{633BF9E7-2B67-4239-8083-7DD808536160}" xr6:coauthVersionLast="45" xr6:coauthVersionMax="45" xr10:uidLastSave="{00000000-0000-0000-0000-000000000000}"/>
  <bookViews>
    <workbookView xWindow="-120" yWindow="-120" windowWidth="20730" windowHeight="11160" firstSheet="1" activeTab="1" xr2:uid="{4ABA08CB-0742-47D6-99E7-3AFA5B01BD21}"/>
  </bookViews>
  <sheets>
    <sheet name="Plataforma Estratégica" sheetId="1" state="hidden" r:id="rId1"/>
    <sheet name="PlanAcciónInst_PE_proy" sheetId="2" r:id="rId2"/>
    <sheet name="Plan de acción 2021_ppto" sheetId="4" r:id="rId3"/>
  </sheets>
  <calcPr calcId="191029"/>
  <pivotCaches>
    <pivotCache cacheId="2"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06" i="4" l="1"/>
  <c r="B109" i="4"/>
  <c r="V36" i="2" l="1"/>
  <c r="S36" i="2"/>
  <c r="V35" i="2"/>
  <c r="S35" i="2"/>
  <c r="V34" i="2"/>
  <c r="S34" i="2"/>
  <c r="V33" i="2"/>
  <c r="S33" i="2"/>
  <c r="V32" i="2"/>
  <c r="S32" i="2"/>
  <c r="V31" i="2"/>
  <c r="S31" i="2"/>
  <c r="V30" i="2"/>
  <c r="S30" i="2"/>
  <c r="V29" i="2"/>
  <c r="S29" i="2"/>
  <c r="V27" i="2"/>
  <c r="S27" i="2"/>
  <c r="V26" i="2"/>
  <c r="S26" i="2"/>
  <c r="V25" i="2"/>
  <c r="S25" i="2"/>
  <c r="V24" i="2"/>
  <c r="S24" i="2"/>
  <c r="V23" i="2"/>
  <c r="S23" i="2"/>
  <c r="V22" i="2"/>
  <c r="S22" i="2"/>
  <c r="V21" i="2"/>
  <c r="S21" i="2"/>
  <c r="V28" i="2"/>
  <c r="S28" i="2"/>
  <c r="V20" i="2"/>
  <c r="S20" i="2"/>
  <c r="V19" i="2"/>
  <c r="S19" i="2"/>
  <c r="V18" i="2"/>
  <c r="S18" i="2"/>
  <c r="V49" i="2"/>
  <c r="S49" i="2"/>
  <c r="V48" i="2"/>
  <c r="S48" i="2"/>
  <c r="V55" i="2"/>
  <c r="S55" i="2"/>
  <c r="V54" i="2"/>
  <c r="S54" i="2"/>
  <c r="V53" i="2"/>
  <c r="S53" i="2"/>
  <c r="V52" i="2"/>
  <c r="S52" i="2"/>
  <c r="V51" i="2"/>
  <c r="S51" i="2"/>
  <c r="V50" i="2"/>
  <c r="S50" i="2"/>
  <c r="V42" i="2"/>
  <c r="S42" i="2"/>
  <c r="V41" i="2"/>
  <c r="S41" i="2"/>
  <c r="V40" i="2"/>
  <c r="S40" i="2"/>
  <c r="V39" i="2"/>
  <c r="S39" i="2"/>
  <c r="V38" i="2"/>
  <c r="S38" i="2"/>
  <c r="V37" i="2"/>
  <c r="S37" i="2"/>
  <c r="V47" i="2"/>
  <c r="S47" i="2"/>
  <c r="V46" i="2"/>
  <c r="S46" i="2"/>
  <c r="V45" i="2"/>
  <c r="S45" i="2"/>
  <c r="V44" i="2"/>
  <c r="S44" i="2"/>
  <c r="V43" i="2"/>
  <c r="V56" i="2" s="1"/>
  <c r="S43" i="2"/>
  <c r="S56" i="2" s="1"/>
  <c r="V56" i="1"/>
  <c r="V55" i="1"/>
  <c r="S55" i="1"/>
  <c r="V54" i="1"/>
  <c r="S54" i="1"/>
  <c r="V53" i="1"/>
  <c r="S53" i="1"/>
  <c r="V52" i="1"/>
  <c r="S52" i="1"/>
  <c r="V51" i="1"/>
  <c r="S51" i="1"/>
  <c r="V50" i="1"/>
  <c r="S50" i="1"/>
  <c r="V49" i="1"/>
  <c r="S49" i="1"/>
  <c r="V48" i="1"/>
  <c r="S48" i="1"/>
  <c r="V47" i="1"/>
  <c r="S47" i="1"/>
  <c r="V46" i="1"/>
  <c r="S46" i="1"/>
  <c r="V45" i="1"/>
  <c r="S45" i="1"/>
  <c r="V44" i="1"/>
  <c r="S44" i="1"/>
  <c r="V43" i="1"/>
  <c r="S43" i="1"/>
  <c r="V42" i="1"/>
  <c r="S42" i="1"/>
  <c r="V41" i="1"/>
  <c r="S41" i="1"/>
  <c r="V40" i="1"/>
  <c r="S40" i="1"/>
  <c r="V39" i="1"/>
  <c r="S39" i="1"/>
  <c r="V38" i="1"/>
  <c r="S38" i="1"/>
  <c r="V37" i="1"/>
  <c r="S37" i="1"/>
  <c r="V36" i="1"/>
  <c r="S36" i="1"/>
  <c r="V35" i="1"/>
  <c r="S35" i="1"/>
  <c r="V34" i="1"/>
  <c r="S34" i="1"/>
  <c r="V33" i="1"/>
  <c r="S33" i="1"/>
  <c r="V32" i="1"/>
  <c r="S32" i="1"/>
  <c r="V31" i="1"/>
  <c r="S31" i="1"/>
  <c r="V30" i="1"/>
  <c r="S30" i="1"/>
  <c r="V29" i="1"/>
  <c r="S29" i="1"/>
  <c r="V28" i="1"/>
  <c r="S28" i="1"/>
  <c r="V27" i="1"/>
  <c r="S27" i="1"/>
  <c r="V26" i="1"/>
  <c r="S26" i="1"/>
  <c r="V25" i="1"/>
  <c r="S25" i="1"/>
  <c r="V24" i="1"/>
  <c r="S24" i="1"/>
  <c r="V23" i="1"/>
  <c r="S23" i="1"/>
  <c r="V22" i="1"/>
  <c r="S22" i="1"/>
  <c r="V21" i="1"/>
  <c r="S21" i="1"/>
  <c r="V20" i="1"/>
  <c r="S20" i="1"/>
  <c r="V19" i="1"/>
  <c r="S19" i="1"/>
  <c r="V18" i="1"/>
  <c r="S18" i="1"/>
  <c r="S56" i="1" s="1"/>
</calcChain>
</file>

<file path=xl/sharedStrings.xml><?xml version="1.0" encoding="utf-8"?>
<sst xmlns="http://schemas.openxmlformats.org/spreadsheetml/2006/main" count="627" uniqueCount="252">
  <si>
    <t>Plan de Acción Institucional Fundación Gilberto Alzate Avendaño - FUGA
2021</t>
  </si>
  <si>
    <t>Naturaleza:</t>
  </si>
  <si>
    <t>La Fundación Gilberto Álzate Avendaño, creada mediante Acuerdo No 12 de 1970, es un establecimiento público del nivel distrital, con personería jurídica, autonomía administrativa y patrimonio independiente, con domicilio en Bogotá.</t>
  </si>
  <si>
    <t>Funciones Generales:</t>
  </si>
  <si>
    <t>1. Participar en el proceso de formulación concertada de las políticas distritales que orienta y lidera la Secretaría de Cultura, Recreación y Deporte en el campo de la cultura.</t>
  </si>
  <si>
    <t>8. Asegurar la producción técnica y logística para el correcto funcionamiento de los planes, programas y proyectos de la Fundación Gilberto Álzate Avendaño.</t>
  </si>
  <si>
    <t>2. Desarrollar programas culturales permanentes de convocatoria metropolitana, que contribuyan a consolidar el centro histórico como una de las principales centralidades culturales del distrito capital.</t>
  </si>
  <si>
    <t>9. Diseñar las estrategias para asegurar la gestión y promoción de recursos públicos y privados que permitan el adecuado desarrollo de sus planes, programas y proyectos.</t>
  </si>
  <si>
    <t>Objeto:</t>
  </si>
  <si>
    <t>La Fundación tiene como objetivo principal, la adopción, integración, coordinación y financiación de programas dirigidos al fomento y desarrollo de la cultura.</t>
  </si>
  <si>
    <t>3. Desarrollar estrategias y proyectos especiales creativos que contribuyan a visibilizar a Bogotá como uno de los principales polos culturales del país.</t>
  </si>
  <si>
    <t>10. Diseñar e implementar estrategias para conservar, mantener y enriquecer su colección artística y garantizar el acceso y apropiación por parte del público.</t>
  </si>
  <si>
    <t>4. Diseñar y ejecutar programas orientados a incentivar la apropiación del conocimiento de la historia y actualidad política distrital y nacional y promover la conciencia democrática en el Distrito Capital.</t>
  </si>
  <si>
    <t>11. Coordinar con las entidades del Sector Cultura, Recreación y Deporte todas las acciones que se estimen necesarias para el cumplimiento de sus fines.</t>
  </si>
  <si>
    <t>Misión:</t>
  </si>
  <si>
    <t>Somos la plataforma pública, líder de la transformación cultural y revitalización del Centro de Bogotá.</t>
  </si>
  <si>
    <t>5. Desarrollar una programación cultural y artística permanente, en consonancia con las políticas del sector.</t>
  </si>
  <si>
    <t>12. Promover el acceso y apropiación por parte de los habitantes del Distrito Capital a los programas y servicios culturales que ofrezca la Fundación Gilberto Álzate Avendaño.</t>
  </si>
  <si>
    <t>6. Ejecutar las políticas, planes, programas y proyectos que articulen la gestión cultural y artística de la Fundación Gilberto Álzate Avendaño con los ámbitos regional, nacional e internacional.</t>
  </si>
  <si>
    <t>13. Administrar los bienes que integran el patrimonio de la Fundación Gilberto Álzate Avendaño.</t>
  </si>
  <si>
    <t>Visión:</t>
  </si>
  <si>
    <t>En el año 2027 la Fundación Gilberto Alzate Avendaño habrá revitalizado y recuperado el centro de Bogotá, a través del arte y la cultura como recurso disruptivo.</t>
  </si>
  <si>
    <t>7. Garantizar el funcionamiento y programación de los equipamientos culturales a su cargo.</t>
  </si>
  <si>
    <t>14. Las demás que le sean asignadas y que correspondan a su misión.</t>
  </si>
  <si>
    <t>PLATAFORMA ESTRATÉGICA FUGA</t>
  </si>
  <si>
    <t>PLAN DE DESARROLLO UNCSAB 2020 - 2024</t>
  </si>
  <si>
    <t>PROYECTO DE INVERSIÓN</t>
  </si>
  <si>
    <t>Seguimiento a junio de 2021</t>
  </si>
  <si>
    <t>Seguimiento a diciembre de 2021</t>
  </si>
  <si>
    <t>Observaciones</t>
  </si>
  <si>
    <t>Tipo de Objetivo</t>
  </si>
  <si>
    <t>Objetivo Estratégico</t>
  </si>
  <si>
    <t>Dependencia Líder</t>
  </si>
  <si>
    <t>Dependencia que Contribuye</t>
  </si>
  <si>
    <t>Propósito</t>
  </si>
  <si>
    <t>Programa</t>
  </si>
  <si>
    <t>N°</t>
  </si>
  <si>
    <t>Nombre</t>
  </si>
  <si>
    <t>Meta 2020 - 2024</t>
  </si>
  <si>
    <t>Indicador</t>
  </si>
  <si>
    <t>Estrategia</t>
  </si>
  <si>
    <t>Proceso</t>
  </si>
  <si>
    <t>Magnitud 2021</t>
  </si>
  <si>
    <t>Unidad de Medida</t>
  </si>
  <si>
    <t>Programación</t>
  </si>
  <si>
    <t>Ejecución</t>
  </si>
  <si>
    <t>% Cumplimiento</t>
  </si>
  <si>
    <t>Estratégico</t>
  </si>
  <si>
    <t>* Subdirección para la Gestión del Centro de Bogotá (Gerente de Proyecto)</t>
  </si>
  <si>
    <t>Inspirar confianza y legitimidad para vivir sin miedo y ser epicentro de cultura ciudadana, paz y reconciliación</t>
  </si>
  <si>
    <t>Para alcanzar este propósito se plantean estrategias que construyen y permiten la implementación, de manera creativa, de acuerdos formales e informales orientados a gestionar la irregularidad y a transformar las circunstancias que generan desconfianza entre las personas y las instituciones, a potenciar la capacidad de la ciudadanía para ejercer su agencia en la construcción de su propio desarrollo y el de su entorno, a fomentar el cambio cultural, la convivencia, la justicia formal y de proximidad y a disminuir la violencia de género y el machismo, la impunidad, el todo vale, los atajos y la ilegalidad; que incluye resolver de manera creativa y de la mano de la comunidad los problemas cotidianos y las fronteras difusas entre irregularidad y legalidad, mejorar el acceso a la justicia, fomentar la autorregulación, regulación mutua, la concertación y el diálogo social, mejorar las condiciones y la percepción ciudadana de inseguridad física en la ciudad y aumentar las condiciones de seguridad, prevención y protección a la vida, libertad e integridad personal de grupos poblacionales de especial protección constitucional.</t>
  </si>
  <si>
    <t>Espacio público más seguro y construido colectivamente</t>
  </si>
  <si>
    <t>Transformación cultural de imaginarios del Centro de Bogotá</t>
  </si>
  <si>
    <t>Estructurar y gestionar 39 articulaciones y alianzas con entidades públicas y privadas.</t>
  </si>
  <si>
    <t>articulaciones y alianzas.</t>
  </si>
  <si>
    <t>Desarrollar 148 actividades de intervención en cultura ciudadana.</t>
  </si>
  <si>
    <t>actividades.</t>
  </si>
  <si>
    <t xml:space="preserve">Elaborar 1 guion museográfico. </t>
  </si>
  <si>
    <t>guion museográfico.</t>
  </si>
  <si>
    <t>Diseñar 1 modelo de operación.</t>
  </si>
  <si>
    <t>modelo de operación.</t>
  </si>
  <si>
    <t xml:space="preserve">Desarrollar 45 actividades de visibilización del territorio del antiguo Bronx. </t>
  </si>
  <si>
    <t>* Subdirección Artística y Cultural (Gerente de Proyecto)</t>
  </si>
  <si>
    <t>* Subdirección para la Gestión del Centro de Bogotá
* Comunicaciones</t>
  </si>
  <si>
    <t>Hacer un nuevo contrato social con igualdad de oportunidades para la inclusión social, productiva y política.</t>
  </si>
  <si>
    <t>(…) ejecutar las estrategias referidas a generar condiciones de posibilidad, en los ámbitos de las relaciones con la educación y el desarrollo humano, el empleo, la inclusión laboral y el mercado, los subsidios y contribuciones, la reducción de la pobreza y de la feminización de la misma, la salud, el hábitat y la vivienda, el capital social y cultural y la participación cívica y desarrollo y movilidad social, para personas de los diferentes sectores sociales y poblaciones vulneradas, que induzcan el fortalecimiento de la capacidad humana para la toma de decisiones en las diferentes transiciones de la vida y actuar con la intención de producir un cambio en los patrones negativos de la segregación socio económica y espacial en la ciudad y la región. De igual forma se plantea articular aprendizajes y canales con estrategias de mediano y largo plazo que fortalecen la capacidad creadora y transformadora de la ciudadanía y la coloquen al servicio del bienestar colectivo, apuesten al acceso, la permanencia y al mejoramiento de la calidad educativa, transformen los patrones de consumo, la promoción de hábitos de vida saludables. La optimización de las condiciones productivas de los hogares, las industrias y la comunidad que incremente la productividad social y económica en la generación de riqueza y poder distribuir equitativamente la prosperidad que de ella se derive, a través del logro de mayor pertinencia y calidad en la educación y el empleo, y la transformación de los patrones de consumo y de los hábitos de vida.</t>
  </si>
  <si>
    <t>Creación y vida cotidiana: Apropiación ciudadana del arte, la cultura y el patrimonio, para la democracia cultural</t>
  </si>
  <si>
    <t>Desarrollo y fomento a las prácticas artísticas y culturales para dinamizar el centro de Bogotá</t>
  </si>
  <si>
    <t>Entregar 1200 estímulos para fortalecer a los agentes del sector, así como los procesos culturales y artísticos.</t>
  </si>
  <si>
    <t>estímulos.</t>
  </si>
  <si>
    <t>Realizar el 100% de acciones para el fortalecimiento de los estímulos apoyos concertados y alianzas estratégicas para dinamizar la estrategia sectorial dirigida a fomentar los procesos culturales, artísticos, patrimoniales.</t>
  </si>
  <si>
    <t>de acciones.</t>
  </si>
  <si>
    <t>Desarrollar 4 programas de formación artística.</t>
  </si>
  <si>
    <t>programas de formación artística.</t>
  </si>
  <si>
    <t>Desarrollar 4 programas de formación de públicos desde las acciones de las artes vivas y musicales y/o artes plásticas y visuales.</t>
  </si>
  <si>
    <t>programas de formación de públicos.</t>
  </si>
  <si>
    <t>Realizar 4 Festivales como escenario musical para el fortalecimiento de Bogotá como ciudad creativa de la música.</t>
  </si>
  <si>
    <t>festivales.</t>
  </si>
  <si>
    <t>Realizar 1.642 actividades artísticas y culturales para dinamizar el centro de Bogotá, generar encuentros y reconocimiento de las poblaciones y territorios que lo componen.</t>
  </si>
  <si>
    <t>actividades artísticas y culturales.</t>
  </si>
  <si>
    <t>Realizar 100 actividades artísticas y culturales producto de articulaciones con agentes culturales, organizaciones de base local e infraestructuras culturales del centro de la ciudad para promover el acceso, optimizar los recursos y empoderar a las comunidades.</t>
  </si>
  <si>
    <t>Desarrollar 2 estrategias editoriales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t>
  </si>
  <si>
    <t>estrategias editoriales de publicaciones y contenidos físicos y digitales.</t>
  </si>
  <si>
    <t>Mejoramiento y conservación de la infraestructura cultural pública para el disfrute del centro de Bogotá</t>
  </si>
  <si>
    <t>Elaborar y ejecutar 1 Plan de Mantenimiento y operación del equipamiento cultural incluidos los espacios y los equipos técnicos requeridos para el desarrollo de la actividad misional de la entidad.</t>
  </si>
  <si>
    <t>plan de mantenimiento y operación del equipamiento cultural.</t>
  </si>
  <si>
    <t>Construir 1 Política Curatorial para el manejo, conservación, avalúo, museografía
y gestión de la Colección de arte FUGA.</t>
  </si>
  <si>
    <t>política curatorial.</t>
  </si>
  <si>
    <t>Realizar el 100% de las obras de dotación, adecuación y/o reforzamiento de la
infraestructura cultural.</t>
  </si>
  <si>
    <t>de las obras.</t>
  </si>
  <si>
    <t>* Subdirección Artística y Cultural 
* Comunicaciones</t>
  </si>
  <si>
    <t>Bogotá región emprendedora e innovadora</t>
  </si>
  <si>
    <t>Fortalecimiento del ecosistema de la economía cultural y creativa del centro de Bogotá</t>
  </si>
  <si>
    <t>Desarrollar 4 documentos de caracterización de las dinámicas de oferta y demanda del ecosistema creativo del centro.</t>
  </si>
  <si>
    <t>documentos.</t>
  </si>
  <si>
    <t>Apoyar técnicamente el desarrollo de 4 procesos locales en la economía cultural y creativa del centro y su articulación con otros sectores.</t>
  </si>
  <si>
    <t>procesos locales.</t>
  </si>
  <si>
    <t>Generar procesos de formación a 1,520 personas en competencias personales y empresariales de iniciativas de la economía cultural y creativa del centro, se atenderá proyectos de emprendimiento de jóvenes, mujeres y grupos étnicos.</t>
  </si>
  <si>
    <t>personas.</t>
  </si>
  <si>
    <t>Desarrollar 7 laboratorios de cocreación y otros procesos de cualificación de productos del ecosistema cultural y creativo del centro.</t>
  </si>
  <si>
    <t>laboratorios de co-creación.</t>
  </si>
  <si>
    <t>Apoyar la realización de 8 mercados o la participación de agentes en espacios de
circulación o promoción.</t>
  </si>
  <si>
    <t>mercados.</t>
  </si>
  <si>
    <t>Diseñar y poner en marcha 1 plataforma digital que facilite la circulación y consumo de los bienes, contenidos y servicios ofertados por los actores culturales y creativos del centro</t>
  </si>
  <si>
    <t>plataforma digital.</t>
  </si>
  <si>
    <t>Otorgar 55 incentivos económicos a agentes del ecosistema de la economía creativa del centro</t>
  </si>
  <si>
    <t>incentivos económicos.</t>
  </si>
  <si>
    <t>Realizar 4 procesos de articulación para que los emprendedores puedan acceder a financiación.</t>
  </si>
  <si>
    <t>procesos de articulación.</t>
  </si>
  <si>
    <t xml:space="preserve">* Subdirección para la Gestión del Centro de Bogotá (Gerente de Proyecto) </t>
  </si>
  <si>
    <t xml:space="preserve">* Subdirección para la Gestión del Centro de Bogotá </t>
  </si>
  <si>
    <t>Desarrollo del Bronx Distrito Creativo en Bogotá</t>
  </si>
  <si>
    <t>Realizar 1 apulantamiento al bien de interés cultural La Flauta.</t>
  </si>
  <si>
    <t>apuntalamiento.</t>
  </si>
  <si>
    <t>Elaborar el 100% de estudios y diseños de reforzamiento estructural y adecuación de los Bienes de Interés Cultural y del espacio público denominado la Milla.</t>
  </si>
  <si>
    <t>de los estudios y diseños.</t>
  </si>
  <si>
    <t>Ejecutar el 100% de las obras de reforzamiento estructural y adecuación de Bienes de Interés Cultural y de intervención del Espacio Público</t>
  </si>
  <si>
    <t>Realizar 10 encuentros en el marco de una metodología de construcción colectiva sobre el rol del proyecto Bronx Distrito Creativo como instrumento de desarrollo económico local y de inclusión social del centro de Bogotá.</t>
  </si>
  <si>
    <t>encuentros.</t>
  </si>
  <si>
    <t>Ejecutar 48 actividades de apropiación del espacio por parte de la comunidad así como las actividades de comunicación para difundir la agenda de las actividades de apropiación.</t>
  </si>
  <si>
    <t>Ejecutar 1 modelo de colaboración público privada.</t>
  </si>
  <si>
    <t>modelo de colaboración.</t>
  </si>
  <si>
    <t>Subdirección de Gestión Corporativa</t>
  </si>
  <si>
    <t xml:space="preserve"> Construir Bogotá Región con gobierno abierto, transparente y ciudadanía consciente.</t>
  </si>
  <si>
    <t>Alcanzar este propósito implica implementar las estrategias que permiten a la administración caracterizarse por ser proba, transparente e íntegra y por ejecutar procesos de participación ciudadana programas y proyectos de gobierno abierto y de territorios inteligentes, así como alianzas públicas y privadas y de integración regional para el logro de sus propósitos.</t>
  </si>
  <si>
    <t>Gestión pública efectiva</t>
  </si>
  <si>
    <t>Modernización de la arquitectura institucional de la FUGA</t>
  </si>
  <si>
    <t>Dotar 75 puestos de trabajo acorde a estándares determinados en los estudios y diseños.</t>
  </si>
  <si>
    <t>puestos de trabajo.</t>
  </si>
  <si>
    <t>Efectuar el 90 % de las actividades de manteminiento, dotación de elementos,
adecuaciones y apoyo para la conservación de la infraestructura y bienes.</t>
  </si>
  <si>
    <t>de las actividades.</t>
  </si>
  <si>
    <t>Implementar el 90 % de la política de Gobierno Digital.</t>
  </si>
  <si>
    <t>de la política.</t>
  </si>
  <si>
    <t>Adquirir el 100 % de bienes y servicios relacionados con infraestructura tecnológica de la entidad.</t>
  </si>
  <si>
    <t>de bienes y servicios.</t>
  </si>
  <si>
    <t>Elaborar 1 estudio para el rediseño institucional y organizacional y las respectivas gestiones para buscar la aprobación del mismo ante las instancias competentes.</t>
  </si>
  <si>
    <t>estudio.</t>
  </si>
  <si>
    <t>Ejecutar el 100 % de las actividades del plan de trabajo para la implementación
de las Políticas de Gestión y Desempeño articulado con el Sistema de Gestión.</t>
  </si>
  <si>
    <t>Implementar al 100 % de la estrategia de comunicaciones que garantice el posicionamiento de la imagen institucional de la entidad.</t>
  </si>
  <si>
    <t>de estrategias de comunicaciones.</t>
  </si>
  <si>
    <t>Generar 256 contenidos audiovisuales para la promoción del centro, a través de
alianzas interinstitucionales con medios de comunicación de la ciudad.</t>
  </si>
  <si>
    <t>contenidos audiovisuales.</t>
  </si>
  <si>
    <t>Promedio de Ejecución de Metas (junio 2021)</t>
  </si>
  <si>
    <t>Promedio de Ejecución de Metas (diciembre 2021)</t>
  </si>
  <si>
    <t>Aumentar la apropiación del centro de la ciudad como un territorio diverso, de convivencia pacífica, encuentro y desarrollo desde la transformación cultural.</t>
  </si>
  <si>
    <t xml:space="preserve"> Mejorar la calidad de vida de la ciudadanía al ampliar el acceso a la práctica y disfrute del arte y la cultura como parte de su cotidianidad en condiciones de equidad. </t>
  </si>
  <si>
    <t xml:space="preserve">Mejorar la calidad de vida de la ciudadanía al ampliar el acceso a la práctica y disfrute del arte y la cultura como parte de su cotidianidad en condiciones de equidad. </t>
  </si>
  <si>
    <t xml:space="preserve">2.    Potenciar a los creadores del Centro que quieran expresarse y ver en el arte, la cultura y la creatividad una forma de vida. </t>
  </si>
  <si>
    <t xml:space="preserve">Potenciar a los creadores del Centro que quieran expresarse y ver en el arte, la cultura y la creatividad una forma de vida. </t>
  </si>
  <si>
    <t>Impulsar la reactivación física, económica y social del sector del antiguo Bronx y articularlo con las comunidades y territorios del centro de la ciudad a partir del arte, la cultura y la creatividad.</t>
  </si>
  <si>
    <t>Todas las dependencias</t>
  </si>
  <si>
    <t>Consolidar modelos de gestión, desarrollando capacidades del talento humano y optimizando los recursos tecnológicos, físicos y financieros para dar respuesta eficaz a las necesidades de la ciudadanía y grupos de valor.</t>
  </si>
  <si>
    <t xml:space="preserve"> Aumentar la apropiación del centro de la ciudad como un territorio diverso, de convivencia pacífica, encuentro y desarrollo desde la transformación cultural.</t>
  </si>
  <si>
    <t>Dirección General - Comunicaciones</t>
  </si>
  <si>
    <t>Comunicaciones</t>
  </si>
  <si>
    <t>* Subdirección para la Gestión del Centro de Bogotá</t>
  </si>
  <si>
    <t>La FUGA es la plataforma pública de la administración distrital que articula y gestiona la vitalización y transformación participativa del Centro de Bogotá a través de su potencial creativo, el arte y la cultura.</t>
  </si>
  <si>
    <t>En el 2030, la FUGA será referente de articulación y gestión de iniciativas de transformación del territorio del Centro de Bogotá como símbolo distrital de desarrollo desde el potencial creativo, el arte y la cultura</t>
  </si>
  <si>
    <t>Construir Bogotá Región con gobierno abierto, transparente y ciudadanía consciente.</t>
  </si>
  <si>
    <t xml:space="preserve">2Potenciar a los creadores del Centro que quieran expresarse y ver en el arte, la cultura y la creatividad una forma de vida. </t>
  </si>
  <si>
    <t xml:space="preserve">* Subdirección Artística y Cultural </t>
  </si>
  <si>
    <t>*Subdirección Artística y Cultural</t>
  </si>
  <si>
    <t>* Subdirección Artística y Cultural</t>
  </si>
  <si>
    <t>Generar 256 contenidos audiovisuales para la promoción del centro, a través de alianzas interinstitucionales con medios de comunicación de la ciudad.</t>
  </si>
  <si>
    <t>Proyecto de inversión o funcionamiento/ Propósito/Programa/ Meta PDD/ Componente/ Meta proyecto de inversión</t>
  </si>
  <si>
    <t>Suma de Valor programado vigencia 2021</t>
  </si>
  <si>
    <t xml:space="preserve">Compromisos  </t>
  </si>
  <si>
    <t xml:space="preserve">% ejecución  </t>
  </si>
  <si>
    <t>Giros</t>
  </si>
  <si>
    <t xml:space="preserve">% Giros  </t>
  </si>
  <si>
    <t>7664 - Transformación Cultural de imaginarios del Centro de Bogotá</t>
  </si>
  <si>
    <t>3 - Inspirar confianza y legitimidad para vivir sin miedo y ser epicentro de cultura ciudadana, paz y reconciliación</t>
  </si>
  <si>
    <t xml:space="preserve">45 - Espacio público más seguro y construido colectivamente </t>
  </si>
  <si>
    <t>334 - Implementar una (1) estrategia de integración en el centro de Bogotá, partiendo del Bronx, como piloto de cultura ciudadana para la confianza y la resignificación de los espacios públicos en convivencia con el entorno</t>
  </si>
  <si>
    <t>Servicio de circulación artística y cultural</t>
  </si>
  <si>
    <t>Adelantar actividades de visibilización del territorio del antiguo Bronx con enfoque comunitario para generar espacios de memoria, pedagogía y encuentro del Centro con la ciudad</t>
  </si>
  <si>
    <t>Diseñar el modelo de operación del Museo de Memoria</t>
  </si>
  <si>
    <t>Elaborar el guion museográfico del Co-Laboratorio de Creación y Memoria</t>
  </si>
  <si>
    <t>Servicio de promoción de actividades culturales</t>
  </si>
  <si>
    <t>Desarrollar actividades de cultura ciudadana e iniciativas e intervenciones que aporten a las dinámicas creativas, culturales y académicas del centro y de la biblioteca de la entidad, así como la creación de contenidos de visibilización y comunicación para difundir estas prácticas.</t>
  </si>
  <si>
    <t>Estructurar y gestionar articulaciones con entidades públicas y privadas para las intervenciones y generación de contenidos de cultura ciudadana, así como para la generación de redes de trabajo que dinamicen actividades de gestión del conocimiento y uso de los espacios de la Biblioteca.</t>
  </si>
  <si>
    <t>7674 - Desarrollo del Bronx Distrito Creativo en Bogotá</t>
  </si>
  <si>
    <t>1 - Hacer un nuevo contrato social con igualdad de oportunidades para la inclusión social, productiva y política</t>
  </si>
  <si>
    <t>24 - Bogotá región emprendedora e innovadora</t>
  </si>
  <si>
    <t xml:space="preserve">167 - Diseñar e implementar dos (2) estrategias para reconocer, crear, fortalecer, consolidar y/o posicionar Distritos Creativos, así como espacios adecuados para el desarrollo de actividades culturales y creativas. </t>
  </si>
  <si>
    <t>Centros culturales adecuados</t>
  </si>
  <si>
    <t>Ejecutar las obras de reforzamiento estructural y adecuación de Bienes de Interés Cultural y de intervención del Espacio Público</t>
  </si>
  <si>
    <t>Ejecutar los primeros auxilios del Bien de Interés Cultural La Flauta</t>
  </si>
  <si>
    <t xml:space="preserve">Elaborar el 100% los estudios y diseños de reforzamiento estructural y adecuación de los Bienes de Interés Cultural y del espacio público denominado la Milla. </t>
  </si>
  <si>
    <t>Documentos de lineamientos técnicos</t>
  </si>
  <si>
    <t>Estructurar un modelo de colaboración público privada</t>
  </si>
  <si>
    <t>Servicio de apoyo para la organización y la participación del sector artístico, cultural y la ciudadanía</t>
  </si>
  <si>
    <t xml:space="preserve">Realizar 10 encuentros en el marco de una metodología de construcción colectiva sobre el rol del proyecto Bronx Distrito Creativo como instrumento de desarrollo económico local y de inclusión social del centro de Bogotá. </t>
  </si>
  <si>
    <t>Ejecutar actividades de apropiación del espacio por parte de la comunidad así como las actividades de comunicación para difundir la agenda de las actividades de apropiación</t>
  </si>
  <si>
    <t>7682 - Desarrollo y Fomento a las prácticas artísticas y culturales para dinamizar el centro de Bogotá</t>
  </si>
  <si>
    <t>21 - Creación y vida cotidiana: Apropiación ciudadana del arte, la cultura y el patrimonio, para la democracia cultural</t>
  </si>
  <si>
    <t>149 - Diseñar e implementar una (1) estrategia para fortalecer a Bogotá como una ciudad creativa de la música (Red UNESCO 2012)</t>
  </si>
  <si>
    <t>Realizar 4 Festivales  como escenario musical para el fortalecimiento de Bogotá como ciudad creativa de la música</t>
  </si>
  <si>
    <t xml:space="preserve">150 - Formular 23 estrategias de transferencia de conocimiento que permitan fomentar, apoyar y fortalecer las manifestaciones artísticas, intercambio de experiencias y encuentros entre pares </t>
  </si>
  <si>
    <t>Servicio de divulgación y publicaciones</t>
  </si>
  <si>
    <t xml:space="preserve">Desarrollar una estrategia editorial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 </t>
  </si>
  <si>
    <t>156 - Promover 21.250 acciones para el fortalecimiento y la participación en prácticas artisticas, culturales y patrimoniales en los territorios, generando espacios de encuentro y reconocimiento del otro</t>
  </si>
  <si>
    <t xml:space="preserve">Servicio de educación informal en áreas artísticas y culturales </t>
  </si>
  <si>
    <t>Desarrollar 4  programas de formación artística</t>
  </si>
  <si>
    <t xml:space="preserve">Desarrollar 4  programas de formación de públicos desde las acciones de las artes vivas y musicales y/o artes plásticas y visuales. </t>
  </si>
  <si>
    <t xml:space="preserve">Realizar 100 actividades artísticas y culturales producto de articulaciones con agentes culturales, organizaciones de base local e infraestructuras culturales del centro de la ciudad para promover el acceso, optimizar los recursos y empoderar a las comunidades </t>
  </si>
  <si>
    <t>Realizar 1642 actividades artísticas y culturales  para dinamizar el centro de Bogotá, generar encuentros y reconocimiento de las poblaciones y territorios que lo componen</t>
  </si>
  <si>
    <t xml:space="preserve">158 - Realizar el 100% de las acciones para el fortalecimiento de los estímulos, apoyos concertados y alianzas estratégicas para dinamizar la estrategia sectorial dirigida a fomentar los procesos culturales, artísticos, patrimoniales. </t>
  </si>
  <si>
    <t xml:space="preserve">Servicio de apoyo financiero para el desarrollo de prácticas artísticas y culturales </t>
  </si>
  <si>
    <t>Entregar 1200 estímulos para fortalecer a los agentes del sector así como los procesos culturales y artísticos</t>
  </si>
  <si>
    <t xml:space="preserve">7713 - Fortalecimiento del ecosistema de la economía cultural y creativa del centro de Bogotá </t>
  </si>
  <si>
    <t>168 - Diseñar y promover tres (3) programas para el fortalecimiento de la cadena de valor de la economía cultural y creativa. </t>
  </si>
  <si>
    <t>Documentos de investigación</t>
  </si>
  <si>
    <t>Desarrollar 4 documentos de caracterización de las dinámicas de oferta y demanda del ecosistema creativo del centro</t>
  </si>
  <si>
    <t>Servicio de apoyo financiero al sector artístico y cultural</t>
  </si>
  <si>
    <t>Otorgar 55 incentivos económicos a agentes del ecosistema de la economía creativa del centro.</t>
  </si>
  <si>
    <t>Servicio de asistencia técnica en gestión artística y cultural</t>
  </si>
  <si>
    <t>Generar procesos de formación a 1.520 personas en competencias personales y empresariales de iniciativas de la economía cultural y creativa del centro, se atenderá proyectos de emprendimiento de jóvenes, mujeres y grupos étnicos.</t>
  </si>
  <si>
    <t xml:space="preserve">Apoyar la realización de 8 mercados o la participación de agentes en espacios de circulación o promoción. </t>
  </si>
  <si>
    <t>173 - 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t>
  </si>
  <si>
    <t xml:space="preserve">Realizar 4 procesos de articulación para que los emprendedores puedan acceder a financiación.
</t>
  </si>
  <si>
    <t>Apoyar técnicamente el desarrollo de 4 procesos locales en la economía cultural y creativa del centro y su articulación con otros sectores</t>
  </si>
  <si>
    <t>Desarrollar 7 laboratorios de co-creación y otros procesos de cualificación de productos del ecosistema cultural y creativo del centro</t>
  </si>
  <si>
    <t>Diseñar y poner en marcha 1 plataforma digital que facilite la circulación y consumo de los bienes, contenidos y servicios ofertados por los actores culturales y creativos del centro.</t>
  </si>
  <si>
    <t>7724 - Mejoramiento y Conservación de la infraestructura cultural pública para el disfrute del centro de Bogotá</t>
  </si>
  <si>
    <t>155 - Mantener, mejorar y dotar 17 equipamientos urbanos y rurales para el goce y disfrute de los habitantes de la ciudad región y de los visitanes</t>
  </si>
  <si>
    <t xml:space="preserve">Construir una política curatorial para el manejo, conservación, avalúo, museografía y gestión de la Colección de arte FUGA </t>
  </si>
  <si>
    <t>Centros culturales con reforzamiento estructural</t>
  </si>
  <si>
    <t xml:space="preserve"> Realizar obras de reforzamiento, dotación y adecuación de la infraestructura cultural </t>
  </si>
  <si>
    <t>Servicio de mantenimiento de infraestructura cultural</t>
  </si>
  <si>
    <t>Elaborar y ejecutar el plan de mantenimiento y operación del equipamiento cultural incluidos los espacios y los equipos técnicos requeridos para el desarrollo de la actividad misional de la entidad</t>
  </si>
  <si>
    <t>7760 - Modernización de la Arquitectura Institucional de la FUGA</t>
  </si>
  <si>
    <t>5 - Construir Bogotá Región con gobierno abierto, transparente y ciudadanía consciente</t>
  </si>
  <si>
    <t>56 - Gestión pública efectiva</t>
  </si>
  <si>
    <t>493 - Desarrollar y mantener al 100% la capacidad institucional a través de la mejora en la infraestructura física, tecnológica y de gestión en beneficio de la ciudadanía.</t>
  </si>
  <si>
    <t xml:space="preserve">Documento para la planeación estratégica en TI
</t>
  </si>
  <si>
    <t>Generar 256 contenidos audiovisuales para la promoción del centro, a través de alianzas interinstitucionales con medios de comunicación de la ciudad</t>
  </si>
  <si>
    <t>Sedes adecuadas</t>
  </si>
  <si>
    <t>Efectuar el  90% de las actividades de mantenimiento,  dotación de elementos, adecuaciones y apoyo para la conservación de la Infraestructura y bienes</t>
  </si>
  <si>
    <t>Servicio de implementación del Sistema de Gestión</t>
  </si>
  <si>
    <t>Ejecutar el 100% de las actividades del plan de trabajo para la implementación de las Políticas de Gestión y Desempeño articulado con el Sistema de Gestión</t>
  </si>
  <si>
    <t>Servicios Tecnológicos</t>
  </si>
  <si>
    <t>Adquirir el 100% de bienes y servicios relacionados con infraestructura tecnológica de la entidad</t>
  </si>
  <si>
    <t>Implementar el 90% de la Política de Gobierno Digital</t>
  </si>
  <si>
    <t>539 - Realizar el 100% de las acciones para el fortalecimiento de la comunicación pública</t>
  </si>
  <si>
    <t>Implementar al 100% la estrategia de comunicaciones que garantice el posicionamiento de la imagen institucional de la entidad</t>
  </si>
  <si>
    <t xml:space="preserve">Total general inversión </t>
  </si>
  <si>
    <t xml:space="preserve">                 Funcionamiento  </t>
  </si>
  <si>
    <t xml:space="preserve">                       Gastos de personal  </t>
  </si>
  <si>
    <t xml:space="preserve">                       Adquisición de bienes y servicios  </t>
  </si>
  <si>
    <t>Total Inversión + Funcionamiento  2021</t>
  </si>
  <si>
    <t xml:space="preserve">Meta cuatrienio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</si>
</sst>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14"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20"/>
      <color theme="1"/>
      <name val="Arial"/>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sz val="12"/>
      <name val="Calibri"/>
      <family val="2"/>
      <scheme val="minor"/>
    </font>
    <font>
      <b/>
      <sz val="14"/>
      <name val="Calibri"/>
      <family val="2"/>
      <scheme val="minor"/>
    </font>
    <font>
      <b/>
      <sz val="11"/>
      <color theme="1"/>
      <name val="Arial"/>
      <family val="2"/>
    </font>
    <font>
      <b/>
      <sz val="10"/>
      <color theme="1"/>
      <name val="Arial"/>
      <family val="2"/>
    </font>
  </fonts>
  <fills count="12">
    <fill>
      <patternFill patternType="none"/>
    </fill>
    <fill>
      <patternFill patternType="gray125"/>
    </fill>
    <fill>
      <patternFill patternType="solid">
        <fgColor rgb="FF92D050"/>
        <bgColor indexed="64"/>
      </patternFill>
    </fill>
    <fill>
      <patternFill patternType="solid">
        <fgColor theme="4" tint="-0.249977111117893"/>
        <bgColor indexed="64"/>
      </patternFill>
    </fill>
    <fill>
      <patternFill patternType="solid">
        <fgColor rgb="FFFF99CC"/>
        <bgColor indexed="64"/>
      </patternFill>
    </fill>
    <fill>
      <patternFill patternType="solid">
        <fgColor theme="7" tint="0.39997558519241921"/>
        <bgColor indexed="64"/>
      </patternFill>
    </fill>
    <fill>
      <patternFill patternType="solid">
        <fgColor rgb="FF99FFCC"/>
        <bgColor indexed="64"/>
      </patternFill>
    </fill>
    <fill>
      <patternFill patternType="solid">
        <fgColor theme="0" tint="-0.34998626667073579"/>
        <bgColor indexed="64"/>
      </patternFill>
    </fill>
    <fill>
      <patternFill patternType="solid">
        <fgColor rgb="FFFF669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theme="4" tint="0.39997558519241921"/>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bottom style="thin">
        <color theme="4" tint="0.39997558519241921"/>
      </bottom>
      <diagonal/>
    </border>
    <border>
      <left/>
      <right/>
      <top/>
      <bottom style="thin">
        <color theme="4" tint="0.39997558519241921"/>
      </bottom>
      <diagonal/>
    </border>
    <border>
      <left/>
      <right style="thin">
        <color indexed="64"/>
      </right>
      <top/>
      <bottom style="thin">
        <color theme="4" tint="0.39997558519241921"/>
      </bottom>
      <diagonal/>
    </border>
    <border>
      <left style="thin">
        <color indexed="64"/>
      </left>
      <right/>
      <top/>
      <bottom/>
      <diagonal/>
    </border>
    <border>
      <left/>
      <right style="thin">
        <color indexed="64"/>
      </right>
      <top/>
      <bottom/>
      <diagonal/>
    </border>
  </borders>
  <cellStyleXfs count="5">
    <xf numFmtId="0" fontId="0" fillId="0" borderId="0"/>
    <xf numFmtId="44" fontId="3" fillId="0" borderId="0" applyFont="0" applyFill="0" applyBorder="0" applyAlignment="0" applyProtection="0"/>
    <xf numFmtId="0" fontId="2" fillId="0" borderId="0"/>
    <xf numFmtId="0" fontId="1" fillId="0" borderId="0"/>
    <xf numFmtId="0" fontId="1" fillId="0" borderId="0"/>
  </cellStyleXfs>
  <cellXfs count="131">
    <xf numFmtId="0" fontId="0" fillId="0" borderId="0" xfId="0"/>
    <xf numFmtId="0" fontId="5" fillId="0" borderId="0" xfId="0" applyFont="1"/>
    <xf numFmtId="0" fontId="7" fillId="0" borderId="0" xfId="0" applyFont="1" applyAlignment="1">
      <alignment vertical="center"/>
    </xf>
    <xf numFmtId="0" fontId="8" fillId="0" borderId="0" xfId="0" applyFont="1"/>
    <xf numFmtId="0" fontId="8" fillId="0" borderId="0" xfId="0" applyFont="1" applyAlignment="1">
      <alignment vertical="center" wrapText="1"/>
    </xf>
    <xf numFmtId="0" fontId="8" fillId="0" borderId="0" xfId="0" applyFont="1" applyAlignment="1">
      <alignment wrapText="1"/>
    </xf>
    <xf numFmtId="0" fontId="8" fillId="0" borderId="0" xfId="0" applyFont="1" applyAlignment="1">
      <alignment horizontal="left" vertical="center" wrapText="1"/>
    </xf>
    <xf numFmtId="0" fontId="8" fillId="0" borderId="0" xfId="0" applyFont="1" applyAlignment="1">
      <alignment horizontal="center" vertical="center"/>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0" borderId="0" xfId="0" applyFont="1" applyAlignment="1">
      <alignment horizontal="center" vertical="center" wrapText="1"/>
    </xf>
    <xf numFmtId="0" fontId="6" fillId="9"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9" fontId="5"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0" xfId="0" applyFont="1" applyAlignment="1">
      <alignment horizontal="center" vertical="center"/>
    </xf>
    <xf numFmtId="10" fontId="11" fillId="9" borderId="1" xfId="0" applyNumberFormat="1" applyFont="1" applyFill="1" applyBorder="1" applyAlignment="1">
      <alignment vertical="center"/>
    </xf>
    <xf numFmtId="0" fontId="6" fillId="9" borderId="2"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5" fillId="0" borderId="1" xfId="0" applyFont="1" applyBorder="1" applyAlignment="1">
      <alignment vertical="center"/>
    </xf>
    <xf numFmtId="0" fontId="6" fillId="9" borderId="2" xfId="0" applyFont="1" applyFill="1" applyBorder="1" applyAlignment="1">
      <alignment vertical="center" wrapText="1"/>
    </xf>
    <xf numFmtId="0" fontId="5" fillId="0" borderId="2"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2" xfId="0" quotePrefix="1" applyFont="1" applyBorder="1" applyAlignment="1">
      <alignment vertical="center" wrapText="1"/>
    </xf>
    <xf numFmtId="164" fontId="0" fillId="0" borderId="0" xfId="1" applyNumberFormat="1" applyFont="1" applyAlignment="1">
      <alignment horizontal="center" vertical="center"/>
    </xf>
    <xf numFmtId="0" fontId="6" fillId="0" borderId="0" xfId="0" applyFont="1" applyAlignment="1">
      <alignment horizontal="center" vertical="center"/>
    </xf>
    <xf numFmtId="49" fontId="5" fillId="0" borderId="11" xfId="0" applyNumberFormat="1" applyFont="1" applyBorder="1" applyAlignment="1">
      <alignment horizontal="center" vertical="center"/>
    </xf>
    <xf numFmtId="0" fontId="5"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0" fillId="0" borderId="0" xfId="0" applyAlignment="1">
      <alignment horizontal="left"/>
    </xf>
    <xf numFmtId="0" fontId="8" fillId="0" borderId="0" xfId="0" applyFont="1" applyAlignment="1">
      <alignment horizontal="left"/>
    </xf>
    <xf numFmtId="0" fontId="5" fillId="0" borderId="1" xfId="0" applyFont="1" applyBorder="1" applyAlignment="1">
      <alignment horizontal="left" vertical="center" wrapText="1"/>
    </xf>
    <xf numFmtId="0" fontId="10" fillId="0" borderId="1"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xf>
    <xf numFmtId="0" fontId="0" fillId="0" borderId="0" xfId="0" applyAlignment="1">
      <alignment horizontal="center"/>
    </xf>
    <xf numFmtId="164" fontId="0" fillId="0" borderId="0" xfId="1" applyNumberFormat="1" applyFont="1"/>
    <xf numFmtId="0" fontId="0" fillId="0" borderId="5" xfId="0" applyBorder="1" applyAlignment="1">
      <alignment horizontal="center" vertical="center" wrapText="1"/>
    </xf>
    <xf numFmtId="164" fontId="0" fillId="0" borderId="7" xfId="0" applyNumberFormat="1" applyBorder="1" applyAlignment="1">
      <alignment horizontal="center" vertical="center" wrapText="1"/>
    </xf>
    <xf numFmtId="0" fontId="13" fillId="10" borderId="8" xfId="0" applyFont="1" applyFill="1" applyBorder="1" applyAlignment="1">
      <alignment horizontal="center" vertical="center" wrapText="1"/>
    </xf>
    <xf numFmtId="0" fontId="13" fillId="10" borderId="12"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0" fillId="0" borderId="0" xfId="0" applyAlignment="1">
      <alignment horizontal="center" vertical="center" wrapText="1"/>
    </xf>
    <xf numFmtId="164" fontId="0" fillId="0" borderId="0" xfId="0" applyNumberFormat="1"/>
    <xf numFmtId="164" fontId="13" fillId="0" borderId="13" xfId="0" applyNumberFormat="1" applyFont="1" applyBorder="1"/>
    <xf numFmtId="164" fontId="13" fillId="0" borderId="14" xfId="0" applyNumberFormat="1" applyFont="1" applyBorder="1"/>
    <xf numFmtId="164" fontId="13" fillId="0" borderId="15" xfId="0" applyNumberFormat="1" applyFont="1" applyBorder="1"/>
    <xf numFmtId="164" fontId="13" fillId="0" borderId="16" xfId="0" applyNumberFormat="1" applyFont="1" applyBorder="1"/>
    <xf numFmtId="164" fontId="13" fillId="0" borderId="17" xfId="0" applyNumberFormat="1" applyFont="1" applyBorder="1"/>
    <xf numFmtId="164" fontId="13" fillId="0" borderId="18" xfId="0" applyNumberFormat="1" applyFont="1" applyBorder="1"/>
    <xf numFmtId="0" fontId="0" fillId="0" borderId="0" xfId="0" applyAlignment="1">
      <alignment horizontal="left" indent="1"/>
    </xf>
    <xf numFmtId="0" fontId="0" fillId="0" borderId="19" xfId="0" applyBorder="1"/>
    <xf numFmtId="0" fontId="0" fillId="0" borderId="20" xfId="0" applyBorder="1"/>
    <xf numFmtId="0" fontId="13" fillId="0" borderId="0" xfId="0" applyFont="1" applyAlignment="1">
      <alignment horizontal="left" indent="2"/>
    </xf>
    <xf numFmtId="164" fontId="13" fillId="0" borderId="0" xfId="0" applyNumberFormat="1" applyFont="1"/>
    <xf numFmtId="0" fontId="0" fillId="0" borderId="0" xfId="0" applyAlignment="1">
      <alignment horizontal="left" indent="3"/>
    </xf>
    <xf numFmtId="0" fontId="13" fillId="0" borderId="0" xfId="0" applyFont="1" applyAlignment="1">
      <alignment horizontal="left" indent="4"/>
    </xf>
    <xf numFmtId="0" fontId="0" fillId="0" borderId="0" xfId="0" applyAlignment="1">
      <alignment horizontal="left" indent="5"/>
    </xf>
    <xf numFmtId="0" fontId="0" fillId="0" borderId="0" xfId="0" applyAlignment="1">
      <alignment horizontal="left" vertical="center"/>
    </xf>
    <xf numFmtId="164" fontId="13" fillId="10" borderId="19" xfId="1" applyNumberFormat="1" applyFont="1" applyFill="1" applyBorder="1"/>
    <xf numFmtId="164" fontId="13" fillId="10" borderId="0" xfId="1" applyNumberFormat="1" applyFont="1" applyFill="1" applyBorder="1"/>
    <xf numFmtId="164" fontId="13" fillId="10" borderId="20" xfId="1" applyNumberFormat="1" applyFont="1" applyFill="1" applyBorder="1"/>
    <xf numFmtId="0" fontId="13" fillId="10" borderId="0" xfId="0" applyFont="1" applyFill="1" applyAlignment="1">
      <alignment horizontal="left" vertical="center"/>
    </xf>
    <xf numFmtId="164" fontId="13" fillId="10" borderId="0" xfId="1" applyNumberFormat="1" applyFont="1" applyFill="1"/>
    <xf numFmtId="0" fontId="13" fillId="11" borderId="0" xfId="0" applyFont="1" applyFill="1" applyAlignment="1">
      <alignment horizontal="left" vertical="center"/>
    </xf>
    <xf numFmtId="164" fontId="13" fillId="11" borderId="0" xfId="1" applyNumberFormat="1" applyFont="1" applyFill="1"/>
    <xf numFmtId="164" fontId="13" fillId="11" borderId="8" xfId="1" applyNumberFormat="1" applyFont="1" applyFill="1" applyBorder="1"/>
    <xf numFmtId="164" fontId="13" fillId="11" borderId="12" xfId="1" applyNumberFormat="1" applyFont="1" applyFill="1" applyBorder="1"/>
    <xf numFmtId="164" fontId="13" fillId="11" borderId="9" xfId="1" applyNumberFormat="1" applyFont="1" applyFill="1" applyBorder="1"/>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10" xfId="0" quotePrefix="1" applyFont="1" applyBorder="1" applyAlignment="1">
      <alignment horizontal="center" vertical="center" wrapText="1"/>
    </xf>
    <xf numFmtId="0" fontId="5" fillId="0" borderId="11" xfId="0" quotePrefix="1" applyFont="1" applyBorder="1" applyAlignment="1">
      <alignment horizontal="center" vertical="center" wrapText="1"/>
    </xf>
    <xf numFmtId="0" fontId="6" fillId="9" borderId="2"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7" fillId="7" borderId="2"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5" fillId="0" borderId="1" xfId="0" applyFont="1" applyBorder="1" applyAlignment="1">
      <alignment horizontal="center" vertical="center"/>
    </xf>
    <xf numFmtId="0" fontId="5" fillId="0" borderId="1" xfId="0" quotePrefix="1" applyFont="1" applyBorder="1" applyAlignment="1">
      <alignment horizontal="center" vertical="center" wrapText="1"/>
    </xf>
    <xf numFmtId="0" fontId="6" fillId="9" borderId="1"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8" fillId="0" borderId="0" xfId="0" applyFont="1" applyAlignment="1">
      <alignment horizontal="left" vertical="center" wrapText="1"/>
    </xf>
    <xf numFmtId="0" fontId="7" fillId="4" borderId="1"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8" fillId="0" borderId="0" xfId="0" applyFont="1" applyAlignment="1">
      <alignment vertical="center" wrapText="1"/>
    </xf>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left" vertical="center" wrapText="1"/>
    </xf>
    <xf numFmtId="0" fontId="6" fillId="9" borderId="3"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12" fillId="0" borderId="0" xfId="0" applyFont="1" applyAlignment="1">
      <alignment horizontal="center" wrapText="1"/>
    </xf>
    <xf numFmtId="0" fontId="13" fillId="10" borderId="5" xfId="0" applyFont="1" applyFill="1" applyBorder="1" applyAlignment="1">
      <alignment horizontal="center" vertical="center"/>
    </xf>
    <xf numFmtId="0" fontId="13" fillId="10" borderId="6" xfId="0" applyFont="1" applyFill="1" applyBorder="1" applyAlignment="1">
      <alignment horizontal="center" vertical="center"/>
    </xf>
    <xf numFmtId="0" fontId="13" fillId="10" borderId="7" xfId="0" applyFont="1" applyFill="1" applyBorder="1" applyAlignment="1">
      <alignment horizontal="center" vertical="center"/>
    </xf>
  </cellXfs>
  <cellStyles count="5">
    <cellStyle name="Moneda" xfId="1" builtinId="4"/>
    <cellStyle name="Normal" xfId="0" builtinId="0"/>
    <cellStyle name="Normal 2" xfId="2" xr:uid="{F414AEAF-301F-4775-877F-22C6F0AE9461}"/>
    <cellStyle name="Normal 2 2" xfId="4" xr:uid="{6AE2C047-92C9-43FB-B08B-3AB0DB1193D3}"/>
    <cellStyle name="Normal 3" xfId="3" xr:uid="{FEC375FB-B824-49EE-A0FE-C31FAB217A56}"/>
  </cellStyles>
  <dxfs count="53">
    <dxf>
      <border>
        <left style="thin">
          <color indexed="64"/>
        </left>
        <top style="thin">
          <color indexed="64"/>
        </top>
        <bottom style="thin">
          <color indexed="64"/>
        </bottom>
      </border>
    </dxf>
    <dxf>
      <border>
        <left style="thin">
          <color indexed="64"/>
        </left>
        <top style="thin">
          <color indexed="64"/>
        </top>
        <bottom style="thin">
          <color indexed="64"/>
        </bottom>
      </border>
    </dxf>
    <dxf>
      <alignment horizontal="left" readingOrder="0"/>
    </dxf>
    <dxf>
      <alignment vertical="center" readingOrder="0"/>
    </dxf>
    <dxf>
      <alignment horizontal="center" readingOrder="0"/>
    </dxf>
    <dxf>
      <alignment horizontal="center" indent="0" readingOrder="0"/>
    </dxf>
    <dxf>
      <alignment horizontal="center" indent="0" readingOrder="0"/>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val="0"/>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readingOrder="0"/>
    </dxf>
    <dxf>
      <alignment vertical="center" readingOrder="0"/>
    </dxf>
    <dxf>
      <alignment horizontal="center" readingOrder="0"/>
    </dxf>
    <dxf>
      <numFmt numFmtId="164" formatCode="_-&quot;$&quot;\ * #,##0_-;\-&quot;$&quot;\ * #,##0_-;_-&quot;$&quot;\ * &quot;-&quot;??_-;_-@_-"/>
    </dxf>
    <dxf>
      <numFmt numFmtId="164" formatCode="_-&quot;$&quot;\ * #,##0_-;\-&quot;$&quot;\ * #,##0_-;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367665</xdr:colOff>
      <xdr:row>1</xdr:row>
      <xdr:rowOff>68580</xdr:rowOff>
    </xdr:from>
    <xdr:to>
      <xdr:col>2</xdr:col>
      <xdr:colOff>1127760</xdr:colOff>
      <xdr:row>3</xdr:row>
      <xdr:rowOff>259080</xdr:rowOff>
    </xdr:to>
    <xdr:pic>
      <xdr:nvPicPr>
        <xdr:cNvPr id="2" name="Imagen 1">
          <a:extLst>
            <a:ext uri="{FF2B5EF4-FFF2-40B4-BE49-F238E27FC236}">
              <a16:creationId xmlns:a16="http://schemas.microsoft.com/office/drawing/2014/main" id="{CFE38B88-09C8-407C-A2FB-8AAD9B9E1A5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4338" t="39658"/>
        <a:stretch/>
      </xdr:blipFill>
      <xdr:spPr>
        <a:xfrm>
          <a:off x="367665" y="421005"/>
          <a:ext cx="2122170" cy="89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367665</xdr:colOff>
      <xdr:row>1</xdr:row>
      <xdr:rowOff>68580</xdr:rowOff>
    </xdr:from>
    <xdr:to>
      <xdr:col>2</xdr:col>
      <xdr:colOff>1127760</xdr:colOff>
      <xdr:row>3</xdr:row>
      <xdr:rowOff>259080</xdr:rowOff>
    </xdr:to>
    <xdr:pic>
      <xdr:nvPicPr>
        <xdr:cNvPr id="2" name="Imagen 1">
          <a:extLst>
            <a:ext uri="{FF2B5EF4-FFF2-40B4-BE49-F238E27FC236}">
              <a16:creationId xmlns:a16="http://schemas.microsoft.com/office/drawing/2014/main" id="{AC4678AB-9BEC-49A8-AE7F-EABC2BF6D412}"/>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4338" t="39658"/>
        <a:stretch/>
      </xdr:blipFill>
      <xdr:spPr>
        <a:xfrm>
          <a:off x="367665" y="421005"/>
          <a:ext cx="2122170" cy="895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19049</xdr:rowOff>
    </xdr:from>
    <xdr:to>
      <xdr:col>0</xdr:col>
      <xdr:colOff>1952625</xdr:colOff>
      <xdr:row>5</xdr:row>
      <xdr:rowOff>95249</xdr:rowOff>
    </xdr:to>
    <xdr:pic>
      <xdr:nvPicPr>
        <xdr:cNvPr id="2" name="Imagen 1">
          <a:extLst>
            <a:ext uri="{FF2B5EF4-FFF2-40B4-BE49-F238E27FC236}">
              <a16:creationId xmlns:a16="http://schemas.microsoft.com/office/drawing/2014/main" id="{126DAC1F-587F-4D8D-BA75-24E4D92A8B0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4338" t="39658"/>
        <a:stretch/>
      </xdr:blipFill>
      <xdr:spPr>
        <a:xfrm>
          <a:off x="66675" y="19049"/>
          <a:ext cx="1885950" cy="88582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about:blank"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gie Lorena" refreshedDate="44211.628122685186" createdVersion="5" refreshedVersion="5" minRefreshableVersion="3" recordCount="165" xr:uid="{20D2A749-FCD2-48ED-B92A-8BC5EF5EFD04}">
  <cacheSource type="worksheet">
    <worksheetSource ref="A8:V173" sheet="PAA INVERSIÓN " r:id="rId2"/>
  </cacheSource>
  <cacheFields count="22">
    <cacheField name="Propósito PDD" numFmtId="0">
      <sharedItems count="3">
        <s v="1 - Hacer un nuevo contrato social con igualdad de oportunidades para la inclusión social, productiva y política"/>
        <s v="5 - Construir Bogotá Región con gobierno abierto, transparente y ciudadanía consciente"/>
        <s v="3 - Inspirar confianza y legitimidad para vivir sin miedo y ser epicentro de cultura ciudadana, paz y reconciliación"/>
      </sharedItems>
    </cacheField>
    <cacheField name="Programa PDD" numFmtId="0">
      <sharedItems count="4">
        <s v="21 - Creación y vida cotidiana: Apropiación ciudadana del arte, la cultura y el patrimonio, para la democracia cultural"/>
        <s v="56 - Gestión pública efectiva"/>
        <s v="24 - Bogotá región emprendedora e innovadora"/>
        <s v="45 - Espacio público más seguro y construido colectivamente "/>
      </sharedItems>
    </cacheField>
    <cacheField name="Meta Plan de Desarrollo Distrital" numFmtId="0">
      <sharedItems count="11" longText="1">
        <s v="149 - Diseñar e implementar una (1) estrategia para fortalecer a Bogotá como una ciudad creativa de la música (Red UNESCO 2012)"/>
        <s v="156 - Promover 21.250 acciones para el fortalecimiento y la participación en prácticas artisticas, culturales y patrimoniales en los territorios, generando espacios de encuentro y reconocimiento del otro"/>
        <s v="150 - Formular 23 estrategias de transferencia de conocimiento que permitan fomentar, apoyar y fortalecer las manifestaciones artísticas, intercambio de experiencias y encuentros entre pares "/>
        <s v="158 - Realizar el 100% de las acciones para el fortalecimiento de los estímulos, apoyos concertados y alianzas estratégicas para dinamizar la estrategia sectorial dirigida a fomentar los procesos culturales, artísticos, patrimoniales. "/>
        <s v="155 - Mantener, mejorar y dotar 17 equipamientos urbanos y rurales para el goce y disfrute de los habitantes de la ciudad región y de los visitanes"/>
        <s v="493 - Desarrollar y mantener al 100% la capacidad institucional a través de la mejora en la infraestructura física, tecnológica y de gestión en beneficio de la ciudadanía."/>
        <s v="539 - Realizar el 100% de las acciones para el fortalecimiento de la comunicación pública"/>
        <s v="168 - Diseñar y promover tres (3) programas para el fortalecimiento de la cadena de valor de la economía cultural y creativa. "/>
        <s v="334 - Implementar una (1) estrategia de integración en el centro de Bogotá, partiendo del Bronx, como piloto de cultura ciudadana para la confianza y la resignificación de los espacios públicos en convivencia con el entorno"/>
        <s v="167 - Diseñar e implementar dos (2) estrategias para reconocer, crear, fortalecer, consolidar y/o posicionar Distritos Creativos, así como espacios adecuados para el desarrollo de actividades culturales y creativas. "/>
        <s v="173 - 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
      </sharedItems>
    </cacheField>
    <cacheField name="Código - Nombre Proyecto de Inversión" numFmtId="0">
      <sharedItems count="6">
        <s v="7682 - Desarrollo y Fomento a las prácticas artísticas y culturales para dinamizar el centro de Bogotá"/>
        <s v="7724 - Mejoramiento y Conservación de la infraestructura cultural pública para el disfrute del centro de Bogotá"/>
        <s v="7760 - Modernización de la Arquitectura Institucional de la FUGA"/>
        <s v="7713 - Fortalecimiento del ecosistema de la economía cultural y creativa del centro de Bogotá "/>
        <s v="7664 - Transformación Cultural de imaginarios del Centro de Bogotá"/>
        <s v="7674 - Desarrollo del Bronx Distrito Creativo en Bogotá"/>
      </sharedItems>
    </cacheField>
    <cacheField name="Meta Proyecto de Inversión _x000a_ (2020-2024)" numFmtId="0">
      <sharedItems count="36" longText="1">
        <s v="Realizar 4 Festivales  como escenario musical para el fortalecimiento de Bogotá como ciudad creativa de la música"/>
        <s v="Desarrollar 4  programas de formación artística"/>
        <s v="Desarrollar 4  programas de formación de públicos desde las acciones de las artes vivas y musicales y/o artes plásticas y visuales. "/>
        <s v="Realizar 1642 actividades artísticas y culturales  para dinamizar el centro de Bogotá, generar encuentros y reconocimiento de las poblaciones y territorios que lo componen"/>
        <s v="Realizar 100 actividades artísticas y culturales producto de articulaciones con agentes culturales, organizaciones de base local e infraestructuras culturales del centro de la ciudad para promover el acceso, optimizar los recursos y empoderar a las comunidades "/>
        <s v="Desarrollar una estrategia editorial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 "/>
        <s v="Entregar 1200 estímulos para fortalecer a los agentes del sector así como los procesos culturales y artísticos"/>
        <s v="Realizar el 100% de acciones para el fortalecimiento de los estímulos apoyos concertados y alianzas estratégicas para dinamizar la estrategia sectorial dirigida a fomentar los procesos culturales, artísticos, patrimoniales."/>
        <s v="Elaborar y ejecutar el plan de mantenimiento y operación del equipamiento cultural incluidos los espacios y los equipos técnicos requeridos para el desarrollo de la actividad misional de la entidad"/>
        <s v="Construir una política curatorial para el manejo, conservación, avalúo, museografía y gestión de la Colección de arte FUGA "/>
        <s v=" Realizar obras de reforzamiento, dotación y adecuación de la infraestructura cultural "/>
        <s v="Adquirir el 100% de bienes y servicios relacionados con infraestructura tecnológica de la entidad"/>
        <s v="Implementar el 90% de la Política de Gobierno Digital"/>
        <s v="Efectuar el  90% de las actividades de mantenimiento,  dotación de elementos, adecuaciones y apoyo para la conservación de la Infraestructura y bienes"/>
        <s v="Ejecutar el 100% de las actividades del plan de trabajo para la implementación de las Políticas de Gestión y Desempeño articulado con el Sistema de Gestión"/>
        <s v="Implementar al 100% la estrategia de comunicaciones que garantice el posicionamiento de la imagen institucional de la entidad"/>
        <s v="Generar 256 contenidos audiovisuales para la promoción del centro, a través de alianzas interinstitucionales con medios de comunicación de la ciudad"/>
        <s v="Generar procesos de formación a 1.520 personas en competencias personales y empresariales de iniciativas de la economía cultural y creativa del centro, se atenderá proyectos de emprendimiento de jóvenes, mujeres y grupos étnicos."/>
        <s v="Desarrollar actividades de cultura ciudadana e iniciativas e intervenciones que aporten a las dinámicas creativas, culturales y académicas del centro y de la biblioteca de la entidad, así como la creación de contenidos de visibilización y comunicación para difundir estas prácticas."/>
        <s v="Diseñar y poner en marcha 1 plataforma digital que facilite la circulación y consumo de los bienes, contenidos y servicios ofertados por los actores culturales y creativos del centro."/>
        <s v="Estructurar y gestionar articulaciones con entidades públicas y privadas para las intervenciones y generación de contenidos de cultura ciudadana, así como para la generación de redes de trabajo que dinamicen actividades de gestión del conocimiento y uso de los espacios de la Biblioteca."/>
        <s v="Diseñar el modelo de operación del Museo de Memoria"/>
        <s v="Adelantar actividades de visibilización del territorio del antiguo Bronx con enfoque comunitario para generar espacios de memoria, pedagogía y encuentro del Centro con la ciudad"/>
        <s v="Elaborar el guion museográfico del Co-Laboratorio de Creación y Memoria"/>
        <s v="Ejecutar los primeros auxilios del Bien de Interés Cultural La Flauta"/>
        <s v="Ejecutar actividades de apropiación del espacio por parte de la comunidad así como las actividades de comunicación para difundir la agenda de las actividades de apropiación"/>
        <s v="Estructurar un modelo de colaboración público privada"/>
        <s v="Desarrollar 4 documentos de caracterización de las dinámicas de oferta y demanda del ecosistema creativo del centro"/>
        <s v="Realizar 10 encuentros en el marco de una metodología de construcción colectiva sobre el rol del proyecto Bronx Distrito Creativo como instrumento de desarrollo económico local y de inclusión social del centro de Bogotá. "/>
        <s v="Elaborar el 100% los estudios y diseños de reforzamiento estructural y adecuación de los Bienes de Interés Cultural y del espacio público denominado la Milla. "/>
        <s v="Ejecutar las obras de reforzamiento estructural y adecuación de Bienes de Interés Cultural y de intervención del Espacio Público"/>
        <s v="Otorgar 55 incentivos económicos a agentes del ecosistema de la economía creativa del centro."/>
        <s v="Apoyar la realización de 8 mercados o la participación de agentes en espacios de circulación o promoción. "/>
        <s v="Apoyar técnicamente el desarrollo de 4 procesos locales en la economía cultural y creativa del centro y su articulación con otros sectores"/>
        <s v="Realizar 4 procesos de articulación para que los emprendedores puedan acceder a financiación._x000a_"/>
        <s v="Desarrollar 7 laboratorios de co-creación y otros procesos de cualificación de productos del ecosistema cultural y creativo del centro"/>
      </sharedItems>
    </cacheField>
    <cacheField name="Componente del proyecto de Inversión / Producto MGA " numFmtId="0">
      <sharedItems count="17">
        <s v="Servicio de promoción de actividades culturales"/>
        <s v="Servicio de educación informal en áreas artísticas y culturales "/>
        <s v="Servicio de divulgación y publicaciones"/>
        <s v="Servicio de apoyo financiero para el desarrollo de prácticas artísticas y culturales "/>
        <s v="Servicio de mantenimiento de infraestructura cultural"/>
        <s v="Centros culturales adecuados"/>
        <s v="Centros culturales con reforzamiento estructural"/>
        <s v="Servicios Tecnológicos"/>
        <s v="Sedes adecuadas"/>
        <s v="Servicio de implementación del Sistema de Gestión"/>
        <s v="Documento para la planeación estratégica en TI_x000a_ _x000a_"/>
        <s v="Servicio de asistencia técnica en gestión artística y cultural"/>
        <s v="Servicio de circulación artística y cultural"/>
        <s v="Documentos de lineamientos técnicos"/>
        <s v="Documentos de investigación"/>
        <s v="Servicio de apoyo para la organización y la participación del sector artístico, cultural y la ciudadanía"/>
        <s v="Servicio de apoyo financiero al sector artístico y cultural"/>
      </sharedItems>
    </cacheField>
    <cacheField name="PMR" numFmtId="0">
      <sharedItems longText="1"/>
    </cacheField>
    <cacheField name="Fuente de Financiación" numFmtId="0">
      <sharedItems/>
    </cacheField>
    <cacheField name="Concepto de gasto  " numFmtId="0">
      <sharedItems/>
    </cacheField>
    <cacheField name="Área" numFmtId="0">
      <sharedItems/>
    </cacheField>
    <cacheField name="Consecutivo" numFmtId="0">
      <sharedItems containsNonDate="0" containsString="0" containsBlank="1"/>
    </cacheField>
    <cacheField name="¿Hace parte del PAA - SECOP II?" numFmtId="0">
      <sharedItems containsBlank="1"/>
    </cacheField>
    <cacheField name="Código UNSPSC (cada código separado por ;)" numFmtId="0">
      <sharedItems containsMixedTypes="1" containsNumber="1" containsInteger="1" minValue="43233501" maxValue="93141700"/>
    </cacheField>
    <cacheField name="Descripción" numFmtId="0">
      <sharedItems longText="1"/>
    </cacheField>
    <cacheField name="Fecha estimada de inicio de proceso de selección (número mes)" numFmtId="0">
      <sharedItems/>
    </cacheField>
    <cacheField name="Fecha estimada de presentación de ofertas _x000a_(número mes)" numFmtId="0">
      <sharedItems/>
    </cacheField>
    <cacheField name="Duración estimada del contrato (número)" numFmtId="0">
      <sharedItems containsMixedTypes="1" containsNumber="1" minValue="1" maxValue="307"/>
    </cacheField>
    <cacheField name="Duración estimada del contrato_x000a_ (días, meses, años)" numFmtId="0">
      <sharedItems/>
    </cacheField>
    <cacheField name="Código - nombre _x000a_Modalidad de selección " numFmtId="0">
      <sharedItems/>
    </cacheField>
    <cacheField name="Fuente de los recursos" numFmtId="0">
      <sharedItems containsSemiMixedTypes="0" containsString="0" containsNumber="1" containsInteger="1" minValue="5" maxValue="5"/>
    </cacheField>
    <cacheField name="Valor total estimado_x000a_" numFmtId="0">
      <sharedItems containsSemiMixedTypes="0" containsString="0" containsNumber="1" minValue="1705000" maxValue="800000000"/>
    </cacheField>
    <cacheField name="Valor programado vigencia 2021" numFmtId="0">
      <sharedItems containsSemiMixedTypes="0" containsString="0" containsNumber="1" containsInteger="1" minValue="1705000" maxValue="800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5">
  <r>
    <x v="0"/>
    <x v="0"/>
    <x v="0"/>
    <x v="0"/>
    <x v="0"/>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en la coordinación de los procesos técnicos y administativos generados en torno a la planeación, estructuración y  programación del Festival Centro versión 2022"/>
    <s v="9. Septiembre"/>
    <s v="9. Septiembre"/>
    <n v="5"/>
    <s v="2. Meses"/>
    <s v="CCE-16 _x000a_Contratación directa"/>
    <n v="5"/>
    <n v="35000000"/>
    <n v="35000000"/>
  </r>
  <r>
    <x v="0"/>
    <x v="0"/>
    <x v="0"/>
    <x v="0"/>
    <x v="0"/>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apoyar el desarrollo de la estrategia de comunicaciones y de medios, requerida para el posicionamiento y divulgación de los planes y programas adelantados en el marco de la misión institucional de la entidad. "/>
    <s v="1. Enero "/>
    <s v="1. Enero "/>
    <n v="11"/>
    <s v="2. Meses"/>
    <s v="CCE-16 _x000a_Contratación directa"/>
    <n v="5"/>
    <n v="25000000"/>
    <n v="25000000"/>
  </r>
  <r>
    <x v="0"/>
    <x v="0"/>
    <x v="0"/>
    <x v="0"/>
    <x v="0"/>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s, administrativos y financieros para la ejecución de acciones de circulación y formación artística a través de la realización del Festival Centro, versión 2022."/>
    <s v="8. Agosto"/>
    <s v="8. Agosto"/>
    <n v="6"/>
    <s v="2. Meses"/>
    <s v="CCE-05 _x000a_Contratación directa (con ofertas) "/>
    <n v="5"/>
    <n v="106085000"/>
    <n v="106085000"/>
  </r>
  <r>
    <x v="0"/>
    <x v="0"/>
    <x v="0"/>
    <x v="0"/>
    <x v="0"/>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3-21- Recursos Administrados de libre destinación"/>
    <s v="08-20-0105 - Servicios para la comunidad, sociales y personales  "/>
    <s v="SAC - Subdirección Artística y Cultural"/>
    <m/>
    <m/>
    <n v="93141700"/>
    <s v="Aunar esfuerzos técnicos, administrativos y financieros para la ejecución de acciones de circulación y formación artística a través de la realización del Festival Centro, versión 2022."/>
    <s v="8. Agosto"/>
    <s v="8. Agosto"/>
    <n v="6"/>
    <s v="2. Meses"/>
    <s v="CCE-05 _x000a_Contratación directa (con ofertas) "/>
    <n v="5"/>
    <n v="3000000"/>
    <n v="3000000"/>
  </r>
  <r>
    <x v="0"/>
    <x v="0"/>
    <x v="0"/>
    <x v="0"/>
    <x v="0"/>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3-146- Recursos del balance de libre destinación"/>
    <s v="08-20-0105 - Servicios para la comunidad, sociales y personales  "/>
    <s v="SAC - Subdirección Artística y Cultural"/>
    <m/>
    <m/>
    <n v="93141700"/>
    <s v="Aunar esfuerzos técnicos, administrativos y financieros para la ejecución de acciones de circulación y formación artística a través de la realización del Festival Centro, versión 2022."/>
    <s v="8. Agosto"/>
    <s v="8. Agosto"/>
    <n v="6"/>
    <s v="2. Meses"/>
    <s v="CCE-05 _x000a_Contratación directa (con ofertas) "/>
    <n v="5"/>
    <n v="130915000"/>
    <n v="130915000"/>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orientar los procesos técnicos y misionales generados en torno del proyecto de inversión 7682 - &quot;Desarrollo y Fomento a las prácticas artísticas y culturales para dinamizar el centro de Bogotá&quot;."/>
    <s v="2. Febrero"/>
    <s v="2. Febrero"/>
    <n v="10"/>
    <s v="2. Meses"/>
    <s v="CCE-16 _x000a_Contratación directa"/>
    <n v="5"/>
    <n v="76000000"/>
    <n v="76000000"/>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y en especial a la Dirección General, en la ejecución, seguimiento y articulación de acciones de internacionalización y acciones administrativas y de planeación. "/>
    <s v="1. Enero "/>
    <s v="1. Enero "/>
    <n v="11"/>
    <s v="2. Meses"/>
    <s v="CCE-16 _x000a_Contratación directa"/>
    <n v="5"/>
    <n v="26400000"/>
    <n v="26400000"/>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 administrativos y financieros para la ejecución de la estrategia de formación en arte y cultura, desarrollda por la Fundación Gilberto Alzate Avendaño, en el marco del proyecto de inversión 7682 - &quot;Desarrollo y Fomento a las prácticas artísticas y culturales para dinamizar el centro de Bogotá&quot;"/>
    <s v="2. Febrero"/>
    <s v="2. Febrero"/>
    <n v="5"/>
    <s v="2. Meses"/>
    <s v="CCE-15||03 _x000a_Contratación régimen especial (con ofertas)  - Régimen especial"/>
    <n v="5"/>
    <n v="16883991"/>
    <n v="16883991"/>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 administrativos y financieros para la ejecución de la estrategia de formación en arte y cultura, desarrollda por la Fundación Gilberto Alzate Avendaño, en el marco del proyecto de inversión 7682 - &quot;Desarrollo y Fomento a las prácticas artísticas y culturales para dinamizar el centro de Bogotá&quot;"/>
    <s v="2. Febrero"/>
    <s v="2. Febrero"/>
    <n v="5"/>
    <s v="2. Meses"/>
    <s v="CCE-15||03 _x000a_Contratación régimen especial (con ofertas)  - Régimen especial"/>
    <n v="5"/>
    <n v="15883991"/>
    <n v="15883991"/>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 administrativos y financieros para la ejecución de la estrategia de formación en arte y cultura, desarrollda por la Fundación Gilberto Alzate Avendaño, en el marco del proyecto de inversión 7682 - &quot;Desarrollo y Fomento a las prácticas artísticas y culturales para dinamizar el centro de Bogotá&quot;"/>
    <s v="2. Febrero"/>
    <s v="2. Febrero"/>
    <n v="5"/>
    <s v="2. Meses"/>
    <s v="CCE-15||03 _x000a_Contratación régimen especial (con ofertas)  - Régimen especial"/>
    <n v="5"/>
    <n v="15878991"/>
    <n v="15878991"/>
  </r>
  <r>
    <x v="0"/>
    <x v="0"/>
    <x v="1"/>
    <x v="0"/>
    <x v="1"/>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Castigo Selva Húmeda"/>
    <s v="2. Febrero"/>
    <s v="2. Febrero"/>
    <n v="1"/>
    <s v="2. Meses"/>
    <s v="Resolución"/>
    <n v="5"/>
    <n v="33923027"/>
    <n v="33923027"/>
  </r>
  <r>
    <x v="0"/>
    <x v="0"/>
    <x v="1"/>
    <x v="0"/>
    <x v="2"/>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 administrativos y financieros para la ejecución de la estrategia de formación en arte y cultura, desarrollda por la Fundación Gilberto Alzate Avendaño, en el marco del proyecto de inversión 7682 - &quot;Desarrollo y Fomento a las prácticas artísticas y culturales para dinamizar el centro de Bogotá&quot;"/>
    <s v="3. Marzo"/>
    <s v="3. Marzo"/>
    <n v="1"/>
    <s v="2. Meses"/>
    <s v="CCE-15||03 _x000a_Contratación régimen especial (con ofertas)  - Régimen especial"/>
    <n v="5"/>
    <n v="5000000"/>
    <n v="5000000"/>
  </r>
  <r>
    <x v="0"/>
    <x v="0"/>
    <x v="1"/>
    <x v="0"/>
    <x v="2"/>
    <x v="1"/>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apoyar el desarrollo de la estrategia de comunicaciones y de medios, requerida para el posicionamiento y divulgación de los planes y programas adelantados en el marco de la misión institucional de la entidad. "/>
    <s v="2. Febrero"/>
    <s v="2. Febrero"/>
    <n v="10"/>
    <s v="2. Meses"/>
    <s v="CCE-16 _x000a_Contratación directa"/>
    <n v="5"/>
    <n v="5000000"/>
    <n v="5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asesorar la gestión jurídica generada en el marco de funciones de la Subdirección Artística y Cultural"/>
    <s v="1. Enero "/>
    <s v="1. Enero "/>
    <n v="11.5"/>
    <s v="2. Meses"/>
    <s v="CCE-16 _x000a_Contratación directa"/>
    <n v="5"/>
    <n v="87400000"/>
    <n v="874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apoyar la gestión contractual generada en el marco de los programas y proyectos de la Subdirección Artística y Cultural"/>
    <s v="2. Febrero"/>
    <s v="2. Febrero"/>
    <n v="9.5"/>
    <s v="2. Meses"/>
    <s v="CCE-16 _x000a_Contratación directa"/>
    <n v="5"/>
    <n v="53390000"/>
    <n v="5339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para orientar los procesos de planeación estrategica y  seguimiento a indicadores que se generen en el marco de funciones de la Subdirección Artística y Cultural de la Fundación Gilberto Alzate Avendaño"/>
    <s v="1. Enero "/>
    <s v="1. Enero "/>
    <n v="11.5"/>
    <s v="2. Meses"/>
    <s v="CCE-16 _x000a_Contratación directa"/>
    <n v="5"/>
    <n v="81650000"/>
    <n v="8165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asesorar a la Subdirección Artística y Cultural en en los temas financieros y de presupuesto que la gestión misional requiera"/>
    <s v="1. Enero "/>
    <s v="1. Enero "/>
    <n v="11"/>
    <s v="2. Meses"/>
    <s v="CCE-16 _x000a_Contratación directa"/>
    <n v="5"/>
    <n v="83600000"/>
    <n v="836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orientar la gestión administrativa de la Subdirección Artística y Cultural"/>
    <s v="1. Enero "/>
    <s v="1. Enero "/>
    <n v="11"/>
    <s v="2. Meses"/>
    <s v="CCE-16 _x000a_Contratación directa"/>
    <n v="5"/>
    <n v="57530000"/>
    <n v="5753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como productor general de los eventos liderados por la Subdirección Artística y Cultural de la Fundación Gilberto Alzate Avendaño"/>
    <s v="2. Febrero"/>
    <s v="2. Febrero"/>
    <n v="10"/>
    <s v="2. Meses"/>
    <s v="CCE-16 _x000a_Contratación directa"/>
    <n v="5"/>
    <n v="71000000"/>
    <n v="71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asesorar el componente técnico y artístico de los planes y programadas desarrollados por la Subdirección Artística y Cultural, en el marco del proyecto de inversión 7682 - &quot;Desarrollo y Fomento a las prácticas artísticas y culturales para dinamizar el centro de Bogotá&quot; "/>
    <s v="1. Enero "/>
    <s v="1. Enero "/>
    <n v="11"/>
    <s v="2. Meses"/>
    <s v="CCE-16 _x000a_Contratación directa"/>
    <n v="5"/>
    <n v="78100000"/>
    <n v="781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asesorar las artes vivas y musicales y el fomento a su práctica, a partir de los planes y programas desarrollados por la Subdirección Artística y Cultural, en el marco del proyecto de inversión 7682 - &quot;Desarrollo y Fomento a las prácticas artísticas y culturales para dinamizar el centro de Bogotá&quot; "/>
    <s v="2. Febrero"/>
    <s v="2. Febrero"/>
    <n v="2"/>
    <s v="2. Meses"/>
    <s v="CCE-16 _x000a_Contratación directa"/>
    <n v="5"/>
    <n v="6455000"/>
    <n v="6455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80111600_x000a_80111620"/>
    <s v="Prestar los servicios jurídicos profesionales para apoyar a la Fundación Gilberto Alzate Avendaño y en especial a la Dirección General, a las Subdirecciones y Oficinas Asesoras de la entidad, en las actuaciones de derecho administrativo y contratación pública que se requieran en la entidad"/>
    <s v="1. Enero "/>
    <s v="1. Enero "/>
    <n v="11"/>
    <s v="2. Meses"/>
    <s v="CCE-16 _x000a_Contratación directa"/>
    <n v="5"/>
    <n v="62000000"/>
    <n v="62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80111600_x000a_80111620"/>
    <s v="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
    <s v="2. Febrero"/>
    <s v="2. Febrero"/>
    <n v="11"/>
    <s v="2. Meses"/>
    <s v="CCE-16 _x000a_Contratación directa"/>
    <n v="5"/>
    <n v="40000000"/>
    <n v="40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de apoyo a la gestión a la Fundación Gilberto Alzate Avendaño en el seguimiento y producción de contenidos en las redes sociales y medios digitales de la Entidad"/>
    <s v="1. Enero "/>
    <s v="2. Febrero"/>
    <n v="10.5"/>
    <s v="2. Meses"/>
    <s v="CCE-16 _x000a_Contratación directa"/>
    <n v="5"/>
    <n v="36666000"/>
    <n v="36666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de apoyo a la gestión para adelantar registro audiovisual y de video que se requiera en el marco de funciones de la Fundación Gilberto Alzate Avendaño"/>
    <s v="1. Enero "/>
    <s v="2. Febrero"/>
    <n v="10.5"/>
    <s v="2. Meses"/>
    <s v="CCE-16 _x000a_Contratación directa"/>
    <n v="5"/>
    <n v="31500000"/>
    <n v="315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de apoyo a la gestión para adelantar el registro fotografico que se requiera en el marco de funciones de la Fundación Gilberto Alzate Avendaño"/>
    <s v="1. Enero "/>
    <s v="1. Enero "/>
    <n v="10.5"/>
    <s v="2. Meses"/>
    <s v="CCE-16 _x000a_Contratación directa"/>
    <n v="5"/>
    <n v="41947500"/>
    <n v="419475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llevar a cabo la diagramación y diseño gráfico que se requiera en el marco de funciones de la Fundación Gilberto Alzate Avendaño"/>
    <s v="1. Enero "/>
    <s v="1. Enero "/>
    <n v="10.5"/>
    <s v="2. Meses"/>
    <s v="CCE-16 _x000a_Contratación directa"/>
    <n v="5"/>
    <n v="42766500"/>
    <n v="427665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para apoyar el desarrollo de la estrategia de comunicaciones y de medios, requerida para el posicionamiento y divulgación de los planes y programas adelantados en el marco de la misión institucional de la entidad. "/>
    <s v="1. Enero "/>
    <s v="1. Enero "/>
    <n v="11"/>
    <s v="2. Meses"/>
    <s v="CCE-16 _x000a_Contratación directa"/>
    <n v="5"/>
    <n v="20000000"/>
    <n v="20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2. Febrero"/>
    <n v="9.5"/>
    <s v="2. Meses"/>
    <s v="CCE-06_x000a_Selección Abreviada de Menor Cuantia "/>
    <n v="5"/>
    <n v="65000000"/>
    <n v="650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80161507; 82151500; 86131500; 90131600; 93141600; 93141702"/>
    <s v="Prestar los servicios requeridos por la Fundación Gilberto Alzate Avendaño en la preproducción, producción y posproducción de contenidos audiovisuales necesarios para circulación de los proyectos de arte y cultura realizados en el marco de la gestión misional adelantada por la entidad."/>
    <s v="1. Enero "/>
    <s v="2. Febrero"/>
    <n v="9.5"/>
    <s v="2. Meses"/>
    <s v="CCE-06_x000a_Selección Abreviada de Menor Cuantia "/>
    <n v="5"/>
    <n v="65776000"/>
    <n v="65776000"/>
  </r>
  <r>
    <x v="0"/>
    <x v="0"/>
    <x v="1"/>
    <x v="0"/>
    <x v="4"/>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93141700"/>
    <s v="Aunar esfuerzos técnicos, administrativos y financieros para la ejecución de proyectos con agentes del sector cultura, recreación y deporte."/>
    <s v="2. Febrero"/>
    <s v="3. Marzo"/>
    <n v="8"/>
    <s v="2. Meses"/>
    <s v="CCE-15||03 _x000a_Contratación régimen especial (con ofertas)  - Régimen especial"/>
    <n v="5"/>
    <n v="47800000"/>
    <n v="47800000"/>
  </r>
  <r>
    <x v="0"/>
    <x v="0"/>
    <x v="1"/>
    <x v="0"/>
    <x v="3"/>
    <x v="0"/>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a la Fundación Gilberto Alzate Avendaño y en especial a la Dirección General, en la ejecución, seguimiento y articulación de acciones con corporaciones e instancias públicas del nivel distrital y local, así como con grupos poblacionales de interés de la entidad."/>
    <s v="1. Enero "/>
    <s v="1. Enero "/>
    <n v="11"/>
    <s v="2. Meses"/>
    <s v="CCE-16 _x000a_Contratación directa"/>
    <n v="5"/>
    <n v="30250000"/>
    <n v="30250000"/>
  </r>
  <r>
    <x v="0"/>
    <x v="0"/>
    <x v="2"/>
    <x v="0"/>
    <x v="5"/>
    <x v="2"/>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orientar la planeación y ejecución de los proyectos editoriales y publicaciones que se generen en el marco de la gestión misional de la entidad"/>
    <s v="1. Enero "/>
    <s v="2. Febrero"/>
    <n v="2"/>
    <s v="2. Meses"/>
    <s v="CCE-16 _x000a_Contratación directa"/>
    <n v="5"/>
    <n v="12600000"/>
    <n v="12600000"/>
  </r>
  <r>
    <x v="0"/>
    <x v="0"/>
    <x v="2"/>
    <x v="0"/>
    <x v="5"/>
    <x v="2"/>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en el diseño gráfico y diagramación de las publicaciones y proyectos editoriales generados en el marco de la gestión misinoal de la entidad."/>
    <s v="1. Enero "/>
    <s v="2. Febrero"/>
    <n v="1"/>
    <s v="2. Meses"/>
    <s v="CCE-16 _x000a_Contratación directa"/>
    <n v="5"/>
    <n v="5625000"/>
    <n v="5625000"/>
  </r>
  <r>
    <x v="0"/>
    <x v="0"/>
    <x v="2"/>
    <x v="0"/>
    <x v="5"/>
    <x v="2"/>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jurídicos profesionales a la Fundación Gilberto Alzate Avendaño, desde la Oficina Asesora Jurídica en el desarrollo de procesos contractuales, derechos de autor  y derecho administrativo que le sean requeridos."/>
    <s v="1. Enero "/>
    <s v="1. Enero "/>
    <n v="11.5"/>
    <s v="2. Meses"/>
    <s v="CCE-16 _x000a_Contratación directa"/>
    <n v="5"/>
    <n v="17250000"/>
    <n v="17250000"/>
  </r>
  <r>
    <x v="0"/>
    <x v="0"/>
    <x v="2"/>
    <x v="0"/>
    <x v="5"/>
    <x v="2"/>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los servicios profesionales como abogado en la sustanciación, trámite y seguimiento de los procesos precontractuales, contractuales, poscontractuales que sean requeridos en la Oficina Asesora Jurídica de la Fundación Gilberto Alzate Avendaño."/>
    <s v="2. Febrero"/>
    <s v="2. Febrero"/>
    <n v="9.5"/>
    <s v="2. Meses"/>
    <s v="CCE-16 _x000a_Contratación directa"/>
    <n v="5"/>
    <n v="1705000"/>
    <n v="1705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EMIO MEMES"/>
    <s v="2. Febrero"/>
    <s v="3. Marzo"/>
    <n v="11"/>
    <s v="2. Meses"/>
    <s v="Resolución"/>
    <n v="5"/>
    <n v="15000000"/>
    <n v="15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EMIO FOTO"/>
    <s v="2. Febrero"/>
    <s v="3. Marzo"/>
    <n v="11"/>
    <s v="2. Meses"/>
    <s v="Resolución"/>
    <n v="5"/>
    <n v="50000000"/>
    <n v="5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EMIO FILMINUTO "/>
    <s v="2. Febrero"/>
    <s v="3. Marzo"/>
    <n v="11"/>
    <s v="2. Meses"/>
    <s v="Resolución"/>
    <n v="5"/>
    <n v="50000000"/>
    <n v="5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EMIO -El Centro de Bogotá en una postal - "/>
    <s v="2. Febrero"/>
    <s v="3. Marzo"/>
    <n v="11"/>
    <s v="2. Meses"/>
    <s v="Resolución"/>
    <n v="5"/>
    <n v="30000000"/>
    <n v="3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RrOM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EMIO SOMOS CENTRO DIVERSO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GRUPOS ÉTNICOS: RAIZALES Y PALENQUEROS"/>
    <s v="2. Febrero"/>
    <s v="3. Marzo"/>
    <n v="11"/>
    <s v="2. Meses"/>
    <s v="Resolución"/>
    <n v="5"/>
    <n v="12000000"/>
    <n v="12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BIENAL - FASE PRESELECCIÓN"/>
    <s v="2. Febrero"/>
    <s v="3. Marzo"/>
    <n v="11"/>
    <s v="2. Meses"/>
    <s v="Resolución"/>
    <n v="5"/>
    <n v="100000000"/>
    <n v="10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LÁSTICA SONORA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BECA PORTAFOLIO DIGITAL PARA ARTISTAS PLÁSTICOS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RESIDENCIA ARTÍSTICA EN LAS CRUCES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RODUCCIÓN CURATORIAL "/>
    <s v="2. Febrero"/>
    <s v="3. Marzo"/>
    <n v="11"/>
    <s v="2. Meses"/>
    <s v="Resolución"/>
    <n v="5"/>
    <n v="30000000"/>
    <n v="3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BECA ANIMACIÓN ARTES, SABERES Y OFICIOS "/>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EÑA DE MUJERES"/>
    <s v="2. Febrero"/>
    <s v="3. Marzo"/>
    <n v="11"/>
    <s v="2. Meses"/>
    <s v="Resolución"/>
    <n v="5"/>
    <n v="16800000"/>
    <n v="168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PASANTÍAS ARTÍSTICAS"/>
    <s v="2. Febrero"/>
    <s v="3. Marzo"/>
    <n v="11"/>
    <s v="2. Meses"/>
    <s v="Resolución"/>
    <n v="5"/>
    <n v="20000000"/>
    <n v="2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REALIDAD AUMENTADA_x000a_(VIDEOS 360)"/>
    <s v="2. Febrero"/>
    <s v="3. Marzo"/>
    <n v="11"/>
    <s v="2. Meses"/>
    <s v="Resolución"/>
    <n v="5"/>
    <n v="75000000"/>
    <n v="75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VIDEO CLIPS"/>
    <s v="2. Febrero"/>
    <s v="3. Marzo"/>
    <n v="11"/>
    <s v="2. Meses"/>
    <s v="Resolución"/>
    <n v="5"/>
    <n v="96000000"/>
    <n v="96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CONCIERTOS UNIVERSITARIOS "/>
    <s v="2. Febrero"/>
    <s v="3. Marzo"/>
    <n v="11"/>
    <s v="2. Meses"/>
    <s v="Resolución"/>
    <n v="5"/>
    <n v="24200000"/>
    <n v="242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LAS ARTES VIVAS DE GIRA EN EL CENTRO"/>
    <s v="2. Febrero"/>
    <s v="3. Marzo"/>
    <n v="11"/>
    <s v="2. Meses"/>
    <s v="Resolución"/>
    <n v="5"/>
    <n v="50000000"/>
    <n v="50000000"/>
  </r>
  <r>
    <x v="0"/>
    <x v="0"/>
    <x v="3"/>
    <x v="0"/>
    <x v="6"/>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s v="NA"/>
    <s v="BOLSA JURADOS"/>
    <s v="2. Febrero"/>
    <s v="3. Marzo"/>
    <n v="11"/>
    <s v="2. Meses"/>
    <s v="Resolución"/>
    <n v="5"/>
    <n v="171000000"/>
    <n v="171000000"/>
  </r>
  <r>
    <x v="0"/>
    <x v="0"/>
    <x v="3"/>
    <x v="0"/>
    <x v="7"/>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orientar la ejecución de los procesos técnicos y administrativos generados en el marco del portafolio de convocatorias públicas del Programa Distrital de Estímulos."/>
    <s v="1. Enero "/>
    <s v="1. Enero "/>
    <s v="10.5"/>
    <s v="2. Meses"/>
    <s v="CCE-16 _x000a_Contratación directa"/>
    <n v="5"/>
    <n v="79485000"/>
    <n v="79485000"/>
  </r>
  <r>
    <x v="0"/>
    <x v="0"/>
    <x v="3"/>
    <x v="0"/>
    <x v="7"/>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Álzate Avendaño para apoyar los trámites operativos y administrativos generados en el marco de los procesos de fomento a las prácticas del arte, la cultura y el patrimonio adelantados por la entidad."/>
    <s v="2. Febrero"/>
    <s v="2. Febrero"/>
    <n v="10"/>
    <s v="2. Meses"/>
    <s v="CCE-16 _x000a_Contratación directa"/>
    <n v="5"/>
    <n v="40700000"/>
    <n v="40700000"/>
  </r>
  <r>
    <x v="0"/>
    <x v="0"/>
    <x v="3"/>
    <x v="0"/>
    <x v="7"/>
    <x v="3"/>
    <s v="7682: _x000a_* 52% - Actividades artísticas y culturales promovidas o ejecutadas _x000a_* 39% - Estímulos y apoyos otorgados a agentes y organizaciones del sector artístico y cultural _x000a_* 8% - Servicio de educación informal en áreas artísticas y culturales. _x000a_* 1% - Servicios de divulgación,  publicaciones, plataformas y contenidos de las actividades artísticas y culturales. "/>
    <s v="01-12- Otros Distrito"/>
    <s v="08-20-0105 - Servicios para la comunidad, sociales y personales  "/>
    <s v="SAC - Subdirección Artística y Cultural"/>
    <m/>
    <m/>
    <n v="80111600"/>
    <s v="Prestar servicios profesionales a la Fundación Gilberto Alzate Avendaño, para asesorar las artes vivas y musicales y el fomento a su práctica, a partir de los planes y programas desarrollados por la Subdirección Artística y Cultural, en el marco del proyecto de inversión 7682 - &quot;Desarrollo y Fomento a las prácticas artísticas y culturales para dinamizar el centro de Bogotá&quot; "/>
    <s v="2. Febrero"/>
    <s v="2. Febrero"/>
    <n v="2"/>
    <s v="2. Meses"/>
    <s v="CCE-16 _x000a_Contratación directa"/>
    <n v="5"/>
    <n v="7745000"/>
    <n v="7745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n v="80111600"/>
    <s v="Prestar los servicios de apoyo a la gestión para orientar el desarrollo y organización de los componentes técnicos de los escenarios, en los diferentes eventos realizados por la Fundación Gilberto Alzate Avendaño"/>
    <s v="2. Febrero"/>
    <s v="2. Febrero"/>
    <n v="10"/>
    <s v="2. Meses"/>
    <s v="CCE-16 _x000a_Contratación directa"/>
    <n v="5"/>
    <n v="34500000"/>
    <n v="34500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n v="80111600"/>
    <s v="Prestar los servicios de apoyo a la gestión como técnico de sonido de los diferentes eventos artísticos y culturales de la Subdirección Artística y Cultural de la Fundación Gilberto Alzate Avendaño"/>
    <s v="2. Febrero"/>
    <s v="2. Febrero"/>
    <n v="10"/>
    <s v="2. Meses"/>
    <s v="CCE-16 _x000a_Contratación directa"/>
    <n v="5"/>
    <n v="34500000"/>
    <n v="34500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n v="80111600"/>
    <s v="Prestar los servicios profesionales como abogado en la sustanciación, trámite y seguimiento de los procesos precontractuales, contractuales, poscontractuales que sean requeridos en la Oficina Asesora Jurídica de la Fundación Gilberto Alzate Avendaño."/>
    <s v="2. Febrero"/>
    <s v="2. Febrero"/>
    <n v="9.5"/>
    <s v="2. Meses"/>
    <s v="CCE-16 _x000a_Contratación directa"/>
    <n v="5"/>
    <n v="54117000"/>
    <n v="54117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s v="80111600_x000a_80111620"/>
    <s v="Prestar  los servicios profesionales jurídicos para coordinar, acompañar y asesorar  a la Fundación Gilberto Alzate Avendaño, en los trámites contractuales y legales que le sean requeridos por parte de la Oficina Asesora Jurídica"/>
    <s v="1. Enero "/>
    <s v="1. Enero "/>
    <n v="11.5"/>
    <s v="2. Meses"/>
    <s v="CCE-16 _x000a_Contratación directa"/>
    <n v="5"/>
    <n v="12148000"/>
    <n v="12148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n v="73152108"/>
    <s v="Prestar el servicio de mantenimiento preventivo y correctivo requerido para la planta de equipos que conforman el equipamiento cultural de la Fundación Gilberto Alzate Avendaño."/>
    <s v="2. Febrero"/>
    <s v="3. Marzo"/>
    <n v="2"/>
    <s v="2. Meses"/>
    <s v="CCE-10 _x000a_Mínima cuantía"/>
    <n v="5"/>
    <n v="8000000"/>
    <n v="8000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s v="30151505; 80111617; 72101500"/>
    <s v="Prestar el servicio de mantenimiento correctivo y extensión del área de cobertura de la membrana arquitectónica del escenario cultural “El Muelle” de la Fundación Gilberto Álzate Avendaño"/>
    <s v="2. Febrero"/>
    <s v="3. Marzo"/>
    <n v="2"/>
    <s v="2. Meses"/>
    <s v="CCE-10 _x000a_Mínima cuantía"/>
    <n v="5"/>
    <n v="8000000"/>
    <n v="8000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s v="72102900; 72103300; 72154055; 39121700; 31162800; 31211900"/>
    <s v="Prestar el servicio de mantenimiento preventivo y/o correctivo de los bienes muebles e inmuebles de propiedad y/o tenencia de la Fundación."/>
    <s v="1. Enero "/>
    <s v="3. Marzo"/>
    <n v="9"/>
    <s v="2. Meses"/>
    <s v="CCE-06 _x000a_Selección abreviada menor cuantía"/>
    <n v="5"/>
    <n v="11000000"/>
    <n v="11000000"/>
  </r>
  <r>
    <x v="0"/>
    <x v="0"/>
    <x v="4"/>
    <x v="1"/>
    <x v="8"/>
    <x v="4"/>
    <s v="7724:_x000a_* 100% - Espacios adecuados para el desarrollo de las actividades misionales y administrativas de la Entidad."/>
    <s v="01-12- Otros Distrito"/>
    <s v="08-20-0104 - Servicios prestados a las empresas y servicios de producción "/>
    <s v="SAC - Subdirección Artística y Cultural"/>
    <m/>
    <m/>
    <s v="92101501; 92121504"/>
    <s v="Prestar el servicio integral de vigilancia y seguridad privada para todos los bienes muebles e inmuebles de propiedad y/o tenencia de la Fundación Gilberto Alzate Avendaño"/>
    <s v="1. Enero "/>
    <s v="3. Marzo"/>
    <n v="8"/>
    <s v="2. Meses"/>
    <s v="CCE-02 _x000a_Licitación pública"/>
    <n v="5"/>
    <n v="54075000"/>
    <n v="54075000"/>
  </r>
  <r>
    <x v="0"/>
    <x v="0"/>
    <x v="4"/>
    <x v="1"/>
    <x v="9"/>
    <x v="5"/>
    <s v="7724:_x000a_* 100% - Espacios adecuados para el desarrollo de las actividades misionales y administrativas de la Entidad."/>
    <s v="01-12- Otros Distrito"/>
    <s v="08-20-0105 - Servicios para la comunidad, sociales y personales  "/>
    <s v="SAC - Subdirección Artística y Cultural"/>
    <m/>
    <m/>
    <n v="80111600"/>
    <s v="Prestar servicios profesionales a la Fundación Gilberto Alzate Avendaño para apoyar en la definición e implementación de los procedimientos asociados al manejo de la colección de arte de la entidad."/>
    <s v="2. Febrero"/>
    <s v="2. Febrero"/>
    <n v="2"/>
    <s v="2. Meses"/>
    <s v="CCE-16 _x000a_Contratación directa"/>
    <n v="5"/>
    <n v="13122000"/>
    <n v="13122000"/>
  </r>
  <r>
    <x v="0"/>
    <x v="0"/>
    <x v="4"/>
    <x v="1"/>
    <x v="9"/>
    <x v="5"/>
    <s v="7724:_x000a_* 100% - Espacios adecuados para el desarrollo de las actividades misionales y administrativas de la Entidad."/>
    <s v="01-12- Otros Distrito"/>
    <s v="08-20-0105 - Servicios para la comunidad, sociales y personales  "/>
    <s v="SAC - Subdirección Artística y Cultural"/>
    <m/>
    <m/>
    <n v="80111600"/>
    <s v="Prestar servicios profesionales a la Fundación Gilberto Alzate Avendaño para apoyar en los procesos registro y catalogación de la colección de arte de la entidad."/>
    <s v="2. Febrero"/>
    <s v="2. Febrero"/>
    <n v="2"/>
    <s v="2. Meses"/>
    <s v="CCE-16 _x000a_Contratación directa"/>
    <n v="5"/>
    <n v="13122000"/>
    <n v="13122000"/>
  </r>
  <r>
    <x v="0"/>
    <x v="0"/>
    <x v="4"/>
    <x v="1"/>
    <x v="9"/>
    <x v="5"/>
    <s v="7724:_x000a_* 100% - Espacios adecuados para el desarrollo de las actividades misionales y administrativas de la Entidad."/>
    <s v="01-12- Otros Distrito"/>
    <s v="08-20-0105 - Servicios para la comunidad, sociales y personales  "/>
    <s v="SAC - Subdirección Artística y Cultural"/>
    <m/>
    <m/>
    <n v="80111600"/>
    <s v="Prestar servicios profesionales a la Fundación Gilberto Alzate Avendaño para realizar el registro fotográfico de la colección de arte de la entidad"/>
    <s v="3. Marzo"/>
    <s v="3. Marzo"/>
    <n v="1"/>
    <s v="2. Meses"/>
    <s v="CCE-16 _x000a_Contratación directa"/>
    <n v="5"/>
    <n v="4701000"/>
    <n v="4701000"/>
  </r>
  <r>
    <x v="0"/>
    <x v="0"/>
    <x v="4"/>
    <x v="1"/>
    <x v="9"/>
    <x v="5"/>
    <s v="7724:_x000a_* 100% - Espacios adecuados para el desarrollo de las actividades misionales y administrativas de la Entidad."/>
    <s v="01-12- Otros Distrito"/>
    <s v="08-20-0105 - Servicios para la comunidad, sociales y personales  "/>
    <s v="SAC - Subdirección Artística y Cultural"/>
    <m/>
    <m/>
    <s v="80111600_x000a_80111620"/>
    <s v="Prestar  los servicios profesionales jurídicos para coordinar, acompañar y asesorar  a la Fundación Gilberto Alzate Avendaño, en los trámites contractuales y legales que le sean requeridos por parte de la Oficina Asesora Jurídica"/>
    <s v="1. Enero "/>
    <s v="1. Enero "/>
    <n v="11.5"/>
    <s v="2. Meses"/>
    <s v="CCE-16 _x000a_Contratación directa"/>
    <n v="5"/>
    <n v="15527000"/>
    <n v="15527000"/>
  </r>
  <r>
    <x v="0"/>
    <x v="0"/>
    <x v="4"/>
    <x v="1"/>
    <x v="10"/>
    <x v="6"/>
    <s v="7724:_x000a_* 100% - Espacios adecuados para el desarrollo de las actividades misionales y administrativas de la Entidad."/>
    <s v="01-12- Otros Distrito"/>
    <s v="08-20-0101 - Servicios de la construcción"/>
    <s v="SAC - Subdirección Artística y Cultural"/>
    <m/>
    <m/>
    <n v="80111620"/>
    <s v="Prestar los servicios profesionales a la Fundación Gilberto Alzate Avendaño en la planeación, definición y ejecución de los proyectos de infraestructura adelantados por la Entidad."/>
    <s v="2. Febrero"/>
    <s v="3. Marzo"/>
    <n v="7"/>
    <s v="2. Meses"/>
    <s v="CCE-16 _x000a_Contratación directa"/>
    <n v="5"/>
    <n v="49910000"/>
    <n v="49910000"/>
  </r>
  <r>
    <x v="0"/>
    <x v="0"/>
    <x v="4"/>
    <x v="1"/>
    <x v="10"/>
    <x v="6"/>
    <s v="7724:_x000a_* 100% - Espacios adecuados para el desarrollo de las actividades misionales y administrativas de la Entidad."/>
    <s v="01-12- Otros Distrito"/>
    <s v="08-20-0101 - Servicios de la construcción"/>
    <s v="SAC - Subdirección Artística y Cultural"/>
    <m/>
    <m/>
    <s v="80111600_x000a_80111620"/>
    <s v="Prestar  los servicios profesionales jurídicos para coordinar, acompañar y asesorar  a la Fundación Gilberto Alzate Avendaño, en los trámites contractuales y legales que le sean requeridos por parte de la Oficina Asesora Jurídica"/>
    <s v="1. Enero "/>
    <s v="1. Enero "/>
    <n v="11.5"/>
    <s v="2. Meses"/>
    <s v="CCE-16 _x000a_Contratación directa"/>
    <n v="5"/>
    <n v="40624000"/>
    <n v="40624000"/>
  </r>
  <r>
    <x v="0"/>
    <x v="0"/>
    <x v="4"/>
    <x v="1"/>
    <x v="10"/>
    <x v="6"/>
    <s v="7724:_x000a_* 100% - Espacios adecuados para el desarrollo de las actividades misionales y administrativas de la Entidad."/>
    <s v="01-12- Otros Distrito"/>
    <s v="08-20-0101 - Servicios de la construcción"/>
    <s v="SAC - Subdirección Artística y Cultural"/>
    <m/>
    <m/>
    <n v="80111620"/>
    <s v="Obra - Contrapartida LEP"/>
    <s v="5. Mayo"/>
    <s v="6. Junio"/>
    <n v="4"/>
    <s v="2. Meses"/>
    <s v="CCE-06 _x000a_Selección abreviada menor cuantía"/>
    <n v="5"/>
    <n v="33810000"/>
    <n v="33810000"/>
  </r>
  <r>
    <x v="0"/>
    <x v="0"/>
    <x v="4"/>
    <x v="1"/>
    <x v="10"/>
    <x v="6"/>
    <s v="7724:_x000a_* 100% - Espacios adecuados para el desarrollo de las actividades misionales y administrativas de la Entidad."/>
    <s v="03-601- Pasivos- Destinación específica"/>
    <s v="08-20-0101 - Servicios de la construcción"/>
    <s v="SAC - Subdirección Artística y Cultural"/>
    <m/>
    <m/>
    <s v="NA"/>
    <s v="PASIVOS EXIGIBLES FASE 2 OBRA AUDITORIO - REFORZAMIENTO ESTRUCTURAL  "/>
    <s v="1. Enero "/>
    <s v="3. Marzo"/>
    <n v="3"/>
    <s v="2. Meses"/>
    <s v="Resolución"/>
    <n v="5"/>
    <n v="800000000"/>
    <n v="800000000"/>
  </r>
  <r>
    <x v="0"/>
    <x v="0"/>
    <x v="4"/>
    <x v="1"/>
    <x v="10"/>
    <x v="6"/>
    <s v="7724:_x000a_* 100% - Espacios adecuados para el desarrollo de las actividades misionales y administrativas de la Entidad."/>
    <s v="03-601- Pasivos- Destinación específica"/>
    <s v="08-20-0101 - Servicios de la construcción"/>
    <s v="SAC - Subdirección Artística y Cultural"/>
    <m/>
    <m/>
    <s v="NA"/>
    <s v="PASIVOS EXIGIBLES FASE 2 OBRA AUDITORIO - INTERVENTORÍA"/>
    <s v="1. Enero "/>
    <s v="3. Marzo"/>
    <n v="3"/>
    <s v="2. Meses"/>
    <s v="Resolución"/>
    <n v="5"/>
    <n v="80000000"/>
    <n v="80000000"/>
  </r>
  <r>
    <x v="1"/>
    <x v="1"/>
    <x v="5"/>
    <x v="2"/>
    <x v="11"/>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n v="43233501"/>
    <s v="Adquirir a título de compraventa la renovación de licencias google para los funcionarios de la Fundación"/>
    <s v="4. Abril"/>
    <s v="5. Mayo"/>
    <n v="12"/>
    <s v="2. Meses"/>
    <s v="CCE-99 _x000a_Seléccion abreviada - acuerdo marco"/>
    <n v="5"/>
    <n v="27250000"/>
    <n v="27250000"/>
  </r>
  <r>
    <x v="1"/>
    <x v="1"/>
    <x v="5"/>
    <x v="2"/>
    <x v="11"/>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3-490 - Rendimientos financieros de libre destinación"/>
    <s v="08-20-0104 - Servicios prestados a las empresas y servicios de producción "/>
    <s v="SGC - Subdirección de Gestión Corporativa  "/>
    <m/>
    <m/>
    <n v="83121703"/>
    <s v="Prestar el servicio de internet para las sedes de la Fundación"/>
    <s v="1. Enero "/>
    <s v="2. Febrero"/>
    <n v="10.5"/>
    <s v="2. Meses"/>
    <s v="CCE-16 _x000a_Contratación directa"/>
    <n v="5"/>
    <n v="2000000"/>
    <n v="2000000"/>
  </r>
  <r>
    <x v="1"/>
    <x v="1"/>
    <x v="5"/>
    <x v="2"/>
    <x v="11"/>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n v="83121703"/>
    <s v="Prestar el servicio de internet para las sedes de la Fundación"/>
    <s v="1. Enero "/>
    <s v="2. Febrero"/>
    <n v="10.5"/>
    <s v="2. Meses"/>
    <s v="CCE-16 _x000a_Contratación directa"/>
    <n v="5"/>
    <n v="3000000"/>
    <n v="3000000"/>
  </r>
  <r>
    <x v="1"/>
    <x v="1"/>
    <x v="5"/>
    <x v="2"/>
    <x v="12"/>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s v="80111600_x000a_80111620"/>
    <s v="Prestar los servicios profesionales a la Subdirección de Gestión Corporativa para apoyar las actividades del proceso de Gestión TIC de la entidad, en lo relacionado con el componente de infraestructura tecnológica"/>
    <s v="1. Enero "/>
    <s v="2. Febrero"/>
    <n v="10.5"/>
    <s v="2. Meses"/>
    <s v="CCE-16 _x000a_Contratación directa"/>
    <n v="5"/>
    <n v="80734500"/>
    <n v="80734500"/>
  </r>
  <r>
    <x v="1"/>
    <x v="1"/>
    <x v="5"/>
    <x v="2"/>
    <x v="12"/>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s v="80111600_x000a_80111620"/>
    <s v="Prestar los servicios profesionales a la Fundación Gilberto Alzate Avendaño en el mantenimiento y actualización de las herramientas informáticas del sistema de gestión documental"/>
    <s v="1. Enero "/>
    <s v="2. Febrero"/>
    <n v="10.5"/>
    <s v="2. Meses"/>
    <s v="CCE-16 _x000a_Contratación directa"/>
    <n v="5"/>
    <n v="46273500"/>
    <n v="46273500"/>
  </r>
  <r>
    <x v="1"/>
    <x v="1"/>
    <x v="5"/>
    <x v="2"/>
    <x v="12"/>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s v="80111600_x000a_80111620_x000a_80111604"/>
    <s v="Prestar los servicios de apoyo a la gestión a la Fundación Gilberto Alzate Avendaño, en la mesa de ayuda de requerimientos de TI"/>
    <s v="1. Enero "/>
    <s v="2. Febrero"/>
    <n v="10.5"/>
    <s v="2. Meses"/>
    <s v="CCE-16 _x000a_Contratación directa"/>
    <n v="5"/>
    <n v="22975500"/>
    <n v="22975500"/>
  </r>
  <r>
    <x v="1"/>
    <x v="1"/>
    <x v="5"/>
    <x v="2"/>
    <x v="12"/>
    <x v="7"/>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4 - Servicios prestados a las empresas y servicios de producción "/>
    <s v="SGC - Subdirección de Gestión Corporativa  "/>
    <m/>
    <m/>
    <n v="83121703"/>
    <s v="Prestar los servicios para la implementación del servicio IPV6 en la Fundación Gilberto Alzate Avendaño"/>
    <s v="2. Febrero"/>
    <s v="3. Marzo"/>
    <n v="10"/>
    <s v="2. Meses"/>
    <s v="CCE-16 _x000a_Contratación directa"/>
    <n v="5"/>
    <n v="48480000"/>
    <n v="48480000"/>
  </r>
  <r>
    <x v="1"/>
    <x v="1"/>
    <x v="5"/>
    <x v="2"/>
    <x v="13"/>
    <x v="8"/>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1 - Servicios de la construcción"/>
    <s v="SGC - Subdirección de Gestión Corporativa  "/>
    <m/>
    <m/>
    <s v="78111808_x000a_78111800"/>
    <s v="Prestar el servicio integral de transporte terrestre para la Fundación Gilberto Alzate Avendaño"/>
    <s v="1. Enero "/>
    <s v="3. Marzo"/>
    <n v="9"/>
    <s v="2. Meses"/>
    <s v="CCE-17 _x000a_Licitación pública (Obra pública)"/>
    <n v="5"/>
    <n v="60000000"/>
    <n v="60000000"/>
  </r>
  <r>
    <x v="1"/>
    <x v="1"/>
    <x v="5"/>
    <x v="2"/>
    <x v="13"/>
    <x v="8"/>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1 - Servicios de la construcción"/>
    <s v="SGC - Subdirección de Gestión Corporativa  "/>
    <m/>
    <m/>
    <s v="72102900_x000a_72103300_x000a_72154055_x000a_39121700_x000a_31162800_x000a_31211900"/>
    <s v="Prestar el servicio de mantenimiento preventivo y/o correctivo de los bienes muebles e inmuebles de propiedad y/o tenencia de la Fundación"/>
    <s v="1. Enero "/>
    <s v="3. Marzo"/>
    <n v="9"/>
    <s v="2. Meses"/>
    <s v="CCE-06  Selección abreviada menor cuantía"/>
    <n v="5"/>
    <n v="53494000"/>
    <n v="53494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para apoyar la ejecución del Plan Anual de Adquisiciones de la Subdirección de Gestión Corporativa y las actividades inherentes al mismo"/>
    <s v="1. Enero "/>
    <s v="1. Enero"/>
    <n v="11.5"/>
    <s v="2. Meses"/>
    <s v="CCE-16 _x000a_Contratación directa"/>
    <n v="5"/>
    <n v="81098000"/>
    <n v="81098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s v="Si"/>
    <s v="80111600_x000a_80111620"/>
    <s v="Prestar los servicios profesionales para apoyar a la Fundación Gilberto Alzate Avendaño, en los temas relacionados con el proceso de Gestión de Talento Humano, en lo que respecta a Seguridad y Salud en el Trabajo"/>
    <s v="1. Enero "/>
    <s v="1. Enero "/>
    <n v="4.5"/>
    <s v="2. Meses"/>
    <s v="CCE-16 _x000a_Contratación directa"/>
    <n v="5"/>
    <n v="23458000"/>
    <n v="23458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s v="Si"/>
    <s v="80111600_x000a_80111620"/>
    <s v="Prestar los servicios profesionales a la Fundación Gilberto Alzate Avendaño para apoyar los temas de Capacitación y Bienestar e Incentivos, asociados al proceso de Gestión de Talento Humano"/>
    <s v="1. Enero "/>
    <s v="1. Enero"/>
    <n v="11"/>
    <s v="2. Meses"/>
    <s v="CCE-16 _x000a_Contratación directa"/>
    <n v="5"/>
    <n v="57640000"/>
    <n v="5764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Subdirección de Gestión Corporativa de la Fundación Gilberto Alzate Avendaño, para apoyar los temas asociados con el seguimiento y actualización del proyecto de inversión y de gestión interna de la Subdirección"/>
    <s v="1. Enero "/>
    <s v="2. Febrero"/>
    <n v="10.5"/>
    <s v="2. Meses"/>
    <s v="CCE-16 _x000a_Contratación directa"/>
    <n v="5"/>
    <n v="74056500"/>
    <n v="740565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Subdirección de Gestión Corporativa de la Fundación Gilberto Alzate Avendaño, para apoyar los temas de nómina del proceso de Gestión de Talento Humano"/>
    <s v="1. Enero "/>
    <s v="1. Enero"/>
    <n v="11.5"/>
    <s v="2. Meses"/>
    <s v="CCE-16 _x000a_Contratación directa"/>
    <n v="5"/>
    <n v="63077500"/>
    <n v="630775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para apoyar en temas transversales del proceso de Gestión de Talento Humano"/>
    <s v="1. Enero "/>
    <s v="2. Febrero"/>
    <n v="10.5"/>
    <s v="2. Meses"/>
    <s v="CCE-16 _x000a_Contratación directa"/>
    <n v="5"/>
    <n v="61698000"/>
    <n v="61698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para apoyar la gestión de los procesos de Gestión Documental y Servicio al Ciudadano"/>
    <s v="2. Febrero"/>
    <s v="2. Febrero"/>
    <n v="10"/>
    <s v="2. Meses"/>
    <s v="CCE-16 _x000a_Contratación directa"/>
    <n v="5"/>
    <n v="54850000"/>
    <n v="5485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servicios de apoyo a la Fundación Gilberto Alzate Avendaño en el proceso de Gestión Documental en los temas relacionados con el manejo de correspondencia y del SDQS de la entidad"/>
    <s v="1. Enero "/>
    <s v="1. Enero"/>
    <n v="11.5"/>
    <s v="2. Meses"/>
    <s v="CCE-16 _x000a_Contratación directa"/>
    <n v="5"/>
    <n v="27025000"/>
    <n v="27025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de apoyo a la Fundación Gilberto Alzate Avendaño, en el proceso de Gestión Documental, en los temas relacionados con los sistemas de información documental y de archivística"/>
    <s v="1. Enero "/>
    <s v="1. Enero"/>
    <n v="11"/>
    <s v="2. Meses"/>
    <s v="CCE-16 _x000a_Contratación directa"/>
    <n v="5"/>
    <n v="49555000"/>
    <n v="49555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de apoyo al proceso de Gestión Financiera en los temas relacionados con Presupuesto"/>
    <s v="1. Enero "/>
    <s v="2. Febrero"/>
    <n v="10"/>
    <s v="2. Meses"/>
    <s v="CCE-16 _x000a_Contratación directa"/>
    <n v="5"/>
    <n v="44560000"/>
    <n v="4456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
    <s v="1. Enero "/>
    <s v="2. Febrero"/>
    <n v="11"/>
    <s v="2. Meses"/>
    <s v="CCE-16 _x000a_Contratación directa"/>
    <n v="5"/>
    <n v="15000000"/>
    <n v="1500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3-21- Recursos Administrados de libre destinación"/>
    <s v="08-20-0105 - Servicios para la comunidad, sociales y personales  "/>
    <s v="SGC - Subdirección de Gestión Corporativa  "/>
    <m/>
    <m/>
    <s v="80111600_x000a_80111620"/>
    <s v="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
    <s v="1. Enero "/>
    <s v="2. Febrero"/>
    <n v="11"/>
    <s v="2. Meses"/>
    <s v="CCE-16 _x000a_Contratación directa"/>
    <n v="5"/>
    <n v="25000000"/>
    <n v="2500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Alzate Avendaño en la implementación, seguimiento y evaluación en la segunda línea de defensa del Modelo Integrado de Planeación y Gestión con el Sistema de Control Interno"/>
    <s v="1. Enero "/>
    <s v="1. Enero"/>
    <n v="11"/>
    <s v="2. Meses"/>
    <s v="CCE-16 _x000a_Contratación directa"/>
    <n v="5"/>
    <n v="84040000"/>
    <n v="8404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
    <s v="1. Enero "/>
    <s v="1. Enero"/>
    <n v="11"/>
    <s v="2. Meses"/>
    <s v="CCE-16 _x000a_Contratación directa"/>
    <n v="5"/>
    <n v="67870000"/>
    <n v="6787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
    <s v="1. Enero "/>
    <s v="1. Enero"/>
    <n v="11"/>
    <s v="2. Meses"/>
    <s v="CCE-16 _x000a_Contratación directa"/>
    <n v="5"/>
    <n v="84040000"/>
    <n v="8404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Alzate Avendaño en la implementación de la estrategia de gestión del conocimiento"/>
    <s v="5. Mayo"/>
    <s v="5. Mayo"/>
    <n v="6"/>
    <s v="2. Meses"/>
    <s v="CCE-16 _x000a_Contratación directa"/>
    <n v="5"/>
    <n v="45546000"/>
    <n v="45546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servicios profesionales a la Oficina Asesora de Planeación de la Fundación Gilberto Alzate Avendaño en el acompañamiento a las dependencias en la formulación y seguimiento de los proyectos de inversión de la entidad"/>
    <s v="1. Enero "/>
    <s v="2. Febrero"/>
    <n v="307"/>
    <s v="1. Días"/>
    <s v="CCE-16 _x000a_Contratación directa"/>
    <n v="5"/>
    <n v="76166700"/>
    <n v="761667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ón de la Fundación Gilberto Álzate Avendaño en el acompañamiento en la formulación, seguimiento y evaluación de los planes Institucionales"/>
    <s v="2. Febrero"/>
    <s v="3. Marzo"/>
    <n v="4"/>
    <s v="2. Meses"/>
    <s v="CCE-16 _x000a_Contratación directa"/>
    <n v="5"/>
    <n v="29188000"/>
    <n v="29188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Álzate Avendaño en la programación y monitoreo de los planes operativos de orden presupuestal en el componente de inversión de la entidad"/>
    <s v="1. Enero "/>
    <s v="2. Febrero"/>
    <n v="10.5"/>
    <s v="2. Meses"/>
    <s v="CCE-16 _x000a_Contratación directa"/>
    <n v="5"/>
    <n v="46273500"/>
    <n v="462735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de Control Interno de la FUGA, para ejecutar auditorías internas, informes de ley y seguimientos, dando cumplimiento al Plan Anual de Auditorías de la vigencia 2021"/>
    <s v="1. Enero "/>
    <s v="1. Enero"/>
    <n v="11"/>
    <s v="2. Meses"/>
    <s v="CCE-16 _x000a_Contratación directa"/>
    <n v="5"/>
    <n v="73260000"/>
    <n v="7326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de Control Interno de la Fundación Gilberto Alzate Avendaño en el desarrollo de los temas que por Ley tiene asignadas la oficina, de conformidad con el Plan Anual de Auditorías"/>
    <s v="1. Enero "/>
    <s v="1. Enero"/>
    <n v="11"/>
    <s v="2. Meses"/>
    <s v="CCE-16 _x000a_Contratación directa"/>
    <n v="5"/>
    <n v="71104000"/>
    <n v="71104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jurídicos profesionales a la Fundación Gilberto Alzate Avendaño, realizando el apoyo a la gestión jurídica, administrativa y documental   de los trámites a cargo Oficina Asesora Jurídica"/>
    <s v="1. Enero "/>
    <s v="1. Enero"/>
    <n v="11"/>
    <s v="2. Meses"/>
    <s v="CCE-16 _x000a_Contratación directa"/>
    <n v="5"/>
    <n v="38775000"/>
    <n v="38775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servicios profesionales a la Fundación Gilberto Alzate Avendaño, para apoyar los temas relacionados con el proceso de Recursos Físicos"/>
    <s v="1. Enero "/>
    <s v="1. Enero"/>
    <n v="11"/>
    <s v="2. Meses"/>
    <s v="CCE-16 _x000a_Contratación directa"/>
    <n v="5"/>
    <n v="38775000"/>
    <n v="38775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jurídicos profesionales para apoyar a la Fundación Gilberto Alzate Avendaño y en especial a la Dirección General, a las Subdirecciones y Oficinas Asesoras de la entidad, en las actuaciones de derecho_x000a_administrativo y contratación pública que se requieran en la entidad"/>
    <s v="1. Enero "/>
    <s v="1. Enero"/>
    <n v="11"/>
    <s v="2. Meses"/>
    <s v="CCE-16 _x000a_Contratación directa"/>
    <n v="5"/>
    <n v="62000000"/>
    <n v="6200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de apoyo en el proceso de Recursos Físicos, en los temas relacionados con Gestión Ambiental"/>
    <s v="1. Enero "/>
    <s v="2. Febrero"/>
    <n v="10.5"/>
    <s v="2. Meses"/>
    <s v="CCE-16 _x000a_Contratación directa"/>
    <n v="5"/>
    <n v="43186500"/>
    <n v="431865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de apoyo jurídico a la Subdirección de Gestión Corporativa de la Fundación Gilberto Alzate Avendaño"/>
    <s v="1. Enero "/>
    <s v="1. Enero"/>
    <n v="11"/>
    <s v="2. Meses"/>
    <s v="CCE-16 _x000a_Contratación directa"/>
    <n v="5"/>
    <n v="83501000"/>
    <n v="83501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
    <s v="1. Enero "/>
    <s v="1. Enero"/>
    <n v="11"/>
    <s v="2. Meses"/>
    <s v="CCE-16 _x000a_Contratación directa"/>
    <n v="5"/>
    <n v="67870000"/>
    <n v="6787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jurídicos profesionales a la Fundación Gilberto Alzate Avendaño, desde la Oficina Asesora Jurídica en el desarrollo de procesos contractuales, derechos de autor  y derecho administrativo que le sean requeridos"/>
    <s v="1. Enero "/>
    <s v="1. Enero"/>
    <n v="11"/>
    <s v="2. Meses"/>
    <s v="CCE-16 _x000a_Contratación directa"/>
    <n v="5"/>
    <n v="60156000"/>
    <n v="60156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jurídicos para coordinar, acompañar y asesorar  a la Fundación Gilberto Alzate Avendaño, en los trámites contractuales y legales que le sean requeridos por parte de la Oficina Asesora Jurídica"/>
    <s v="1. Enero "/>
    <s v="1. Enero"/>
    <n v="11.5"/>
    <s v="2. Meses"/>
    <s v="CCE-16 _x000a_Contratación directa"/>
    <n v="5"/>
    <n v="6000000"/>
    <n v="60000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Oficina Asesora de Planeación de la Fundación Gilberto Alzate Avendaño en el levantamiento de requerimientos y el desarrollo del sistema de información Pandora"/>
    <s v="1. Enero "/>
    <s v="2. Febrero"/>
    <n v="10"/>
    <s v="2. Meses"/>
    <s v="CCE-16 _x000a_Contratación directa"/>
    <n v="5"/>
    <n v="35267800"/>
    <n v="35267800"/>
  </r>
  <r>
    <x v="1"/>
    <x v="1"/>
    <x v="5"/>
    <x v="2"/>
    <x v="14"/>
    <x v="9"/>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para apoyar las gestiones tendentes a la creación de la Oficina de Control Disciplinario Interno de la entidad, en cumplimiento de la Ley 1955 de 2019"/>
    <s v="2. Febrero"/>
    <s v="3. Marzo"/>
    <n v="2"/>
    <s v="2. Meses"/>
    <s v="CCE-16 _x000a_Contratación directa"/>
    <n v="5"/>
    <n v="14104000"/>
    <n v="14104000"/>
  </r>
  <r>
    <x v="1"/>
    <x v="1"/>
    <x v="6"/>
    <x v="2"/>
    <x v="15"/>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para apoyar el proceso de Gestión de  Comunicaciones de la entidad, en lo relacionado con la comunicación interna"/>
    <s v="1. Enero "/>
    <s v="1. Enero"/>
    <n v="11"/>
    <s v="2. Meses"/>
    <s v="CCE-16 _x000a_Contratación directa"/>
    <n v="5"/>
    <n v="51711000"/>
    <n v="51711000"/>
  </r>
  <r>
    <x v="1"/>
    <x v="1"/>
    <x v="6"/>
    <x v="2"/>
    <x v="16"/>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que se requieran para la administración de los sitios web e intranet de la Fundación Gilberto Alzate Avendaño."/>
    <s v="1. Enero "/>
    <s v="1. Enero"/>
    <n v="11"/>
    <s v="2. Meses"/>
    <s v="CCE-16 _x000a_Contratación directa"/>
    <n v="5"/>
    <n v="43940000"/>
    <n v="43940000"/>
  </r>
  <r>
    <x v="1"/>
    <x v="1"/>
    <x v="6"/>
    <x v="2"/>
    <x v="16"/>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para apoyar el desarrollo de la estrategia de comunicaciones para el posicionamiento de los programas, proyectos y procesos que implemente la entidad"/>
    <s v="1. Enero "/>
    <s v="1. Enero"/>
    <n v="11"/>
    <s v="2. Meses"/>
    <s v="CCE-16 _x000a_Contratación directa"/>
    <n v="5"/>
    <n v="77000000"/>
    <n v="77000000"/>
  </r>
  <r>
    <x v="1"/>
    <x v="1"/>
    <x v="6"/>
    <x v="2"/>
    <x v="15"/>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en el diseño e implementación de la estrategia de comunicaciones externa e interna de la entidad, en el marco del Plan de Acción Institucional"/>
    <s v="1. Enero "/>
    <s v="1. Enero"/>
    <n v="11"/>
    <s v="2. Meses"/>
    <s v="CCE-16 _x000a_Contratación directa"/>
    <n v="5"/>
    <n v="72508136"/>
    <n v="72508136"/>
  </r>
  <r>
    <x v="1"/>
    <x v="1"/>
    <x v="5"/>
    <x v="2"/>
    <x v="16"/>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s v="80111600_x000a_80111620"/>
    <s v="Prestar los servicios profesionales a la Fundación Gilberto Alzate Avendaño en el diseño e implementación de la estrategia de comunicaciones externa e interna de la entidad, en el marco del Plan de Acción Institucional"/>
    <s v="1. Enero "/>
    <s v="1. Enero"/>
    <n v="11"/>
    <s v="2. Meses"/>
    <s v="CCE-16 _x000a_Contratación directa"/>
    <n v="5"/>
    <n v="26491864"/>
    <n v="26491864"/>
  </r>
  <r>
    <x v="1"/>
    <x v="1"/>
    <x v="6"/>
    <x v="2"/>
    <x v="16"/>
    <x v="10"/>
    <s v="7760:_x000a_* 19% - Espacios adecuados para el desarrollo de las actividades misionales y administrativas de la Entidad_x000a_* 21% - Servicios de divulgación,  publicaciones, plataformas y contenidos de las actividades artísticas y culturales. _x000a_* 60% - Documentos de investigación y lineamientos técnicos. "/>
    <s v="01-12- Otros Distrito"/>
    <s v="08-20-0105 - Servicios para la comunidad, sociales y personales  "/>
    <s v="SGC - Subdirección de Gestión Corporativa  "/>
    <m/>
    <m/>
    <n v="86101701"/>
    <s v="Prestar servicios integrales encaminados a apoyar el desarrollo de la estrategia de comunicaciones de la Fundación Gilberto Alzate Avendaño"/>
    <s v="2. Febrero"/>
    <s v="2. Febrero"/>
    <n v="11"/>
    <s v="2. Meses"/>
    <s v="CCE-16 _x000a_Contratación directa"/>
    <n v="5"/>
    <n v="230000000"/>
    <n v="230000000"/>
  </r>
  <r>
    <x v="0"/>
    <x v="2"/>
    <x v="7"/>
    <x v="3"/>
    <x v="17"/>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80111600_x000a_80111620"/>
    <s v="Prestar los servicios profesionales a la Fundación Gilberto Alzate Avendaño y en especial a la Dirección General, en acompañamiento, a la implementación, seguimiento y orientación de los procesos estratégicos, misionales y de apoyo de la entidad, así como la articulación intra e inter institucional con entidades públicas y privadas.  "/>
    <s v="1. Enero "/>
    <s v="2. Febrero"/>
    <n v="11"/>
    <s v="2. Meses"/>
    <s v="CCE-16 _x000a_Contratación directa"/>
    <n v="5"/>
    <n v="42000000"/>
    <n v="42000000"/>
  </r>
  <r>
    <x v="2"/>
    <x v="3"/>
    <x v="8"/>
    <x v="4"/>
    <x v="18"/>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1161800"/>
    <s v="Prestar los servicios profesionales en medios audiovisuales a la Fundación Gilberto Alzate Avendaño, en la realización de actividades inherentes a la ejecución e implementación de la estartegia trasmedia elaborada por la entidad, con el propósito de brindar a los artístas herramientas que les permita abordar las prácticas artísticas y culturales desde los medios digitales."/>
    <s v="2. Febrero"/>
    <s v="3. Marzo"/>
    <n v="10"/>
    <s v="2. Meses"/>
    <s v="CCE-16 _x000a_Contratación directa"/>
    <n v="5"/>
    <n v="60000000"/>
    <n v="60000000"/>
  </r>
  <r>
    <x v="0"/>
    <x v="2"/>
    <x v="8"/>
    <x v="3"/>
    <x v="19"/>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4 - Servicios prestados a las empresas y servicios de producción "/>
    <s v="SGC - Subdirección para la Gestión del Centro de Bogotá "/>
    <m/>
    <m/>
    <n v="80111600"/>
    <s v="Prestar los servicios profesionales para apoyar las gestiones financieras de los proyectos de inversión a cargo de la Subdirección para la Gestión del Centro de Bogotá"/>
    <s v="3. Marzo"/>
    <s v="3. Marzo"/>
    <n v="10"/>
    <s v="2. Meses"/>
    <s v="CCE-16 _x000a_Contratación directa"/>
    <n v="5"/>
    <n v="48000000"/>
    <n v="48000000"/>
  </r>
  <r>
    <x v="2"/>
    <x v="3"/>
    <x v="8"/>
    <x v="4"/>
    <x v="18"/>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s v="81141601;93141702"/>
    <s v="Prestar los servicios de preproducción y producción de  campo y actividades digitales programados por la Subdirección para la Gestión del Centro de Bogotá de la Fundación Gilberto Álzate Avendaño"/>
    <s v="2. Febrero"/>
    <s v="5. Mayo"/>
    <n v="8"/>
    <s v="2. Meses"/>
    <s v="CCE-17 _x000a_Licitación pública (Obra pública)"/>
    <n v="5"/>
    <n v="207548218"/>
    <n v="207548218"/>
  </r>
  <r>
    <x v="2"/>
    <x v="3"/>
    <x v="8"/>
    <x v="4"/>
    <x v="18"/>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 "/>
    <s v="2. Febrero"/>
    <s v="2. Febrero"/>
    <n v="10"/>
    <s v="2. Meses"/>
    <s v="CCE-16 _x000a_Contratación directa"/>
    <n v="5"/>
    <n v="65808000"/>
    <n v="65808000"/>
  </r>
  <r>
    <x v="2"/>
    <x v="3"/>
    <x v="8"/>
    <x v="4"/>
    <x v="18"/>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los servicios de apoyo a la gestión en la producción y visualización de los eventos y actividades que adelante la Subdirección para la Gestión para el centro de Bogotá"/>
    <s v="2. Febrero"/>
    <s v="2. Febrero"/>
    <n v="10"/>
    <s v="2. Meses"/>
    <s v="CCE-16 _x000a_Contratación directa"/>
    <n v="5"/>
    <n v="50000000"/>
    <n v="50000000"/>
  </r>
  <r>
    <x v="2"/>
    <x v="3"/>
    <x v="8"/>
    <x v="4"/>
    <x v="18"/>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s v="82111900;82111902;80101500;80101504;83121700"/>
    <s v="Prestar los servicios de monitoreo de medios para las noticias que se produzcan sobre la Fundacion Gilberto Alzate Avendaño y sus actividades"/>
    <s v="2. Febrero"/>
    <s v="2. Febrero"/>
    <n v="10"/>
    <s v="2. Meses"/>
    <s v="CCE-10 _x000a_Mínima cuantía"/>
    <n v="5"/>
    <n v="22000000"/>
    <n v="22000000"/>
  </r>
  <r>
    <x v="0"/>
    <x v="2"/>
    <x v="8"/>
    <x v="3"/>
    <x v="17"/>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DE APOYO A LA GESTIÓN EN LAS LABORES ADMINISTRATIVAS ASOCIADAS A LA MISIÓN INSTITUCIONAL DE LA SUBDIRECCIÓN PARA LA GESTIÓN DEL CENTRO DE BOGOTÁ"/>
    <s v="2. Febrero"/>
    <s v="2. Febrero"/>
    <n v="10"/>
    <s v="2. Meses"/>
    <s v="CCE-16 _x000a_Contratación directa"/>
    <n v="5"/>
    <n v="43474872"/>
    <n v="43474872"/>
  </r>
  <r>
    <x v="2"/>
    <x v="3"/>
    <x v="8"/>
    <x v="4"/>
    <x v="20"/>
    <x v="0"/>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los servicios profesionales en sistemas de la información, bibliotecología y archivística, que contribuya a la dinamizacion del uso de las colecciones bibliográficas y hemerográficas de la biblioteca especialiozada en Historia politica de Colombia de la Fundación Gilberto Alzate Avendaño"/>
    <s v="2. Febrero"/>
    <s v="3. Marzo"/>
    <n v="10"/>
    <s v="2. Meses"/>
    <s v="CCE-16 _x000a_Contratación directa"/>
    <n v="5"/>
    <n v="38677350"/>
    <n v="38677350"/>
  </r>
  <r>
    <x v="2"/>
    <x v="3"/>
    <x v="8"/>
    <x v="4"/>
    <x v="21"/>
    <x v="12"/>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LOS SERVICIOS PROFESIONALES DE APOYO Y ORIENTACIÓN COMO INVESTIGADOR No. 2, PARA LA CONTINUACIÓN DE LA FASE 2 DE LA INVESTIGACIÓN PARA LA ELABORACIÓN DEL GUIÓN CURATORIAL PARA EL COLABORATORIO LA ESQUINA REDONDA, EN EL MARCO DEL PROYECTO BRONX DISTRITO CENTRO"/>
    <s v="2. Febrero"/>
    <s v="3. Marzo"/>
    <n v="10"/>
    <s v="2. Meses"/>
    <s v="CCE-16 _x000a_Contratación directa"/>
    <n v="5"/>
    <n v="56245780"/>
    <n v="56245780"/>
  </r>
  <r>
    <x v="2"/>
    <x v="3"/>
    <x v="8"/>
    <x v="4"/>
    <x v="22"/>
    <x v="12"/>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SERVICIOS DE APOYO Y ORIENTACIÓN PARA EL TRABAJO COMUNITARIO DE LA INVESTIGACIÓN PARA LA ELABORACIÓN DE LA SEGUNDA FASE 2 DEL GUIÓN CURATORIAL PARA EL COLABORATORIO - ESQUINA REDONDA, EN EL  MARCO DEL PROYECTO BRONX DISTRITO CREATIVO"/>
    <s v="2. Febrero"/>
    <s v="3. Marzo"/>
    <n v="10"/>
    <s v="2. Meses"/>
    <s v="CCE-16 _x000a_Contratación directa"/>
    <n v="5"/>
    <n v="43474872"/>
    <n v="43474872"/>
  </r>
  <r>
    <x v="2"/>
    <x v="3"/>
    <x v="8"/>
    <x v="4"/>
    <x v="23"/>
    <x v="12"/>
    <s v="7664:_x000a_* 81% - Actividades artísticas y culturales promovidas o ejecutadas _x000a_* 19%  - Espacios adecuados para la consolidación del Bronx Distrito Creativo "/>
    <s v="01-12- Otros Distrito"/>
    <s v="08-20-0105 - Servicios para la comunidad, sociales y personales  "/>
    <s v="SGC - Subdirección para la Gestión del Centro de Bogotá "/>
    <m/>
    <m/>
    <n v="80111600"/>
    <s v="PRESTAR LOS SERVICIOS PROFESIONALES DE APOYO Y ORIENTACIÓN COMO INVESTIGADOR No.1, PARA LA CONTINUACIÓN DE LA FASE 2 DE INVESTIGACIÓN PARA LA ELABORACIÓN DEL GUIÓN CURATORIAL PARA EL COLABORATORIO - ESQUINA REDDONDA, EN EL MARCO DEL PROYECTO BRONX DISTRITO CREATIVO"/>
    <s v="2. Febrero"/>
    <s v="3. Marzo"/>
    <n v="10"/>
    <s v="2. Meses"/>
    <s v="CCE-16 _x000a_Contratación directa"/>
    <n v="5"/>
    <n v="56245780"/>
    <n v="56245780"/>
  </r>
  <r>
    <x v="0"/>
    <x v="2"/>
    <x v="9"/>
    <x v="5"/>
    <x v="24"/>
    <x v="5"/>
    <s v="7674:_x000a_* 35% - Actividades artísticas y culturales promovidas o ejecutadas _x000a_* 65% - Espacios adecuados para la consolidación del Bronx Distrito Creativo "/>
    <s v="01-12- Otros Distrito"/>
    <s v="08-20-0101 - Servicios de la construcción"/>
    <s v="SGC - Subdirección para la Gestión del Centro de Bogotá "/>
    <m/>
    <m/>
    <n v="80111600"/>
    <s v="Prestar los servicios profesionales para apoyar a la Subdirección para la Gestión del Centro de Bogotá en la supervisión de carácter técnico-arquitectónico que se requieran en el marco del proyecto de inversión 7674 denominado Desarrollo del Bronx Distrito Creativo en Bogotá"/>
    <s v="2. Febrero"/>
    <s v="2. Febrero"/>
    <n v="10"/>
    <s v="2. Meses"/>
    <s v="CCE-16 _x000a_Contratación directa"/>
    <n v="5"/>
    <n v="90000000"/>
    <n v="90000000"/>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s v="81141601;93141702"/>
    <s v="Prestar los servicios de preproducción y producción de  campo y actividades digitales programados por la Subdirección para la Gestión del Centro de Bogotá de la Fundación Gilberto Álzate Avendaño"/>
    <s v="2. Febrero"/>
    <s v="5. Mayo"/>
    <n v="8"/>
    <s v="2. Meses"/>
    <s v="CCE-17 _x000a_Licitación pública (Obra pública)"/>
    <n v="5"/>
    <n v="137234406"/>
    <n v="137234406"/>
  </r>
  <r>
    <x v="0"/>
    <x v="2"/>
    <x v="9"/>
    <x v="5"/>
    <x v="26"/>
    <x v="13"/>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
    <s v="2. Febrero"/>
    <s v="2. Febrero"/>
    <n v="10"/>
    <s v="2. Meses"/>
    <s v="CCE-16 _x000a_Contratación directa"/>
    <n v="5"/>
    <n v="90000000"/>
    <n v="90000000"/>
  </r>
  <r>
    <x v="0"/>
    <x v="2"/>
    <x v="7"/>
    <x v="3"/>
    <x v="27"/>
    <x v="14"/>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porfeisonales para el desarrollo de conceptos gráficos y diseño de piezas de divulgaciónn para los diferentes programas, planes y proyectos de la Fundación Gilberto Alzate Avendaño"/>
    <s v="2. Febrero"/>
    <s v="2. Febrero"/>
    <n v="10"/>
    <s v="2. Meses"/>
    <s v="CCE-16 _x000a_Contratación directa"/>
    <n v="5"/>
    <n v="40729805"/>
    <n v="40729805"/>
  </r>
  <r>
    <x v="0"/>
    <x v="2"/>
    <x v="9"/>
    <x v="5"/>
    <x v="28"/>
    <x v="15"/>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DE APOYO A LA GESTIÓN A LA SUBDIRECCIÓN PARA LA GESTIÓN DEL CENTRO DE BOGOTÁ DE LA FUNDACIÓN GILBERTO ALZATE AVENDAÑO, EN LAS GESTIONES ADMINISTRATIVAS ASOCIADAS AL PROYECTO DE INVERSIÓN DENOMINADO &quot;DESARROLLO DEL BRONX DISTRITO CREATIVO&quot;"/>
    <s v="2. Febrero"/>
    <s v="2. Febrero"/>
    <n v="10"/>
    <s v="2. Meses"/>
    <s v="CCE-16 _x000a_Contratación directa"/>
    <n v="5"/>
    <n v="41124915"/>
    <n v="41124915"/>
  </r>
  <r>
    <x v="0"/>
    <x v="2"/>
    <x v="9"/>
    <x v="5"/>
    <x v="29"/>
    <x v="5"/>
    <s v="7674:_x000a_* 35% - Actividades artísticas y culturales promovidas o ejecutadas _x000a_* 65% - Espacios adecuados para la consolidación del Bronx Distrito Creativo "/>
    <s v="01-12- Otros Distrito"/>
    <s v="08-20-0101 - Servicios de la construcción"/>
    <s v="SGC - Subdirección para la Gestión del Centro de Bogotá "/>
    <m/>
    <m/>
    <n v="80111600"/>
    <s v="Prestar los servicios profesionales en la coordinacion y asesoria a la Subdireccion para la Gestion del Centro de Bogota en la ejecucion y seguimiento del proyecto de inversion 7674 denominado &quot;Desarrollo del Bronx Distrito Creativo en Bogotá&quot;"/>
    <s v="2. Febrero"/>
    <s v="2. Febrero"/>
    <n v="10"/>
    <s v="2. Meses"/>
    <s v="CCE-16 _x000a_Contratación directa"/>
    <n v="5"/>
    <n v="127522416.64000002"/>
    <n v="127522417"/>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para realizar las gestiones de divulgación en medios masivos de comunicación de los programas y proyectos asociados al proyecto de inversión N°7674 denominado: “Desarrollo del Bronx Distrito Creativo en Bogotá"/>
    <s v="2. Febrero"/>
    <s v="2. Febrero"/>
    <n v="10"/>
    <s v="2. Meses"/>
    <s v="CCE-16 _x000a_Contratación directa"/>
    <n v="5"/>
    <n v="55000000"/>
    <n v="55000000"/>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como abogado en la sustanciación, trámite y seguimiento de los procesos precontractuales, contractuales, poscontractuales y legales que sean requeridos en la Oficina Asesora Jurídica de la Fundación Gilberto Alzate Avendaño"/>
    <s v="2. Febrero"/>
    <s v="2. Febrero"/>
    <n v="10"/>
    <s v="2. Meses"/>
    <s v="CCE-16 _x000a_Contratación directa"/>
    <n v="5"/>
    <n v="74040000"/>
    <n v="74040000"/>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a la Fundación Gilberto Alzate Avendaño y en especial a la Dirección General, en la ejecución, seguimiento y articulación de acciones con corporaciones e instancias públicas del nivel distrital y local, así como con grupos poblacionales de interés de la entidad."/>
    <s v="2. Febrero"/>
    <s v="2. Febrero"/>
    <n v="10"/>
    <s v="2. Meses"/>
    <s v="CCE-16 _x000a_Contratación directa"/>
    <n v="5"/>
    <n v="30250000"/>
    <n v="30250000"/>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a la Fundación Gilberto Alzate Avendaño y en especial a la Dirección General, en la ejecución, seguimiento y articulación de acciones de internacionalización y acciones administrativas y de planeación"/>
    <s v="2. Febrero"/>
    <s v="2. Febrero"/>
    <n v="10"/>
    <s v="2. Meses"/>
    <s v="CCE-16 _x000a_Contratación directa"/>
    <n v="5"/>
    <n v="26400000"/>
    <n v="26400000"/>
  </r>
  <r>
    <x v="0"/>
    <x v="2"/>
    <x v="9"/>
    <x v="5"/>
    <x v="25"/>
    <x v="0"/>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n v="80111600"/>
    <s v="Prestar los servicios profesionales para la gestión en medios de comunicación que garantice la divulgación de los programas, planes y proyectos de la Fundación Gilberto Alzate avendaño."/>
    <s v="2. Febrero"/>
    <s v="2. Febrero"/>
    <n v="10"/>
    <s v="2. Meses"/>
    <s v="CCE-16 _x000a_Contratación directa"/>
    <n v="5"/>
    <n v="66428262"/>
    <n v="66428262"/>
  </r>
  <r>
    <x v="0"/>
    <x v="2"/>
    <x v="9"/>
    <x v="5"/>
    <x v="26"/>
    <x v="13"/>
    <s v="7674:_x000a_* 35% - Actividades artísticas y culturales promovidas o ejecutadas _x000a_* 65% - Espacios adecuados para la consolidación del Bronx Distrito Creativo "/>
    <s v="01-12- Otros Distrito"/>
    <s v="08-20-0105 - Servicios para la comunidad, sociales y personales  "/>
    <s v="SGC - Subdirección para la Gestión del Centro de Bogotá "/>
    <m/>
    <m/>
    <s v="80111600_x000a_80111620"/>
    <s v="Prestar los servicios jurídicos profesionales para apoyar a la Fundación Gilberto Alzate Avendaño y en especial a la Dirección General, a las Subdirecciones y Oficinas Asesoras de la entidad, en las actuaciones de derecho administrativo y contratación pública que se requieran en la entidad."/>
    <s v="1. Enero "/>
    <s v="1. Enero "/>
    <n v="11"/>
    <s v="2. Meses"/>
    <s v="CCE-16 _x000a_Contratación directa"/>
    <n v="5"/>
    <n v="62000000"/>
    <n v="62000000"/>
  </r>
  <r>
    <x v="0"/>
    <x v="2"/>
    <x v="9"/>
    <x v="5"/>
    <x v="30"/>
    <x v="5"/>
    <s v="7674:_x000a_* 35% - Actividades artísticas y culturales promovidas o ejecutadas _x000a_* 65% - Espacios adecuados para la consolidación del Bronx Distrito Creativo "/>
    <s v="01-12- Otros Distrito"/>
    <s v="08-20-0104 - Servicios prestados a las empresas y servicios de producción "/>
    <s v="SGC - Subdirección para la Gestión del Centro de Bogotá "/>
    <m/>
    <m/>
    <s v="84131501_x000a_84131607"/>
    <s v="Contratar los seguros que amparen los intereses patrimoniales así como los bienes  de propiedad de la Fundación Gilberto Alzate Avendaño, que estén bajo la responsabilidad, control y custodia y aquellos que sean adquiridos para desarrollar las funciones  inherentes a su actividad"/>
    <s v="1. Enero "/>
    <s v="3. Marzo"/>
    <n v="9"/>
    <s v="2. Meses"/>
    <s v="CCE-02 _x000a_Licitación pública"/>
    <n v="5"/>
    <n v="100000000"/>
    <n v="100000000"/>
  </r>
  <r>
    <x v="0"/>
    <x v="2"/>
    <x v="9"/>
    <x v="5"/>
    <x v="29"/>
    <x v="5"/>
    <s v="7674:_x000a_* 35% - Actividades artísticas y culturales promovidas o ejecutadas _x000a_* 65% - Espacios adecuados para la consolidación del Bronx Distrito Creativo "/>
    <s v="01-12- Otros Distrito"/>
    <s v="08-20-0101 - Servicios de la construcción"/>
    <s v="SGC - Subdirección para la Gestión del Centro de Bogotá "/>
    <m/>
    <m/>
    <s v="92101501; 92121504"/>
    <s v="Prestar el servicio integral de vigilancia y seguridad privada para todos los bienes muebles e inmuebles de propiedad y/o tenencia de la Fundación Gilberto Alzate Avendaño."/>
    <s v="1. Enero "/>
    <s v="3. Marzo"/>
    <n v="8"/>
    <s v="2. Meses"/>
    <s v="CCE-02 _x000a_Licitación pública"/>
    <n v="5"/>
    <n v="200000000"/>
    <n v="200000000"/>
  </r>
  <r>
    <x v="0"/>
    <x v="2"/>
    <x v="10"/>
    <x v="3"/>
    <x v="19"/>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4 - Servicios prestados a las empresas y servicios de producción "/>
    <s v="SGC - Subdirección para la Gestión del Centro de Bogotá "/>
    <m/>
    <m/>
    <n v="80111600"/>
    <s v="PRESTAR LOS SERVICIOS PROFESIONALES PARA APOYAR LA EJECUCIÓN Y SEGUIMIENTO DE LOS ASPECTOS DE LA POLÍTICA PÚBLICA DE ECONOMÍA CREATIVA DE RESPONSABILIDAD DE LA FUNDACIÓN GILBERTO ALZATE AVENDAÑO"/>
    <s v="2. Febrero"/>
    <s v="2. Febrero"/>
    <n v="10"/>
    <s v="2. Meses"/>
    <s v="CCE-16 _x000a_Contratación directa"/>
    <n v="5"/>
    <n v="92531773"/>
    <n v="92531773"/>
  </r>
  <r>
    <x v="0"/>
    <x v="2"/>
    <x v="7"/>
    <x v="3"/>
    <x v="31"/>
    <x v="16"/>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PROFESIONALES PARA DISEÑAR Y EJECUTAR LA ESTATEGIA DE SOCIALIZACIÓN ALOS DIFERENTES  GRUPOS POBLACIONALES DE LAS LOCALIDADES DE MÁRTIRES, SANFA FE, Y CANDELARIA REFERENTE AL PROYECTO BRONX DISTRITO CREATIVO"/>
    <s v="2. Febrero"/>
    <s v="2. Febrero"/>
    <n v="10"/>
    <s v="2. Meses"/>
    <s v="CCE-16 _x000a_Contratación directa"/>
    <n v="5"/>
    <n v="72246877"/>
    <n v="72246877"/>
  </r>
  <r>
    <x v="0"/>
    <x v="2"/>
    <x v="7"/>
    <x v="3"/>
    <x v="31"/>
    <x v="16"/>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NA"/>
    <s v="Premio a la gestión cultural y creativa del centro de Bogotá"/>
    <s v="1. Enero "/>
    <s v="4. Abril"/>
    <n v="5"/>
    <s v="2. Meses"/>
    <s v="Resolución"/>
    <n v="5"/>
    <n v="120000000"/>
    <n v="120000000"/>
  </r>
  <r>
    <x v="0"/>
    <x v="2"/>
    <x v="7"/>
    <x v="3"/>
    <x v="31"/>
    <x v="16"/>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NA"/>
    <s v="Jurados del Premio a la gestión cultural y creativa del centro de Bogotá  "/>
    <s v="1. Enero "/>
    <s v="4. Abril"/>
    <n v="1"/>
    <s v="2. Meses"/>
    <s v="Resolución"/>
    <n v="5"/>
    <n v="9000000"/>
    <n v="9000000"/>
  </r>
  <r>
    <x v="0"/>
    <x v="2"/>
    <x v="7"/>
    <x v="3"/>
    <x v="32"/>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93141700"/>
    <s v="Aunar esfuerzos para apoyar la realización de un mercado en el que participen agentes culturales y creativos del centro de Bogotá"/>
    <s v="2. Febrero"/>
    <s v="2. Febrero"/>
    <n v="9"/>
    <s v="2. Meses"/>
    <s v="CCE-15||03 _x000a_Contratación régimen especial (con ofertas)  - Régimen especial"/>
    <n v="5"/>
    <n v="37750000"/>
    <n v="37750000"/>
  </r>
  <r>
    <x v="0"/>
    <x v="2"/>
    <x v="7"/>
    <x v="3"/>
    <x v="32"/>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93141700"/>
    <s v="Aunar esfuerzos para la participación de agentes culturales y creativos del centro de Bogotá en espacios de circulación y promoción"/>
    <s v="5. Mayo"/>
    <s v="5. Mayo"/>
    <n v="8"/>
    <s v="2. Meses"/>
    <s v="CCE-15||03 _x000a_Contratación régimen especial (con ofertas)  - Régimen especial"/>
    <n v="5"/>
    <n v="37750000"/>
    <n v="37750000"/>
  </r>
  <r>
    <x v="0"/>
    <x v="2"/>
    <x v="10"/>
    <x v="3"/>
    <x v="33"/>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NA"/>
    <s v="Jurados para la Beca Redes y Ecosistemas &quot;Tejiendo el centro&quot;"/>
    <s v="1. Enero "/>
    <s v="4. Abril"/>
    <n v="1"/>
    <s v="2. Meses"/>
    <s v="Resolución"/>
    <n v="5"/>
    <n v="9000000"/>
    <n v="9000000"/>
  </r>
  <r>
    <x v="0"/>
    <x v="2"/>
    <x v="10"/>
    <x v="3"/>
    <x v="33"/>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NA"/>
    <s v="Beca Redes y Ecosistemas &quot;Tejiendo el centro&quot;"/>
    <s v="1. Enero "/>
    <s v="4. Abril"/>
    <n v="9"/>
    <s v="2. Meses"/>
    <s v="Resolución"/>
    <n v="5"/>
    <n v="36500000"/>
    <n v="36500000"/>
  </r>
  <r>
    <x v="0"/>
    <x v="2"/>
    <x v="10"/>
    <x v="3"/>
    <x v="34"/>
    <x v="16"/>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
    <s v="3,Marzo"/>
    <s v="5. Mayo"/>
    <n v="7"/>
    <s v="2. Meses"/>
    <s v="CCE-16 _x000a_Contratación directa"/>
    <n v="5"/>
    <n v="60000000"/>
    <n v="60000000"/>
  </r>
  <r>
    <x v="0"/>
    <x v="2"/>
    <x v="7"/>
    <x v="3"/>
    <x v="17"/>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serviciospara desarrollar programas de formación en emprendimiento cutural en las localidades del centro de Bogotá"/>
    <s v="2. Febrero"/>
    <s v="4. Abril"/>
    <n v="8"/>
    <s v="2. Meses"/>
    <s v="CCE-02 _x000a_Licitación pública"/>
    <n v="5"/>
    <n v="400000000"/>
    <n v="400000000"/>
  </r>
  <r>
    <x v="0"/>
    <x v="2"/>
    <x v="10"/>
    <x v="3"/>
    <x v="35"/>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93141700"/>
    <s v="Aunar esfuerzos para desarrollar procesos de cocreación y sofisticación de productos"/>
    <s v="2. Febrero"/>
    <s v="4. Abril"/>
    <n v="8"/>
    <s v="2. Meses"/>
    <s v="CCE-15||03 _x000a_Contratación régimen especial (con ofertas)  - Régimen especial"/>
    <n v="5"/>
    <n v="40000000"/>
    <n v="40000000"/>
  </r>
  <r>
    <x v="0"/>
    <x v="2"/>
    <x v="10"/>
    <x v="3"/>
    <x v="35"/>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93141700"/>
    <s v="Aunar esfuerzos para desarrollar procesos de cocreación en producto turístico"/>
    <s v="3,Marzo"/>
    <s v="4. Abril"/>
    <n v="8"/>
    <s v="2. Meses"/>
    <s v="CCE-15||03 _x000a_Contratación régimen especial (con ofertas)  - Régimen especial"/>
    <n v="5"/>
    <n v="40000000"/>
    <n v="40000000"/>
  </r>
  <r>
    <x v="0"/>
    <x v="2"/>
    <x v="7"/>
    <x v="3"/>
    <x v="17"/>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profesionales para apoyar los proyectos de Inversión a cargo de la Subdirección para la Gestión del Centro de Bogotá en el análisis de los sistemas de información estadístico de la economía cultural y creativa del centro de Bogotá.”"/>
    <s v="3,Marzo"/>
    <s v="2. Febrero"/>
    <n v="10"/>
    <s v="2. Meses"/>
    <s v="CCE-16 _x000a_Contratación directa"/>
    <n v="5"/>
    <n v="71680000"/>
    <n v="71680000"/>
  </r>
  <r>
    <x v="0"/>
    <x v="2"/>
    <x v="7"/>
    <x v="3"/>
    <x v="27"/>
    <x v="14"/>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s v="81131504, 80141501, 80100000, 80101600"/>
    <s v="Prestar los servicios profesionales para la construcción de una metodología de mapeo y caracterización de las organizaciones y empresas culturales y creativas que tienen presencia y/o influencia en el centro de Bogotá."/>
    <s v="2. Febrero"/>
    <s v="4. Abril"/>
    <n v="8"/>
    <s v="2. Meses"/>
    <s v="CCE-16 _x000a_Contratación directa"/>
    <n v="5"/>
    <n v="125150300"/>
    <n v="125150300"/>
  </r>
  <r>
    <x v="0"/>
    <x v="2"/>
    <x v="7"/>
    <x v="3"/>
    <x v="17"/>
    <x v="11"/>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5 - Servicios para la comunidad, sociales y personales  "/>
    <s v="SGC - Subdirección para la Gestión del Centro de Bogotá "/>
    <m/>
    <m/>
    <n v="80111600"/>
    <s v="Prestar los servicios jurídicos profesionales a la Subdirección de Gestión del Centro de Bogotá de la Fundación Gilberto Alzate Avendaño en el desarrollo de la gestión contractual, así como las demás actividades jurídicas de la dependencia."/>
    <s v="2. Febrero"/>
    <s v="2. Febrero"/>
    <n v="10"/>
    <s v="2. Meses"/>
    <s v="CCE-16 _x000a_Contratación directa"/>
    <n v="5"/>
    <n v="74186373"/>
    <n v="74186373"/>
  </r>
  <r>
    <x v="0"/>
    <x v="2"/>
    <x v="10"/>
    <x v="3"/>
    <x v="19"/>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4 - Servicios prestados a las empresas y servicios de producción "/>
    <s v="SGC - Subdirección para la Gestión del Centro de Bogotá "/>
    <m/>
    <m/>
    <n v="80111600"/>
    <s v="Prestar sus servicios profesionales para coordinar el proceso de l diseño y la ejecución de la plataforma digital de contenido del centro del proyecto 7713 Fortalecimiento del ecosistema de la economía cultural y creativa del centro de Bogotá"/>
    <s v="2. Febrero"/>
    <s v="2. Febrero"/>
    <n v="10"/>
    <s v="2. Meses"/>
    <s v="CCE-16 _x000a_Contratación directa"/>
    <n v="5"/>
    <n v="100000000"/>
    <n v="100000000"/>
  </r>
  <r>
    <x v="0"/>
    <x v="2"/>
    <x v="10"/>
    <x v="3"/>
    <x v="19"/>
    <x v="12"/>
    <s v="7713:_x000a_* 15% - Estímulos y apoyos otorgados a agentes y organizaciones del sector artístico y cultural _x000a_* 26% - Servicios de divulgación,  publicaciones, plataformas y contenidos de las actividades artísticas y culturales. _x000a_* 59% - Servicios de fortalecimiento a organizaciones, emprendimientos y/o empresas del ecosistema cultural y creativo."/>
    <s v="01-12- Otros Distrito"/>
    <s v="08-20-0104 - Servicios prestados a las empresas y servicios de producción "/>
    <s v="SGC - Subdirección para la Gestión del Centro de Bogotá "/>
    <m/>
    <m/>
    <s v="80101507, 80161601, 81111701, 81111808"/>
    <s v="Prestar los servicios para realizar un modelo de plataforma digital a partir otros modelos existentes que permita la circulación de contenidos de los emprendimientos, organizaciones y empresas culturales y creativas del centro de Bogotá."/>
    <s v="2. Febrero"/>
    <s v="4. Abril"/>
    <n v="8"/>
    <s v="2. Meses"/>
    <s v="CCE-06 _x000a_Selección abreviada menor cuantía"/>
    <n v="5"/>
    <n v="200000000"/>
    <n v="200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BAEF10D-6A15-4A1D-937B-F650BF3805D1}" name="Tabla dinámica1" cacheId="2" applyNumberFormats="0" applyBorderFormats="0" applyFontFormats="0" applyPatternFormats="0" applyAlignmentFormats="0" applyWidthHeightFormats="1" dataCaption="Valores" grandTotalCaption="Total general inversión " updatedVersion="5" minRefreshableVersion="3" useAutoFormatting="1" itemPrintTitles="1" createdVersion="5" indent="0" outline="1" outlineData="1" multipleFieldFilters="0" rowHeaderCaption="Proyecto de inversión o funcionamiento/ Propósito/Programa/ Meta PDD/ Componente/ Meta proyecto de inversión">
  <location ref="A7:B105" firstHeaderRow="1" firstDataRow="1" firstDataCol="1"/>
  <pivotFields count="22">
    <pivotField axis="axisRow" showAll="0">
      <items count="4">
        <item x="0"/>
        <item x="2"/>
        <item x="1"/>
        <item t="default"/>
      </items>
    </pivotField>
    <pivotField axis="axisRow" showAll="0">
      <items count="5">
        <item x="0"/>
        <item x="2"/>
        <item x="3"/>
        <item x="1"/>
        <item t="default"/>
      </items>
    </pivotField>
    <pivotField axis="axisRow" showAll="0">
      <items count="12">
        <item x="0"/>
        <item x="2"/>
        <item x="4"/>
        <item x="1"/>
        <item x="3"/>
        <item x="9"/>
        <item x="7"/>
        <item x="10"/>
        <item x="8"/>
        <item x="5"/>
        <item x="6"/>
        <item t="default"/>
      </items>
    </pivotField>
    <pivotField axis="axisRow" showAll="0">
      <items count="7">
        <item x="4"/>
        <item x="5"/>
        <item x="0"/>
        <item x="3"/>
        <item x="1"/>
        <item x="2"/>
        <item t="default"/>
      </items>
    </pivotField>
    <pivotField axis="axisRow" showAll="0">
      <items count="37">
        <item x="10"/>
        <item x="22"/>
        <item x="11"/>
        <item x="32"/>
        <item x="33"/>
        <item x="9"/>
        <item x="1"/>
        <item x="2"/>
        <item x="27"/>
        <item x="35"/>
        <item x="18"/>
        <item x="5"/>
        <item x="21"/>
        <item x="19"/>
        <item x="13"/>
        <item x="25"/>
        <item x="14"/>
        <item x="30"/>
        <item x="24"/>
        <item x="29"/>
        <item x="23"/>
        <item x="8"/>
        <item x="6"/>
        <item x="26"/>
        <item x="20"/>
        <item x="16"/>
        <item x="17"/>
        <item x="15"/>
        <item x="12"/>
        <item x="31"/>
        <item x="28"/>
        <item x="4"/>
        <item x="3"/>
        <item x="0"/>
        <item x="34"/>
        <item x="7"/>
        <item t="default"/>
      </items>
    </pivotField>
    <pivotField axis="axisRow" showAll="0">
      <items count="18">
        <item x="5"/>
        <item x="6"/>
        <item x="10"/>
        <item x="14"/>
        <item x="13"/>
        <item x="8"/>
        <item x="16"/>
        <item x="3"/>
        <item x="15"/>
        <item x="11"/>
        <item x="12"/>
        <item x="2"/>
        <item x="1"/>
        <item x="9"/>
        <item x="4"/>
        <item x="0"/>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s>
  <rowFields count="6">
    <field x="3"/>
    <field x="0"/>
    <field x="1"/>
    <field x="2"/>
    <field x="5"/>
    <field x="4"/>
  </rowFields>
  <rowItems count="98">
    <i>
      <x/>
    </i>
    <i r="1">
      <x v="1"/>
    </i>
    <i r="2">
      <x v="2"/>
    </i>
    <i r="3">
      <x v="8"/>
    </i>
    <i r="4">
      <x v="10"/>
    </i>
    <i r="5">
      <x v="1"/>
    </i>
    <i r="5">
      <x v="12"/>
    </i>
    <i r="5">
      <x v="20"/>
    </i>
    <i r="4">
      <x v="15"/>
    </i>
    <i r="5">
      <x v="10"/>
    </i>
    <i r="5">
      <x v="24"/>
    </i>
    <i>
      <x v="1"/>
    </i>
    <i r="1">
      <x/>
    </i>
    <i r="2">
      <x v="1"/>
    </i>
    <i r="3">
      <x v="5"/>
    </i>
    <i r="4">
      <x/>
    </i>
    <i r="5">
      <x v="17"/>
    </i>
    <i r="5">
      <x v="18"/>
    </i>
    <i r="5">
      <x v="19"/>
    </i>
    <i r="4">
      <x v="4"/>
    </i>
    <i r="5">
      <x v="23"/>
    </i>
    <i r="4">
      <x v="8"/>
    </i>
    <i r="5">
      <x v="30"/>
    </i>
    <i r="4">
      <x v="15"/>
    </i>
    <i r="5">
      <x v="15"/>
    </i>
    <i>
      <x v="2"/>
    </i>
    <i r="1">
      <x/>
    </i>
    <i r="2">
      <x/>
    </i>
    <i r="3">
      <x/>
    </i>
    <i r="4">
      <x v="15"/>
    </i>
    <i r="5">
      <x v="33"/>
    </i>
    <i r="3">
      <x v="1"/>
    </i>
    <i r="4">
      <x v="11"/>
    </i>
    <i r="5">
      <x v="11"/>
    </i>
    <i r="3">
      <x v="3"/>
    </i>
    <i r="4">
      <x v="12"/>
    </i>
    <i r="5">
      <x v="6"/>
    </i>
    <i r="5">
      <x v="7"/>
    </i>
    <i r="4">
      <x v="15"/>
    </i>
    <i r="5">
      <x v="31"/>
    </i>
    <i r="5">
      <x v="32"/>
    </i>
    <i r="3">
      <x v="4"/>
    </i>
    <i r="4">
      <x v="7"/>
    </i>
    <i r="5">
      <x v="22"/>
    </i>
    <i r="5">
      <x v="35"/>
    </i>
    <i>
      <x v="3"/>
    </i>
    <i r="1">
      <x/>
    </i>
    <i r="2">
      <x v="1"/>
    </i>
    <i r="3">
      <x v="6"/>
    </i>
    <i r="4">
      <x v="3"/>
    </i>
    <i r="5">
      <x v="8"/>
    </i>
    <i r="4">
      <x v="6"/>
    </i>
    <i r="5">
      <x v="29"/>
    </i>
    <i r="4">
      <x v="9"/>
    </i>
    <i r="5">
      <x v="26"/>
    </i>
    <i r="4">
      <x v="10"/>
    </i>
    <i r="5">
      <x v="3"/>
    </i>
    <i r="3">
      <x v="7"/>
    </i>
    <i r="4">
      <x v="6"/>
    </i>
    <i r="5">
      <x v="34"/>
    </i>
    <i r="4">
      <x v="9"/>
    </i>
    <i r="5">
      <x v="4"/>
    </i>
    <i r="5">
      <x v="9"/>
    </i>
    <i r="4">
      <x v="10"/>
    </i>
    <i r="5">
      <x v="13"/>
    </i>
    <i r="3">
      <x v="8"/>
    </i>
    <i r="4">
      <x v="9"/>
    </i>
    <i r="5">
      <x v="26"/>
    </i>
    <i r="4">
      <x v="10"/>
    </i>
    <i r="5">
      <x v="13"/>
    </i>
    <i>
      <x v="4"/>
    </i>
    <i r="1">
      <x/>
    </i>
    <i r="2">
      <x/>
    </i>
    <i r="3">
      <x v="2"/>
    </i>
    <i r="4">
      <x/>
    </i>
    <i r="5">
      <x v="5"/>
    </i>
    <i r="4">
      <x v="1"/>
    </i>
    <i r="5">
      <x/>
    </i>
    <i r="4">
      <x v="14"/>
    </i>
    <i r="5">
      <x v="21"/>
    </i>
    <i>
      <x v="5"/>
    </i>
    <i r="1">
      <x v="2"/>
    </i>
    <i r="2">
      <x v="3"/>
    </i>
    <i r="3">
      <x v="9"/>
    </i>
    <i r="4">
      <x v="2"/>
    </i>
    <i r="5">
      <x v="25"/>
    </i>
    <i r="4">
      <x v="5"/>
    </i>
    <i r="5">
      <x v="14"/>
    </i>
    <i r="4">
      <x v="13"/>
    </i>
    <i r="5">
      <x v="16"/>
    </i>
    <i r="4">
      <x v="16"/>
    </i>
    <i r="5">
      <x v="2"/>
    </i>
    <i r="5">
      <x v="28"/>
    </i>
    <i r="3">
      <x v="10"/>
    </i>
    <i r="4">
      <x v="2"/>
    </i>
    <i r="5">
      <x v="25"/>
    </i>
    <i r="5">
      <x v="27"/>
    </i>
    <i t="grand">
      <x/>
    </i>
  </rowItems>
  <colItems count="1">
    <i/>
  </colItems>
  <dataFields count="1">
    <dataField name="Suma de Valor programado vigencia 2021" fld="21" baseField="0" baseItem="0" numFmtId="164"/>
  </dataFields>
  <formats count="53">
    <format dxfId="52">
      <pivotArea outline="0" collapsedLevelsAreSubtotals="1" fieldPosition="0"/>
    </format>
    <format dxfId="51">
      <pivotArea dataOnly="0" labelOnly="1" outline="0" axis="axisValues" fieldPosition="0"/>
    </format>
    <format dxfId="50">
      <pivotArea dataOnly="0" labelOnly="1" outline="0" axis="axisValues" fieldPosition="0"/>
    </format>
    <format dxfId="49">
      <pivotArea dataOnly="0" labelOnly="1" outline="0" axis="axisValues" fieldPosition="0"/>
    </format>
    <format dxfId="48">
      <pivotArea dataOnly="0" labelOnly="1" outline="0" axis="axisValues" fieldPosition="0"/>
    </format>
    <format dxfId="47">
      <pivotArea dataOnly="0" labelOnly="1" fieldPosition="0">
        <references count="1">
          <reference field="1" count="0"/>
        </references>
      </pivotArea>
    </format>
    <format dxfId="46">
      <pivotArea dataOnly="0" labelOnly="1" fieldPosition="0">
        <references count="1">
          <reference field="5" count="0"/>
        </references>
      </pivotArea>
    </format>
    <format dxfId="45">
      <pivotArea collapsedLevelsAreSubtotals="1" fieldPosition="0">
        <references count="3">
          <reference field="0" count="1" selected="0">
            <x v="1"/>
          </reference>
          <reference field="1" count="1">
            <x v="2"/>
          </reference>
          <reference field="3" count="1" selected="0">
            <x v="0"/>
          </reference>
        </references>
      </pivotArea>
    </format>
    <format dxfId="44">
      <pivotArea collapsedLevelsAreSubtotals="1" fieldPosition="0">
        <references count="5">
          <reference field="0" count="1" selected="0">
            <x v="1"/>
          </reference>
          <reference field="1" count="1" selected="0">
            <x v="2"/>
          </reference>
          <reference field="2" count="1" selected="0">
            <x v="8"/>
          </reference>
          <reference field="3" count="1" selected="0">
            <x v="0"/>
          </reference>
          <reference field="5" count="1">
            <x v="10"/>
          </reference>
        </references>
      </pivotArea>
    </format>
    <format dxfId="43">
      <pivotArea collapsedLevelsAreSubtotals="1" fieldPosition="0">
        <references count="5">
          <reference field="0" count="1" selected="0">
            <x v="1"/>
          </reference>
          <reference field="1" count="1" selected="0">
            <x v="2"/>
          </reference>
          <reference field="2" count="1" selected="0">
            <x v="8"/>
          </reference>
          <reference field="3" count="1" selected="0">
            <x v="0"/>
          </reference>
          <reference field="5" count="1">
            <x v="15"/>
          </reference>
        </references>
      </pivotArea>
    </format>
    <format dxfId="42">
      <pivotArea collapsedLevelsAreSubtotals="1" fieldPosition="0">
        <references count="3">
          <reference field="0" count="1" selected="0">
            <x v="0"/>
          </reference>
          <reference field="1" count="1">
            <x v="1"/>
          </reference>
          <reference field="3" count="1" selected="0">
            <x v="1"/>
          </reference>
        </references>
      </pivotArea>
    </format>
    <format dxfId="41">
      <pivotArea collapsedLevelsAreSubtotals="1" fieldPosition="0">
        <references count="5">
          <reference field="0" count="1" selected="0">
            <x v="0"/>
          </reference>
          <reference field="1" count="1" selected="0">
            <x v="1"/>
          </reference>
          <reference field="2" count="1" selected="0">
            <x v="5"/>
          </reference>
          <reference field="3" count="1" selected="0">
            <x v="1"/>
          </reference>
          <reference field="5" count="1">
            <x v="0"/>
          </reference>
        </references>
      </pivotArea>
    </format>
    <format dxfId="40">
      <pivotArea collapsedLevelsAreSubtotals="1" fieldPosition="0">
        <references count="5">
          <reference field="0" count="1" selected="0">
            <x v="0"/>
          </reference>
          <reference field="1" count="1" selected="0">
            <x v="1"/>
          </reference>
          <reference field="2" count="1" selected="0">
            <x v="5"/>
          </reference>
          <reference field="3" count="1" selected="0">
            <x v="1"/>
          </reference>
          <reference field="5" count="1">
            <x v="4"/>
          </reference>
        </references>
      </pivotArea>
    </format>
    <format dxfId="39">
      <pivotArea collapsedLevelsAreSubtotals="1" fieldPosition="0">
        <references count="5">
          <reference field="0" count="1" selected="0">
            <x v="0"/>
          </reference>
          <reference field="1" count="1" selected="0">
            <x v="1"/>
          </reference>
          <reference field="2" count="1" selected="0">
            <x v="5"/>
          </reference>
          <reference field="3" count="1" selected="0">
            <x v="1"/>
          </reference>
          <reference field="5" count="1">
            <x v="8"/>
          </reference>
        </references>
      </pivotArea>
    </format>
    <format dxfId="38">
      <pivotArea collapsedLevelsAreSubtotals="1" fieldPosition="0">
        <references count="5">
          <reference field="0" count="1" selected="0">
            <x v="0"/>
          </reference>
          <reference field="1" count="1" selected="0">
            <x v="1"/>
          </reference>
          <reference field="2" count="1" selected="0">
            <x v="5"/>
          </reference>
          <reference field="3" count="1" selected="0">
            <x v="1"/>
          </reference>
          <reference field="5" count="1">
            <x v="15"/>
          </reference>
        </references>
      </pivotArea>
    </format>
    <format dxfId="37">
      <pivotArea collapsedLevelsAreSubtotals="1" fieldPosition="0">
        <references count="1">
          <reference field="3" count="1">
            <x v="2"/>
          </reference>
        </references>
      </pivotArea>
    </format>
    <format dxfId="36">
      <pivotArea collapsedLevelsAreSubtotals="1" fieldPosition="0">
        <references count="3">
          <reference field="0" count="1" selected="0">
            <x v="0"/>
          </reference>
          <reference field="1" count="1">
            <x v="0"/>
          </reference>
          <reference field="3" count="1" selected="0">
            <x v="2"/>
          </reference>
        </references>
      </pivotArea>
    </format>
    <format dxfId="35">
      <pivotArea collapsedLevelsAreSubtotals="1" fieldPosition="0">
        <references count="4">
          <reference field="0" count="1" selected="0">
            <x v="0"/>
          </reference>
          <reference field="1" count="1" selected="0">
            <x v="0"/>
          </reference>
          <reference field="2" count="1">
            <x v="1"/>
          </reference>
          <reference field="3" count="1" selected="0">
            <x v="2"/>
          </reference>
        </references>
      </pivotArea>
    </format>
    <format dxfId="34">
      <pivotArea collapsedLevelsAreSubtotals="1" fieldPosition="0">
        <references count="5">
          <reference field="0" count="1" selected="0">
            <x v="0"/>
          </reference>
          <reference field="1" count="1" selected="0">
            <x v="0"/>
          </reference>
          <reference field="2" count="1" selected="0">
            <x v="1"/>
          </reference>
          <reference field="3" count="1" selected="0">
            <x v="2"/>
          </reference>
          <reference field="5" count="1">
            <x v="11"/>
          </reference>
        </references>
      </pivotArea>
    </format>
    <format dxfId="33">
      <pivotArea collapsedLevelsAreSubtotals="1" fieldPosition="0">
        <references count="4">
          <reference field="0" count="1" selected="0">
            <x v="0"/>
          </reference>
          <reference field="1" count="1" selected="0">
            <x v="0"/>
          </reference>
          <reference field="2" count="1">
            <x v="3"/>
          </reference>
          <reference field="3" count="1" selected="0">
            <x v="2"/>
          </reference>
        </references>
      </pivotArea>
    </format>
    <format dxfId="32">
      <pivotArea collapsedLevelsAreSubtotals="1" fieldPosition="0">
        <references count="5">
          <reference field="0" count="1" selected="0">
            <x v="0"/>
          </reference>
          <reference field="1" count="1" selected="0">
            <x v="0"/>
          </reference>
          <reference field="2" count="1" selected="0">
            <x v="3"/>
          </reference>
          <reference field="3" count="1" selected="0">
            <x v="2"/>
          </reference>
          <reference field="5" count="1">
            <x v="12"/>
          </reference>
        </references>
      </pivotArea>
    </format>
    <format dxfId="31">
      <pivotArea collapsedLevelsAreSubtotals="1" fieldPosition="0">
        <references count="5">
          <reference field="0" count="1" selected="0">
            <x v="0"/>
          </reference>
          <reference field="1" count="1" selected="0">
            <x v="0"/>
          </reference>
          <reference field="2" count="1" selected="0">
            <x v="3"/>
          </reference>
          <reference field="3" count="1" selected="0">
            <x v="2"/>
          </reference>
          <reference field="5" count="1">
            <x v="15"/>
          </reference>
        </references>
      </pivotArea>
    </format>
    <format dxfId="30">
      <pivotArea collapsedLevelsAreSubtotals="1" fieldPosition="0">
        <references count="4">
          <reference field="0" count="1" selected="0">
            <x v="0"/>
          </reference>
          <reference field="1" count="1" selected="0">
            <x v="0"/>
          </reference>
          <reference field="2" count="1">
            <x v="4"/>
          </reference>
          <reference field="3" count="1" selected="0">
            <x v="2"/>
          </reference>
        </references>
      </pivotArea>
    </format>
    <format dxfId="29">
      <pivotArea collapsedLevelsAreSubtotals="1" fieldPosition="0">
        <references count="5">
          <reference field="0" count="1" selected="0">
            <x v="0"/>
          </reference>
          <reference field="1" count="1" selected="0">
            <x v="0"/>
          </reference>
          <reference field="2" count="1" selected="0">
            <x v="4"/>
          </reference>
          <reference field="3" count="1" selected="0">
            <x v="2"/>
          </reference>
          <reference field="5" count="1">
            <x v="7"/>
          </reference>
        </references>
      </pivotArea>
    </format>
    <format dxfId="28">
      <pivotArea collapsedLevelsAreSubtotals="1" fieldPosition="0">
        <references count="3">
          <reference field="0" count="1" selected="0">
            <x v="0"/>
          </reference>
          <reference field="1" count="1">
            <x v="1"/>
          </reference>
          <reference field="3" count="1" selected="0">
            <x v="3"/>
          </reference>
        </references>
      </pivotArea>
    </format>
    <format dxfId="27">
      <pivotArea collapsedLevelsAreSubtotals="1" fieldPosition="0">
        <references count="5">
          <reference field="0" count="1" selected="0">
            <x v="0"/>
          </reference>
          <reference field="1" count="1" selected="0">
            <x v="1"/>
          </reference>
          <reference field="2" count="1" selected="0">
            <x v="6"/>
          </reference>
          <reference field="3" count="1" selected="0">
            <x v="3"/>
          </reference>
          <reference field="5" count="1">
            <x v="3"/>
          </reference>
        </references>
      </pivotArea>
    </format>
    <format dxfId="26">
      <pivotArea collapsedLevelsAreSubtotals="1" fieldPosition="0">
        <references count="5">
          <reference field="0" count="1" selected="0">
            <x v="0"/>
          </reference>
          <reference field="1" count="1" selected="0">
            <x v="1"/>
          </reference>
          <reference field="2" count="1" selected="0">
            <x v="6"/>
          </reference>
          <reference field="3" count="1" selected="0">
            <x v="3"/>
          </reference>
          <reference field="5" count="1">
            <x v="6"/>
          </reference>
        </references>
      </pivotArea>
    </format>
    <format dxfId="25">
      <pivotArea collapsedLevelsAreSubtotals="1" fieldPosition="0">
        <references count="5">
          <reference field="0" count="1" selected="0">
            <x v="0"/>
          </reference>
          <reference field="1" count="1" selected="0">
            <x v="1"/>
          </reference>
          <reference field="2" count="1" selected="0">
            <x v="6"/>
          </reference>
          <reference field="3" count="1" selected="0">
            <x v="3"/>
          </reference>
          <reference field="5" count="1">
            <x v="9"/>
          </reference>
        </references>
      </pivotArea>
    </format>
    <format dxfId="24">
      <pivotArea collapsedLevelsAreSubtotals="1" fieldPosition="0">
        <references count="5">
          <reference field="0" count="1" selected="0">
            <x v="0"/>
          </reference>
          <reference field="1" count="1" selected="0">
            <x v="1"/>
          </reference>
          <reference field="2" count="1" selected="0">
            <x v="6"/>
          </reference>
          <reference field="3" count="1" selected="0">
            <x v="3"/>
          </reference>
          <reference field="5" count="1">
            <x v="10"/>
          </reference>
        </references>
      </pivotArea>
    </format>
    <format dxfId="23">
      <pivotArea collapsedLevelsAreSubtotals="1" fieldPosition="0">
        <references count="5">
          <reference field="0" count="1" selected="0">
            <x v="0"/>
          </reference>
          <reference field="1" count="1" selected="0">
            <x v="1"/>
          </reference>
          <reference field="2" count="1" selected="0">
            <x v="7"/>
          </reference>
          <reference field="3" count="1" selected="0">
            <x v="3"/>
          </reference>
          <reference field="5" count="1">
            <x v="6"/>
          </reference>
        </references>
      </pivotArea>
    </format>
    <format dxfId="22">
      <pivotArea collapsedLevelsAreSubtotals="1" fieldPosition="0">
        <references count="5">
          <reference field="0" count="1" selected="0">
            <x v="0"/>
          </reference>
          <reference field="1" count="1" selected="0">
            <x v="1"/>
          </reference>
          <reference field="2" count="1" selected="0">
            <x v="7"/>
          </reference>
          <reference field="3" count="1" selected="0">
            <x v="3"/>
          </reference>
          <reference field="5" count="1">
            <x v="9"/>
          </reference>
        </references>
      </pivotArea>
    </format>
    <format dxfId="21">
      <pivotArea collapsedLevelsAreSubtotals="1" fieldPosition="0">
        <references count="5">
          <reference field="0" count="1" selected="0">
            <x v="0"/>
          </reference>
          <reference field="1" count="1" selected="0">
            <x v="1"/>
          </reference>
          <reference field="2" count="1" selected="0">
            <x v="7"/>
          </reference>
          <reference field="3" count="1" selected="0">
            <x v="3"/>
          </reference>
          <reference field="5" count="1">
            <x v="10"/>
          </reference>
        </references>
      </pivotArea>
    </format>
    <format dxfId="20">
      <pivotArea collapsedLevelsAreSubtotals="1" fieldPosition="0">
        <references count="4">
          <reference field="0" count="1" selected="0">
            <x v="0"/>
          </reference>
          <reference field="1" count="1" selected="0">
            <x v="1"/>
          </reference>
          <reference field="2" count="1">
            <x v="8"/>
          </reference>
          <reference field="3" count="1" selected="0">
            <x v="3"/>
          </reference>
        </references>
      </pivotArea>
    </format>
    <format dxfId="19">
      <pivotArea collapsedLevelsAreSubtotals="1" fieldPosition="0">
        <references count="5">
          <reference field="0" count="1" selected="0">
            <x v="0"/>
          </reference>
          <reference field="1" count="1" selected="0">
            <x v="1"/>
          </reference>
          <reference field="2" count="1" selected="0">
            <x v="8"/>
          </reference>
          <reference field="3" count="1" selected="0">
            <x v="3"/>
          </reference>
          <reference field="5" count="1">
            <x v="9"/>
          </reference>
        </references>
      </pivotArea>
    </format>
    <format dxfId="18">
      <pivotArea collapsedLevelsAreSubtotals="1" fieldPosition="0">
        <references count="5">
          <reference field="0" count="1" selected="0">
            <x v="0"/>
          </reference>
          <reference field="1" count="1" selected="0">
            <x v="1"/>
          </reference>
          <reference field="2" count="1" selected="0">
            <x v="8"/>
          </reference>
          <reference field="3" count="1" selected="0">
            <x v="3"/>
          </reference>
          <reference field="5" count="1">
            <x v="10"/>
          </reference>
        </references>
      </pivotArea>
    </format>
    <format dxfId="17">
      <pivotArea collapsedLevelsAreSubtotals="1" fieldPosition="0">
        <references count="3">
          <reference field="0" count="1" selected="0">
            <x v="0"/>
          </reference>
          <reference field="1" count="1">
            <x v="0"/>
          </reference>
          <reference field="3" count="1" selected="0">
            <x v="4"/>
          </reference>
        </references>
      </pivotArea>
    </format>
    <format dxfId="16">
      <pivotArea collapsedLevelsAreSubtotals="1" fieldPosition="0">
        <references count="5">
          <reference field="0" count="1" selected="0">
            <x v="0"/>
          </reference>
          <reference field="1" count="1" selected="0">
            <x v="0"/>
          </reference>
          <reference field="2" count="1" selected="0">
            <x v="2"/>
          </reference>
          <reference field="3" count="1" selected="0">
            <x v="4"/>
          </reference>
          <reference field="5" count="1">
            <x v="0"/>
          </reference>
        </references>
      </pivotArea>
    </format>
    <format dxfId="15">
      <pivotArea collapsedLevelsAreSubtotals="1" fieldPosition="0">
        <references count="5">
          <reference field="0" count="1" selected="0">
            <x v="0"/>
          </reference>
          <reference field="1" count="1" selected="0">
            <x v="0"/>
          </reference>
          <reference field="2" count="1" selected="0">
            <x v="2"/>
          </reference>
          <reference field="3" count="1" selected="0">
            <x v="4"/>
          </reference>
          <reference field="5" count="1">
            <x v="1"/>
          </reference>
        </references>
      </pivotArea>
    </format>
    <format dxfId="14">
      <pivotArea collapsedLevelsAreSubtotals="1" fieldPosition="0">
        <references count="5">
          <reference field="0" count="1" selected="0">
            <x v="0"/>
          </reference>
          <reference field="1" count="1" selected="0">
            <x v="0"/>
          </reference>
          <reference field="2" count="1" selected="0">
            <x v="2"/>
          </reference>
          <reference field="3" count="1" selected="0">
            <x v="4"/>
          </reference>
          <reference field="5" count="1">
            <x v="14"/>
          </reference>
        </references>
      </pivotArea>
    </format>
    <format dxfId="13">
      <pivotArea collapsedLevelsAreSubtotals="1" fieldPosition="0">
        <references count="3">
          <reference field="0" count="1" selected="0">
            <x v="2"/>
          </reference>
          <reference field="1" count="1">
            <x v="3"/>
          </reference>
          <reference field="3" count="1" selected="0">
            <x v="5"/>
          </reference>
        </references>
      </pivotArea>
    </format>
    <format dxfId="12">
      <pivotArea collapsedLevelsAreSubtotals="1" fieldPosition="0">
        <references count="5">
          <reference field="0" count="1" selected="0">
            <x v="2"/>
          </reference>
          <reference field="1" count="1" selected="0">
            <x v="3"/>
          </reference>
          <reference field="2" count="1" selected="0">
            <x v="9"/>
          </reference>
          <reference field="3" count="1" selected="0">
            <x v="5"/>
          </reference>
          <reference field="5" count="1">
            <x v="2"/>
          </reference>
        </references>
      </pivotArea>
    </format>
    <format dxfId="11">
      <pivotArea collapsedLevelsAreSubtotals="1" fieldPosition="0">
        <references count="5">
          <reference field="0" count="1" selected="0">
            <x v="2"/>
          </reference>
          <reference field="1" count="1" selected="0">
            <x v="3"/>
          </reference>
          <reference field="2" count="1" selected="0">
            <x v="9"/>
          </reference>
          <reference field="3" count="1" selected="0">
            <x v="5"/>
          </reference>
          <reference field="5" count="1">
            <x v="5"/>
          </reference>
        </references>
      </pivotArea>
    </format>
    <format dxfId="10">
      <pivotArea collapsedLevelsAreSubtotals="1" fieldPosition="0">
        <references count="5">
          <reference field="0" count="1" selected="0">
            <x v="2"/>
          </reference>
          <reference field="1" count="1" selected="0">
            <x v="3"/>
          </reference>
          <reference field="2" count="1" selected="0">
            <x v="9"/>
          </reference>
          <reference field="3" count="1" selected="0">
            <x v="5"/>
          </reference>
          <reference field="5" count="1">
            <x v="13"/>
          </reference>
        </references>
      </pivotArea>
    </format>
    <format dxfId="9">
      <pivotArea collapsedLevelsAreSubtotals="1" fieldPosition="0">
        <references count="5">
          <reference field="0" count="1" selected="0">
            <x v="2"/>
          </reference>
          <reference field="1" count="1" selected="0">
            <x v="3"/>
          </reference>
          <reference field="2" count="1" selected="0">
            <x v="9"/>
          </reference>
          <reference field="3" count="1" selected="0">
            <x v="5"/>
          </reference>
          <reference field="5" count="1">
            <x v="16"/>
          </reference>
        </references>
      </pivotArea>
    </format>
    <format dxfId="8">
      <pivotArea collapsedLevelsAreSubtotals="1" fieldPosition="0">
        <references count="4">
          <reference field="0" count="1" selected="0">
            <x v="2"/>
          </reference>
          <reference field="1" count="1" selected="0">
            <x v="3"/>
          </reference>
          <reference field="2" count="1">
            <x v="10"/>
          </reference>
          <reference field="3" count="1" selected="0">
            <x v="5"/>
          </reference>
        </references>
      </pivotArea>
    </format>
    <format dxfId="7">
      <pivotArea collapsedLevelsAreSubtotals="1" fieldPosition="0">
        <references count="5">
          <reference field="0" count="1" selected="0">
            <x v="2"/>
          </reference>
          <reference field="1" count="1" selected="0">
            <x v="3"/>
          </reference>
          <reference field="2" count="1" selected="0">
            <x v="10"/>
          </reference>
          <reference field="3" count="1" selected="0">
            <x v="5"/>
          </reference>
          <reference field="5" count="1">
            <x v="2"/>
          </reference>
        </references>
      </pivotArea>
    </format>
    <format dxfId="6">
      <pivotArea field="3" type="button" dataOnly="0" labelOnly="1" outline="0" axis="axisRow" fieldPosition="0"/>
    </format>
    <format dxfId="5">
      <pivotArea dataOnly="0" labelOnly="1" fieldPosition="0">
        <references count="1">
          <reference field="3" count="0"/>
        </references>
      </pivotArea>
    </format>
    <format dxfId="4">
      <pivotArea field="3" type="button" dataOnly="0" labelOnly="1" outline="0" axis="axisRow" fieldPosition="0"/>
    </format>
    <format dxfId="3">
      <pivotArea dataOnly="0" labelOnly="1" grandRow="1" outline="0" fieldPosition="0"/>
    </format>
    <format dxfId="2">
      <pivotArea dataOnly="0" labelOnly="1" grandRow="1" outline="0" fieldPosition="0"/>
    </format>
    <format dxfId="1">
      <pivotArea field="3" type="button" dataOnly="0" labelOnly="1" outline="0" axis="axisRow"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59D6-EFA1-446E-8FE1-4294C7A3DA10}">
  <dimension ref="A1:X56"/>
  <sheetViews>
    <sheetView topLeftCell="A11" zoomScale="50" zoomScaleNormal="50" workbookViewId="0">
      <selection activeCell="C24" sqref="C24:C30"/>
    </sheetView>
  </sheetViews>
  <sheetFormatPr baseColWidth="10" defaultColWidth="11.5703125" defaultRowHeight="15.75" x14ac:dyDescent="0.25"/>
  <cols>
    <col min="1" max="1" width="14.85546875" style="1" customWidth="1"/>
    <col min="2" max="2" width="5.5703125" style="24" customWidth="1"/>
    <col min="3" max="3" width="34.42578125" style="1" customWidth="1"/>
    <col min="4" max="4" width="23" style="1" customWidth="1"/>
    <col min="5" max="5" width="21.28515625" style="1" customWidth="1"/>
    <col min="6" max="6" width="4.7109375" style="1" customWidth="1"/>
    <col min="7" max="7" width="18.7109375" style="1" customWidth="1"/>
    <col min="8" max="8" width="50.42578125" style="1" customWidth="1"/>
    <col min="9" max="9" width="4.7109375" style="1" customWidth="1"/>
    <col min="10" max="10" width="23.140625" style="1" customWidth="1"/>
    <col min="11" max="11" width="8.7109375" style="24" bestFit="1" customWidth="1"/>
    <col min="12" max="12" width="21.28515625" style="24" customWidth="1"/>
    <col min="13" max="13" width="5.28515625" style="24" customWidth="1"/>
    <col min="14" max="14" width="44.42578125" style="1" customWidth="1"/>
    <col min="15" max="15" width="12.28515625" style="1" customWidth="1"/>
    <col min="16" max="16" width="20.5703125" style="1" customWidth="1"/>
    <col min="17" max="17" width="16.28515625" style="1" bestFit="1" customWidth="1"/>
    <col min="18" max="18" width="11.28515625" style="1" bestFit="1" customWidth="1"/>
    <col min="19" max="19" width="19.5703125" style="1" customWidth="1"/>
    <col min="20" max="20" width="16.28515625" style="1" bestFit="1" customWidth="1"/>
    <col min="21" max="21" width="11.28515625" style="1" bestFit="1" customWidth="1"/>
    <col min="22" max="22" width="19" style="1" bestFit="1" customWidth="1"/>
    <col min="23" max="23" width="33.5703125" style="1" customWidth="1"/>
    <col min="24" max="16384" width="11.5703125" style="1"/>
  </cols>
  <sheetData>
    <row r="1" spans="1:24" customFormat="1" ht="28.15" customHeight="1" x14ac:dyDescent="0.2">
      <c r="B1" s="35"/>
    </row>
    <row r="2" spans="1:24" customFormat="1" ht="28.15" customHeight="1" x14ac:dyDescent="0.2">
      <c r="A2" s="123" t="s">
        <v>0</v>
      </c>
      <c r="B2" s="123"/>
      <c r="C2" s="123"/>
      <c r="D2" s="123"/>
      <c r="E2" s="123"/>
      <c r="F2" s="123"/>
      <c r="G2" s="123"/>
      <c r="H2" s="123"/>
      <c r="I2" s="123"/>
      <c r="J2" s="123"/>
      <c r="K2" s="123"/>
      <c r="L2" s="123"/>
      <c r="M2" s="123"/>
      <c r="N2" s="123"/>
      <c r="O2" s="123"/>
      <c r="P2" s="123"/>
      <c r="Q2" s="123"/>
      <c r="R2" s="123"/>
      <c r="S2" s="123"/>
      <c r="T2" s="123"/>
      <c r="U2" s="123"/>
      <c r="V2" s="123"/>
      <c r="W2" s="123"/>
    </row>
    <row r="3" spans="1:24" customFormat="1" ht="28.15" customHeight="1" x14ac:dyDescent="0.2">
      <c r="A3" s="123"/>
      <c r="B3" s="123"/>
      <c r="C3" s="123"/>
      <c r="D3" s="123"/>
      <c r="E3" s="123"/>
      <c r="F3" s="123"/>
      <c r="G3" s="123"/>
      <c r="H3" s="123"/>
      <c r="I3" s="123"/>
      <c r="J3" s="123"/>
      <c r="K3" s="123"/>
      <c r="L3" s="123"/>
      <c r="M3" s="123"/>
      <c r="N3" s="123"/>
      <c r="O3" s="123"/>
      <c r="P3" s="123"/>
      <c r="Q3" s="123"/>
      <c r="R3" s="123"/>
      <c r="S3" s="123"/>
      <c r="T3" s="123"/>
      <c r="U3" s="123"/>
      <c r="V3" s="123"/>
      <c r="W3" s="123"/>
    </row>
    <row r="4" spans="1:24" customFormat="1" ht="28.15" customHeight="1" x14ac:dyDescent="0.2">
      <c r="A4" s="123"/>
      <c r="B4" s="123"/>
      <c r="C4" s="123"/>
      <c r="D4" s="123"/>
      <c r="E4" s="123"/>
      <c r="F4" s="123"/>
      <c r="G4" s="123"/>
      <c r="H4" s="123"/>
      <c r="I4" s="123"/>
      <c r="J4" s="123"/>
      <c r="K4" s="123"/>
      <c r="L4" s="123"/>
      <c r="M4" s="123"/>
      <c r="N4" s="123"/>
      <c r="O4" s="123"/>
      <c r="P4" s="123"/>
      <c r="Q4" s="123"/>
      <c r="R4" s="123"/>
      <c r="S4" s="123"/>
      <c r="T4" s="123"/>
      <c r="U4" s="123"/>
      <c r="V4" s="123"/>
      <c r="W4" s="123"/>
    </row>
    <row r="5" spans="1:24" customFormat="1" ht="28.15" customHeight="1" x14ac:dyDescent="0.2">
      <c r="B5" s="35"/>
    </row>
    <row r="6" spans="1:24" ht="61.15" customHeight="1" x14ac:dyDescent="0.3">
      <c r="B6" s="36"/>
      <c r="C6" s="2" t="s">
        <v>1</v>
      </c>
      <c r="D6" s="118" t="s">
        <v>2</v>
      </c>
      <c r="E6" s="118"/>
      <c r="F6" s="118"/>
      <c r="G6" s="118"/>
      <c r="H6" s="118"/>
      <c r="I6" s="3"/>
      <c r="J6" s="124" t="s">
        <v>3</v>
      </c>
      <c r="K6" s="118" t="s">
        <v>4</v>
      </c>
      <c r="L6" s="118"/>
      <c r="M6" s="118"/>
      <c r="N6" s="118"/>
      <c r="O6" s="118"/>
      <c r="P6" s="118"/>
      <c r="Q6" s="3"/>
      <c r="R6" s="111" t="s">
        <v>5</v>
      </c>
      <c r="S6" s="111"/>
      <c r="T6" s="111"/>
      <c r="U6" s="111"/>
      <c r="V6" s="111"/>
      <c r="W6" s="111"/>
      <c r="X6" s="4"/>
    </row>
    <row r="7" spans="1:24" ht="61.15" customHeight="1" x14ac:dyDescent="0.3">
      <c r="B7" s="36"/>
      <c r="I7" s="4"/>
      <c r="J7" s="124"/>
      <c r="K7" s="111" t="s">
        <v>6</v>
      </c>
      <c r="L7" s="111"/>
      <c r="M7" s="111"/>
      <c r="N7" s="111"/>
      <c r="O7" s="111"/>
      <c r="P7" s="111"/>
      <c r="Q7" s="3"/>
      <c r="R7" s="111" t="s">
        <v>7</v>
      </c>
      <c r="S7" s="111"/>
      <c r="T7" s="111"/>
      <c r="U7" s="111"/>
      <c r="V7" s="111"/>
      <c r="W7" s="111"/>
      <c r="X7" s="4"/>
    </row>
    <row r="8" spans="1:24" ht="61.15" customHeight="1" x14ac:dyDescent="0.3">
      <c r="B8" s="36"/>
      <c r="C8" s="2" t="s">
        <v>8</v>
      </c>
      <c r="D8" s="111" t="s">
        <v>9</v>
      </c>
      <c r="E8" s="111"/>
      <c r="F8" s="111"/>
      <c r="G8" s="111"/>
      <c r="H8" s="111"/>
      <c r="I8" s="5"/>
      <c r="J8" s="124"/>
      <c r="K8" s="118" t="s">
        <v>10</v>
      </c>
      <c r="L8" s="118"/>
      <c r="M8" s="118"/>
      <c r="N8" s="118"/>
      <c r="O8" s="118"/>
      <c r="P8" s="118"/>
      <c r="Q8" s="3"/>
      <c r="R8" s="111" t="s">
        <v>11</v>
      </c>
      <c r="S8" s="111"/>
      <c r="T8" s="111"/>
      <c r="U8" s="111"/>
      <c r="V8" s="111"/>
      <c r="W8" s="111"/>
      <c r="X8" s="4"/>
    </row>
    <row r="9" spans="1:24" ht="61.15" customHeight="1" x14ac:dyDescent="0.3">
      <c r="B9" s="36"/>
      <c r="I9" s="4"/>
      <c r="J9" s="124"/>
      <c r="K9" s="118" t="s">
        <v>12</v>
      </c>
      <c r="L9" s="118"/>
      <c r="M9" s="118"/>
      <c r="N9" s="118"/>
      <c r="O9" s="118"/>
      <c r="P9" s="118"/>
      <c r="Q9" s="3"/>
      <c r="R9" s="111" t="s">
        <v>13</v>
      </c>
      <c r="S9" s="111"/>
      <c r="T9" s="111"/>
      <c r="U9" s="111"/>
      <c r="V9" s="111"/>
      <c r="W9" s="111"/>
      <c r="X9" s="4"/>
    </row>
    <row r="10" spans="1:24" ht="61.15" customHeight="1" x14ac:dyDescent="0.3">
      <c r="B10" s="36"/>
      <c r="C10" s="2" t="s">
        <v>14</v>
      </c>
      <c r="D10" s="111" t="s">
        <v>15</v>
      </c>
      <c r="E10" s="111"/>
      <c r="F10" s="111"/>
      <c r="G10" s="111"/>
      <c r="H10" s="111"/>
      <c r="I10" s="4"/>
      <c r="J10" s="124"/>
      <c r="K10" s="118" t="s">
        <v>16</v>
      </c>
      <c r="L10" s="118"/>
      <c r="M10" s="118"/>
      <c r="N10" s="118"/>
      <c r="O10" s="118"/>
      <c r="P10" s="118"/>
      <c r="Q10" s="3"/>
      <c r="R10" s="111" t="s">
        <v>17</v>
      </c>
      <c r="S10" s="111"/>
      <c r="T10" s="111"/>
      <c r="U10" s="111"/>
      <c r="V10" s="111"/>
      <c r="W10" s="111"/>
      <c r="X10" s="4"/>
    </row>
    <row r="11" spans="1:24" ht="61.15" customHeight="1" x14ac:dyDescent="0.3">
      <c r="B11" s="36"/>
      <c r="I11" s="4"/>
      <c r="J11" s="124"/>
      <c r="K11" s="118" t="s">
        <v>18</v>
      </c>
      <c r="L11" s="118"/>
      <c r="M11" s="118"/>
      <c r="N11" s="118"/>
      <c r="O11" s="118"/>
      <c r="P11" s="118"/>
      <c r="Q11" s="3"/>
      <c r="R11" s="111" t="s">
        <v>19</v>
      </c>
      <c r="S11" s="111"/>
      <c r="T11" s="111"/>
      <c r="U11" s="111"/>
      <c r="V11" s="111"/>
      <c r="W11" s="111"/>
      <c r="X11" s="4"/>
    </row>
    <row r="12" spans="1:24" ht="61.15" customHeight="1" x14ac:dyDescent="0.3">
      <c r="B12" s="36"/>
      <c r="C12" s="2" t="s">
        <v>20</v>
      </c>
      <c r="D12" s="111" t="s">
        <v>21</v>
      </c>
      <c r="E12" s="111"/>
      <c r="F12" s="111"/>
      <c r="G12" s="111"/>
      <c r="H12" s="111"/>
      <c r="I12" s="6"/>
      <c r="J12" s="124"/>
      <c r="K12" s="118" t="s">
        <v>22</v>
      </c>
      <c r="L12" s="118"/>
      <c r="M12" s="118"/>
      <c r="N12" s="118"/>
      <c r="O12" s="118"/>
      <c r="P12" s="118"/>
      <c r="Q12" s="3"/>
      <c r="R12" s="111" t="s">
        <v>23</v>
      </c>
      <c r="S12" s="111"/>
      <c r="T12" s="111"/>
      <c r="U12" s="111"/>
      <c r="V12" s="111"/>
      <c r="W12" s="111"/>
      <c r="X12" s="4"/>
    </row>
    <row r="13" spans="1:24" ht="18.75" x14ac:dyDescent="0.3">
      <c r="B13" s="36"/>
      <c r="C13" s="2"/>
      <c r="D13" s="3"/>
      <c r="E13" s="3"/>
      <c r="F13" s="3"/>
      <c r="G13" s="3"/>
      <c r="H13" s="3"/>
      <c r="I13" s="3"/>
      <c r="J13" s="3"/>
      <c r="K13" s="7"/>
      <c r="L13" s="7"/>
      <c r="M13" s="7"/>
      <c r="N13" s="3"/>
      <c r="O13" s="3"/>
      <c r="P13" s="3"/>
      <c r="Q13" s="3"/>
      <c r="R13" s="3"/>
      <c r="S13" s="3"/>
    </row>
    <row r="15" spans="1:24" s="3" customFormat="1" ht="31.9" customHeight="1" x14ac:dyDescent="0.3">
      <c r="A15" s="119" t="s">
        <v>24</v>
      </c>
      <c r="B15" s="119"/>
      <c r="C15" s="119"/>
      <c r="D15" s="119"/>
      <c r="E15" s="119"/>
      <c r="F15" s="120" t="s">
        <v>25</v>
      </c>
      <c r="G15" s="120"/>
      <c r="H15" s="120"/>
      <c r="I15" s="120"/>
      <c r="J15" s="120"/>
      <c r="K15" s="115" t="s">
        <v>26</v>
      </c>
      <c r="L15" s="115"/>
      <c r="M15" s="115"/>
      <c r="N15" s="115"/>
      <c r="O15" s="115"/>
      <c r="P15" s="115"/>
      <c r="Q15" s="121" t="s">
        <v>27</v>
      </c>
      <c r="R15" s="121"/>
      <c r="S15" s="121"/>
      <c r="T15" s="122" t="s">
        <v>28</v>
      </c>
      <c r="U15" s="122"/>
      <c r="V15" s="122"/>
      <c r="W15" s="96" t="s">
        <v>29</v>
      </c>
    </row>
    <row r="16" spans="1:24" s="7" customFormat="1" ht="31.9" customHeight="1" x14ac:dyDescent="0.2">
      <c r="A16" s="106" t="s">
        <v>30</v>
      </c>
      <c r="B16" s="102" t="s">
        <v>31</v>
      </c>
      <c r="C16" s="103"/>
      <c r="D16" s="106" t="s">
        <v>32</v>
      </c>
      <c r="E16" s="106" t="s">
        <v>33</v>
      </c>
      <c r="F16" s="108" t="s">
        <v>34</v>
      </c>
      <c r="G16" s="109"/>
      <c r="H16" s="110"/>
      <c r="I16" s="116" t="s">
        <v>35</v>
      </c>
      <c r="J16" s="117"/>
      <c r="K16" s="112" t="s">
        <v>36</v>
      </c>
      <c r="L16" s="112" t="s">
        <v>37</v>
      </c>
      <c r="M16" s="113" t="s">
        <v>38</v>
      </c>
      <c r="N16" s="114"/>
      <c r="O16" s="115" t="s">
        <v>39</v>
      </c>
      <c r="P16" s="115"/>
      <c r="Q16" s="121"/>
      <c r="R16" s="121"/>
      <c r="S16" s="121"/>
      <c r="T16" s="122"/>
      <c r="U16" s="122"/>
      <c r="V16" s="122"/>
      <c r="W16" s="97"/>
    </row>
    <row r="17" spans="1:23" s="13" customFormat="1" ht="37.9" customHeight="1" x14ac:dyDescent="0.2">
      <c r="A17" s="107"/>
      <c r="B17" s="104"/>
      <c r="C17" s="105"/>
      <c r="D17" s="107"/>
      <c r="E17" s="107"/>
      <c r="F17" s="8" t="s">
        <v>36</v>
      </c>
      <c r="G17" s="8" t="s">
        <v>37</v>
      </c>
      <c r="H17" s="8" t="s">
        <v>40</v>
      </c>
      <c r="I17" s="8" t="s">
        <v>36</v>
      </c>
      <c r="J17" s="8" t="s">
        <v>37</v>
      </c>
      <c r="K17" s="112"/>
      <c r="L17" s="112"/>
      <c r="M17" s="9" t="s">
        <v>36</v>
      </c>
      <c r="N17" s="9" t="s">
        <v>41</v>
      </c>
      <c r="O17" s="10" t="s">
        <v>42</v>
      </c>
      <c r="P17" s="10" t="s">
        <v>43</v>
      </c>
      <c r="Q17" s="11" t="s">
        <v>44</v>
      </c>
      <c r="R17" s="11" t="s">
        <v>45</v>
      </c>
      <c r="S17" s="11" t="s">
        <v>46</v>
      </c>
      <c r="T17" s="12" t="s">
        <v>44</v>
      </c>
      <c r="U17" s="12" t="s">
        <v>45</v>
      </c>
      <c r="V17" s="12" t="s">
        <v>46</v>
      </c>
      <c r="W17" s="98"/>
    </row>
    <row r="18" spans="1:23" s="20" customFormat="1" ht="63" x14ac:dyDescent="0.2">
      <c r="A18" s="99" t="s">
        <v>47</v>
      </c>
      <c r="B18" s="93">
        <v>4</v>
      </c>
      <c r="C18" s="86" t="s">
        <v>144</v>
      </c>
      <c r="D18" s="100" t="s">
        <v>48</v>
      </c>
      <c r="E18" s="100" t="s">
        <v>154</v>
      </c>
      <c r="F18" s="101">
        <v>3</v>
      </c>
      <c r="G18" s="86" t="s">
        <v>49</v>
      </c>
      <c r="H18" s="86" t="s">
        <v>50</v>
      </c>
      <c r="I18" s="14">
        <v>45</v>
      </c>
      <c r="J18" s="15" t="s">
        <v>51</v>
      </c>
      <c r="K18" s="14">
        <v>7664</v>
      </c>
      <c r="L18" s="16" t="s">
        <v>52</v>
      </c>
      <c r="M18" s="14">
        <v>1</v>
      </c>
      <c r="N18" s="16" t="s">
        <v>53</v>
      </c>
      <c r="O18" s="16">
        <v>10</v>
      </c>
      <c r="P18" s="16" t="s">
        <v>54</v>
      </c>
      <c r="Q18" s="16"/>
      <c r="R18" s="16"/>
      <c r="S18" s="17" t="e">
        <f>+R18/Q18</f>
        <v>#DIV/0!</v>
      </c>
      <c r="T18" s="18"/>
      <c r="U18" s="18"/>
      <c r="V18" s="17" t="e">
        <f>+U18/T18</f>
        <v>#DIV/0!</v>
      </c>
      <c r="W18" s="19"/>
    </row>
    <row r="19" spans="1:23" s="20" customFormat="1" ht="63" x14ac:dyDescent="0.2">
      <c r="A19" s="99"/>
      <c r="B19" s="93"/>
      <c r="C19" s="86"/>
      <c r="D19" s="100"/>
      <c r="E19" s="100"/>
      <c r="F19" s="101"/>
      <c r="G19" s="86"/>
      <c r="H19" s="86"/>
      <c r="I19" s="14">
        <v>45</v>
      </c>
      <c r="J19" s="15" t="s">
        <v>51</v>
      </c>
      <c r="K19" s="14">
        <v>7664</v>
      </c>
      <c r="L19" s="16" t="s">
        <v>52</v>
      </c>
      <c r="M19" s="14">
        <v>2</v>
      </c>
      <c r="N19" s="16" t="s">
        <v>55</v>
      </c>
      <c r="O19" s="16">
        <v>40</v>
      </c>
      <c r="P19" s="16" t="s">
        <v>56</v>
      </c>
      <c r="Q19" s="16"/>
      <c r="R19" s="16"/>
      <c r="S19" s="17" t="e">
        <f t="shared" ref="S19:S55" si="0">+R19/Q19</f>
        <v>#DIV/0!</v>
      </c>
      <c r="T19" s="18"/>
      <c r="U19" s="18"/>
      <c r="V19" s="17" t="e">
        <f t="shared" ref="V19:V55" si="1">+U19/T19</f>
        <v>#DIV/0!</v>
      </c>
      <c r="W19" s="19"/>
    </row>
    <row r="20" spans="1:23" s="20" customFormat="1" ht="63" x14ac:dyDescent="0.2">
      <c r="A20" s="99"/>
      <c r="B20" s="93"/>
      <c r="C20" s="86"/>
      <c r="D20" s="100"/>
      <c r="E20" s="100"/>
      <c r="F20" s="101"/>
      <c r="G20" s="86"/>
      <c r="H20" s="86"/>
      <c r="I20" s="14">
        <v>45</v>
      </c>
      <c r="J20" s="15" t="s">
        <v>51</v>
      </c>
      <c r="K20" s="14">
        <v>7664</v>
      </c>
      <c r="L20" s="16" t="s">
        <v>52</v>
      </c>
      <c r="M20" s="14">
        <v>3</v>
      </c>
      <c r="N20" s="16" t="s">
        <v>57</v>
      </c>
      <c r="O20" s="16">
        <v>0.33</v>
      </c>
      <c r="P20" s="16" t="s">
        <v>58</v>
      </c>
      <c r="Q20" s="16"/>
      <c r="R20" s="16"/>
      <c r="S20" s="17" t="e">
        <f t="shared" si="0"/>
        <v>#DIV/0!</v>
      </c>
      <c r="T20" s="18"/>
      <c r="U20" s="18"/>
      <c r="V20" s="17" t="e">
        <f t="shared" si="1"/>
        <v>#DIV/0!</v>
      </c>
      <c r="W20" s="19"/>
    </row>
    <row r="21" spans="1:23" s="20" customFormat="1" ht="63" x14ac:dyDescent="0.2">
      <c r="A21" s="99"/>
      <c r="B21" s="93"/>
      <c r="C21" s="86"/>
      <c r="D21" s="100"/>
      <c r="E21" s="100"/>
      <c r="F21" s="101"/>
      <c r="G21" s="86"/>
      <c r="H21" s="86"/>
      <c r="I21" s="14">
        <v>45</v>
      </c>
      <c r="J21" s="15" t="s">
        <v>51</v>
      </c>
      <c r="K21" s="14">
        <v>7664</v>
      </c>
      <c r="L21" s="16" t="s">
        <v>52</v>
      </c>
      <c r="M21" s="14">
        <v>4</v>
      </c>
      <c r="N21" s="16" t="s">
        <v>59</v>
      </c>
      <c r="O21" s="16">
        <v>0.3</v>
      </c>
      <c r="P21" s="16" t="s">
        <v>60</v>
      </c>
      <c r="Q21" s="16"/>
      <c r="R21" s="16"/>
      <c r="S21" s="17" t="e">
        <f t="shared" si="0"/>
        <v>#DIV/0!</v>
      </c>
      <c r="T21" s="18"/>
      <c r="U21" s="18"/>
      <c r="V21" s="17" t="e">
        <f t="shared" si="1"/>
        <v>#DIV/0!</v>
      </c>
      <c r="W21" s="19"/>
    </row>
    <row r="22" spans="1:23" s="20" customFormat="1" ht="63" x14ac:dyDescent="0.2">
      <c r="A22" s="99"/>
      <c r="B22" s="93"/>
      <c r="C22" s="86"/>
      <c r="D22" s="100"/>
      <c r="E22" s="100"/>
      <c r="F22" s="101"/>
      <c r="G22" s="86"/>
      <c r="H22" s="86"/>
      <c r="I22" s="14">
        <v>45</v>
      </c>
      <c r="J22" s="15" t="s">
        <v>51</v>
      </c>
      <c r="K22" s="14">
        <v>7664</v>
      </c>
      <c r="L22" s="16" t="s">
        <v>52</v>
      </c>
      <c r="M22" s="14">
        <v>5</v>
      </c>
      <c r="N22" s="16" t="s">
        <v>61</v>
      </c>
      <c r="O22" s="16">
        <v>11</v>
      </c>
      <c r="P22" s="16" t="s">
        <v>56</v>
      </c>
      <c r="Q22" s="16"/>
      <c r="R22" s="16"/>
      <c r="S22" s="17" t="e">
        <f t="shared" si="0"/>
        <v>#DIV/0!</v>
      </c>
      <c r="T22" s="18"/>
      <c r="U22" s="18"/>
      <c r="V22" s="17" t="e">
        <f t="shared" si="1"/>
        <v>#DIV/0!</v>
      </c>
      <c r="W22" s="19"/>
    </row>
    <row r="23" spans="1:23" s="21" customFormat="1" ht="280.89999999999998" customHeight="1" x14ac:dyDescent="0.2">
      <c r="A23" s="29" t="s">
        <v>47</v>
      </c>
      <c r="B23" s="26">
        <v>2</v>
      </c>
      <c r="C23" s="31" t="s">
        <v>148</v>
      </c>
      <c r="D23" s="34" t="s">
        <v>62</v>
      </c>
      <c r="E23" s="34" t="s">
        <v>155</v>
      </c>
      <c r="F23" s="30">
        <v>1</v>
      </c>
      <c r="G23" s="31" t="s">
        <v>64</v>
      </c>
      <c r="H23" s="31" t="s">
        <v>65</v>
      </c>
      <c r="I23" s="14">
        <v>21</v>
      </c>
      <c r="J23" s="16" t="s">
        <v>66</v>
      </c>
      <c r="K23" s="14">
        <v>7682</v>
      </c>
      <c r="L23" s="16" t="s">
        <v>67</v>
      </c>
      <c r="M23" s="14">
        <v>1</v>
      </c>
      <c r="N23" s="16" t="s">
        <v>68</v>
      </c>
      <c r="O23" s="16">
        <v>202</v>
      </c>
      <c r="P23" s="16" t="s">
        <v>69</v>
      </c>
      <c r="Q23" s="16"/>
      <c r="R23" s="16"/>
      <c r="S23" s="17" t="e">
        <f t="shared" si="0"/>
        <v>#DIV/0!</v>
      </c>
      <c r="T23" s="16"/>
      <c r="U23" s="16"/>
      <c r="V23" s="17" t="e">
        <f t="shared" si="1"/>
        <v>#DIV/0!</v>
      </c>
      <c r="W23" s="19"/>
    </row>
    <row r="24" spans="1:23" s="21" customFormat="1" ht="409.5" customHeight="1" x14ac:dyDescent="0.2">
      <c r="A24" s="83" t="s">
        <v>47</v>
      </c>
      <c r="B24" s="27">
        <v>1</v>
      </c>
      <c r="C24" s="80" t="s">
        <v>145</v>
      </c>
      <c r="D24" s="87" t="s">
        <v>62</v>
      </c>
      <c r="E24" s="87" t="s">
        <v>63</v>
      </c>
      <c r="F24" s="90">
        <v>1</v>
      </c>
      <c r="G24" s="80" t="s">
        <v>64</v>
      </c>
      <c r="H24" s="80" t="s">
        <v>65</v>
      </c>
      <c r="I24" s="14">
        <v>21</v>
      </c>
      <c r="J24" s="16" t="s">
        <v>66</v>
      </c>
      <c r="K24" s="14">
        <v>7682</v>
      </c>
      <c r="L24" s="16" t="s">
        <v>67</v>
      </c>
      <c r="M24" s="14">
        <v>2</v>
      </c>
      <c r="N24" s="16" t="s">
        <v>70</v>
      </c>
      <c r="O24" s="22">
        <v>0.3</v>
      </c>
      <c r="P24" s="16" t="s">
        <v>71</v>
      </c>
      <c r="Q24" s="16"/>
      <c r="R24" s="16"/>
      <c r="S24" s="17" t="e">
        <f t="shared" si="0"/>
        <v>#DIV/0!</v>
      </c>
      <c r="T24" s="16"/>
      <c r="U24" s="16"/>
      <c r="V24" s="17" t="e">
        <f t="shared" si="1"/>
        <v>#DIV/0!</v>
      </c>
      <c r="W24" s="19"/>
    </row>
    <row r="25" spans="1:23" s="21" customFormat="1" ht="94.5" x14ac:dyDescent="0.2">
      <c r="A25" s="84"/>
      <c r="B25" s="27"/>
      <c r="C25" s="81"/>
      <c r="D25" s="88"/>
      <c r="E25" s="88"/>
      <c r="F25" s="91"/>
      <c r="G25" s="81"/>
      <c r="H25" s="81"/>
      <c r="I25" s="14">
        <v>21</v>
      </c>
      <c r="J25" s="16" t="s">
        <v>66</v>
      </c>
      <c r="K25" s="14">
        <v>7682</v>
      </c>
      <c r="L25" s="16" t="s">
        <v>67</v>
      </c>
      <c r="M25" s="14">
        <v>3</v>
      </c>
      <c r="N25" s="16" t="s">
        <v>72</v>
      </c>
      <c r="O25" s="16">
        <v>1</v>
      </c>
      <c r="P25" s="16" t="s">
        <v>73</v>
      </c>
      <c r="Q25" s="16"/>
      <c r="R25" s="16"/>
      <c r="S25" s="17" t="e">
        <f t="shared" si="0"/>
        <v>#DIV/0!</v>
      </c>
      <c r="T25" s="16"/>
      <c r="U25" s="16"/>
      <c r="V25" s="17" t="e">
        <f t="shared" si="1"/>
        <v>#DIV/0!</v>
      </c>
      <c r="W25" s="19"/>
    </row>
    <row r="26" spans="1:23" s="21" customFormat="1" ht="94.5" x14ac:dyDescent="0.2">
      <c r="A26" s="84"/>
      <c r="B26" s="27"/>
      <c r="C26" s="81"/>
      <c r="D26" s="88"/>
      <c r="E26" s="88"/>
      <c r="F26" s="91"/>
      <c r="G26" s="81"/>
      <c r="H26" s="81"/>
      <c r="I26" s="14">
        <v>21</v>
      </c>
      <c r="J26" s="16" t="s">
        <v>66</v>
      </c>
      <c r="K26" s="14">
        <v>7682</v>
      </c>
      <c r="L26" s="16" t="s">
        <v>67</v>
      </c>
      <c r="M26" s="14">
        <v>4</v>
      </c>
      <c r="N26" s="16" t="s">
        <v>74</v>
      </c>
      <c r="O26" s="16">
        <v>1</v>
      </c>
      <c r="P26" s="16" t="s">
        <v>75</v>
      </c>
      <c r="Q26" s="16"/>
      <c r="R26" s="16"/>
      <c r="S26" s="17" t="e">
        <f t="shared" si="0"/>
        <v>#DIV/0!</v>
      </c>
      <c r="T26" s="16"/>
      <c r="U26" s="16"/>
      <c r="V26" s="17" t="e">
        <f t="shared" si="1"/>
        <v>#DIV/0!</v>
      </c>
      <c r="W26" s="19"/>
    </row>
    <row r="27" spans="1:23" s="21" customFormat="1" ht="94.5" x14ac:dyDescent="0.2">
      <c r="A27" s="84"/>
      <c r="B27" s="27"/>
      <c r="C27" s="81"/>
      <c r="D27" s="88"/>
      <c r="E27" s="88"/>
      <c r="F27" s="91"/>
      <c r="G27" s="81"/>
      <c r="H27" s="81"/>
      <c r="I27" s="14">
        <v>21</v>
      </c>
      <c r="J27" s="16" t="s">
        <v>66</v>
      </c>
      <c r="K27" s="14">
        <v>7682</v>
      </c>
      <c r="L27" s="16" t="s">
        <v>67</v>
      </c>
      <c r="M27" s="14">
        <v>5</v>
      </c>
      <c r="N27" s="16" t="s">
        <v>76</v>
      </c>
      <c r="O27" s="16">
        <v>1</v>
      </c>
      <c r="P27" s="16" t="s">
        <v>77</v>
      </c>
      <c r="Q27" s="16"/>
      <c r="R27" s="16"/>
      <c r="S27" s="17" t="e">
        <f t="shared" si="0"/>
        <v>#DIV/0!</v>
      </c>
      <c r="T27" s="16"/>
      <c r="U27" s="16"/>
      <c r="V27" s="17" t="e">
        <f t="shared" si="1"/>
        <v>#DIV/0!</v>
      </c>
      <c r="W27" s="19"/>
    </row>
    <row r="28" spans="1:23" s="21" customFormat="1" ht="94.5" x14ac:dyDescent="0.2">
      <c r="A28" s="84"/>
      <c r="B28" s="27"/>
      <c r="C28" s="81"/>
      <c r="D28" s="88"/>
      <c r="E28" s="88"/>
      <c r="F28" s="91"/>
      <c r="G28" s="81"/>
      <c r="H28" s="81"/>
      <c r="I28" s="14">
        <v>21</v>
      </c>
      <c r="J28" s="16" t="s">
        <v>66</v>
      </c>
      <c r="K28" s="14">
        <v>7682</v>
      </c>
      <c r="L28" s="16" t="s">
        <v>67</v>
      </c>
      <c r="M28" s="14">
        <v>6</v>
      </c>
      <c r="N28" s="16" t="s">
        <v>78</v>
      </c>
      <c r="O28" s="16">
        <v>328</v>
      </c>
      <c r="P28" s="16" t="s">
        <v>79</v>
      </c>
      <c r="Q28" s="16"/>
      <c r="R28" s="16"/>
      <c r="S28" s="17" t="e">
        <f t="shared" si="0"/>
        <v>#DIV/0!</v>
      </c>
      <c r="T28" s="16"/>
      <c r="U28" s="16"/>
      <c r="V28" s="17" t="e">
        <f t="shared" si="1"/>
        <v>#DIV/0!</v>
      </c>
      <c r="W28" s="19"/>
    </row>
    <row r="29" spans="1:23" s="21" customFormat="1" ht="110.25" x14ac:dyDescent="0.2">
      <c r="A29" s="84"/>
      <c r="B29" s="27"/>
      <c r="C29" s="81"/>
      <c r="D29" s="88"/>
      <c r="E29" s="88"/>
      <c r="F29" s="91"/>
      <c r="G29" s="81"/>
      <c r="H29" s="81"/>
      <c r="I29" s="14">
        <v>21</v>
      </c>
      <c r="J29" s="16" t="s">
        <v>66</v>
      </c>
      <c r="K29" s="14">
        <v>7682</v>
      </c>
      <c r="L29" s="16" t="s">
        <v>67</v>
      </c>
      <c r="M29" s="14">
        <v>7</v>
      </c>
      <c r="N29" s="16" t="s">
        <v>80</v>
      </c>
      <c r="O29" s="16">
        <v>25</v>
      </c>
      <c r="P29" s="16" t="s">
        <v>79</v>
      </c>
      <c r="Q29" s="16"/>
      <c r="R29" s="16"/>
      <c r="S29" s="17" t="e">
        <f t="shared" si="0"/>
        <v>#DIV/0!</v>
      </c>
      <c r="T29" s="16"/>
      <c r="U29" s="16"/>
      <c r="V29" s="17" t="e">
        <f t="shared" si="1"/>
        <v>#DIV/0!</v>
      </c>
      <c r="W29" s="19"/>
    </row>
    <row r="30" spans="1:23" s="21" customFormat="1" ht="141.75" x14ac:dyDescent="0.2">
      <c r="A30" s="85"/>
      <c r="B30" s="28"/>
      <c r="C30" s="82"/>
      <c r="D30" s="89"/>
      <c r="E30" s="89"/>
      <c r="F30" s="92"/>
      <c r="G30" s="82"/>
      <c r="H30" s="82"/>
      <c r="I30" s="14">
        <v>21</v>
      </c>
      <c r="J30" s="16" t="s">
        <v>66</v>
      </c>
      <c r="K30" s="14">
        <v>7682</v>
      </c>
      <c r="L30" s="16" t="s">
        <v>67</v>
      </c>
      <c r="M30" s="14">
        <v>8</v>
      </c>
      <c r="N30" s="23" t="s">
        <v>81</v>
      </c>
      <c r="O30" s="23">
        <v>2</v>
      </c>
      <c r="P30" s="23" t="s">
        <v>82</v>
      </c>
      <c r="Q30" s="16"/>
      <c r="R30" s="16"/>
      <c r="S30" s="17" t="e">
        <f t="shared" si="0"/>
        <v>#DIV/0!</v>
      </c>
      <c r="T30" s="16"/>
      <c r="U30" s="16"/>
      <c r="V30" s="17" t="e">
        <f t="shared" si="1"/>
        <v>#DIV/0!</v>
      </c>
      <c r="W30" s="19"/>
    </row>
    <row r="31" spans="1:23" s="21" customFormat="1" ht="280.89999999999998" customHeight="1" x14ac:dyDescent="0.2">
      <c r="A31" s="86" t="s">
        <v>47</v>
      </c>
      <c r="B31" s="90">
        <v>1</v>
      </c>
      <c r="C31" s="80" t="s">
        <v>146</v>
      </c>
      <c r="D31" s="87" t="s">
        <v>62</v>
      </c>
      <c r="E31" s="87" t="s">
        <v>63</v>
      </c>
      <c r="F31" s="90">
        <v>1</v>
      </c>
      <c r="G31" s="80" t="s">
        <v>64</v>
      </c>
      <c r="H31" s="80" t="s">
        <v>65</v>
      </c>
      <c r="I31" s="14">
        <v>21</v>
      </c>
      <c r="J31" s="16" t="s">
        <v>66</v>
      </c>
      <c r="K31" s="14">
        <v>7724</v>
      </c>
      <c r="L31" s="16" t="s">
        <v>83</v>
      </c>
      <c r="M31" s="14">
        <v>1</v>
      </c>
      <c r="N31" s="16" t="s">
        <v>84</v>
      </c>
      <c r="O31" s="16">
        <v>0.13</v>
      </c>
      <c r="P31" s="16" t="s">
        <v>85</v>
      </c>
      <c r="Q31" s="16"/>
      <c r="R31" s="16"/>
      <c r="S31" s="17" t="e">
        <f t="shared" si="0"/>
        <v>#DIV/0!</v>
      </c>
      <c r="T31" s="16"/>
      <c r="U31" s="16"/>
      <c r="V31" s="17" t="e">
        <f t="shared" si="1"/>
        <v>#DIV/0!</v>
      </c>
      <c r="W31" s="19"/>
    </row>
    <row r="32" spans="1:23" s="21" customFormat="1" ht="136.5" customHeight="1" x14ac:dyDescent="0.2">
      <c r="A32" s="86"/>
      <c r="B32" s="91"/>
      <c r="C32" s="81"/>
      <c r="D32" s="81"/>
      <c r="E32" s="81"/>
      <c r="F32" s="91"/>
      <c r="G32" s="81"/>
      <c r="H32" s="81"/>
      <c r="I32" s="14">
        <v>21</v>
      </c>
      <c r="J32" s="16" t="s">
        <v>66</v>
      </c>
      <c r="K32" s="14">
        <v>7724</v>
      </c>
      <c r="L32" s="16" t="s">
        <v>83</v>
      </c>
      <c r="M32" s="14">
        <v>2</v>
      </c>
      <c r="N32" s="16" t="s">
        <v>86</v>
      </c>
      <c r="O32" s="16">
        <v>0.16</v>
      </c>
      <c r="P32" s="16" t="s">
        <v>87</v>
      </c>
      <c r="Q32" s="16"/>
      <c r="R32" s="16"/>
      <c r="S32" s="17" t="e">
        <f t="shared" si="0"/>
        <v>#DIV/0!</v>
      </c>
      <c r="T32" s="16"/>
      <c r="U32" s="16"/>
      <c r="V32" s="17" t="e">
        <f t="shared" si="1"/>
        <v>#DIV/0!</v>
      </c>
      <c r="W32" s="19"/>
    </row>
    <row r="33" spans="1:23" s="21" customFormat="1" ht="139.5" customHeight="1" x14ac:dyDescent="0.2">
      <c r="A33" s="86"/>
      <c r="B33" s="92"/>
      <c r="C33" s="82"/>
      <c r="D33" s="82"/>
      <c r="E33" s="82"/>
      <c r="F33" s="92"/>
      <c r="G33" s="82"/>
      <c r="H33" s="82"/>
      <c r="I33" s="14">
        <v>21</v>
      </c>
      <c r="J33" s="16" t="s">
        <v>66</v>
      </c>
      <c r="K33" s="14">
        <v>7724</v>
      </c>
      <c r="L33" s="16" t="s">
        <v>83</v>
      </c>
      <c r="M33" s="14">
        <v>3</v>
      </c>
      <c r="N33" s="16" t="s">
        <v>88</v>
      </c>
      <c r="O33" s="22">
        <v>0.19</v>
      </c>
      <c r="P33" s="16" t="s">
        <v>89</v>
      </c>
      <c r="Q33" s="16"/>
      <c r="R33" s="16"/>
      <c r="S33" s="17" t="e">
        <f t="shared" si="0"/>
        <v>#DIV/0!</v>
      </c>
      <c r="T33" s="16"/>
      <c r="U33" s="16"/>
      <c r="V33" s="17" t="e">
        <f t="shared" si="1"/>
        <v>#DIV/0!</v>
      </c>
      <c r="W33" s="19"/>
    </row>
    <row r="34" spans="1:23" s="21" customFormat="1" ht="280.89999999999998" customHeight="1" x14ac:dyDescent="0.2">
      <c r="A34" s="86" t="s">
        <v>47</v>
      </c>
      <c r="B34" s="90">
        <v>2</v>
      </c>
      <c r="C34" s="80" t="s">
        <v>147</v>
      </c>
      <c r="D34" s="87" t="s">
        <v>48</v>
      </c>
      <c r="E34" s="80" t="s">
        <v>90</v>
      </c>
      <c r="F34" s="90">
        <v>1</v>
      </c>
      <c r="G34" s="80" t="s">
        <v>64</v>
      </c>
      <c r="H34" s="80" t="s">
        <v>65</v>
      </c>
      <c r="I34" s="14">
        <v>24</v>
      </c>
      <c r="J34" s="16" t="s">
        <v>91</v>
      </c>
      <c r="K34" s="14">
        <v>7713</v>
      </c>
      <c r="L34" s="16" t="s">
        <v>92</v>
      </c>
      <c r="M34" s="14">
        <v>1</v>
      </c>
      <c r="N34" s="16" t="s">
        <v>93</v>
      </c>
      <c r="O34" s="16">
        <v>1</v>
      </c>
      <c r="P34" s="16" t="s">
        <v>94</v>
      </c>
      <c r="Q34" s="16"/>
      <c r="R34" s="16"/>
      <c r="S34" s="17" t="e">
        <f t="shared" si="0"/>
        <v>#DIV/0!</v>
      </c>
      <c r="T34" s="16"/>
      <c r="U34" s="16"/>
      <c r="V34" s="17" t="e">
        <f t="shared" si="1"/>
        <v>#DIV/0!</v>
      </c>
      <c r="W34" s="19"/>
    </row>
    <row r="35" spans="1:23" s="21" customFormat="1" ht="78.75" x14ac:dyDescent="0.2">
      <c r="A35" s="86"/>
      <c r="B35" s="91"/>
      <c r="C35" s="81"/>
      <c r="D35" s="81"/>
      <c r="E35" s="81"/>
      <c r="F35" s="91"/>
      <c r="G35" s="81"/>
      <c r="H35" s="81"/>
      <c r="I35" s="14">
        <v>24</v>
      </c>
      <c r="J35" s="16" t="s">
        <v>91</v>
      </c>
      <c r="K35" s="14">
        <v>7713</v>
      </c>
      <c r="L35" s="16" t="s">
        <v>92</v>
      </c>
      <c r="M35" s="14">
        <v>2</v>
      </c>
      <c r="N35" s="16" t="s">
        <v>95</v>
      </c>
      <c r="O35" s="16">
        <v>1</v>
      </c>
      <c r="P35" s="16" t="s">
        <v>96</v>
      </c>
      <c r="Q35" s="16"/>
      <c r="R35" s="16"/>
      <c r="S35" s="17" t="e">
        <f t="shared" si="0"/>
        <v>#DIV/0!</v>
      </c>
      <c r="T35" s="16"/>
      <c r="U35" s="16"/>
      <c r="V35" s="17" t="e">
        <f t="shared" si="1"/>
        <v>#DIV/0!</v>
      </c>
      <c r="W35" s="19"/>
    </row>
    <row r="36" spans="1:23" s="21" customFormat="1" ht="94.5" x14ac:dyDescent="0.2">
      <c r="A36" s="86"/>
      <c r="B36" s="91"/>
      <c r="C36" s="81"/>
      <c r="D36" s="81"/>
      <c r="E36" s="81"/>
      <c r="F36" s="91"/>
      <c r="G36" s="81"/>
      <c r="H36" s="81"/>
      <c r="I36" s="14">
        <v>24</v>
      </c>
      <c r="J36" s="16" t="s">
        <v>91</v>
      </c>
      <c r="K36" s="14">
        <v>7713</v>
      </c>
      <c r="L36" s="16" t="s">
        <v>92</v>
      </c>
      <c r="M36" s="14">
        <v>3</v>
      </c>
      <c r="N36" s="16" t="s">
        <v>97</v>
      </c>
      <c r="O36" s="16">
        <v>367</v>
      </c>
      <c r="P36" s="16" t="s">
        <v>98</v>
      </c>
      <c r="Q36" s="16"/>
      <c r="R36" s="16"/>
      <c r="S36" s="17" t="e">
        <f t="shared" si="0"/>
        <v>#DIV/0!</v>
      </c>
      <c r="T36" s="16"/>
      <c r="U36" s="16"/>
      <c r="V36" s="17" t="e">
        <f t="shared" si="1"/>
        <v>#DIV/0!</v>
      </c>
      <c r="W36" s="19"/>
    </row>
    <row r="37" spans="1:23" s="21" customFormat="1" ht="78.75" x14ac:dyDescent="0.2">
      <c r="A37" s="86"/>
      <c r="B37" s="91"/>
      <c r="C37" s="81"/>
      <c r="D37" s="81"/>
      <c r="E37" s="81"/>
      <c r="F37" s="91"/>
      <c r="G37" s="81"/>
      <c r="H37" s="81"/>
      <c r="I37" s="14">
        <v>24</v>
      </c>
      <c r="J37" s="16" t="s">
        <v>91</v>
      </c>
      <c r="K37" s="14">
        <v>7713</v>
      </c>
      <c r="L37" s="16" t="s">
        <v>92</v>
      </c>
      <c r="M37" s="14">
        <v>4</v>
      </c>
      <c r="N37" s="16" t="s">
        <v>99</v>
      </c>
      <c r="O37" s="16">
        <v>2</v>
      </c>
      <c r="P37" s="16" t="s">
        <v>100</v>
      </c>
      <c r="Q37" s="16"/>
      <c r="R37" s="16"/>
      <c r="S37" s="17" t="e">
        <f t="shared" si="0"/>
        <v>#DIV/0!</v>
      </c>
      <c r="T37" s="16"/>
      <c r="U37" s="16"/>
      <c r="V37" s="17" t="e">
        <f t="shared" si="1"/>
        <v>#DIV/0!</v>
      </c>
      <c r="W37" s="19"/>
    </row>
    <row r="38" spans="1:23" s="21" customFormat="1" ht="78.75" x14ac:dyDescent="0.2">
      <c r="A38" s="86"/>
      <c r="B38" s="91"/>
      <c r="C38" s="81"/>
      <c r="D38" s="81"/>
      <c r="E38" s="81"/>
      <c r="F38" s="91"/>
      <c r="G38" s="81"/>
      <c r="H38" s="81"/>
      <c r="I38" s="14">
        <v>24</v>
      </c>
      <c r="J38" s="16" t="s">
        <v>91</v>
      </c>
      <c r="K38" s="14">
        <v>7713</v>
      </c>
      <c r="L38" s="16" t="s">
        <v>92</v>
      </c>
      <c r="M38" s="14">
        <v>5</v>
      </c>
      <c r="N38" s="16" t="s">
        <v>101</v>
      </c>
      <c r="O38" s="16">
        <v>2</v>
      </c>
      <c r="P38" s="16" t="s">
        <v>102</v>
      </c>
      <c r="Q38" s="16"/>
      <c r="R38" s="16"/>
      <c r="S38" s="17" t="e">
        <f t="shared" si="0"/>
        <v>#DIV/0!</v>
      </c>
      <c r="T38" s="16"/>
      <c r="U38" s="16"/>
      <c r="V38" s="17" t="e">
        <f t="shared" si="1"/>
        <v>#DIV/0!</v>
      </c>
      <c r="W38" s="19"/>
    </row>
    <row r="39" spans="1:23" s="21" customFormat="1" ht="78.75" x14ac:dyDescent="0.2">
      <c r="A39" s="86"/>
      <c r="B39" s="91"/>
      <c r="C39" s="81"/>
      <c r="D39" s="81"/>
      <c r="E39" s="81"/>
      <c r="F39" s="91"/>
      <c r="G39" s="81"/>
      <c r="H39" s="81"/>
      <c r="I39" s="14">
        <v>24</v>
      </c>
      <c r="J39" s="16" t="s">
        <v>91</v>
      </c>
      <c r="K39" s="14">
        <v>7713</v>
      </c>
      <c r="L39" s="16" t="s">
        <v>92</v>
      </c>
      <c r="M39" s="14">
        <v>6</v>
      </c>
      <c r="N39" s="16" t="s">
        <v>103</v>
      </c>
      <c r="O39" s="16">
        <v>0.3</v>
      </c>
      <c r="P39" s="16" t="s">
        <v>104</v>
      </c>
      <c r="Q39" s="16"/>
      <c r="R39" s="16"/>
      <c r="S39" s="17" t="e">
        <f t="shared" si="0"/>
        <v>#DIV/0!</v>
      </c>
      <c r="T39" s="16"/>
      <c r="U39" s="16"/>
      <c r="V39" s="17" t="e">
        <f t="shared" si="1"/>
        <v>#DIV/0!</v>
      </c>
      <c r="W39" s="19"/>
    </row>
    <row r="40" spans="1:23" s="21" customFormat="1" ht="78.75" x14ac:dyDescent="0.2">
      <c r="A40" s="86"/>
      <c r="B40" s="91"/>
      <c r="C40" s="81"/>
      <c r="D40" s="81"/>
      <c r="E40" s="81"/>
      <c r="F40" s="91"/>
      <c r="G40" s="81"/>
      <c r="H40" s="81"/>
      <c r="I40" s="14">
        <v>24</v>
      </c>
      <c r="J40" s="16" t="s">
        <v>91</v>
      </c>
      <c r="K40" s="14">
        <v>7713</v>
      </c>
      <c r="L40" s="16" t="s">
        <v>92</v>
      </c>
      <c r="M40" s="14">
        <v>7</v>
      </c>
      <c r="N40" s="16" t="s">
        <v>105</v>
      </c>
      <c r="O40" s="16">
        <v>6</v>
      </c>
      <c r="P40" s="16" t="s">
        <v>106</v>
      </c>
      <c r="Q40" s="16"/>
      <c r="R40" s="16"/>
      <c r="S40" s="17" t="e">
        <f t="shared" si="0"/>
        <v>#DIV/0!</v>
      </c>
      <c r="T40" s="16"/>
      <c r="U40" s="16"/>
      <c r="V40" s="17" t="e">
        <f t="shared" si="1"/>
        <v>#DIV/0!</v>
      </c>
      <c r="W40" s="19"/>
    </row>
    <row r="41" spans="1:23" s="21" customFormat="1" ht="78.75" x14ac:dyDescent="0.2">
      <c r="A41" s="86"/>
      <c r="B41" s="92"/>
      <c r="C41" s="82"/>
      <c r="D41" s="82"/>
      <c r="E41" s="82"/>
      <c r="F41" s="92"/>
      <c r="G41" s="82"/>
      <c r="H41" s="82"/>
      <c r="I41" s="14">
        <v>24</v>
      </c>
      <c r="J41" s="16" t="s">
        <v>91</v>
      </c>
      <c r="K41" s="14">
        <v>7713</v>
      </c>
      <c r="L41" s="16" t="s">
        <v>92</v>
      </c>
      <c r="M41" s="14">
        <v>8</v>
      </c>
      <c r="N41" s="16" t="s">
        <v>107</v>
      </c>
      <c r="O41" s="16">
        <v>1</v>
      </c>
      <c r="P41" s="16" t="s">
        <v>108</v>
      </c>
      <c r="Q41" s="16"/>
      <c r="R41" s="16"/>
      <c r="S41" s="17" t="e">
        <f t="shared" si="0"/>
        <v>#DIV/0!</v>
      </c>
      <c r="T41" s="16"/>
      <c r="U41" s="16"/>
      <c r="V41" s="17" t="e">
        <f t="shared" si="1"/>
        <v>#DIV/0!</v>
      </c>
      <c r="W41" s="19"/>
    </row>
    <row r="42" spans="1:23" s="21" customFormat="1" ht="66.75" customHeight="1" x14ac:dyDescent="0.2">
      <c r="A42" s="86" t="s">
        <v>47</v>
      </c>
      <c r="B42" s="90">
        <v>3</v>
      </c>
      <c r="C42" s="80" t="s">
        <v>149</v>
      </c>
      <c r="D42" s="87" t="s">
        <v>109</v>
      </c>
      <c r="E42" s="87" t="s">
        <v>110</v>
      </c>
      <c r="F42" s="90">
        <v>1</v>
      </c>
      <c r="G42" s="80" t="s">
        <v>64</v>
      </c>
      <c r="H42" s="80" t="s">
        <v>65</v>
      </c>
      <c r="I42" s="14">
        <v>24</v>
      </c>
      <c r="J42" s="16" t="s">
        <v>91</v>
      </c>
      <c r="K42" s="14">
        <v>7674</v>
      </c>
      <c r="L42" s="16" t="s">
        <v>111</v>
      </c>
      <c r="M42" s="14">
        <v>1</v>
      </c>
      <c r="N42" s="16" t="s">
        <v>112</v>
      </c>
      <c r="O42" s="16">
        <v>0.7</v>
      </c>
      <c r="P42" s="16" t="s">
        <v>113</v>
      </c>
      <c r="Q42" s="16"/>
      <c r="R42" s="16"/>
      <c r="S42" s="17" t="e">
        <f t="shared" si="0"/>
        <v>#DIV/0!</v>
      </c>
      <c r="T42" s="16"/>
      <c r="U42" s="16"/>
      <c r="V42" s="17" t="e">
        <f t="shared" si="1"/>
        <v>#DIV/0!</v>
      </c>
      <c r="W42" s="19"/>
    </row>
    <row r="43" spans="1:23" s="21" customFormat="1" ht="63" x14ac:dyDescent="0.2">
      <c r="A43" s="86"/>
      <c r="B43" s="91"/>
      <c r="C43" s="81"/>
      <c r="D43" s="81"/>
      <c r="E43" s="81"/>
      <c r="F43" s="91"/>
      <c r="G43" s="81"/>
      <c r="H43" s="81"/>
      <c r="I43" s="14">
        <v>24</v>
      </c>
      <c r="J43" s="16" t="s">
        <v>91</v>
      </c>
      <c r="K43" s="14">
        <v>7674</v>
      </c>
      <c r="L43" s="16" t="s">
        <v>111</v>
      </c>
      <c r="M43" s="14">
        <v>2</v>
      </c>
      <c r="N43" s="16" t="s">
        <v>114</v>
      </c>
      <c r="O43" s="22">
        <v>0.21</v>
      </c>
      <c r="P43" s="16" t="s">
        <v>115</v>
      </c>
      <c r="Q43" s="16"/>
      <c r="R43" s="16"/>
      <c r="S43" s="17" t="e">
        <f t="shared" si="0"/>
        <v>#DIV/0!</v>
      </c>
      <c r="T43" s="16"/>
      <c r="U43" s="16"/>
      <c r="V43" s="17" t="e">
        <f t="shared" si="1"/>
        <v>#DIV/0!</v>
      </c>
      <c r="W43" s="19"/>
    </row>
    <row r="44" spans="1:23" s="21" customFormat="1" ht="63" x14ac:dyDescent="0.2">
      <c r="A44" s="86"/>
      <c r="B44" s="91"/>
      <c r="C44" s="81"/>
      <c r="D44" s="81"/>
      <c r="E44" s="81"/>
      <c r="F44" s="91"/>
      <c r="G44" s="81"/>
      <c r="H44" s="81"/>
      <c r="I44" s="14">
        <v>24</v>
      </c>
      <c r="J44" s="16" t="s">
        <v>91</v>
      </c>
      <c r="K44" s="14">
        <v>7674</v>
      </c>
      <c r="L44" s="16" t="s">
        <v>111</v>
      </c>
      <c r="M44" s="14">
        <v>3</v>
      </c>
      <c r="N44" s="16" t="s">
        <v>116</v>
      </c>
      <c r="O44" s="22">
        <v>0.5</v>
      </c>
      <c r="P44" s="16" t="s">
        <v>89</v>
      </c>
      <c r="Q44" s="16"/>
      <c r="R44" s="16"/>
      <c r="S44" s="17" t="e">
        <f t="shared" si="0"/>
        <v>#DIV/0!</v>
      </c>
      <c r="T44" s="16"/>
      <c r="U44" s="16"/>
      <c r="V44" s="17" t="e">
        <f t="shared" si="1"/>
        <v>#DIV/0!</v>
      </c>
      <c r="W44" s="19"/>
    </row>
    <row r="45" spans="1:23" s="21" customFormat="1" ht="94.5" x14ac:dyDescent="0.2">
      <c r="A45" s="86"/>
      <c r="B45" s="91"/>
      <c r="C45" s="81"/>
      <c r="D45" s="81"/>
      <c r="E45" s="81"/>
      <c r="F45" s="91"/>
      <c r="G45" s="81"/>
      <c r="H45" s="81"/>
      <c r="I45" s="14">
        <v>24</v>
      </c>
      <c r="J45" s="16" t="s">
        <v>91</v>
      </c>
      <c r="K45" s="14">
        <v>7674</v>
      </c>
      <c r="L45" s="16" t="s">
        <v>111</v>
      </c>
      <c r="M45" s="14">
        <v>4</v>
      </c>
      <c r="N45" s="16" t="s">
        <v>117</v>
      </c>
      <c r="O45" s="16">
        <v>7</v>
      </c>
      <c r="P45" s="16" t="s">
        <v>118</v>
      </c>
      <c r="Q45" s="16"/>
      <c r="R45" s="16"/>
      <c r="S45" s="17" t="e">
        <f t="shared" si="0"/>
        <v>#DIV/0!</v>
      </c>
      <c r="T45" s="16"/>
      <c r="U45" s="16"/>
      <c r="V45" s="17" t="e">
        <f t="shared" si="1"/>
        <v>#DIV/0!</v>
      </c>
      <c r="W45" s="19"/>
    </row>
    <row r="46" spans="1:23" s="21" customFormat="1" ht="78.75" x14ac:dyDescent="0.2">
      <c r="A46" s="86"/>
      <c r="B46" s="91"/>
      <c r="C46" s="81"/>
      <c r="D46" s="81"/>
      <c r="E46" s="81"/>
      <c r="F46" s="91"/>
      <c r="G46" s="81"/>
      <c r="H46" s="81"/>
      <c r="I46" s="14">
        <v>24</v>
      </c>
      <c r="J46" s="16" t="s">
        <v>91</v>
      </c>
      <c r="K46" s="14">
        <v>7674</v>
      </c>
      <c r="L46" s="16" t="s">
        <v>111</v>
      </c>
      <c r="M46" s="14">
        <v>5</v>
      </c>
      <c r="N46" s="16" t="s">
        <v>119</v>
      </c>
      <c r="O46" s="16">
        <v>12</v>
      </c>
      <c r="P46" s="16" t="s">
        <v>56</v>
      </c>
      <c r="Q46" s="16"/>
      <c r="R46" s="16"/>
      <c r="S46" s="17" t="e">
        <f t="shared" si="0"/>
        <v>#DIV/0!</v>
      </c>
      <c r="T46" s="16"/>
      <c r="U46" s="16"/>
      <c r="V46" s="17" t="e">
        <f t="shared" si="1"/>
        <v>#DIV/0!</v>
      </c>
      <c r="W46" s="19"/>
    </row>
    <row r="47" spans="1:23" s="21" customFormat="1" ht="47.25" x14ac:dyDescent="0.2">
      <c r="A47" s="86"/>
      <c r="B47" s="92"/>
      <c r="C47" s="82"/>
      <c r="D47" s="82"/>
      <c r="E47" s="82"/>
      <c r="F47" s="92"/>
      <c r="G47" s="82"/>
      <c r="H47" s="82"/>
      <c r="I47" s="14">
        <v>24</v>
      </c>
      <c r="J47" s="16" t="s">
        <v>91</v>
      </c>
      <c r="K47" s="14">
        <v>7674</v>
      </c>
      <c r="L47" s="16" t="s">
        <v>111</v>
      </c>
      <c r="M47" s="14">
        <v>6</v>
      </c>
      <c r="N47" s="16" t="s">
        <v>120</v>
      </c>
      <c r="O47" s="16">
        <v>0.3</v>
      </c>
      <c r="P47" s="16" t="s">
        <v>121</v>
      </c>
      <c r="Q47" s="16"/>
      <c r="R47" s="16"/>
      <c r="S47" s="17" t="e">
        <f t="shared" si="0"/>
        <v>#DIV/0!</v>
      </c>
      <c r="T47" s="16"/>
      <c r="U47" s="16"/>
      <c r="V47" s="17" t="e">
        <f t="shared" si="1"/>
        <v>#DIV/0!</v>
      </c>
      <c r="W47" s="19"/>
    </row>
    <row r="48" spans="1:23" s="21" customFormat="1" ht="63" customHeight="1" x14ac:dyDescent="0.2">
      <c r="A48" s="80" t="s">
        <v>47</v>
      </c>
      <c r="B48" s="90">
        <v>5</v>
      </c>
      <c r="C48" s="80" t="s">
        <v>151</v>
      </c>
      <c r="D48" s="87" t="s">
        <v>122</v>
      </c>
      <c r="E48" s="87" t="s">
        <v>150</v>
      </c>
      <c r="F48" s="93">
        <v>5</v>
      </c>
      <c r="G48" s="86" t="s">
        <v>123</v>
      </c>
      <c r="H48" s="86" t="s">
        <v>124</v>
      </c>
      <c r="I48" s="14">
        <v>56</v>
      </c>
      <c r="J48" s="16" t="s">
        <v>125</v>
      </c>
      <c r="K48" s="14">
        <v>7760</v>
      </c>
      <c r="L48" s="16" t="s">
        <v>126</v>
      </c>
      <c r="M48" s="14">
        <v>1</v>
      </c>
      <c r="N48" s="16" t="s">
        <v>127</v>
      </c>
      <c r="O48" s="16">
        <v>0</v>
      </c>
      <c r="P48" s="16" t="s">
        <v>128</v>
      </c>
      <c r="Q48" s="16"/>
      <c r="R48" s="16"/>
      <c r="S48" s="17" t="e">
        <f t="shared" si="0"/>
        <v>#DIV/0!</v>
      </c>
      <c r="T48" s="16"/>
      <c r="U48" s="16"/>
      <c r="V48" s="17" t="e">
        <f t="shared" si="1"/>
        <v>#DIV/0!</v>
      </c>
      <c r="W48" s="19"/>
    </row>
    <row r="49" spans="1:23" s="21" customFormat="1" ht="63" x14ac:dyDescent="0.2">
      <c r="A49" s="81"/>
      <c r="B49" s="91"/>
      <c r="C49" s="81"/>
      <c r="D49" s="88"/>
      <c r="E49" s="88"/>
      <c r="F49" s="93"/>
      <c r="G49" s="86"/>
      <c r="H49" s="86"/>
      <c r="I49" s="14">
        <v>56</v>
      </c>
      <c r="J49" s="16" t="s">
        <v>125</v>
      </c>
      <c r="K49" s="14">
        <v>7760</v>
      </c>
      <c r="L49" s="16" t="s">
        <v>126</v>
      </c>
      <c r="M49" s="14">
        <v>2</v>
      </c>
      <c r="N49" s="16" t="s">
        <v>129</v>
      </c>
      <c r="O49" s="22">
        <v>0.9</v>
      </c>
      <c r="P49" s="16" t="s">
        <v>130</v>
      </c>
      <c r="Q49" s="16"/>
      <c r="R49" s="16"/>
      <c r="S49" s="17" t="e">
        <f t="shared" si="0"/>
        <v>#DIV/0!</v>
      </c>
      <c r="T49" s="16"/>
      <c r="U49" s="16"/>
      <c r="V49" s="17" t="e">
        <f t="shared" si="1"/>
        <v>#DIV/0!</v>
      </c>
      <c r="W49" s="19"/>
    </row>
    <row r="50" spans="1:23" s="21" customFormat="1" ht="63" x14ac:dyDescent="0.2">
      <c r="A50" s="81"/>
      <c r="B50" s="91"/>
      <c r="C50" s="81"/>
      <c r="D50" s="88"/>
      <c r="E50" s="88"/>
      <c r="F50" s="93"/>
      <c r="G50" s="86"/>
      <c r="H50" s="86"/>
      <c r="I50" s="14">
        <v>56</v>
      </c>
      <c r="J50" s="16" t="s">
        <v>125</v>
      </c>
      <c r="K50" s="14">
        <v>7760</v>
      </c>
      <c r="L50" s="16" t="s">
        <v>126</v>
      </c>
      <c r="M50" s="14">
        <v>3</v>
      </c>
      <c r="N50" s="16" t="s">
        <v>131</v>
      </c>
      <c r="O50" s="22">
        <v>0.25</v>
      </c>
      <c r="P50" s="16" t="s">
        <v>132</v>
      </c>
      <c r="Q50" s="16"/>
      <c r="R50" s="16"/>
      <c r="S50" s="17" t="e">
        <f t="shared" si="0"/>
        <v>#DIV/0!</v>
      </c>
      <c r="T50" s="16"/>
      <c r="U50" s="16"/>
      <c r="V50" s="17" t="e">
        <f t="shared" si="1"/>
        <v>#DIV/0!</v>
      </c>
      <c r="W50" s="19"/>
    </row>
    <row r="51" spans="1:23" s="21" customFormat="1" ht="63" x14ac:dyDescent="0.2">
      <c r="A51" s="81"/>
      <c r="B51" s="91"/>
      <c r="C51" s="81"/>
      <c r="D51" s="88"/>
      <c r="E51" s="88"/>
      <c r="F51" s="93"/>
      <c r="G51" s="86"/>
      <c r="H51" s="86"/>
      <c r="I51" s="14">
        <v>56</v>
      </c>
      <c r="J51" s="16" t="s">
        <v>125</v>
      </c>
      <c r="K51" s="14">
        <v>7760</v>
      </c>
      <c r="L51" s="16" t="s">
        <v>126</v>
      </c>
      <c r="M51" s="14">
        <v>4</v>
      </c>
      <c r="N51" s="16" t="s">
        <v>133</v>
      </c>
      <c r="O51" s="22">
        <v>1</v>
      </c>
      <c r="P51" s="16" t="s">
        <v>134</v>
      </c>
      <c r="Q51" s="16"/>
      <c r="R51" s="16"/>
      <c r="S51" s="17" t="e">
        <f t="shared" si="0"/>
        <v>#DIV/0!</v>
      </c>
      <c r="T51" s="16"/>
      <c r="U51" s="16"/>
      <c r="V51" s="17" t="e">
        <f t="shared" si="1"/>
        <v>#DIV/0!</v>
      </c>
      <c r="W51" s="19"/>
    </row>
    <row r="52" spans="1:23" s="21" customFormat="1" ht="78.75" x14ac:dyDescent="0.2">
      <c r="A52" s="81"/>
      <c r="B52" s="91"/>
      <c r="C52" s="81"/>
      <c r="D52" s="88"/>
      <c r="E52" s="88"/>
      <c r="F52" s="93"/>
      <c r="G52" s="86"/>
      <c r="H52" s="86"/>
      <c r="I52" s="14">
        <v>56</v>
      </c>
      <c r="J52" s="16" t="s">
        <v>125</v>
      </c>
      <c r="K52" s="14">
        <v>7760</v>
      </c>
      <c r="L52" s="16" t="s">
        <v>126</v>
      </c>
      <c r="M52" s="14">
        <v>5</v>
      </c>
      <c r="N52" s="16" t="s">
        <v>135</v>
      </c>
      <c r="O52" s="16">
        <v>0</v>
      </c>
      <c r="P52" s="16" t="s">
        <v>136</v>
      </c>
      <c r="Q52" s="16"/>
      <c r="R52" s="16"/>
      <c r="S52" s="17" t="e">
        <f t="shared" si="0"/>
        <v>#DIV/0!</v>
      </c>
      <c r="T52" s="16"/>
      <c r="U52" s="16"/>
      <c r="V52" s="17" t="e">
        <f t="shared" si="1"/>
        <v>#DIV/0!</v>
      </c>
      <c r="W52" s="19"/>
    </row>
    <row r="53" spans="1:23" s="21" customFormat="1" ht="63" x14ac:dyDescent="0.2">
      <c r="A53" s="82"/>
      <c r="B53" s="92"/>
      <c r="C53" s="82"/>
      <c r="D53" s="89"/>
      <c r="E53" s="89"/>
      <c r="F53" s="93"/>
      <c r="G53" s="86"/>
      <c r="H53" s="86"/>
      <c r="I53" s="14">
        <v>56</v>
      </c>
      <c r="J53" s="16" t="s">
        <v>125</v>
      </c>
      <c r="K53" s="14">
        <v>7760</v>
      </c>
      <c r="L53" s="16" t="s">
        <v>126</v>
      </c>
      <c r="M53" s="14">
        <v>6</v>
      </c>
      <c r="N53" s="16" t="s">
        <v>137</v>
      </c>
      <c r="O53" s="22">
        <v>0.3</v>
      </c>
      <c r="P53" s="16" t="s">
        <v>56</v>
      </c>
      <c r="Q53" s="16"/>
      <c r="R53" s="16"/>
      <c r="S53" s="17" t="e">
        <f t="shared" si="0"/>
        <v>#DIV/0!</v>
      </c>
      <c r="T53" s="16"/>
      <c r="U53" s="16"/>
      <c r="V53" s="17" t="e">
        <f t="shared" si="1"/>
        <v>#DIV/0!</v>
      </c>
      <c r="W53" s="19"/>
    </row>
    <row r="54" spans="1:23" s="21" customFormat="1" ht="63" x14ac:dyDescent="0.2">
      <c r="A54" s="86" t="s">
        <v>47</v>
      </c>
      <c r="B54" s="90">
        <v>4</v>
      </c>
      <c r="C54" s="80" t="s">
        <v>152</v>
      </c>
      <c r="D54" s="80" t="s">
        <v>153</v>
      </c>
      <c r="E54" s="80" t="s">
        <v>150</v>
      </c>
      <c r="F54" s="90"/>
      <c r="G54" s="32"/>
      <c r="H54" s="32"/>
      <c r="I54" s="14">
        <v>56</v>
      </c>
      <c r="J54" s="16" t="s">
        <v>125</v>
      </c>
      <c r="K54" s="14">
        <v>7760</v>
      </c>
      <c r="L54" s="16" t="s">
        <v>126</v>
      </c>
      <c r="M54" s="14">
        <v>7</v>
      </c>
      <c r="N54" s="16" t="s">
        <v>138</v>
      </c>
      <c r="O54" s="22">
        <v>0.25</v>
      </c>
      <c r="P54" s="16" t="s">
        <v>139</v>
      </c>
      <c r="Q54" s="16"/>
      <c r="R54" s="16"/>
      <c r="S54" s="17" t="e">
        <f t="shared" si="0"/>
        <v>#DIV/0!</v>
      </c>
      <c r="T54" s="16"/>
      <c r="U54" s="16"/>
      <c r="V54" s="17" t="e">
        <f t="shared" si="1"/>
        <v>#DIV/0!</v>
      </c>
      <c r="W54" s="19"/>
    </row>
    <row r="55" spans="1:23" s="21" customFormat="1" ht="63" x14ac:dyDescent="0.2">
      <c r="A55" s="86"/>
      <c r="B55" s="92"/>
      <c r="C55" s="82"/>
      <c r="D55" s="82"/>
      <c r="E55" s="82"/>
      <c r="F55" s="92"/>
      <c r="G55" s="33"/>
      <c r="H55" s="33"/>
      <c r="I55" s="14">
        <v>56</v>
      </c>
      <c r="J55" s="16" t="s">
        <v>125</v>
      </c>
      <c r="K55" s="14">
        <v>7760</v>
      </c>
      <c r="L55" s="16" t="s">
        <v>126</v>
      </c>
      <c r="M55" s="14">
        <v>8</v>
      </c>
      <c r="N55" s="16" t="s">
        <v>140</v>
      </c>
      <c r="O55" s="16">
        <v>60</v>
      </c>
      <c r="P55" s="16" t="s">
        <v>141</v>
      </c>
      <c r="Q55" s="16"/>
      <c r="R55" s="16"/>
      <c r="S55" s="17" t="e">
        <f t="shared" si="0"/>
        <v>#DIV/0!</v>
      </c>
      <c r="T55" s="16"/>
      <c r="U55" s="16"/>
      <c r="V55" s="17" t="e">
        <f t="shared" si="1"/>
        <v>#DIV/0!</v>
      </c>
      <c r="W55" s="19"/>
    </row>
    <row r="56" spans="1:23" ht="52.15" customHeight="1" x14ac:dyDescent="0.25">
      <c r="K56" s="1"/>
      <c r="N56" s="24"/>
      <c r="Q56" s="94" t="s">
        <v>142</v>
      </c>
      <c r="R56" s="95"/>
      <c r="S56" s="25" t="e">
        <f>AVERAGE(S18:S55)</f>
        <v>#DIV/0!</v>
      </c>
      <c r="T56" s="94" t="s">
        <v>143</v>
      </c>
      <c r="U56" s="95"/>
      <c r="V56" s="25" t="e">
        <f>AVERAGE(V18:V55)</f>
        <v>#DIV/0!</v>
      </c>
    </row>
  </sheetData>
  <mergeCells count="91">
    <mergeCell ref="K11:P11"/>
    <mergeCell ref="A16:A17"/>
    <mergeCell ref="A2:W4"/>
    <mergeCell ref="D6:H6"/>
    <mergeCell ref="J6:J12"/>
    <mergeCell ref="K6:P6"/>
    <mergeCell ref="R6:W6"/>
    <mergeCell ref="K7:P7"/>
    <mergeCell ref="R7:W7"/>
    <mergeCell ref="D8:H8"/>
    <mergeCell ref="K8:P8"/>
    <mergeCell ref="R8:W8"/>
    <mergeCell ref="K9:P9"/>
    <mergeCell ref="R9:W9"/>
    <mergeCell ref="D10:H10"/>
    <mergeCell ref="K10:P10"/>
    <mergeCell ref="R10:W10"/>
    <mergeCell ref="R11:W11"/>
    <mergeCell ref="H18:H22"/>
    <mergeCell ref="L16:L17"/>
    <mergeCell ref="M16:N16"/>
    <mergeCell ref="O16:P16"/>
    <mergeCell ref="I16:J16"/>
    <mergeCell ref="K16:K17"/>
    <mergeCell ref="D12:H12"/>
    <mergeCell ref="K12:P12"/>
    <mergeCell ref="R12:W12"/>
    <mergeCell ref="A15:E15"/>
    <mergeCell ref="F15:J15"/>
    <mergeCell ref="K15:P15"/>
    <mergeCell ref="Q15:S16"/>
    <mergeCell ref="T15:V16"/>
    <mergeCell ref="W15:W17"/>
    <mergeCell ref="A18:A22"/>
    <mergeCell ref="B18:B22"/>
    <mergeCell ref="C18:C22"/>
    <mergeCell ref="D18:D22"/>
    <mergeCell ref="E18:E22"/>
    <mergeCell ref="F18:F22"/>
    <mergeCell ref="G18:G22"/>
    <mergeCell ref="B16:C17"/>
    <mergeCell ref="D16:D17"/>
    <mergeCell ref="E16:E17"/>
    <mergeCell ref="F16:H16"/>
    <mergeCell ref="A31:A33"/>
    <mergeCell ref="B31:B33"/>
    <mergeCell ref="C31:C33"/>
    <mergeCell ref="D31:D33"/>
    <mergeCell ref="E31:E33"/>
    <mergeCell ref="B34:B41"/>
    <mergeCell ref="C34:C41"/>
    <mergeCell ref="D34:D41"/>
    <mergeCell ref="E34:E41"/>
    <mergeCell ref="F34:F41"/>
    <mergeCell ref="A54:A55"/>
    <mergeCell ref="B54:B55"/>
    <mergeCell ref="C54:C55"/>
    <mergeCell ref="D54:D55"/>
    <mergeCell ref="E54:E55"/>
    <mergeCell ref="T56:U56"/>
    <mergeCell ref="H24:H30"/>
    <mergeCell ref="G24:G30"/>
    <mergeCell ref="F24:F30"/>
    <mergeCell ref="E24:E30"/>
    <mergeCell ref="F54:F55"/>
    <mergeCell ref="Q56:R56"/>
    <mergeCell ref="G42:G47"/>
    <mergeCell ref="H42:H47"/>
    <mergeCell ref="E42:E47"/>
    <mergeCell ref="F42:F47"/>
    <mergeCell ref="G31:G33"/>
    <mergeCell ref="H31:H33"/>
    <mergeCell ref="G34:G41"/>
    <mergeCell ref="H34:H41"/>
    <mergeCell ref="F31:F33"/>
    <mergeCell ref="C24:C30"/>
    <mergeCell ref="A24:A30"/>
    <mergeCell ref="G48:G53"/>
    <mergeCell ref="H48:H53"/>
    <mergeCell ref="E48:E53"/>
    <mergeCell ref="D48:D53"/>
    <mergeCell ref="C48:C53"/>
    <mergeCell ref="A48:A53"/>
    <mergeCell ref="B48:B53"/>
    <mergeCell ref="F48:F53"/>
    <mergeCell ref="D24:D30"/>
    <mergeCell ref="A42:A47"/>
    <mergeCell ref="B42:B47"/>
    <mergeCell ref="C42:C47"/>
    <mergeCell ref="D42:D47"/>
    <mergeCell ref="A34:A41"/>
  </mergeCell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F6F0B-7D1D-4205-9837-4249C470422E}">
  <dimension ref="A1:X56"/>
  <sheetViews>
    <sheetView tabSelected="1" zoomScale="50" zoomScaleNormal="50" workbookViewId="0">
      <selection activeCell="C18" sqref="C18:C20"/>
    </sheetView>
  </sheetViews>
  <sheetFormatPr baseColWidth="10" defaultColWidth="11.5703125" defaultRowHeight="15.75" x14ac:dyDescent="0.25"/>
  <cols>
    <col min="1" max="1" width="14.85546875" style="1" customWidth="1"/>
    <col min="2" max="2" width="5.5703125" style="24" customWidth="1"/>
    <col min="3" max="3" width="34.42578125" style="1" customWidth="1"/>
    <col min="4" max="4" width="23" style="1" customWidth="1"/>
    <col min="5" max="5" width="33.5703125" style="1" customWidth="1"/>
    <col min="6" max="6" width="4.7109375" style="1" customWidth="1"/>
    <col min="7" max="7" width="18.7109375" style="1" customWidth="1"/>
    <col min="8" max="8" width="113.42578125" style="1" customWidth="1"/>
    <col min="9" max="9" width="10.140625" style="1" customWidth="1"/>
    <col min="10" max="10" width="55.7109375" style="1" customWidth="1"/>
    <col min="11" max="11" width="10.140625" style="24" customWidth="1"/>
    <col min="12" max="12" width="52.42578125" style="24" customWidth="1"/>
    <col min="13" max="13" width="5.28515625" style="24" customWidth="1"/>
    <col min="14" max="14" width="88" style="45" customWidth="1"/>
    <col min="15" max="15" width="18.85546875" style="1" customWidth="1"/>
    <col min="16" max="16" width="20.5703125" style="1" customWidth="1"/>
    <col min="17" max="17" width="16.28515625" style="1" bestFit="1" customWidth="1"/>
    <col min="18" max="18" width="11.28515625" style="1" bestFit="1" customWidth="1"/>
    <col min="19" max="19" width="19.5703125" style="1" customWidth="1"/>
    <col min="20" max="20" width="16.28515625" style="1" bestFit="1" customWidth="1"/>
    <col min="21" max="21" width="11.28515625" style="1" bestFit="1" customWidth="1"/>
    <col min="22" max="22" width="19" style="1" bestFit="1" customWidth="1"/>
    <col min="23" max="23" width="33.5703125" style="1" customWidth="1"/>
    <col min="24" max="16384" width="11.5703125" style="1"/>
  </cols>
  <sheetData>
    <row r="1" spans="1:24" customFormat="1" ht="28.15" customHeight="1" x14ac:dyDescent="0.2">
      <c r="B1" s="35"/>
      <c r="L1" s="46"/>
      <c r="N1" s="40"/>
    </row>
    <row r="2" spans="1:24" customFormat="1" ht="28.15" customHeight="1" x14ac:dyDescent="0.2">
      <c r="A2" s="123" t="s">
        <v>0</v>
      </c>
      <c r="B2" s="123"/>
      <c r="C2" s="123"/>
      <c r="D2" s="123"/>
      <c r="E2" s="123"/>
      <c r="F2" s="123"/>
      <c r="G2" s="123"/>
      <c r="H2" s="123"/>
      <c r="I2" s="123"/>
      <c r="J2" s="123"/>
      <c r="K2" s="123"/>
      <c r="L2" s="123"/>
      <c r="M2" s="123"/>
      <c r="N2" s="123"/>
      <c r="O2" s="123"/>
      <c r="P2" s="123"/>
      <c r="Q2" s="123"/>
      <c r="R2" s="123"/>
      <c r="S2" s="123"/>
      <c r="T2" s="123"/>
      <c r="U2" s="123"/>
      <c r="V2" s="123"/>
      <c r="W2" s="123"/>
    </row>
    <row r="3" spans="1:24" customFormat="1" ht="28.15" customHeight="1" x14ac:dyDescent="0.2">
      <c r="A3" s="123"/>
      <c r="B3" s="123"/>
      <c r="C3" s="123"/>
      <c r="D3" s="123"/>
      <c r="E3" s="123"/>
      <c r="F3" s="123"/>
      <c r="G3" s="123"/>
      <c r="H3" s="123"/>
      <c r="I3" s="123"/>
      <c r="J3" s="123"/>
      <c r="K3" s="123"/>
      <c r="L3" s="123"/>
      <c r="M3" s="123"/>
      <c r="N3" s="123"/>
      <c r="O3" s="123"/>
      <c r="P3" s="123"/>
      <c r="Q3" s="123"/>
      <c r="R3" s="123"/>
      <c r="S3" s="123"/>
      <c r="T3" s="123"/>
      <c r="U3" s="123"/>
      <c r="V3" s="123"/>
      <c r="W3" s="123"/>
    </row>
    <row r="4" spans="1:24" customFormat="1" ht="28.15" customHeight="1" x14ac:dyDescent="0.2">
      <c r="A4" s="123"/>
      <c r="B4" s="123"/>
      <c r="C4" s="123"/>
      <c r="D4" s="123"/>
      <c r="E4" s="123"/>
      <c r="F4" s="123"/>
      <c r="G4" s="123"/>
      <c r="H4" s="123"/>
      <c r="I4" s="123"/>
      <c r="J4" s="123"/>
      <c r="K4" s="123"/>
      <c r="L4" s="123"/>
      <c r="M4" s="123"/>
      <c r="N4" s="123"/>
      <c r="O4" s="123"/>
      <c r="P4" s="123"/>
      <c r="Q4" s="123"/>
      <c r="R4" s="123"/>
      <c r="S4" s="123"/>
      <c r="T4" s="123"/>
      <c r="U4" s="123"/>
      <c r="V4" s="123"/>
      <c r="W4" s="123"/>
    </row>
    <row r="5" spans="1:24" customFormat="1" ht="28.15" customHeight="1" x14ac:dyDescent="0.2">
      <c r="B5" s="35"/>
      <c r="L5" s="46"/>
      <c r="N5" s="40"/>
    </row>
    <row r="6" spans="1:24" ht="61.15" customHeight="1" x14ac:dyDescent="0.3">
      <c r="B6" s="36"/>
      <c r="C6" s="2" t="s">
        <v>1</v>
      </c>
      <c r="D6" s="118" t="s">
        <v>2</v>
      </c>
      <c r="E6" s="118"/>
      <c r="F6" s="118"/>
      <c r="G6" s="118"/>
      <c r="H6" s="118"/>
      <c r="I6" s="3"/>
      <c r="J6" s="124" t="s">
        <v>3</v>
      </c>
      <c r="K6" s="118" t="s">
        <v>4</v>
      </c>
      <c r="L6" s="118"/>
      <c r="M6" s="118"/>
      <c r="N6" s="118"/>
      <c r="O6" s="118"/>
      <c r="P6" s="118"/>
      <c r="Q6" s="3"/>
      <c r="R6" s="111" t="s">
        <v>5</v>
      </c>
      <c r="S6" s="111"/>
      <c r="T6" s="111"/>
      <c r="U6" s="111"/>
      <c r="V6" s="111"/>
      <c r="W6" s="111"/>
      <c r="X6" s="4"/>
    </row>
    <row r="7" spans="1:24" ht="61.15" customHeight="1" x14ac:dyDescent="0.3">
      <c r="B7" s="36"/>
      <c r="I7" s="4"/>
      <c r="J7" s="124"/>
      <c r="K7" s="111" t="s">
        <v>6</v>
      </c>
      <c r="L7" s="111"/>
      <c r="M7" s="111"/>
      <c r="N7" s="111"/>
      <c r="O7" s="111"/>
      <c r="P7" s="111"/>
      <c r="Q7" s="3"/>
      <c r="R7" s="111" t="s">
        <v>7</v>
      </c>
      <c r="S7" s="111"/>
      <c r="T7" s="111"/>
      <c r="U7" s="111"/>
      <c r="V7" s="111"/>
      <c r="W7" s="111"/>
      <c r="X7" s="4"/>
    </row>
    <row r="8" spans="1:24" ht="61.15" customHeight="1" x14ac:dyDescent="0.3">
      <c r="B8" s="36"/>
      <c r="C8" s="2" t="s">
        <v>8</v>
      </c>
      <c r="D8" s="111" t="s">
        <v>9</v>
      </c>
      <c r="E8" s="111"/>
      <c r="F8" s="111"/>
      <c r="G8" s="111"/>
      <c r="H8" s="111"/>
      <c r="I8" s="5"/>
      <c r="J8" s="124"/>
      <c r="K8" s="118" t="s">
        <v>10</v>
      </c>
      <c r="L8" s="118"/>
      <c r="M8" s="118"/>
      <c r="N8" s="118"/>
      <c r="O8" s="118"/>
      <c r="P8" s="118"/>
      <c r="Q8" s="3"/>
      <c r="R8" s="111" t="s">
        <v>11</v>
      </c>
      <c r="S8" s="111"/>
      <c r="T8" s="111"/>
      <c r="U8" s="111"/>
      <c r="V8" s="111"/>
      <c r="W8" s="111"/>
      <c r="X8" s="4"/>
    </row>
    <row r="9" spans="1:24" ht="61.15" customHeight="1" x14ac:dyDescent="0.3">
      <c r="B9" s="36"/>
      <c r="I9" s="4"/>
      <c r="J9" s="124"/>
      <c r="K9" s="118" t="s">
        <v>12</v>
      </c>
      <c r="L9" s="118"/>
      <c r="M9" s="118"/>
      <c r="N9" s="118"/>
      <c r="O9" s="118"/>
      <c r="P9" s="118"/>
      <c r="Q9" s="3"/>
      <c r="R9" s="111" t="s">
        <v>13</v>
      </c>
      <c r="S9" s="111"/>
      <c r="T9" s="111"/>
      <c r="U9" s="111"/>
      <c r="V9" s="111"/>
      <c r="W9" s="111"/>
      <c r="X9" s="4"/>
    </row>
    <row r="10" spans="1:24" ht="61.15" customHeight="1" x14ac:dyDescent="0.3">
      <c r="B10" s="36"/>
      <c r="C10" s="2" t="s">
        <v>14</v>
      </c>
      <c r="D10" s="111" t="s">
        <v>156</v>
      </c>
      <c r="E10" s="111"/>
      <c r="F10" s="111"/>
      <c r="G10" s="111"/>
      <c r="H10" s="111"/>
      <c r="I10" s="4"/>
      <c r="J10" s="124"/>
      <c r="K10" s="118" t="s">
        <v>16</v>
      </c>
      <c r="L10" s="118"/>
      <c r="M10" s="118"/>
      <c r="N10" s="118"/>
      <c r="O10" s="118"/>
      <c r="P10" s="118"/>
      <c r="Q10" s="3"/>
      <c r="R10" s="111" t="s">
        <v>17</v>
      </c>
      <c r="S10" s="111"/>
      <c r="T10" s="111"/>
      <c r="U10" s="111"/>
      <c r="V10" s="111"/>
      <c r="W10" s="111"/>
      <c r="X10" s="4"/>
    </row>
    <row r="11" spans="1:24" ht="61.15" customHeight="1" x14ac:dyDescent="0.3">
      <c r="B11" s="36"/>
      <c r="I11" s="4"/>
      <c r="J11" s="124"/>
      <c r="K11" s="118" t="s">
        <v>18</v>
      </c>
      <c r="L11" s="118"/>
      <c r="M11" s="118"/>
      <c r="N11" s="118"/>
      <c r="O11" s="118"/>
      <c r="P11" s="118"/>
      <c r="Q11" s="3"/>
      <c r="R11" s="111" t="s">
        <v>19</v>
      </c>
      <c r="S11" s="111"/>
      <c r="T11" s="111"/>
      <c r="U11" s="111"/>
      <c r="V11" s="111"/>
      <c r="W11" s="111"/>
      <c r="X11" s="4"/>
    </row>
    <row r="12" spans="1:24" ht="61.15" customHeight="1" x14ac:dyDescent="0.3">
      <c r="B12" s="36"/>
      <c r="C12" s="2" t="s">
        <v>20</v>
      </c>
      <c r="D12" s="111" t="s">
        <v>157</v>
      </c>
      <c r="E12" s="111"/>
      <c r="F12" s="111"/>
      <c r="G12" s="111"/>
      <c r="H12" s="111"/>
      <c r="I12" s="6"/>
      <c r="J12" s="124"/>
      <c r="K12" s="118" t="s">
        <v>22</v>
      </c>
      <c r="L12" s="118"/>
      <c r="M12" s="118"/>
      <c r="N12" s="118"/>
      <c r="O12" s="118"/>
      <c r="P12" s="118"/>
      <c r="Q12" s="3"/>
      <c r="R12" s="111" t="s">
        <v>23</v>
      </c>
      <c r="S12" s="111"/>
      <c r="T12" s="111"/>
      <c r="U12" s="111"/>
      <c r="V12" s="111"/>
      <c r="W12" s="111"/>
      <c r="X12" s="4"/>
    </row>
    <row r="13" spans="1:24" ht="18.75" x14ac:dyDescent="0.3">
      <c r="B13" s="36"/>
      <c r="C13" s="2"/>
      <c r="D13" s="3"/>
      <c r="E13" s="3"/>
      <c r="F13" s="3"/>
      <c r="G13" s="3"/>
      <c r="H13" s="3"/>
      <c r="I13" s="3"/>
      <c r="J13" s="3"/>
      <c r="K13" s="7"/>
      <c r="L13" s="7"/>
      <c r="M13" s="7"/>
      <c r="N13" s="41"/>
      <c r="O13" s="3"/>
      <c r="P13" s="3"/>
      <c r="Q13" s="3"/>
      <c r="R13" s="3"/>
      <c r="S13" s="3"/>
    </row>
    <row r="15" spans="1:24" s="3" customFormat="1" ht="31.9" customHeight="1" x14ac:dyDescent="0.3">
      <c r="A15" s="119" t="s">
        <v>24</v>
      </c>
      <c r="B15" s="119"/>
      <c r="C15" s="119"/>
      <c r="D15" s="119"/>
      <c r="E15" s="119"/>
      <c r="F15" s="120" t="s">
        <v>25</v>
      </c>
      <c r="G15" s="120"/>
      <c r="H15" s="120"/>
      <c r="I15" s="120"/>
      <c r="J15" s="120"/>
      <c r="K15" s="115" t="s">
        <v>26</v>
      </c>
      <c r="L15" s="115"/>
      <c r="M15" s="115"/>
      <c r="N15" s="115"/>
      <c r="O15" s="115"/>
      <c r="P15" s="115"/>
      <c r="Q15" s="121" t="s">
        <v>27</v>
      </c>
      <c r="R15" s="121"/>
      <c r="S15" s="121"/>
      <c r="T15" s="122" t="s">
        <v>28</v>
      </c>
      <c r="U15" s="122"/>
      <c r="V15" s="122"/>
      <c r="W15" s="96" t="s">
        <v>29</v>
      </c>
    </row>
    <row r="16" spans="1:24" s="7" customFormat="1" ht="31.9" customHeight="1" x14ac:dyDescent="0.2">
      <c r="A16" s="106" t="s">
        <v>30</v>
      </c>
      <c r="B16" s="102" t="s">
        <v>31</v>
      </c>
      <c r="C16" s="103"/>
      <c r="D16" s="106" t="s">
        <v>32</v>
      </c>
      <c r="E16" s="106" t="s">
        <v>33</v>
      </c>
      <c r="F16" s="108" t="s">
        <v>34</v>
      </c>
      <c r="G16" s="109"/>
      <c r="H16" s="110"/>
      <c r="I16" s="116" t="s">
        <v>35</v>
      </c>
      <c r="J16" s="117"/>
      <c r="K16" s="112" t="s">
        <v>36</v>
      </c>
      <c r="L16" s="112" t="s">
        <v>37</v>
      </c>
      <c r="M16" s="113" t="s">
        <v>38</v>
      </c>
      <c r="N16" s="114"/>
      <c r="O16" s="115" t="s">
        <v>39</v>
      </c>
      <c r="P16" s="115"/>
      <c r="Q16" s="121"/>
      <c r="R16" s="121"/>
      <c r="S16" s="121"/>
      <c r="T16" s="122"/>
      <c r="U16" s="122"/>
      <c r="V16" s="122"/>
      <c r="W16" s="97"/>
    </row>
    <row r="17" spans="1:23" s="13" customFormat="1" ht="37.9" customHeight="1" x14ac:dyDescent="0.2">
      <c r="A17" s="107"/>
      <c r="B17" s="104"/>
      <c r="C17" s="105"/>
      <c r="D17" s="107"/>
      <c r="E17" s="107"/>
      <c r="F17" s="8" t="s">
        <v>36</v>
      </c>
      <c r="G17" s="8" t="s">
        <v>37</v>
      </c>
      <c r="H17" s="8" t="s">
        <v>40</v>
      </c>
      <c r="I17" s="8" t="s">
        <v>36</v>
      </c>
      <c r="J17" s="8" t="s">
        <v>37</v>
      </c>
      <c r="K17" s="112"/>
      <c r="L17" s="112"/>
      <c r="M17" s="9" t="s">
        <v>36</v>
      </c>
      <c r="N17" s="39" t="s">
        <v>251</v>
      </c>
      <c r="O17" s="10" t="s">
        <v>42</v>
      </c>
      <c r="P17" s="10" t="s">
        <v>43</v>
      </c>
      <c r="Q17" s="11" t="s">
        <v>44</v>
      </c>
      <c r="R17" s="11" t="s">
        <v>45</v>
      </c>
      <c r="S17" s="11" t="s">
        <v>46</v>
      </c>
      <c r="T17" s="12" t="s">
        <v>44</v>
      </c>
      <c r="U17" s="12" t="s">
        <v>45</v>
      </c>
      <c r="V17" s="12" t="s">
        <v>46</v>
      </c>
      <c r="W17" s="98"/>
    </row>
    <row r="18" spans="1:23" s="13" customFormat="1" ht="51" customHeight="1" x14ac:dyDescent="0.2">
      <c r="A18" s="86" t="s">
        <v>47</v>
      </c>
      <c r="B18" s="90">
        <v>1</v>
      </c>
      <c r="C18" s="80" t="s">
        <v>146</v>
      </c>
      <c r="D18" s="87" t="s">
        <v>160</v>
      </c>
      <c r="E18" s="87" t="s">
        <v>63</v>
      </c>
      <c r="F18" s="90">
        <v>1</v>
      </c>
      <c r="G18" s="80" t="s">
        <v>64</v>
      </c>
      <c r="H18" s="80" t="s">
        <v>65</v>
      </c>
      <c r="I18" s="14">
        <v>21</v>
      </c>
      <c r="J18" s="16" t="s">
        <v>66</v>
      </c>
      <c r="K18" s="14">
        <v>7724</v>
      </c>
      <c r="L18" s="38" t="s">
        <v>83</v>
      </c>
      <c r="M18" s="14">
        <v>1</v>
      </c>
      <c r="N18" s="42" t="s">
        <v>84</v>
      </c>
      <c r="O18" s="16">
        <v>0.13</v>
      </c>
      <c r="P18" s="16" t="s">
        <v>85</v>
      </c>
      <c r="Q18" s="16"/>
      <c r="R18" s="16"/>
      <c r="S18" s="17" t="e">
        <f t="shared" ref="S18:S27" si="0">+R18/Q18</f>
        <v>#DIV/0!</v>
      </c>
      <c r="T18" s="16"/>
      <c r="U18" s="16"/>
      <c r="V18" s="17" t="e">
        <f t="shared" ref="V18:V27" si="1">+U18/T18</f>
        <v>#DIV/0!</v>
      </c>
      <c r="W18" s="19"/>
    </row>
    <row r="19" spans="1:23" s="13" customFormat="1" ht="51" customHeight="1" x14ac:dyDescent="0.2">
      <c r="A19" s="86"/>
      <c r="B19" s="91"/>
      <c r="C19" s="81"/>
      <c r="D19" s="81"/>
      <c r="E19" s="81"/>
      <c r="F19" s="91"/>
      <c r="G19" s="81"/>
      <c r="H19" s="81"/>
      <c r="I19" s="14">
        <v>21</v>
      </c>
      <c r="J19" s="16" t="s">
        <v>66</v>
      </c>
      <c r="K19" s="14">
        <v>7724</v>
      </c>
      <c r="L19" s="38" t="s">
        <v>83</v>
      </c>
      <c r="M19" s="14">
        <v>2</v>
      </c>
      <c r="N19" s="42" t="s">
        <v>86</v>
      </c>
      <c r="O19" s="16">
        <v>0.16</v>
      </c>
      <c r="P19" s="16" t="s">
        <v>87</v>
      </c>
      <c r="Q19" s="16"/>
      <c r="R19" s="16"/>
      <c r="S19" s="17" t="e">
        <f t="shared" si="0"/>
        <v>#DIV/0!</v>
      </c>
      <c r="T19" s="16"/>
      <c r="U19" s="16"/>
      <c r="V19" s="17" t="e">
        <f t="shared" si="1"/>
        <v>#DIV/0!</v>
      </c>
      <c r="W19" s="19"/>
    </row>
    <row r="20" spans="1:23" s="13" customFormat="1" ht="132" customHeight="1" x14ac:dyDescent="0.2">
      <c r="A20" s="86"/>
      <c r="B20" s="92"/>
      <c r="C20" s="82"/>
      <c r="D20" s="82"/>
      <c r="E20" s="82"/>
      <c r="F20" s="92"/>
      <c r="G20" s="82"/>
      <c r="H20" s="82"/>
      <c r="I20" s="14">
        <v>21</v>
      </c>
      <c r="J20" s="16" t="s">
        <v>66</v>
      </c>
      <c r="K20" s="14">
        <v>7724</v>
      </c>
      <c r="L20" s="38" t="s">
        <v>83</v>
      </c>
      <c r="M20" s="14">
        <v>3</v>
      </c>
      <c r="N20" s="42" t="s">
        <v>88</v>
      </c>
      <c r="O20" s="22">
        <v>0.19</v>
      </c>
      <c r="P20" s="16" t="s">
        <v>89</v>
      </c>
      <c r="Q20" s="16"/>
      <c r="R20" s="16"/>
      <c r="S20" s="17" t="e">
        <f t="shared" si="0"/>
        <v>#DIV/0!</v>
      </c>
      <c r="T20" s="16"/>
      <c r="U20" s="16"/>
      <c r="V20" s="17" t="e">
        <f t="shared" si="1"/>
        <v>#DIV/0!</v>
      </c>
      <c r="W20" s="19"/>
    </row>
    <row r="21" spans="1:23" s="13" customFormat="1" ht="51" customHeight="1" x14ac:dyDescent="0.2">
      <c r="A21" s="83" t="s">
        <v>47</v>
      </c>
      <c r="B21" s="90">
        <v>1</v>
      </c>
      <c r="C21" s="80" t="s">
        <v>145</v>
      </c>
      <c r="D21" s="87" t="s">
        <v>161</v>
      </c>
      <c r="E21" s="87" t="s">
        <v>63</v>
      </c>
      <c r="F21" s="90">
        <v>1</v>
      </c>
      <c r="G21" s="80" t="s">
        <v>64</v>
      </c>
      <c r="H21" s="80" t="s">
        <v>65</v>
      </c>
      <c r="I21" s="14">
        <v>21</v>
      </c>
      <c r="J21" s="16" t="s">
        <v>66</v>
      </c>
      <c r="K21" s="14">
        <v>7682</v>
      </c>
      <c r="L21" s="38" t="s">
        <v>67</v>
      </c>
      <c r="M21" s="14">
        <v>3</v>
      </c>
      <c r="N21" s="42" t="s">
        <v>72</v>
      </c>
      <c r="O21" s="16">
        <v>1</v>
      </c>
      <c r="P21" s="16" t="s">
        <v>73</v>
      </c>
      <c r="Q21" s="16"/>
      <c r="R21" s="16"/>
      <c r="S21" s="17" t="e">
        <f t="shared" ref="S21:S26" si="2">+R21/Q21</f>
        <v>#DIV/0!</v>
      </c>
      <c r="T21" s="16"/>
      <c r="U21" s="16"/>
      <c r="V21" s="17" t="e">
        <f t="shared" ref="V21:V26" si="3">+U21/T21</f>
        <v>#DIV/0!</v>
      </c>
      <c r="W21" s="19"/>
    </row>
    <row r="22" spans="1:23" s="13" customFormat="1" ht="51" customHeight="1" x14ac:dyDescent="0.2">
      <c r="A22" s="84"/>
      <c r="B22" s="91"/>
      <c r="C22" s="81"/>
      <c r="D22" s="88"/>
      <c r="E22" s="88"/>
      <c r="F22" s="91"/>
      <c r="G22" s="81"/>
      <c r="H22" s="81"/>
      <c r="I22" s="14">
        <v>21</v>
      </c>
      <c r="J22" s="16" t="s">
        <v>66</v>
      </c>
      <c r="K22" s="14">
        <v>7682</v>
      </c>
      <c r="L22" s="38" t="s">
        <v>67</v>
      </c>
      <c r="M22" s="14">
        <v>4</v>
      </c>
      <c r="N22" s="42" t="s">
        <v>74</v>
      </c>
      <c r="O22" s="16">
        <v>1</v>
      </c>
      <c r="P22" s="16" t="s">
        <v>75</v>
      </c>
      <c r="Q22" s="16"/>
      <c r="R22" s="16"/>
      <c r="S22" s="17" t="e">
        <f t="shared" si="2"/>
        <v>#DIV/0!</v>
      </c>
      <c r="T22" s="16"/>
      <c r="U22" s="16"/>
      <c r="V22" s="17" t="e">
        <f t="shared" si="3"/>
        <v>#DIV/0!</v>
      </c>
      <c r="W22" s="19"/>
    </row>
    <row r="23" spans="1:23" s="13" customFormat="1" ht="51" customHeight="1" x14ac:dyDescent="0.2">
      <c r="A23" s="84"/>
      <c r="B23" s="91"/>
      <c r="C23" s="81"/>
      <c r="D23" s="88"/>
      <c r="E23" s="88"/>
      <c r="F23" s="91"/>
      <c r="G23" s="81"/>
      <c r="H23" s="81"/>
      <c r="I23" s="14">
        <v>21</v>
      </c>
      <c r="J23" s="16" t="s">
        <v>66</v>
      </c>
      <c r="K23" s="14">
        <v>7682</v>
      </c>
      <c r="L23" s="38" t="s">
        <v>67</v>
      </c>
      <c r="M23" s="14">
        <v>5</v>
      </c>
      <c r="N23" s="42" t="s">
        <v>76</v>
      </c>
      <c r="O23" s="16">
        <v>1</v>
      </c>
      <c r="P23" s="16" t="s">
        <v>77</v>
      </c>
      <c r="Q23" s="16"/>
      <c r="R23" s="16"/>
      <c r="S23" s="17" t="e">
        <f t="shared" si="2"/>
        <v>#DIV/0!</v>
      </c>
      <c r="T23" s="16"/>
      <c r="U23" s="16"/>
      <c r="V23" s="17" t="e">
        <f t="shared" si="3"/>
        <v>#DIV/0!</v>
      </c>
      <c r="W23" s="19"/>
    </row>
    <row r="24" spans="1:23" s="13" customFormat="1" ht="51" customHeight="1" x14ac:dyDescent="0.2">
      <c r="A24" s="84"/>
      <c r="B24" s="91"/>
      <c r="C24" s="81"/>
      <c r="D24" s="88"/>
      <c r="E24" s="88"/>
      <c r="F24" s="91"/>
      <c r="G24" s="81"/>
      <c r="H24" s="81"/>
      <c r="I24" s="14">
        <v>21</v>
      </c>
      <c r="J24" s="16" t="s">
        <v>66</v>
      </c>
      <c r="K24" s="14">
        <v>7682</v>
      </c>
      <c r="L24" s="38" t="s">
        <v>67</v>
      </c>
      <c r="M24" s="14">
        <v>6</v>
      </c>
      <c r="N24" s="42" t="s">
        <v>78</v>
      </c>
      <c r="O24" s="16">
        <v>328</v>
      </c>
      <c r="P24" s="16" t="s">
        <v>79</v>
      </c>
      <c r="Q24" s="16"/>
      <c r="R24" s="16"/>
      <c r="S24" s="17" t="e">
        <f t="shared" si="2"/>
        <v>#DIV/0!</v>
      </c>
      <c r="T24" s="16"/>
      <c r="U24" s="16"/>
      <c r="V24" s="17" t="e">
        <f t="shared" si="3"/>
        <v>#DIV/0!</v>
      </c>
      <c r="W24" s="19"/>
    </row>
    <row r="25" spans="1:23" s="13" customFormat="1" ht="62.25" customHeight="1" x14ac:dyDescent="0.2">
      <c r="A25" s="84"/>
      <c r="B25" s="91"/>
      <c r="C25" s="81"/>
      <c r="D25" s="88"/>
      <c r="E25" s="88"/>
      <c r="F25" s="91"/>
      <c r="G25" s="81"/>
      <c r="H25" s="81"/>
      <c r="I25" s="14">
        <v>21</v>
      </c>
      <c r="J25" s="16" t="s">
        <v>66</v>
      </c>
      <c r="K25" s="14">
        <v>7682</v>
      </c>
      <c r="L25" s="38" t="s">
        <v>67</v>
      </c>
      <c r="M25" s="14">
        <v>7</v>
      </c>
      <c r="N25" s="42" t="s">
        <v>80</v>
      </c>
      <c r="O25" s="16">
        <v>25</v>
      </c>
      <c r="P25" s="16" t="s">
        <v>79</v>
      </c>
      <c r="Q25" s="16"/>
      <c r="R25" s="16"/>
      <c r="S25" s="17" t="e">
        <f t="shared" si="2"/>
        <v>#DIV/0!</v>
      </c>
      <c r="T25" s="16"/>
      <c r="U25" s="16"/>
      <c r="V25" s="17" t="e">
        <f t="shared" si="3"/>
        <v>#DIV/0!</v>
      </c>
      <c r="W25" s="19"/>
    </row>
    <row r="26" spans="1:23" s="13" customFormat="1" ht="105.75" customHeight="1" x14ac:dyDescent="0.2">
      <c r="A26" s="84"/>
      <c r="B26" s="92"/>
      <c r="C26" s="81"/>
      <c r="D26" s="88"/>
      <c r="E26" s="88"/>
      <c r="F26" s="91"/>
      <c r="G26" s="81"/>
      <c r="H26" s="81"/>
      <c r="I26" s="14">
        <v>21</v>
      </c>
      <c r="J26" s="16" t="s">
        <v>66</v>
      </c>
      <c r="K26" s="14">
        <v>7682</v>
      </c>
      <c r="L26" s="38" t="s">
        <v>67</v>
      </c>
      <c r="M26" s="14">
        <v>8</v>
      </c>
      <c r="N26" s="43" t="s">
        <v>81</v>
      </c>
      <c r="O26" s="23">
        <v>2</v>
      </c>
      <c r="P26" s="23" t="s">
        <v>82</v>
      </c>
      <c r="Q26" s="16"/>
      <c r="R26" s="16"/>
      <c r="S26" s="17" t="e">
        <f t="shared" si="2"/>
        <v>#DIV/0!</v>
      </c>
      <c r="T26" s="16"/>
      <c r="U26" s="16"/>
      <c r="V26" s="17" t="e">
        <f t="shared" si="3"/>
        <v>#DIV/0!</v>
      </c>
      <c r="W26" s="19"/>
    </row>
    <row r="27" spans="1:23" s="13" customFormat="1" ht="51" customHeight="1" x14ac:dyDescent="0.2">
      <c r="A27" s="83" t="s">
        <v>47</v>
      </c>
      <c r="B27" s="125">
        <v>2</v>
      </c>
      <c r="C27" s="80" t="s">
        <v>148</v>
      </c>
      <c r="D27" s="87" t="s">
        <v>162</v>
      </c>
      <c r="E27" s="87" t="s">
        <v>155</v>
      </c>
      <c r="F27" s="90">
        <v>1</v>
      </c>
      <c r="G27" s="80" t="s">
        <v>64</v>
      </c>
      <c r="H27" s="80" t="s">
        <v>65</v>
      </c>
      <c r="I27" s="14">
        <v>21</v>
      </c>
      <c r="J27" s="16" t="s">
        <v>66</v>
      </c>
      <c r="K27" s="14">
        <v>7682</v>
      </c>
      <c r="L27" s="38" t="s">
        <v>67</v>
      </c>
      <c r="M27" s="14">
        <v>1</v>
      </c>
      <c r="N27" s="42" t="s">
        <v>68</v>
      </c>
      <c r="O27" s="16">
        <v>202</v>
      </c>
      <c r="P27" s="16" t="s">
        <v>69</v>
      </c>
      <c r="Q27" s="16"/>
      <c r="R27" s="16"/>
      <c r="S27" s="17" t="e">
        <f t="shared" si="0"/>
        <v>#DIV/0!</v>
      </c>
      <c r="T27" s="16"/>
      <c r="U27" s="16"/>
      <c r="V27" s="17" t="e">
        <f t="shared" si="1"/>
        <v>#DIV/0!</v>
      </c>
      <c r="W27" s="19"/>
    </row>
    <row r="28" spans="1:23" s="13" customFormat="1" ht="104.25" customHeight="1" x14ac:dyDescent="0.2">
      <c r="A28" s="85"/>
      <c r="B28" s="126"/>
      <c r="C28" s="81"/>
      <c r="D28" s="89"/>
      <c r="E28" s="89"/>
      <c r="F28" s="92"/>
      <c r="G28" s="82"/>
      <c r="H28" s="82"/>
      <c r="I28" s="14">
        <v>21</v>
      </c>
      <c r="J28" s="16" t="s">
        <v>66</v>
      </c>
      <c r="K28" s="14">
        <v>7682</v>
      </c>
      <c r="L28" s="38" t="s">
        <v>67</v>
      </c>
      <c r="M28" s="14">
        <v>2</v>
      </c>
      <c r="N28" s="42" t="s">
        <v>70</v>
      </c>
      <c r="O28" s="22">
        <v>0.3</v>
      </c>
      <c r="P28" s="16" t="s">
        <v>71</v>
      </c>
      <c r="Q28" s="16"/>
      <c r="R28" s="16"/>
      <c r="S28" s="17" t="e">
        <f>+R28/Q28</f>
        <v>#DIV/0!</v>
      </c>
      <c r="T28" s="16"/>
      <c r="U28" s="16"/>
      <c r="V28" s="17" t="e">
        <f>+U28/T28</f>
        <v>#DIV/0!</v>
      </c>
      <c r="W28" s="19"/>
    </row>
    <row r="29" spans="1:23" s="13" customFormat="1" ht="51" customHeight="1" x14ac:dyDescent="0.2">
      <c r="A29" s="86" t="s">
        <v>47</v>
      </c>
      <c r="B29" s="90">
        <v>2</v>
      </c>
      <c r="C29" s="80" t="s">
        <v>159</v>
      </c>
      <c r="D29" s="87" t="s">
        <v>110</v>
      </c>
      <c r="E29" s="80" t="s">
        <v>90</v>
      </c>
      <c r="F29" s="90">
        <v>1</v>
      </c>
      <c r="G29" s="80" t="s">
        <v>64</v>
      </c>
      <c r="H29" s="80" t="s">
        <v>65</v>
      </c>
      <c r="I29" s="14">
        <v>24</v>
      </c>
      <c r="J29" s="16" t="s">
        <v>91</v>
      </c>
      <c r="K29" s="14">
        <v>7713</v>
      </c>
      <c r="L29" s="38" t="s">
        <v>92</v>
      </c>
      <c r="M29" s="14">
        <v>1</v>
      </c>
      <c r="N29" s="42" t="s">
        <v>93</v>
      </c>
      <c r="O29" s="16">
        <v>1</v>
      </c>
      <c r="P29" s="16" t="s">
        <v>94</v>
      </c>
      <c r="Q29" s="16"/>
      <c r="R29" s="16"/>
      <c r="S29" s="17" t="e">
        <f t="shared" ref="S29:S36" si="4">+R29/Q29</f>
        <v>#DIV/0!</v>
      </c>
      <c r="T29" s="16"/>
      <c r="U29" s="16"/>
      <c r="V29" s="17" t="e">
        <f t="shared" ref="V29:V36" si="5">+U29/T29</f>
        <v>#DIV/0!</v>
      </c>
      <c r="W29" s="19"/>
    </row>
    <row r="30" spans="1:23" s="13" customFormat="1" ht="51" customHeight="1" x14ac:dyDescent="0.2">
      <c r="A30" s="86"/>
      <c r="B30" s="91"/>
      <c r="C30" s="81"/>
      <c r="D30" s="81"/>
      <c r="E30" s="81"/>
      <c r="F30" s="91"/>
      <c r="G30" s="81"/>
      <c r="H30" s="81"/>
      <c r="I30" s="14">
        <v>24</v>
      </c>
      <c r="J30" s="16" t="s">
        <v>91</v>
      </c>
      <c r="K30" s="14">
        <v>7713</v>
      </c>
      <c r="L30" s="38" t="s">
        <v>92</v>
      </c>
      <c r="M30" s="14">
        <v>2</v>
      </c>
      <c r="N30" s="42" t="s">
        <v>95</v>
      </c>
      <c r="O30" s="16">
        <v>1</v>
      </c>
      <c r="P30" s="16" t="s">
        <v>96</v>
      </c>
      <c r="Q30" s="16"/>
      <c r="R30" s="16"/>
      <c r="S30" s="17" t="e">
        <f t="shared" si="4"/>
        <v>#DIV/0!</v>
      </c>
      <c r="T30" s="16"/>
      <c r="U30" s="16"/>
      <c r="V30" s="17" t="e">
        <f t="shared" si="5"/>
        <v>#DIV/0!</v>
      </c>
      <c r="W30" s="19"/>
    </row>
    <row r="31" spans="1:23" s="13" customFormat="1" ht="51" customHeight="1" x14ac:dyDescent="0.2">
      <c r="A31" s="86"/>
      <c r="B31" s="91"/>
      <c r="C31" s="81"/>
      <c r="D31" s="81"/>
      <c r="E31" s="81"/>
      <c r="F31" s="91"/>
      <c r="G31" s="81"/>
      <c r="H31" s="81"/>
      <c r="I31" s="14">
        <v>24</v>
      </c>
      <c r="J31" s="16" t="s">
        <v>91</v>
      </c>
      <c r="K31" s="14">
        <v>7713</v>
      </c>
      <c r="L31" s="38" t="s">
        <v>92</v>
      </c>
      <c r="M31" s="14">
        <v>3</v>
      </c>
      <c r="N31" s="42" t="s">
        <v>97</v>
      </c>
      <c r="O31" s="16">
        <v>367</v>
      </c>
      <c r="P31" s="16" t="s">
        <v>98</v>
      </c>
      <c r="Q31" s="16"/>
      <c r="R31" s="16"/>
      <c r="S31" s="17" t="e">
        <f t="shared" si="4"/>
        <v>#DIV/0!</v>
      </c>
      <c r="T31" s="16"/>
      <c r="U31" s="16"/>
      <c r="V31" s="17" t="e">
        <f t="shared" si="5"/>
        <v>#DIV/0!</v>
      </c>
      <c r="W31" s="19"/>
    </row>
    <row r="32" spans="1:23" s="13" customFormat="1" ht="51" customHeight="1" x14ac:dyDescent="0.2">
      <c r="A32" s="86"/>
      <c r="B32" s="91"/>
      <c r="C32" s="81"/>
      <c r="D32" s="81"/>
      <c r="E32" s="81"/>
      <c r="F32" s="91"/>
      <c r="G32" s="81"/>
      <c r="H32" s="81"/>
      <c r="I32" s="14">
        <v>24</v>
      </c>
      <c r="J32" s="16" t="s">
        <v>91</v>
      </c>
      <c r="K32" s="14">
        <v>7713</v>
      </c>
      <c r="L32" s="38" t="s">
        <v>92</v>
      </c>
      <c r="M32" s="14">
        <v>4</v>
      </c>
      <c r="N32" s="42" t="s">
        <v>99</v>
      </c>
      <c r="O32" s="16">
        <v>2</v>
      </c>
      <c r="P32" s="16" t="s">
        <v>100</v>
      </c>
      <c r="Q32" s="16"/>
      <c r="R32" s="16"/>
      <c r="S32" s="17" t="e">
        <f t="shared" si="4"/>
        <v>#DIV/0!</v>
      </c>
      <c r="T32" s="16"/>
      <c r="U32" s="16"/>
      <c r="V32" s="17" t="e">
        <f t="shared" si="5"/>
        <v>#DIV/0!</v>
      </c>
      <c r="W32" s="19"/>
    </row>
    <row r="33" spans="1:23" s="13" customFormat="1" ht="51" customHeight="1" x14ac:dyDescent="0.2">
      <c r="A33" s="86"/>
      <c r="B33" s="91"/>
      <c r="C33" s="81"/>
      <c r="D33" s="81"/>
      <c r="E33" s="81"/>
      <c r="F33" s="91"/>
      <c r="G33" s="81"/>
      <c r="H33" s="81"/>
      <c r="I33" s="14">
        <v>24</v>
      </c>
      <c r="J33" s="16" t="s">
        <v>91</v>
      </c>
      <c r="K33" s="14">
        <v>7713</v>
      </c>
      <c r="L33" s="38" t="s">
        <v>92</v>
      </c>
      <c r="M33" s="14">
        <v>5</v>
      </c>
      <c r="N33" s="42" t="s">
        <v>101</v>
      </c>
      <c r="O33" s="16">
        <v>2</v>
      </c>
      <c r="P33" s="16" t="s">
        <v>102</v>
      </c>
      <c r="Q33" s="16"/>
      <c r="R33" s="16"/>
      <c r="S33" s="17" t="e">
        <f t="shared" si="4"/>
        <v>#DIV/0!</v>
      </c>
      <c r="T33" s="16"/>
      <c r="U33" s="16"/>
      <c r="V33" s="17" t="e">
        <f t="shared" si="5"/>
        <v>#DIV/0!</v>
      </c>
      <c r="W33" s="19"/>
    </row>
    <row r="34" spans="1:23" s="13" customFormat="1" ht="51" customHeight="1" x14ac:dyDescent="0.2">
      <c r="A34" s="86"/>
      <c r="B34" s="91"/>
      <c r="C34" s="81"/>
      <c r="D34" s="81"/>
      <c r="E34" s="81"/>
      <c r="F34" s="91"/>
      <c r="G34" s="81"/>
      <c r="H34" s="81"/>
      <c r="I34" s="14">
        <v>24</v>
      </c>
      <c r="J34" s="16" t="s">
        <v>91</v>
      </c>
      <c r="K34" s="14">
        <v>7713</v>
      </c>
      <c r="L34" s="38" t="s">
        <v>92</v>
      </c>
      <c r="M34" s="14">
        <v>6</v>
      </c>
      <c r="N34" s="42" t="s">
        <v>103</v>
      </c>
      <c r="O34" s="16">
        <v>0.3</v>
      </c>
      <c r="P34" s="16" t="s">
        <v>104</v>
      </c>
      <c r="Q34" s="16"/>
      <c r="R34" s="16"/>
      <c r="S34" s="17" t="e">
        <f t="shared" si="4"/>
        <v>#DIV/0!</v>
      </c>
      <c r="T34" s="16"/>
      <c r="U34" s="16"/>
      <c r="V34" s="17" t="e">
        <f t="shared" si="5"/>
        <v>#DIV/0!</v>
      </c>
      <c r="W34" s="19"/>
    </row>
    <row r="35" spans="1:23" s="13" customFormat="1" ht="51" customHeight="1" x14ac:dyDescent="0.2">
      <c r="A35" s="86"/>
      <c r="B35" s="91"/>
      <c r="C35" s="81"/>
      <c r="D35" s="81"/>
      <c r="E35" s="81"/>
      <c r="F35" s="91"/>
      <c r="G35" s="81"/>
      <c r="H35" s="81"/>
      <c r="I35" s="14">
        <v>24</v>
      </c>
      <c r="J35" s="16" t="s">
        <v>91</v>
      </c>
      <c r="K35" s="14">
        <v>7713</v>
      </c>
      <c r="L35" s="38" t="s">
        <v>92</v>
      </c>
      <c r="M35" s="14">
        <v>7</v>
      </c>
      <c r="N35" s="42" t="s">
        <v>105</v>
      </c>
      <c r="O35" s="16">
        <v>6</v>
      </c>
      <c r="P35" s="16" t="s">
        <v>106</v>
      </c>
      <c r="Q35" s="16"/>
      <c r="R35" s="16"/>
      <c r="S35" s="17" t="e">
        <f t="shared" si="4"/>
        <v>#DIV/0!</v>
      </c>
      <c r="T35" s="16"/>
      <c r="U35" s="16"/>
      <c r="V35" s="17" t="e">
        <f t="shared" si="5"/>
        <v>#DIV/0!</v>
      </c>
      <c r="W35" s="19"/>
    </row>
    <row r="36" spans="1:23" s="13" customFormat="1" ht="51" customHeight="1" x14ac:dyDescent="0.2">
      <c r="A36" s="86"/>
      <c r="B36" s="92"/>
      <c r="C36" s="82"/>
      <c r="D36" s="82"/>
      <c r="E36" s="82"/>
      <c r="F36" s="92"/>
      <c r="G36" s="82"/>
      <c r="H36" s="82"/>
      <c r="I36" s="14">
        <v>24</v>
      </c>
      <c r="J36" s="16" t="s">
        <v>91</v>
      </c>
      <c r="K36" s="14">
        <v>7713</v>
      </c>
      <c r="L36" s="38" t="s">
        <v>92</v>
      </c>
      <c r="M36" s="14">
        <v>8</v>
      </c>
      <c r="N36" s="42" t="s">
        <v>107</v>
      </c>
      <c r="O36" s="16">
        <v>1</v>
      </c>
      <c r="P36" s="16" t="s">
        <v>108</v>
      </c>
      <c r="Q36" s="16"/>
      <c r="R36" s="16"/>
      <c r="S36" s="17" t="e">
        <f t="shared" si="4"/>
        <v>#DIV/0!</v>
      </c>
      <c r="T36" s="16"/>
      <c r="U36" s="16"/>
      <c r="V36" s="17" t="e">
        <f t="shared" si="5"/>
        <v>#DIV/0!</v>
      </c>
      <c r="W36" s="19"/>
    </row>
    <row r="37" spans="1:23" s="13" customFormat="1" ht="51" customHeight="1" x14ac:dyDescent="0.2">
      <c r="A37" s="86" t="s">
        <v>47</v>
      </c>
      <c r="B37" s="90">
        <v>3</v>
      </c>
      <c r="C37" s="80" t="s">
        <v>149</v>
      </c>
      <c r="D37" s="87" t="s">
        <v>110</v>
      </c>
      <c r="E37" s="87" t="s">
        <v>110</v>
      </c>
      <c r="F37" s="90">
        <v>1</v>
      </c>
      <c r="G37" s="80" t="s">
        <v>64</v>
      </c>
      <c r="H37" s="80" t="s">
        <v>65</v>
      </c>
      <c r="I37" s="14">
        <v>24</v>
      </c>
      <c r="J37" s="16" t="s">
        <v>91</v>
      </c>
      <c r="K37" s="14">
        <v>7674</v>
      </c>
      <c r="L37" s="38" t="s">
        <v>111</v>
      </c>
      <c r="M37" s="14">
        <v>1</v>
      </c>
      <c r="N37" s="42" t="s">
        <v>112</v>
      </c>
      <c r="O37" s="16">
        <v>0.7</v>
      </c>
      <c r="P37" s="16" t="s">
        <v>113</v>
      </c>
      <c r="Q37" s="16"/>
      <c r="R37" s="16"/>
      <c r="S37" s="17" t="e">
        <f t="shared" ref="S37:S55" si="6">+R37/Q37</f>
        <v>#DIV/0!</v>
      </c>
      <c r="T37" s="16"/>
      <c r="U37" s="16"/>
      <c r="V37" s="17" t="e">
        <f t="shared" ref="V37:V55" si="7">+U37/T37</f>
        <v>#DIV/0!</v>
      </c>
      <c r="W37" s="19"/>
    </row>
    <row r="38" spans="1:23" s="13" customFormat="1" ht="51" customHeight="1" x14ac:dyDescent="0.2">
      <c r="A38" s="86"/>
      <c r="B38" s="91"/>
      <c r="C38" s="81"/>
      <c r="D38" s="81"/>
      <c r="E38" s="81"/>
      <c r="F38" s="91"/>
      <c r="G38" s="81"/>
      <c r="H38" s="81"/>
      <c r="I38" s="14">
        <v>24</v>
      </c>
      <c r="J38" s="16" t="s">
        <v>91</v>
      </c>
      <c r="K38" s="14">
        <v>7674</v>
      </c>
      <c r="L38" s="38" t="s">
        <v>111</v>
      </c>
      <c r="M38" s="14">
        <v>2</v>
      </c>
      <c r="N38" s="42" t="s">
        <v>114</v>
      </c>
      <c r="O38" s="22">
        <v>0.21</v>
      </c>
      <c r="P38" s="16" t="s">
        <v>115</v>
      </c>
      <c r="Q38" s="16"/>
      <c r="R38" s="16"/>
      <c r="S38" s="17" t="e">
        <f t="shared" si="6"/>
        <v>#DIV/0!</v>
      </c>
      <c r="T38" s="16"/>
      <c r="U38" s="16"/>
      <c r="V38" s="17" t="e">
        <f t="shared" si="7"/>
        <v>#DIV/0!</v>
      </c>
      <c r="W38" s="19"/>
    </row>
    <row r="39" spans="1:23" s="13" customFormat="1" ht="51" customHeight="1" x14ac:dyDescent="0.2">
      <c r="A39" s="86"/>
      <c r="B39" s="91"/>
      <c r="C39" s="81"/>
      <c r="D39" s="81"/>
      <c r="E39" s="81"/>
      <c r="F39" s="91"/>
      <c r="G39" s="81"/>
      <c r="H39" s="81"/>
      <c r="I39" s="14">
        <v>24</v>
      </c>
      <c r="J39" s="16" t="s">
        <v>91</v>
      </c>
      <c r="K39" s="14">
        <v>7674</v>
      </c>
      <c r="L39" s="38" t="s">
        <v>111</v>
      </c>
      <c r="M39" s="14">
        <v>3</v>
      </c>
      <c r="N39" s="42" t="s">
        <v>116</v>
      </c>
      <c r="O39" s="22">
        <v>0.5</v>
      </c>
      <c r="P39" s="16" t="s">
        <v>89</v>
      </c>
      <c r="Q39" s="16"/>
      <c r="R39" s="16"/>
      <c r="S39" s="17" t="e">
        <f t="shared" si="6"/>
        <v>#DIV/0!</v>
      </c>
      <c r="T39" s="16"/>
      <c r="U39" s="16"/>
      <c r="V39" s="17" t="e">
        <f t="shared" si="7"/>
        <v>#DIV/0!</v>
      </c>
      <c r="W39" s="19"/>
    </row>
    <row r="40" spans="1:23" s="13" customFormat="1" ht="51" customHeight="1" x14ac:dyDescent="0.2">
      <c r="A40" s="86"/>
      <c r="B40" s="91"/>
      <c r="C40" s="81"/>
      <c r="D40" s="81"/>
      <c r="E40" s="81"/>
      <c r="F40" s="91"/>
      <c r="G40" s="81"/>
      <c r="H40" s="81"/>
      <c r="I40" s="14">
        <v>24</v>
      </c>
      <c r="J40" s="16" t="s">
        <v>91</v>
      </c>
      <c r="K40" s="14">
        <v>7674</v>
      </c>
      <c r="L40" s="38" t="s">
        <v>111</v>
      </c>
      <c r="M40" s="14">
        <v>4</v>
      </c>
      <c r="N40" s="42" t="s">
        <v>117</v>
      </c>
      <c r="O40" s="16">
        <v>7</v>
      </c>
      <c r="P40" s="16" t="s">
        <v>118</v>
      </c>
      <c r="Q40" s="16"/>
      <c r="R40" s="16"/>
      <c r="S40" s="17" t="e">
        <f t="shared" si="6"/>
        <v>#DIV/0!</v>
      </c>
      <c r="T40" s="16"/>
      <c r="U40" s="16"/>
      <c r="V40" s="17" t="e">
        <f t="shared" si="7"/>
        <v>#DIV/0!</v>
      </c>
      <c r="W40" s="19"/>
    </row>
    <row r="41" spans="1:23" s="13" customFormat="1" ht="51" customHeight="1" x14ac:dyDescent="0.2">
      <c r="A41" s="86"/>
      <c r="B41" s="91"/>
      <c r="C41" s="81"/>
      <c r="D41" s="81"/>
      <c r="E41" s="81"/>
      <c r="F41" s="91"/>
      <c r="G41" s="81"/>
      <c r="H41" s="81"/>
      <c r="I41" s="14">
        <v>24</v>
      </c>
      <c r="J41" s="16" t="s">
        <v>91</v>
      </c>
      <c r="K41" s="14">
        <v>7674</v>
      </c>
      <c r="L41" s="38" t="s">
        <v>111</v>
      </c>
      <c r="M41" s="14">
        <v>5</v>
      </c>
      <c r="N41" s="42" t="s">
        <v>119</v>
      </c>
      <c r="O41" s="16">
        <v>12</v>
      </c>
      <c r="P41" s="16" t="s">
        <v>56</v>
      </c>
      <c r="Q41" s="16"/>
      <c r="R41" s="16"/>
      <c r="S41" s="17" t="e">
        <f t="shared" si="6"/>
        <v>#DIV/0!</v>
      </c>
      <c r="T41" s="16"/>
      <c r="U41" s="16"/>
      <c r="V41" s="17" t="e">
        <f t="shared" si="7"/>
        <v>#DIV/0!</v>
      </c>
      <c r="W41" s="19"/>
    </row>
    <row r="42" spans="1:23" s="13" customFormat="1" ht="51" customHeight="1" x14ac:dyDescent="0.2">
      <c r="A42" s="86"/>
      <c r="B42" s="92"/>
      <c r="C42" s="82"/>
      <c r="D42" s="82"/>
      <c r="E42" s="82"/>
      <c r="F42" s="92"/>
      <c r="G42" s="82"/>
      <c r="H42" s="82"/>
      <c r="I42" s="14">
        <v>24</v>
      </c>
      <c r="J42" s="16" t="s">
        <v>91</v>
      </c>
      <c r="K42" s="14">
        <v>7674</v>
      </c>
      <c r="L42" s="38" t="s">
        <v>111</v>
      </c>
      <c r="M42" s="14">
        <v>6</v>
      </c>
      <c r="N42" s="42" t="s">
        <v>120</v>
      </c>
      <c r="O42" s="16">
        <v>0.3</v>
      </c>
      <c r="P42" s="16" t="s">
        <v>121</v>
      </c>
      <c r="Q42" s="16"/>
      <c r="R42" s="16"/>
      <c r="S42" s="17" t="e">
        <f t="shared" si="6"/>
        <v>#DIV/0!</v>
      </c>
      <c r="T42" s="16"/>
      <c r="U42" s="16"/>
      <c r="V42" s="17" t="e">
        <f t="shared" si="7"/>
        <v>#DIV/0!</v>
      </c>
      <c r="W42" s="19"/>
    </row>
    <row r="43" spans="1:23" s="13" customFormat="1" ht="51" customHeight="1" x14ac:dyDescent="0.2">
      <c r="A43" s="99" t="s">
        <v>47</v>
      </c>
      <c r="B43" s="93">
        <v>4</v>
      </c>
      <c r="C43" s="86" t="s">
        <v>144</v>
      </c>
      <c r="D43" s="100" t="s">
        <v>110</v>
      </c>
      <c r="E43" s="100" t="s">
        <v>154</v>
      </c>
      <c r="F43" s="101">
        <v>3</v>
      </c>
      <c r="G43" s="86" t="s">
        <v>49</v>
      </c>
      <c r="H43" s="86" t="s">
        <v>50</v>
      </c>
      <c r="I43" s="14">
        <v>45</v>
      </c>
      <c r="J43" s="15" t="s">
        <v>51</v>
      </c>
      <c r="K43" s="14">
        <v>7664</v>
      </c>
      <c r="L43" s="38" t="s">
        <v>52</v>
      </c>
      <c r="M43" s="14">
        <v>1</v>
      </c>
      <c r="N43" s="42" t="s">
        <v>53</v>
      </c>
      <c r="O43" s="16">
        <v>10</v>
      </c>
      <c r="P43" s="16" t="s">
        <v>54</v>
      </c>
      <c r="Q43" s="16"/>
      <c r="R43" s="16"/>
      <c r="S43" s="17" t="e">
        <f t="shared" si="6"/>
        <v>#DIV/0!</v>
      </c>
      <c r="T43" s="18"/>
      <c r="U43" s="18"/>
      <c r="V43" s="17" t="e">
        <f t="shared" si="7"/>
        <v>#DIV/0!</v>
      </c>
      <c r="W43" s="19"/>
    </row>
    <row r="44" spans="1:23" s="13" customFormat="1" ht="51" customHeight="1" x14ac:dyDescent="0.2">
      <c r="A44" s="99"/>
      <c r="B44" s="93"/>
      <c r="C44" s="86"/>
      <c r="D44" s="100"/>
      <c r="E44" s="100"/>
      <c r="F44" s="101"/>
      <c r="G44" s="86"/>
      <c r="H44" s="86"/>
      <c r="I44" s="14">
        <v>45</v>
      </c>
      <c r="J44" s="15" t="s">
        <v>51</v>
      </c>
      <c r="K44" s="14">
        <v>7664</v>
      </c>
      <c r="L44" s="38" t="s">
        <v>52</v>
      </c>
      <c r="M44" s="14">
        <v>2</v>
      </c>
      <c r="N44" s="42" t="s">
        <v>55</v>
      </c>
      <c r="O44" s="16">
        <v>40</v>
      </c>
      <c r="P44" s="16" t="s">
        <v>56</v>
      </c>
      <c r="Q44" s="16"/>
      <c r="R44" s="16"/>
      <c r="S44" s="17" t="e">
        <f t="shared" si="6"/>
        <v>#DIV/0!</v>
      </c>
      <c r="T44" s="18"/>
      <c r="U44" s="18"/>
      <c r="V44" s="17" t="e">
        <f t="shared" si="7"/>
        <v>#DIV/0!</v>
      </c>
      <c r="W44" s="19"/>
    </row>
    <row r="45" spans="1:23" s="13" customFormat="1" ht="51" customHeight="1" x14ac:dyDescent="0.2">
      <c r="A45" s="99"/>
      <c r="B45" s="93"/>
      <c r="C45" s="86"/>
      <c r="D45" s="100"/>
      <c r="E45" s="100"/>
      <c r="F45" s="101"/>
      <c r="G45" s="86"/>
      <c r="H45" s="86"/>
      <c r="I45" s="14">
        <v>45</v>
      </c>
      <c r="J45" s="15" t="s">
        <v>51</v>
      </c>
      <c r="K45" s="14">
        <v>7664</v>
      </c>
      <c r="L45" s="38" t="s">
        <v>52</v>
      </c>
      <c r="M45" s="14">
        <v>3</v>
      </c>
      <c r="N45" s="42" t="s">
        <v>57</v>
      </c>
      <c r="O45" s="16">
        <v>0.33</v>
      </c>
      <c r="P45" s="16" t="s">
        <v>58</v>
      </c>
      <c r="Q45" s="16"/>
      <c r="R45" s="16"/>
      <c r="S45" s="17" t="e">
        <f t="shared" si="6"/>
        <v>#DIV/0!</v>
      </c>
      <c r="T45" s="18"/>
      <c r="U45" s="18"/>
      <c r="V45" s="17" t="e">
        <f t="shared" si="7"/>
        <v>#DIV/0!</v>
      </c>
      <c r="W45" s="19"/>
    </row>
    <row r="46" spans="1:23" s="13" customFormat="1" ht="51" customHeight="1" x14ac:dyDescent="0.2">
      <c r="A46" s="99"/>
      <c r="B46" s="93"/>
      <c r="C46" s="86"/>
      <c r="D46" s="100"/>
      <c r="E46" s="100"/>
      <c r="F46" s="101"/>
      <c r="G46" s="86"/>
      <c r="H46" s="86"/>
      <c r="I46" s="14">
        <v>45</v>
      </c>
      <c r="J46" s="15" t="s">
        <v>51</v>
      </c>
      <c r="K46" s="14">
        <v>7664</v>
      </c>
      <c r="L46" s="38" t="s">
        <v>52</v>
      </c>
      <c r="M46" s="14">
        <v>4</v>
      </c>
      <c r="N46" s="42" t="s">
        <v>59</v>
      </c>
      <c r="O46" s="16">
        <v>0.3</v>
      </c>
      <c r="P46" s="16" t="s">
        <v>60</v>
      </c>
      <c r="Q46" s="16"/>
      <c r="R46" s="16"/>
      <c r="S46" s="17" t="e">
        <f t="shared" si="6"/>
        <v>#DIV/0!</v>
      </c>
      <c r="T46" s="18"/>
      <c r="U46" s="18"/>
      <c r="V46" s="17" t="e">
        <f t="shared" si="7"/>
        <v>#DIV/0!</v>
      </c>
      <c r="W46" s="19"/>
    </row>
    <row r="47" spans="1:23" s="13" customFormat="1" ht="51" customHeight="1" x14ac:dyDescent="0.2">
      <c r="A47" s="99"/>
      <c r="B47" s="93"/>
      <c r="C47" s="86"/>
      <c r="D47" s="100"/>
      <c r="E47" s="100"/>
      <c r="F47" s="101"/>
      <c r="G47" s="86"/>
      <c r="H47" s="86"/>
      <c r="I47" s="14">
        <v>45</v>
      </c>
      <c r="J47" s="15" t="s">
        <v>51</v>
      </c>
      <c r="K47" s="14">
        <v>7664</v>
      </c>
      <c r="L47" s="38" t="s">
        <v>52</v>
      </c>
      <c r="M47" s="14">
        <v>5</v>
      </c>
      <c r="N47" s="42" t="s">
        <v>61</v>
      </c>
      <c r="O47" s="16">
        <v>11</v>
      </c>
      <c r="P47" s="16" t="s">
        <v>56</v>
      </c>
      <c r="Q47" s="16"/>
      <c r="R47" s="16"/>
      <c r="S47" s="17" t="e">
        <f t="shared" si="6"/>
        <v>#DIV/0!</v>
      </c>
      <c r="T47" s="18"/>
      <c r="U47" s="18"/>
      <c r="V47" s="17" t="e">
        <f t="shared" si="7"/>
        <v>#DIV/0!</v>
      </c>
      <c r="W47" s="19"/>
    </row>
    <row r="48" spans="1:23" s="13" customFormat="1" ht="51" customHeight="1" x14ac:dyDescent="0.2">
      <c r="A48" s="86" t="s">
        <v>47</v>
      </c>
      <c r="B48" s="90">
        <v>4</v>
      </c>
      <c r="C48" s="80" t="s">
        <v>152</v>
      </c>
      <c r="D48" s="80" t="s">
        <v>153</v>
      </c>
      <c r="E48" s="80" t="s">
        <v>150</v>
      </c>
      <c r="F48" s="90">
        <v>5</v>
      </c>
      <c r="G48" s="80" t="s">
        <v>158</v>
      </c>
      <c r="H48" s="80" t="s">
        <v>124</v>
      </c>
      <c r="I48" s="14">
        <v>56</v>
      </c>
      <c r="J48" s="16" t="s">
        <v>125</v>
      </c>
      <c r="K48" s="14">
        <v>7760</v>
      </c>
      <c r="L48" s="38" t="s">
        <v>126</v>
      </c>
      <c r="M48" s="14">
        <v>7</v>
      </c>
      <c r="N48" s="42" t="s">
        <v>138</v>
      </c>
      <c r="O48" s="22">
        <v>0.25</v>
      </c>
      <c r="P48" s="16" t="s">
        <v>139</v>
      </c>
      <c r="Q48" s="16"/>
      <c r="R48" s="16"/>
      <c r="S48" s="17" t="e">
        <f t="shared" si="6"/>
        <v>#DIV/0!</v>
      </c>
      <c r="T48" s="16"/>
      <c r="U48" s="16"/>
      <c r="V48" s="17" t="e">
        <f t="shared" si="7"/>
        <v>#DIV/0!</v>
      </c>
      <c r="W48" s="37"/>
    </row>
    <row r="49" spans="1:23" s="13" customFormat="1" ht="51" customHeight="1" x14ac:dyDescent="0.2">
      <c r="A49" s="86"/>
      <c r="B49" s="92"/>
      <c r="C49" s="82"/>
      <c r="D49" s="82"/>
      <c r="E49" s="82"/>
      <c r="F49" s="92"/>
      <c r="G49" s="82"/>
      <c r="H49" s="82"/>
      <c r="I49" s="14">
        <v>56</v>
      </c>
      <c r="J49" s="16" t="s">
        <v>125</v>
      </c>
      <c r="K49" s="14">
        <v>7760</v>
      </c>
      <c r="L49" s="38" t="s">
        <v>126</v>
      </c>
      <c r="M49" s="14">
        <v>8</v>
      </c>
      <c r="N49" s="42" t="s">
        <v>163</v>
      </c>
      <c r="O49" s="16">
        <v>60</v>
      </c>
      <c r="P49" s="16" t="s">
        <v>141</v>
      </c>
      <c r="Q49" s="16"/>
      <c r="R49" s="16"/>
      <c r="S49" s="17" t="e">
        <f t="shared" si="6"/>
        <v>#DIV/0!</v>
      </c>
      <c r="T49" s="16"/>
      <c r="U49" s="16"/>
      <c r="V49" s="17" t="e">
        <f t="shared" si="7"/>
        <v>#DIV/0!</v>
      </c>
      <c r="W49" s="37"/>
    </row>
    <row r="50" spans="1:23" s="13" customFormat="1" ht="51" customHeight="1" x14ac:dyDescent="0.2">
      <c r="A50" s="80" t="s">
        <v>47</v>
      </c>
      <c r="B50" s="90">
        <v>5</v>
      </c>
      <c r="C50" s="80" t="s">
        <v>151</v>
      </c>
      <c r="D50" s="87" t="s">
        <v>122</v>
      </c>
      <c r="E50" s="87" t="s">
        <v>150</v>
      </c>
      <c r="F50" s="93">
        <v>5</v>
      </c>
      <c r="G50" s="86" t="s">
        <v>123</v>
      </c>
      <c r="H50" s="86" t="s">
        <v>124</v>
      </c>
      <c r="I50" s="14">
        <v>56</v>
      </c>
      <c r="J50" s="16" t="s">
        <v>125</v>
      </c>
      <c r="K50" s="14">
        <v>7760</v>
      </c>
      <c r="L50" s="38" t="s">
        <v>126</v>
      </c>
      <c r="M50" s="14">
        <v>1</v>
      </c>
      <c r="N50" s="42" t="s">
        <v>127</v>
      </c>
      <c r="O50" s="16">
        <v>0</v>
      </c>
      <c r="P50" s="16" t="s">
        <v>128</v>
      </c>
      <c r="Q50" s="16"/>
      <c r="R50" s="16"/>
      <c r="S50" s="17" t="e">
        <f t="shared" si="6"/>
        <v>#DIV/0!</v>
      </c>
      <c r="T50" s="16"/>
      <c r="U50" s="16"/>
      <c r="V50" s="17" t="e">
        <f t="shared" si="7"/>
        <v>#DIV/0!</v>
      </c>
      <c r="W50" s="19"/>
    </row>
    <row r="51" spans="1:23" s="13" customFormat="1" ht="51" customHeight="1" x14ac:dyDescent="0.2">
      <c r="A51" s="81"/>
      <c r="B51" s="91"/>
      <c r="C51" s="81"/>
      <c r="D51" s="88"/>
      <c r="E51" s="88"/>
      <c r="F51" s="93"/>
      <c r="G51" s="86"/>
      <c r="H51" s="86"/>
      <c r="I51" s="14">
        <v>56</v>
      </c>
      <c r="J51" s="16" t="s">
        <v>125</v>
      </c>
      <c r="K51" s="14">
        <v>7760</v>
      </c>
      <c r="L51" s="38" t="s">
        <v>126</v>
      </c>
      <c r="M51" s="14">
        <v>2</v>
      </c>
      <c r="N51" s="42" t="s">
        <v>129</v>
      </c>
      <c r="O51" s="22">
        <v>0.9</v>
      </c>
      <c r="P51" s="16" t="s">
        <v>130</v>
      </c>
      <c r="Q51" s="16"/>
      <c r="R51" s="16"/>
      <c r="S51" s="17" t="e">
        <f t="shared" si="6"/>
        <v>#DIV/0!</v>
      </c>
      <c r="T51" s="16"/>
      <c r="U51" s="16"/>
      <c r="V51" s="17" t="e">
        <f t="shared" si="7"/>
        <v>#DIV/0!</v>
      </c>
      <c r="W51" s="19"/>
    </row>
    <row r="52" spans="1:23" s="13" customFormat="1" ht="51" customHeight="1" x14ac:dyDescent="0.2">
      <c r="A52" s="81"/>
      <c r="B52" s="91"/>
      <c r="C52" s="81"/>
      <c r="D52" s="88"/>
      <c r="E52" s="88"/>
      <c r="F52" s="93"/>
      <c r="G52" s="86"/>
      <c r="H52" s="86"/>
      <c r="I52" s="14">
        <v>56</v>
      </c>
      <c r="J52" s="16" t="s">
        <v>125</v>
      </c>
      <c r="K52" s="14">
        <v>7760</v>
      </c>
      <c r="L52" s="38" t="s">
        <v>126</v>
      </c>
      <c r="M52" s="14">
        <v>3</v>
      </c>
      <c r="N52" s="42" t="s">
        <v>131</v>
      </c>
      <c r="O52" s="22">
        <v>0.25</v>
      </c>
      <c r="P52" s="16" t="s">
        <v>132</v>
      </c>
      <c r="Q52" s="16"/>
      <c r="R52" s="16"/>
      <c r="S52" s="17" t="e">
        <f t="shared" si="6"/>
        <v>#DIV/0!</v>
      </c>
      <c r="T52" s="16"/>
      <c r="U52" s="16"/>
      <c r="V52" s="17" t="e">
        <f t="shared" si="7"/>
        <v>#DIV/0!</v>
      </c>
      <c r="W52" s="19"/>
    </row>
    <row r="53" spans="1:23" s="13" customFormat="1" ht="51" customHeight="1" x14ac:dyDescent="0.2">
      <c r="A53" s="81"/>
      <c r="B53" s="91"/>
      <c r="C53" s="81"/>
      <c r="D53" s="88"/>
      <c r="E53" s="88"/>
      <c r="F53" s="93"/>
      <c r="G53" s="86"/>
      <c r="H53" s="86"/>
      <c r="I53" s="14">
        <v>56</v>
      </c>
      <c r="J53" s="16" t="s">
        <v>125</v>
      </c>
      <c r="K53" s="14">
        <v>7760</v>
      </c>
      <c r="L53" s="38" t="s">
        <v>126</v>
      </c>
      <c r="M53" s="14">
        <v>4</v>
      </c>
      <c r="N53" s="42" t="s">
        <v>133</v>
      </c>
      <c r="O53" s="22">
        <v>1</v>
      </c>
      <c r="P53" s="16" t="s">
        <v>134</v>
      </c>
      <c r="Q53" s="16"/>
      <c r="R53" s="16"/>
      <c r="S53" s="17" t="e">
        <f t="shared" si="6"/>
        <v>#DIV/0!</v>
      </c>
      <c r="T53" s="16"/>
      <c r="U53" s="16"/>
      <c r="V53" s="17" t="e">
        <f t="shared" si="7"/>
        <v>#DIV/0!</v>
      </c>
      <c r="W53" s="19"/>
    </row>
    <row r="54" spans="1:23" s="13" customFormat="1" ht="51" customHeight="1" x14ac:dyDescent="0.2">
      <c r="A54" s="81"/>
      <c r="B54" s="91"/>
      <c r="C54" s="81"/>
      <c r="D54" s="88"/>
      <c r="E54" s="88"/>
      <c r="F54" s="93"/>
      <c r="G54" s="86"/>
      <c r="H54" s="86"/>
      <c r="I54" s="14">
        <v>56</v>
      </c>
      <c r="J54" s="16" t="s">
        <v>125</v>
      </c>
      <c r="K54" s="14">
        <v>7760</v>
      </c>
      <c r="L54" s="38" t="s">
        <v>126</v>
      </c>
      <c r="M54" s="14">
        <v>5</v>
      </c>
      <c r="N54" s="42" t="s">
        <v>135</v>
      </c>
      <c r="O54" s="16">
        <v>0</v>
      </c>
      <c r="P54" s="16" t="s">
        <v>136</v>
      </c>
      <c r="Q54" s="16"/>
      <c r="R54" s="16"/>
      <c r="S54" s="17" t="e">
        <f t="shared" si="6"/>
        <v>#DIV/0!</v>
      </c>
      <c r="T54" s="16"/>
      <c r="U54" s="16"/>
      <c r="V54" s="17" t="e">
        <f t="shared" si="7"/>
        <v>#DIV/0!</v>
      </c>
      <c r="W54" s="19"/>
    </row>
    <row r="55" spans="1:23" s="13" customFormat="1" ht="51" customHeight="1" x14ac:dyDescent="0.2">
      <c r="A55" s="82"/>
      <c r="B55" s="92"/>
      <c r="C55" s="82"/>
      <c r="D55" s="89"/>
      <c r="E55" s="89"/>
      <c r="F55" s="93"/>
      <c r="G55" s="86"/>
      <c r="H55" s="86"/>
      <c r="I55" s="14">
        <v>56</v>
      </c>
      <c r="J55" s="16" t="s">
        <v>125</v>
      </c>
      <c r="K55" s="14">
        <v>7760</v>
      </c>
      <c r="L55" s="38" t="s">
        <v>126</v>
      </c>
      <c r="M55" s="14">
        <v>6</v>
      </c>
      <c r="N55" s="42" t="s">
        <v>137</v>
      </c>
      <c r="O55" s="22">
        <v>0.3</v>
      </c>
      <c r="P55" s="16" t="s">
        <v>56</v>
      </c>
      <c r="Q55" s="16"/>
      <c r="R55" s="16"/>
      <c r="S55" s="17" t="e">
        <f t="shared" si="6"/>
        <v>#DIV/0!</v>
      </c>
      <c r="T55" s="16"/>
      <c r="U55" s="16"/>
      <c r="V55" s="17" t="e">
        <f t="shared" si="7"/>
        <v>#DIV/0!</v>
      </c>
      <c r="W55" s="19"/>
    </row>
    <row r="56" spans="1:23" ht="52.15" customHeight="1" x14ac:dyDescent="0.25">
      <c r="K56" s="1"/>
      <c r="N56" s="44"/>
      <c r="Q56" s="94" t="s">
        <v>142</v>
      </c>
      <c r="R56" s="95"/>
      <c r="S56" s="25" t="e">
        <f>AVERAGE(S43:S55)</f>
        <v>#DIV/0!</v>
      </c>
      <c r="T56" s="94" t="s">
        <v>143</v>
      </c>
      <c r="U56" s="95"/>
      <c r="V56" s="25" t="e">
        <f>AVERAGE(V43:V55)</f>
        <v>#DIV/0!</v>
      </c>
    </row>
  </sheetData>
  <mergeCells count="102">
    <mergeCell ref="K9:P9"/>
    <mergeCell ref="R9:W9"/>
    <mergeCell ref="D10:H10"/>
    <mergeCell ref="K10:P10"/>
    <mergeCell ref="R10:W10"/>
    <mergeCell ref="K11:P11"/>
    <mergeCell ref="R11:W11"/>
    <mergeCell ref="A2:W4"/>
    <mergeCell ref="D6:H6"/>
    <mergeCell ref="J6:J12"/>
    <mergeCell ref="K6:P6"/>
    <mergeCell ref="R6:W6"/>
    <mergeCell ref="K7:P7"/>
    <mergeCell ref="R7:W7"/>
    <mergeCell ref="D8:H8"/>
    <mergeCell ref="K8:P8"/>
    <mergeCell ref="R8:W8"/>
    <mergeCell ref="D12:H12"/>
    <mergeCell ref="K12:P12"/>
    <mergeCell ref="R12:W12"/>
    <mergeCell ref="A15:E15"/>
    <mergeCell ref="F15:J15"/>
    <mergeCell ref="K15:P15"/>
    <mergeCell ref="Q15:S16"/>
    <mergeCell ref="T15:V16"/>
    <mergeCell ref="W15:W17"/>
    <mergeCell ref="A16:A17"/>
    <mergeCell ref="L16:L17"/>
    <mergeCell ref="M16:N16"/>
    <mergeCell ref="O16:P16"/>
    <mergeCell ref="I16:J16"/>
    <mergeCell ref="K16:K17"/>
    <mergeCell ref="B16:C17"/>
    <mergeCell ref="D16:D17"/>
    <mergeCell ref="E16:E17"/>
    <mergeCell ref="F16:H16"/>
    <mergeCell ref="E50:E55"/>
    <mergeCell ref="F50:F55"/>
    <mergeCell ref="G50:G55"/>
    <mergeCell ref="H50:H55"/>
    <mergeCell ref="A37:A42"/>
    <mergeCell ref="B37:B42"/>
    <mergeCell ref="C37:C42"/>
    <mergeCell ref="D37:D42"/>
    <mergeCell ref="E37:E42"/>
    <mergeCell ref="F37:F42"/>
    <mergeCell ref="H43:H47"/>
    <mergeCell ref="A43:A47"/>
    <mergeCell ref="B43:B47"/>
    <mergeCell ref="C43:C47"/>
    <mergeCell ref="D43:D47"/>
    <mergeCell ref="E43:E47"/>
    <mergeCell ref="F43:F47"/>
    <mergeCell ref="G43:G47"/>
    <mergeCell ref="Q56:R56"/>
    <mergeCell ref="T56:U56"/>
    <mergeCell ref="A18:A20"/>
    <mergeCell ref="B18:B20"/>
    <mergeCell ref="C18:C20"/>
    <mergeCell ref="D18:D20"/>
    <mergeCell ref="E18:E20"/>
    <mergeCell ref="F18:F20"/>
    <mergeCell ref="G18:G20"/>
    <mergeCell ref="H18:H20"/>
    <mergeCell ref="A48:A49"/>
    <mergeCell ref="B48:B49"/>
    <mergeCell ref="C48:C49"/>
    <mergeCell ref="D48:D49"/>
    <mergeCell ref="E48:E49"/>
    <mergeCell ref="F48:F49"/>
    <mergeCell ref="G37:G42"/>
    <mergeCell ref="H37:H42"/>
    <mergeCell ref="A50:A55"/>
    <mergeCell ref="B50:B55"/>
    <mergeCell ref="C50:C55"/>
    <mergeCell ref="D50:D55"/>
    <mergeCell ref="G48:G49"/>
    <mergeCell ref="H48:H49"/>
    <mergeCell ref="A29:A36"/>
    <mergeCell ref="A21:A26"/>
    <mergeCell ref="C21:C26"/>
    <mergeCell ref="D21:D26"/>
    <mergeCell ref="F21:F26"/>
    <mergeCell ref="H27:H28"/>
    <mergeCell ref="G27:G28"/>
    <mergeCell ref="F27:F28"/>
    <mergeCell ref="E27:E28"/>
    <mergeCell ref="D27:D28"/>
    <mergeCell ref="E21:E26"/>
    <mergeCell ref="A27:A28"/>
    <mergeCell ref="G21:G26"/>
    <mergeCell ref="H21:H26"/>
    <mergeCell ref="G29:G36"/>
    <mergeCell ref="H29:H36"/>
    <mergeCell ref="C27:C28"/>
    <mergeCell ref="B27:B28"/>
    <mergeCell ref="B21:B26"/>
    <mergeCell ref="E29:E36"/>
    <mergeCell ref="F29:F36"/>
    <mergeCell ref="B29:B36"/>
    <mergeCell ref="C29:C36"/>
    <mergeCell ref="D29:D36"/>
  </mergeCells>
  <pageMargins left="0.7" right="0.7" top="0.75" bottom="0.75" header="0.3" footer="0.3"/>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5A25F-0062-4769-A7ED-098C7EA205F5}">
  <dimension ref="A3:J109"/>
  <sheetViews>
    <sheetView showGridLines="0" zoomScale="85" zoomScaleNormal="85" workbookViewId="0">
      <pane ySplit="7" topLeftCell="A8" activePane="bottomLeft" state="frozen"/>
      <selection pane="bottomLeft" activeCell="A11" sqref="A11"/>
    </sheetView>
  </sheetViews>
  <sheetFormatPr baseColWidth="10" defaultRowHeight="12.75" x14ac:dyDescent="0.2"/>
  <cols>
    <col min="1" max="1" width="120.7109375" customWidth="1"/>
    <col min="2" max="2" width="20.140625" style="47" customWidth="1"/>
    <col min="3" max="3" width="18.140625" bestFit="1" customWidth="1"/>
    <col min="7" max="7" width="13.7109375" customWidth="1"/>
  </cols>
  <sheetData>
    <row r="3" spans="1:10" x14ac:dyDescent="0.2">
      <c r="A3" s="127" t="s">
        <v>0</v>
      </c>
      <c r="B3" s="127"/>
    </row>
    <row r="4" spans="1:10" ht="12.75" customHeight="1" x14ac:dyDescent="0.2">
      <c r="A4" s="127"/>
      <c r="B4" s="127"/>
    </row>
    <row r="5" spans="1:10" ht="12.75" customHeight="1" x14ac:dyDescent="0.2">
      <c r="A5" s="127"/>
      <c r="B5" s="127"/>
    </row>
    <row r="6" spans="1:10" x14ac:dyDescent="0.2">
      <c r="C6" s="128" t="s">
        <v>27</v>
      </c>
      <c r="D6" s="129"/>
      <c r="E6" s="129"/>
      <c r="F6" s="130"/>
      <c r="G6" s="128" t="s">
        <v>28</v>
      </c>
      <c r="H6" s="129"/>
      <c r="I6" s="129"/>
      <c r="J6" s="130"/>
    </row>
    <row r="7" spans="1:10" s="53" customFormat="1" ht="41.25" customHeight="1" x14ac:dyDescent="0.2">
      <c r="A7" s="48" t="s">
        <v>164</v>
      </c>
      <c r="B7" s="49" t="s">
        <v>165</v>
      </c>
      <c r="C7" s="50" t="s">
        <v>166</v>
      </c>
      <c r="D7" s="51" t="s">
        <v>167</v>
      </c>
      <c r="E7" s="51" t="s">
        <v>168</v>
      </c>
      <c r="F7" s="52" t="s">
        <v>169</v>
      </c>
      <c r="G7" s="50" t="s">
        <v>166</v>
      </c>
      <c r="H7" s="51" t="s">
        <v>167</v>
      </c>
      <c r="I7" s="51" t="s">
        <v>168</v>
      </c>
      <c r="J7" s="52" t="s">
        <v>169</v>
      </c>
    </row>
    <row r="8" spans="1:10" ht="12.75" customHeight="1" x14ac:dyDescent="0.2">
      <c r="A8" s="40" t="s">
        <v>170</v>
      </c>
      <c r="B8" s="54">
        <v>600000000</v>
      </c>
      <c r="C8" s="55"/>
      <c r="D8" s="56"/>
      <c r="E8" s="56"/>
      <c r="F8" s="57"/>
      <c r="G8" s="58"/>
      <c r="H8" s="59"/>
      <c r="I8" s="59"/>
      <c r="J8" s="60"/>
    </row>
    <row r="9" spans="1:10" x14ac:dyDescent="0.2">
      <c r="A9" s="61" t="s">
        <v>171</v>
      </c>
      <c r="B9" s="54">
        <v>600000000</v>
      </c>
      <c r="C9" s="62"/>
      <c r="F9" s="63"/>
      <c r="G9" s="62"/>
      <c r="J9" s="63"/>
    </row>
    <row r="10" spans="1:10" x14ac:dyDescent="0.2">
      <c r="A10" s="64" t="s">
        <v>172</v>
      </c>
      <c r="B10" s="65">
        <v>600000000</v>
      </c>
      <c r="C10" s="62"/>
      <c r="F10" s="63"/>
      <c r="G10" s="62"/>
      <c r="J10" s="63"/>
    </row>
    <row r="11" spans="1:10" x14ac:dyDescent="0.2">
      <c r="A11" s="66" t="s">
        <v>173</v>
      </c>
      <c r="B11" s="54">
        <v>600000000</v>
      </c>
      <c r="C11" s="62"/>
      <c r="F11" s="63"/>
      <c r="G11" s="62"/>
      <c r="J11" s="63"/>
    </row>
    <row r="12" spans="1:10" x14ac:dyDescent="0.2">
      <c r="A12" s="67" t="s">
        <v>174</v>
      </c>
      <c r="B12" s="65">
        <v>155966432</v>
      </c>
      <c r="C12" s="62"/>
      <c r="F12" s="63"/>
      <c r="G12" s="62"/>
      <c r="J12" s="63"/>
    </row>
    <row r="13" spans="1:10" x14ac:dyDescent="0.2">
      <c r="A13" s="68" t="s">
        <v>175</v>
      </c>
      <c r="B13" s="54">
        <v>43474872</v>
      </c>
      <c r="C13" s="62"/>
      <c r="F13" s="63"/>
      <c r="G13" s="62"/>
      <c r="J13" s="63"/>
    </row>
    <row r="14" spans="1:10" x14ac:dyDescent="0.2">
      <c r="A14" s="68" t="s">
        <v>176</v>
      </c>
      <c r="B14" s="54">
        <v>56245780</v>
      </c>
      <c r="C14" s="62"/>
      <c r="F14" s="63"/>
      <c r="G14" s="62"/>
      <c r="J14" s="63"/>
    </row>
    <row r="15" spans="1:10" x14ac:dyDescent="0.2">
      <c r="A15" s="68" t="s">
        <v>177</v>
      </c>
      <c r="B15" s="54">
        <v>56245780</v>
      </c>
      <c r="C15" s="62"/>
      <c r="F15" s="63"/>
      <c r="G15" s="62"/>
      <c r="J15" s="63"/>
    </row>
    <row r="16" spans="1:10" x14ac:dyDescent="0.2">
      <c r="A16" s="67" t="s">
        <v>178</v>
      </c>
      <c r="B16" s="65">
        <v>444033568</v>
      </c>
      <c r="C16" s="62"/>
      <c r="F16" s="63"/>
      <c r="G16" s="62"/>
      <c r="J16" s="63"/>
    </row>
    <row r="17" spans="1:10" x14ac:dyDescent="0.2">
      <c r="A17" s="68" t="s">
        <v>179</v>
      </c>
      <c r="B17" s="54">
        <v>405356218</v>
      </c>
      <c r="C17" s="62"/>
      <c r="F17" s="63"/>
      <c r="G17" s="62"/>
      <c r="J17" s="63"/>
    </row>
    <row r="18" spans="1:10" x14ac:dyDescent="0.2">
      <c r="A18" s="68" t="s">
        <v>180</v>
      </c>
      <c r="B18" s="54">
        <v>38677350</v>
      </c>
      <c r="C18" s="62"/>
      <c r="F18" s="63"/>
      <c r="G18" s="62"/>
      <c r="J18" s="63"/>
    </row>
    <row r="19" spans="1:10" x14ac:dyDescent="0.2">
      <c r="A19" s="40" t="s">
        <v>181</v>
      </c>
      <c r="B19" s="54">
        <v>1100000000</v>
      </c>
      <c r="C19" s="58"/>
      <c r="D19" s="59"/>
      <c r="E19" s="59"/>
      <c r="F19" s="60"/>
      <c r="G19" s="58"/>
      <c r="H19" s="59"/>
      <c r="I19" s="59"/>
      <c r="J19" s="60"/>
    </row>
    <row r="20" spans="1:10" x14ac:dyDescent="0.2">
      <c r="A20" s="61" t="s">
        <v>182</v>
      </c>
      <c r="B20" s="54">
        <v>1100000000</v>
      </c>
      <c r="C20" s="62"/>
      <c r="F20" s="63"/>
      <c r="G20" s="62"/>
      <c r="J20" s="63"/>
    </row>
    <row r="21" spans="1:10" x14ac:dyDescent="0.2">
      <c r="A21" s="64" t="s">
        <v>183</v>
      </c>
      <c r="B21" s="65">
        <v>1100000000</v>
      </c>
      <c r="C21" s="62"/>
      <c r="F21" s="63"/>
      <c r="G21" s="62"/>
      <c r="J21" s="63"/>
    </row>
    <row r="22" spans="1:10" x14ac:dyDescent="0.2">
      <c r="A22" s="66" t="s">
        <v>184</v>
      </c>
      <c r="B22" s="54">
        <v>1100000000</v>
      </c>
      <c r="C22" s="62"/>
      <c r="F22" s="63"/>
      <c r="G22" s="62"/>
      <c r="J22" s="63"/>
    </row>
    <row r="23" spans="1:10" x14ac:dyDescent="0.2">
      <c r="A23" s="67" t="s">
        <v>185</v>
      </c>
      <c r="B23" s="65">
        <v>517522417</v>
      </c>
      <c r="C23" s="62"/>
      <c r="F23" s="63"/>
      <c r="G23" s="62"/>
      <c r="J23" s="63"/>
    </row>
    <row r="24" spans="1:10" x14ac:dyDescent="0.2">
      <c r="A24" s="68" t="s">
        <v>186</v>
      </c>
      <c r="B24" s="54">
        <v>100000000</v>
      </c>
      <c r="C24" s="62"/>
      <c r="F24" s="63"/>
      <c r="G24" s="62"/>
      <c r="J24" s="63"/>
    </row>
    <row r="25" spans="1:10" x14ac:dyDescent="0.2">
      <c r="A25" s="68" t="s">
        <v>187</v>
      </c>
      <c r="B25" s="54">
        <v>90000000</v>
      </c>
      <c r="C25" s="62"/>
      <c r="F25" s="63"/>
      <c r="G25" s="62"/>
      <c r="J25" s="63"/>
    </row>
    <row r="26" spans="1:10" x14ac:dyDescent="0.2">
      <c r="A26" s="68" t="s">
        <v>188</v>
      </c>
      <c r="B26" s="54">
        <v>327522417</v>
      </c>
      <c r="C26" s="62"/>
      <c r="F26" s="63"/>
      <c r="G26" s="62"/>
      <c r="J26" s="63"/>
    </row>
    <row r="27" spans="1:10" x14ac:dyDescent="0.2">
      <c r="A27" s="67" t="s">
        <v>189</v>
      </c>
      <c r="B27" s="65">
        <v>152000000</v>
      </c>
      <c r="C27" s="62"/>
      <c r="F27" s="63"/>
      <c r="G27" s="62"/>
      <c r="J27" s="63"/>
    </row>
    <row r="28" spans="1:10" x14ac:dyDescent="0.2">
      <c r="A28" s="68" t="s">
        <v>190</v>
      </c>
      <c r="B28" s="54">
        <v>152000000</v>
      </c>
      <c r="C28" s="62"/>
      <c r="F28" s="63"/>
      <c r="G28" s="62"/>
      <c r="J28" s="63"/>
    </row>
    <row r="29" spans="1:10" x14ac:dyDescent="0.2">
      <c r="A29" s="67" t="s">
        <v>191</v>
      </c>
      <c r="B29" s="65">
        <v>41124915</v>
      </c>
      <c r="C29" s="62"/>
      <c r="F29" s="63"/>
      <c r="G29" s="62"/>
      <c r="J29" s="63"/>
    </row>
    <row r="30" spans="1:10" x14ac:dyDescent="0.2">
      <c r="A30" s="68" t="s">
        <v>192</v>
      </c>
      <c r="B30" s="54">
        <v>41124915</v>
      </c>
      <c r="C30" s="62"/>
      <c r="F30" s="63"/>
      <c r="G30" s="62"/>
      <c r="J30" s="63"/>
    </row>
    <row r="31" spans="1:10" x14ac:dyDescent="0.2">
      <c r="A31" s="67" t="s">
        <v>178</v>
      </c>
      <c r="B31" s="65">
        <v>389352668</v>
      </c>
      <c r="C31" s="62"/>
      <c r="F31" s="63"/>
      <c r="G31" s="62"/>
      <c r="J31" s="63"/>
    </row>
    <row r="32" spans="1:10" x14ac:dyDescent="0.2">
      <c r="A32" s="68" t="s">
        <v>193</v>
      </c>
      <c r="B32" s="54">
        <v>389352668</v>
      </c>
      <c r="C32" s="62"/>
      <c r="F32" s="63"/>
      <c r="G32" s="62"/>
      <c r="J32" s="63"/>
    </row>
    <row r="33" spans="1:10" x14ac:dyDescent="0.2">
      <c r="A33" s="40" t="s">
        <v>194</v>
      </c>
      <c r="B33" s="65">
        <v>2522911000</v>
      </c>
      <c r="C33" s="58"/>
      <c r="D33" s="59"/>
      <c r="E33" s="59"/>
      <c r="F33" s="60"/>
      <c r="G33" s="58"/>
      <c r="H33" s="59"/>
      <c r="I33" s="59"/>
      <c r="J33" s="60"/>
    </row>
    <row r="34" spans="1:10" x14ac:dyDescent="0.2">
      <c r="A34" s="61" t="s">
        <v>182</v>
      </c>
      <c r="B34" s="54">
        <v>2522911000</v>
      </c>
      <c r="C34" s="62"/>
      <c r="F34" s="63"/>
      <c r="G34" s="62"/>
      <c r="J34" s="63"/>
    </row>
    <row r="35" spans="1:10" x14ac:dyDescent="0.2">
      <c r="A35" s="64" t="s">
        <v>195</v>
      </c>
      <c r="B35" s="65">
        <v>2522911000</v>
      </c>
      <c r="C35" s="62"/>
      <c r="F35" s="63"/>
      <c r="G35" s="62"/>
      <c r="J35" s="63"/>
    </row>
    <row r="36" spans="1:10" x14ac:dyDescent="0.2">
      <c r="A36" s="66" t="s">
        <v>196</v>
      </c>
      <c r="B36" s="54">
        <v>300000000</v>
      </c>
      <c r="C36" s="62"/>
      <c r="F36" s="63"/>
      <c r="G36" s="62"/>
      <c r="J36" s="63"/>
    </row>
    <row r="37" spans="1:10" x14ac:dyDescent="0.2">
      <c r="A37" s="67" t="s">
        <v>178</v>
      </c>
      <c r="B37" s="54">
        <v>300000000</v>
      </c>
      <c r="C37" s="62"/>
      <c r="F37" s="63"/>
      <c r="G37" s="62"/>
      <c r="J37" s="63"/>
    </row>
    <row r="38" spans="1:10" x14ac:dyDescent="0.2">
      <c r="A38" s="68" t="s">
        <v>197</v>
      </c>
      <c r="B38" s="54">
        <v>300000000</v>
      </c>
      <c r="C38" s="62"/>
      <c r="F38" s="63"/>
      <c r="G38" s="62"/>
      <c r="J38" s="63"/>
    </row>
    <row r="39" spans="1:10" x14ac:dyDescent="0.2">
      <c r="A39" s="66" t="s">
        <v>198</v>
      </c>
      <c r="B39" s="65">
        <v>37180000</v>
      </c>
      <c r="C39" s="62"/>
      <c r="F39" s="63"/>
      <c r="G39" s="62"/>
      <c r="J39" s="63"/>
    </row>
    <row r="40" spans="1:10" x14ac:dyDescent="0.2">
      <c r="A40" s="67" t="s">
        <v>199</v>
      </c>
      <c r="B40" s="65">
        <v>37180000</v>
      </c>
      <c r="C40" s="62"/>
      <c r="F40" s="63"/>
      <c r="G40" s="62"/>
      <c r="J40" s="63"/>
    </row>
    <row r="41" spans="1:10" x14ac:dyDescent="0.2">
      <c r="A41" s="68" t="s">
        <v>200</v>
      </c>
      <c r="B41" s="54">
        <v>37180000</v>
      </c>
      <c r="C41" s="62"/>
      <c r="F41" s="63"/>
      <c r="G41" s="62"/>
      <c r="J41" s="63"/>
    </row>
    <row r="42" spans="1:10" x14ac:dyDescent="0.2">
      <c r="A42" s="66" t="s">
        <v>201</v>
      </c>
      <c r="B42" s="54">
        <v>1197801000</v>
      </c>
      <c r="C42" s="62"/>
      <c r="F42" s="63"/>
      <c r="G42" s="62"/>
      <c r="J42" s="63"/>
    </row>
    <row r="43" spans="1:10" x14ac:dyDescent="0.2">
      <c r="A43" s="67" t="s">
        <v>202</v>
      </c>
      <c r="B43" s="65">
        <v>194970000</v>
      </c>
      <c r="C43" s="62"/>
      <c r="F43" s="63"/>
      <c r="G43" s="62"/>
      <c r="J43" s="63"/>
    </row>
    <row r="44" spans="1:10" x14ac:dyDescent="0.2">
      <c r="A44" s="68" t="s">
        <v>203</v>
      </c>
      <c r="B44" s="54">
        <v>184970000</v>
      </c>
      <c r="C44" s="62"/>
      <c r="F44" s="63"/>
      <c r="G44" s="62"/>
      <c r="J44" s="63"/>
    </row>
    <row r="45" spans="1:10" x14ac:dyDescent="0.2">
      <c r="A45" s="68" t="s">
        <v>204</v>
      </c>
      <c r="B45" s="54">
        <v>10000000</v>
      </c>
      <c r="C45" s="62"/>
      <c r="F45" s="63"/>
      <c r="G45" s="62"/>
      <c r="J45" s="63"/>
    </row>
    <row r="46" spans="1:10" x14ac:dyDescent="0.2">
      <c r="A46" s="67" t="s">
        <v>178</v>
      </c>
      <c r="B46" s="65">
        <v>1002831000</v>
      </c>
      <c r="C46" s="62"/>
      <c r="F46" s="63"/>
      <c r="G46" s="62"/>
      <c r="J46" s="63"/>
    </row>
    <row r="47" spans="1:10" x14ac:dyDescent="0.2">
      <c r="A47" s="68" t="s">
        <v>205</v>
      </c>
      <c r="B47" s="54">
        <v>47800000</v>
      </c>
      <c r="C47" s="62"/>
      <c r="F47" s="63"/>
      <c r="G47" s="62"/>
      <c r="J47" s="63"/>
    </row>
    <row r="48" spans="1:10" x14ac:dyDescent="0.2">
      <c r="A48" s="68" t="s">
        <v>206</v>
      </c>
      <c r="B48" s="54">
        <v>955031000</v>
      </c>
      <c r="C48" s="62"/>
      <c r="F48" s="63"/>
      <c r="G48" s="62"/>
      <c r="J48" s="63"/>
    </row>
    <row r="49" spans="1:10" x14ac:dyDescent="0.2">
      <c r="A49" s="66" t="s">
        <v>207</v>
      </c>
      <c r="B49" s="65">
        <v>987930000</v>
      </c>
      <c r="C49" s="62"/>
      <c r="F49" s="63"/>
      <c r="G49" s="62"/>
      <c r="J49" s="63"/>
    </row>
    <row r="50" spans="1:10" x14ac:dyDescent="0.2">
      <c r="A50" s="67" t="s">
        <v>208</v>
      </c>
      <c r="B50" s="65">
        <v>987930000</v>
      </c>
      <c r="C50" s="62"/>
      <c r="F50" s="63"/>
      <c r="G50" s="62"/>
      <c r="J50" s="63"/>
    </row>
    <row r="51" spans="1:10" x14ac:dyDescent="0.2">
      <c r="A51" s="68" t="s">
        <v>209</v>
      </c>
      <c r="B51" s="54">
        <v>860000000</v>
      </c>
      <c r="C51" s="62"/>
      <c r="F51" s="63"/>
      <c r="G51" s="62"/>
      <c r="J51" s="63"/>
    </row>
    <row r="52" spans="1:10" x14ac:dyDescent="0.2">
      <c r="A52" s="68" t="s">
        <v>70</v>
      </c>
      <c r="B52" s="54">
        <v>127930000</v>
      </c>
      <c r="C52" s="62"/>
      <c r="F52" s="63"/>
      <c r="G52" s="62"/>
      <c r="J52" s="63"/>
    </row>
    <row r="53" spans="1:10" x14ac:dyDescent="0.2">
      <c r="A53" s="40" t="s">
        <v>210</v>
      </c>
      <c r="B53" s="54">
        <v>1700000000</v>
      </c>
      <c r="C53" s="58"/>
      <c r="D53" s="59"/>
      <c r="E53" s="59"/>
      <c r="F53" s="60"/>
      <c r="G53" s="58"/>
      <c r="H53" s="59"/>
      <c r="I53" s="59"/>
      <c r="J53" s="60"/>
    </row>
    <row r="54" spans="1:10" x14ac:dyDescent="0.2">
      <c r="A54" s="61" t="s">
        <v>182</v>
      </c>
      <c r="B54" s="54">
        <v>1700000000</v>
      </c>
      <c r="C54" s="62"/>
      <c r="F54" s="63"/>
      <c r="G54" s="62"/>
      <c r="J54" s="63"/>
    </row>
    <row r="55" spans="1:10" x14ac:dyDescent="0.2">
      <c r="A55" s="64" t="s">
        <v>183</v>
      </c>
      <c r="B55" s="65">
        <v>1700000000</v>
      </c>
      <c r="C55" s="62"/>
      <c r="F55" s="63"/>
      <c r="G55" s="62"/>
      <c r="J55" s="63"/>
    </row>
    <row r="56" spans="1:10" x14ac:dyDescent="0.2">
      <c r="A56" s="66" t="s">
        <v>211</v>
      </c>
      <c r="B56" s="54">
        <v>1030493355</v>
      </c>
      <c r="C56" s="62"/>
      <c r="F56" s="63"/>
      <c r="G56" s="62"/>
      <c r="J56" s="63"/>
    </row>
    <row r="57" spans="1:10" x14ac:dyDescent="0.2">
      <c r="A57" s="67" t="s">
        <v>212</v>
      </c>
      <c r="B57" s="65">
        <v>165880105</v>
      </c>
      <c r="C57" s="62"/>
      <c r="F57" s="63"/>
      <c r="G57" s="62"/>
      <c r="J57" s="63"/>
    </row>
    <row r="58" spans="1:10" x14ac:dyDescent="0.2">
      <c r="A58" s="68" t="s">
        <v>213</v>
      </c>
      <c r="B58" s="54">
        <v>165880105</v>
      </c>
      <c r="C58" s="62"/>
      <c r="F58" s="63"/>
      <c r="G58" s="62"/>
      <c r="J58" s="63"/>
    </row>
    <row r="59" spans="1:10" x14ac:dyDescent="0.2">
      <c r="A59" s="67" t="s">
        <v>214</v>
      </c>
      <c r="B59" s="65">
        <v>201246877</v>
      </c>
      <c r="C59" s="62"/>
      <c r="F59" s="63"/>
      <c r="G59" s="62"/>
      <c r="J59" s="63"/>
    </row>
    <row r="60" spans="1:10" x14ac:dyDescent="0.2">
      <c r="A60" s="68" t="s">
        <v>215</v>
      </c>
      <c r="B60" s="54">
        <v>201246877</v>
      </c>
      <c r="C60" s="62"/>
      <c r="F60" s="63"/>
      <c r="G60" s="62"/>
      <c r="J60" s="63"/>
    </row>
    <row r="61" spans="1:10" x14ac:dyDescent="0.2">
      <c r="A61" s="67" t="s">
        <v>216</v>
      </c>
      <c r="B61" s="65">
        <v>587866373</v>
      </c>
      <c r="C61" s="62"/>
      <c r="F61" s="63"/>
      <c r="G61" s="62"/>
      <c r="J61" s="63"/>
    </row>
    <row r="62" spans="1:10" x14ac:dyDescent="0.2">
      <c r="A62" s="68" t="s">
        <v>217</v>
      </c>
      <c r="B62" s="54">
        <v>587866373</v>
      </c>
      <c r="C62" s="62"/>
      <c r="F62" s="63"/>
      <c r="G62" s="62"/>
      <c r="J62" s="63"/>
    </row>
    <row r="63" spans="1:10" x14ac:dyDescent="0.2">
      <c r="A63" s="67" t="s">
        <v>174</v>
      </c>
      <c r="B63" s="65">
        <v>75500000</v>
      </c>
      <c r="C63" s="62"/>
      <c r="F63" s="63"/>
      <c r="G63" s="62"/>
      <c r="J63" s="63"/>
    </row>
    <row r="64" spans="1:10" x14ac:dyDescent="0.2">
      <c r="A64" s="68" t="s">
        <v>218</v>
      </c>
      <c r="B64" s="54">
        <v>75500000</v>
      </c>
      <c r="C64" s="62"/>
      <c r="F64" s="63"/>
      <c r="G64" s="62"/>
      <c r="J64" s="63"/>
    </row>
    <row r="65" spans="1:10" x14ac:dyDescent="0.2">
      <c r="A65" s="66" t="s">
        <v>219</v>
      </c>
      <c r="B65" s="54">
        <v>578031773</v>
      </c>
      <c r="C65" s="62"/>
      <c r="F65" s="63"/>
      <c r="G65" s="62"/>
      <c r="J65" s="63"/>
    </row>
    <row r="66" spans="1:10" x14ac:dyDescent="0.2">
      <c r="A66" s="67" t="s">
        <v>214</v>
      </c>
      <c r="B66" s="65">
        <v>60000000</v>
      </c>
      <c r="C66" s="62"/>
      <c r="F66" s="63"/>
      <c r="G66" s="62"/>
      <c r="J66" s="63"/>
    </row>
    <row r="67" spans="1:10" x14ac:dyDescent="0.2">
      <c r="A67" s="68" t="s">
        <v>220</v>
      </c>
      <c r="B67" s="54">
        <v>60000000</v>
      </c>
      <c r="C67" s="62"/>
      <c r="F67" s="63"/>
      <c r="G67" s="62"/>
      <c r="J67" s="63"/>
    </row>
    <row r="68" spans="1:10" x14ac:dyDescent="0.2">
      <c r="A68" s="67" t="s">
        <v>216</v>
      </c>
      <c r="B68" s="65">
        <v>125500000</v>
      </c>
      <c r="C68" s="62"/>
      <c r="F68" s="63"/>
      <c r="G68" s="62"/>
      <c r="J68" s="63"/>
    </row>
    <row r="69" spans="1:10" x14ac:dyDescent="0.2">
      <c r="A69" s="68" t="s">
        <v>221</v>
      </c>
      <c r="B69" s="54">
        <v>45500000</v>
      </c>
      <c r="C69" s="62"/>
      <c r="F69" s="63"/>
      <c r="G69" s="62"/>
      <c r="J69" s="63"/>
    </row>
    <row r="70" spans="1:10" x14ac:dyDescent="0.2">
      <c r="A70" s="68" t="s">
        <v>222</v>
      </c>
      <c r="B70" s="54">
        <v>80000000</v>
      </c>
      <c r="C70" s="62"/>
      <c r="F70" s="63"/>
      <c r="G70" s="62"/>
      <c r="J70" s="63"/>
    </row>
    <row r="71" spans="1:10" x14ac:dyDescent="0.2">
      <c r="A71" s="67" t="s">
        <v>174</v>
      </c>
      <c r="B71" s="65">
        <v>392531773</v>
      </c>
      <c r="C71" s="62"/>
      <c r="F71" s="63"/>
      <c r="G71" s="62"/>
      <c r="J71" s="63"/>
    </row>
    <row r="72" spans="1:10" x14ac:dyDescent="0.2">
      <c r="A72" s="68" t="s">
        <v>223</v>
      </c>
      <c r="B72" s="54">
        <v>392531773</v>
      </c>
      <c r="C72" s="62"/>
      <c r="F72" s="63"/>
      <c r="G72" s="62"/>
      <c r="J72" s="63"/>
    </row>
    <row r="73" spans="1:10" x14ac:dyDescent="0.2">
      <c r="A73" s="66" t="s">
        <v>173</v>
      </c>
      <c r="B73" s="65">
        <v>91474872</v>
      </c>
      <c r="C73" s="62"/>
      <c r="F73" s="63"/>
      <c r="G73" s="62"/>
      <c r="J73" s="63"/>
    </row>
    <row r="74" spans="1:10" x14ac:dyDescent="0.2">
      <c r="A74" s="67" t="s">
        <v>216</v>
      </c>
      <c r="B74" s="65">
        <v>43474872</v>
      </c>
      <c r="C74" s="62"/>
      <c r="F74" s="63"/>
      <c r="G74" s="62"/>
      <c r="J74" s="63"/>
    </row>
    <row r="75" spans="1:10" x14ac:dyDescent="0.2">
      <c r="A75" s="68" t="s">
        <v>217</v>
      </c>
      <c r="B75" s="54">
        <v>43474872</v>
      </c>
      <c r="C75" s="62"/>
      <c r="F75" s="63"/>
      <c r="G75" s="62"/>
      <c r="J75" s="63"/>
    </row>
    <row r="76" spans="1:10" x14ac:dyDescent="0.2">
      <c r="A76" s="67" t="s">
        <v>174</v>
      </c>
      <c r="B76" s="65">
        <v>48000000</v>
      </c>
      <c r="C76" s="62"/>
      <c r="F76" s="63"/>
      <c r="G76" s="62"/>
      <c r="J76" s="63"/>
    </row>
    <row r="77" spans="1:10" x14ac:dyDescent="0.2">
      <c r="A77" s="68" t="s">
        <v>223</v>
      </c>
      <c r="B77" s="54">
        <v>48000000</v>
      </c>
      <c r="C77" s="62"/>
      <c r="F77" s="63"/>
      <c r="G77" s="62"/>
      <c r="J77" s="63"/>
    </row>
    <row r="78" spans="1:10" x14ac:dyDescent="0.2">
      <c r="A78" s="40" t="s">
        <v>224</v>
      </c>
      <c r="B78" s="54">
        <v>1267156000</v>
      </c>
      <c r="C78" s="58"/>
      <c r="D78" s="59"/>
      <c r="E78" s="59"/>
      <c r="F78" s="60"/>
      <c r="G78" s="58"/>
      <c r="H78" s="59"/>
      <c r="I78" s="59"/>
      <c r="J78" s="60"/>
    </row>
    <row r="79" spans="1:10" x14ac:dyDescent="0.2">
      <c r="A79" s="61" t="s">
        <v>182</v>
      </c>
      <c r="B79" s="54">
        <v>1267156000</v>
      </c>
      <c r="C79" s="62"/>
      <c r="F79" s="63"/>
      <c r="G79" s="62"/>
      <c r="J79" s="63"/>
    </row>
    <row r="80" spans="1:10" x14ac:dyDescent="0.2">
      <c r="A80" s="64" t="s">
        <v>195</v>
      </c>
      <c r="B80" s="65">
        <v>1267156000</v>
      </c>
      <c r="C80" s="62"/>
      <c r="F80" s="63"/>
      <c r="G80" s="62"/>
      <c r="J80" s="63"/>
    </row>
    <row r="81" spans="1:10" x14ac:dyDescent="0.2">
      <c r="A81" s="66" t="s">
        <v>225</v>
      </c>
      <c r="B81" s="54">
        <v>1267156000</v>
      </c>
      <c r="C81" s="62"/>
      <c r="F81" s="63"/>
      <c r="G81" s="62"/>
      <c r="J81" s="63"/>
    </row>
    <row r="82" spans="1:10" x14ac:dyDescent="0.2">
      <c r="A82" s="67" t="s">
        <v>185</v>
      </c>
      <c r="B82" s="65">
        <v>46472000</v>
      </c>
      <c r="C82" s="62"/>
      <c r="F82" s="63"/>
      <c r="G82" s="62"/>
      <c r="J82" s="63"/>
    </row>
    <row r="83" spans="1:10" x14ac:dyDescent="0.2">
      <c r="A83" s="68" t="s">
        <v>226</v>
      </c>
      <c r="B83" s="54">
        <v>46472000</v>
      </c>
      <c r="C83" s="62"/>
      <c r="F83" s="63"/>
      <c r="G83" s="62"/>
      <c r="J83" s="63"/>
    </row>
    <row r="84" spans="1:10" x14ac:dyDescent="0.2">
      <c r="A84" s="67" t="s">
        <v>227</v>
      </c>
      <c r="B84" s="65">
        <v>1004344000</v>
      </c>
      <c r="C84" s="62"/>
      <c r="F84" s="63"/>
      <c r="G84" s="62"/>
      <c r="J84" s="63"/>
    </row>
    <row r="85" spans="1:10" x14ac:dyDescent="0.2">
      <c r="A85" s="68" t="s">
        <v>228</v>
      </c>
      <c r="B85" s="54">
        <v>1004344000</v>
      </c>
      <c r="C85" s="62"/>
      <c r="F85" s="63"/>
      <c r="G85" s="62"/>
      <c r="J85" s="63"/>
    </row>
    <row r="86" spans="1:10" x14ac:dyDescent="0.2">
      <c r="A86" s="67" t="s">
        <v>229</v>
      </c>
      <c r="B86" s="65">
        <v>216340000</v>
      </c>
      <c r="C86" s="62"/>
      <c r="F86" s="63"/>
      <c r="G86" s="62"/>
      <c r="J86" s="63"/>
    </row>
    <row r="87" spans="1:10" x14ac:dyDescent="0.2">
      <c r="A87" s="68" t="s">
        <v>230</v>
      </c>
      <c r="B87" s="54">
        <v>216340000</v>
      </c>
      <c r="C87" s="62"/>
      <c r="F87" s="63"/>
      <c r="G87" s="62"/>
      <c r="J87" s="63"/>
    </row>
    <row r="88" spans="1:10" x14ac:dyDescent="0.2">
      <c r="A88" s="40" t="s">
        <v>231</v>
      </c>
      <c r="B88" s="54">
        <v>2450000000</v>
      </c>
      <c r="C88" s="58"/>
      <c r="D88" s="59"/>
      <c r="E88" s="59"/>
      <c r="F88" s="60"/>
      <c r="G88" s="58"/>
      <c r="H88" s="59"/>
      <c r="I88" s="59"/>
      <c r="J88" s="60"/>
    </row>
    <row r="89" spans="1:10" x14ac:dyDescent="0.2">
      <c r="A89" s="61" t="s">
        <v>232</v>
      </c>
      <c r="B89" s="54">
        <v>2450000000</v>
      </c>
      <c r="C89" s="62"/>
      <c r="F89" s="63"/>
      <c r="G89" s="62"/>
      <c r="J89" s="63"/>
    </row>
    <row r="90" spans="1:10" x14ac:dyDescent="0.2">
      <c r="A90" s="64" t="s">
        <v>233</v>
      </c>
      <c r="B90" s="65">
        <v>2450000000</v>
      </c>
      <c r="C90" s="62"/>
      <c r="F90" s="63"/>
      <c r="G90" s="62"/>
      <c r="J90" s="63"/>
    </row>
    <row r="91" spans="1:10" x14ac:dyDescent="0.2">
      <c r="A91" s="66" t="s">
        <v>234</v>
      </c>
      <c r="B91" s="54">
        <v>1974840864</v>
      </c>
      <c r="C91" s="62"/>
      <c r="F91" s="63"/>
      <c r="G91" s="62"/>
      <c r="J91" s="63"/>
    </row>
    <row r="92" spans="1:10" x14ac:dyDescent="0.2">
      <c r="A92" s="67" t="s">
        <v>235</v>
      </c>
      <c r="B92" s="65">
        <v>26491864</v>
      </c>
      <c r="C92" s="62"/>
      <c r="F92" s="63"/>
      <c r="G92" s="62"/>
      <c r="J92" s="63"/>
    </row>
    <row r="93" spans="1:10" x14ac:dyDescent="0.2">
      <c r="A93" s="68" t="s">
        <v>236</v>
      </c>
      <c r="B93" s="54">
        <v>26491864</v>
      </c>
      <c r="C93" s="62"/>
      <c r="F93" s="63"/>
      <c r="G93" s="62"/>
      <c r="J93" s="63"/>
    </row>
    <row r="94" spans="1:10" x14ac:dyDescent="0.2">
      <c r="A94" s="67" t="s">
        <v>237</v>
      </c>
      <c r="B94" s="65">
        <v>113494000</v>
      </c>
      <c r="C94" s="62"/>
      <c r="F94" s="63"/>
      <c r="G94" s="62"/>
      <c r="J94" s="63"/>
    </row>
    <row r="95" spans="1:10" x14ac:dyDescent="0.2">
      <c r="A95" s="68" t="s">
        <v>238</v>
      </c>
      <c r="B95" s="54">
        <v>113494000</v>
      </c>
      <c r="C95" s="62"/>
      <c r="F95" s="63"/>
      <c r="G95" s="62"/>
      <c r="J95" s="63"/>
    </row>
    <row r="96" spans="1:10" x14ac:dyDescent="0.2">
      <c r="A96" s="67" t="s">
        <v>239</v>
      </c>
      <c r="B96" s="65">
        <v>1604141500</v>
      </c>
      <c r="C96" s="62"/>
      <c r="F96" s="63"/>
      <c r="G96" s="62"/>
      <c r="J96" s="63"/>
    </row>
    <row r="97" spans="1:10" x14ac:dyDescent="0.2">
      <c r="A97" s="68" t="s">
        <v>240</v>
      </c>
      <c r="B97" s="54">
        <v>1604141500</v>
      </c>
      <c r="C97" s="62"/>
      <c r="F97" s="63"/>
      <c r="G97" s="62"/>
      <c r="J97" s="63"/>
    </row>
    <row r="98" spans="1:10" x14ac:dyDescent="0.2">
      <c r="A98" s="67" t="s">
        <v>241</v>
      </c>
      <c r="B98" s="65">
        <v>230713500</v>
      </c>
      <c r="C98" s="62"/>
      <c r="F98" s="63"/>
      <c r="G98" s="62"/>
      <c r="J98" s="63"/>
    </row>
    <row r="99" spans="1:10" x14ac:dyDescent="0.2">
      <c r="A99" s="68" t="s">
        <v>242</v>
      </c>
      <c r="B99" s="54">
        <v>32250000</v>
      </c>
      <c r="C99" s="62"/>
      <c r="F99" s="63"/>
      <c r="G99" s="62"/>
      <c r="J99" s="63"/>
    </row>
    <row r="100" spans="1:10" x14ac:dyDescent="0.2">
      <c r="A100" s="68" t="s">
        <v>243</v>
      </c>
      <c r="B100" s="54">
        <v>198463500</v>
      </c>
      <c r="C100" s="62"/>
      <c r="F100" s="63"/>
      <c r="G100" s="62"/>
      <c r="J100" s="63"/>
    </row>
    <row r="101" spans="1:10" x14ac:dyDescent="0.2">
      <c r="A101" s="66" t="s">
        <v>244</v>
      </c>
      <c r="B101" s="65">
        <v>475159136</v>
      </c>
      <c r="C101" s="62"/>
      <c r="F101" s="63"/>
      <c r="G101" s="62"/>
      <c r="J101" s="63"/>
    </row>
    <row r="102" spans="1:10" x14ac:dyDescent="0.2">
      <c r="A102" s="67" t="s">
        <v>235</v>
      </c>
      <c r="B102" s="65">
        <v>475159136</v>
      </c>
      <c r="C102" s="62"/>
      <c r="F102" s="63"/>
      <c r="G102" s="62"/>
      <c r="J102" s="63"/>
    </row>
    <row r="103" spans="1:10" x14ac:dyDescent="0.2">
      <c r="A103" s="68" t="s">
        <v>236</v>
      </c>
      <c r="B103" s="54">
        <v>350940000</v>
      </c>
      <c r="C103" s="62"/>
      <c r="F103" s="63"/>
      <c r="G103" s="62"/>
      <c r="J103" s="63"/>
    </row>
    <row r="104" spans="1:10" x14ac:dyDescent="0.2">
      <c r="A104" s="68" t="s">
        <v>245</v>
      </c>
      <c r="B104" s="54">
        <v>124219136</v>
      </c>
      <c r="C104" s="62"/>
      <c r="F104" s="63"/>
      <c r="G104" s="62"/>
      <c r="J104" s="63"/>
    </row>
    <row r="105" spans="1:10" x14ac:dyDescent="0.2">
      <c r="A105" s="69" t="s">
        <v>246</v>
      </c>
      <c r="B105" s="54">
        <v>9640067000</v>
      </c>
      <c r="C105" s="70"/>
      <c r="D105" s="71"/>
      <c r="E105" s="71"/>
      <c r="F105" s="72"/>
      <c r="G105" s="70"/>
      <c r="H105" s="71"/>
      <c r="I105" s="71"/>
      <c r="J105" s="72"/>
    </row>
    <row r="106" spans="1:10" x14ac:dyDescent="0.2">
      <c r="A106" s="73" t="s">
        <v>247</v>
      </c>
      <c r="B106" s="74">
        <f>+B107+B108</f>
        <v>5181213000</v>
      </c>
      <c r="C106" s="70"/>
      <c r="D106" s="71"/>
      <c r="E106" s="71"/>
      <c r="F106" s="72"/>
      <c r="G106" s="70"/>
      <c r="H106" s="71"/>
      <c r="I106" s="71"/>
      <c r="J106" s="72"/>
    </row>
    <row r="107" spans="1:10" x14ac:dyDescent="0.2">
      <c r="A107" s="69" t="s">
        <v>248</v>
      </c>
      <c r="B107" s="47">
        <v>4041213000</v>
      </c>
      <c r="C107" s="62"/>
      <c r="F107" s="63"/>
      <c r="G107" s="62"/>
      <c r="J107" s="63"/>
    </row>
    <row r="108" spans="1:10" x14ac:dyDescent="0.2">
      <c r="A108" s="69" t="s">
        <v>249</v>
      </c>
      <c r="B108" s="47">
        <v>1140000000</v>
      </c>
      <c r="C108" s="62"/>
      <c r="F108" s="63"/>
      <c r="G108" s="62"/>
      <c r="J108" s="63"/>
    </row>
    <row r="109" spans="1:10" x14ac:dyDescent="0.2">
      <c r="A109" s="75" t="s">
        <v>250</v>
      </c>
      <c r="B109" s="76">
        <f>+B106+GETPIVOTDATA("Valor programado vigencia 2021",$A$7)</f>
        <v>14821280000</v>
      </c>
      <c r="C109" s="77"/>
      <c r="D109" s="78"/>
      <c r="E109" s="78"/>
      <c r="F109" s="79"/>
      <c r="G109" s="77"/>
      <c r="H109" s="78"/>
      <c r="I109" s="78"/>
      <c r="J109" s="79"/>
    </row>
  </sheetData>
  <mergeCells count="3">
    <mergeCell ref="A3:B5"/>
    <mergeCell ref="C6:F6"/>
    <mergeCell ref="G6:J6"/>
  </mergeCells>
  <pageMargins left="0.7" right="0.7" top="0.75" bottom="0.75" header="0.3" footer="0.3"/>
  <pageSetup paperSize="9"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Plataforma Estratégica</vt:lpstr>
      <vt:lpstr>PlanAcciónInst_PE_proy</vt:lpstr>
      <vt:lpstr>Plan de acción 2021_ppto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2021-04-12T14:11:47Z</dcterms:created>
  <dcterms:modified xsi:type="dcterms:W3CDTF">2021-05-28T18:54:55Z</dcterms:modified>
</cp:coreProperties>
</file>