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MMORENO\Documents\FUGA- CONTRATO-45-2021\Austeridad\"/>
    </mc:Choice>
  </mc:AlternateContent>
  <xr:revisionPtr revIDLastSave="0" documentId="8_{E46C8E79-7189-4C48-A440-8FDFC94E3DEA}" xr6:coauthVersionLast="46" xr6:coauthVersionMax="46" xr10:uidLastSave="{00000000-0000-0000-0000-000000000000}"/>
  <bookViews>
    <workbookView xWindow="-120" yWindow="-120" windowWidth="20730" windowHeight="11160" tabRatio="777" xr2:uid="{00000000-000D-0000-FFFF-FFFF00000000}"/>
  </bookViews>
  <sheets>
    <sheet name="Matriz Planes Institucionales " sheetId="10" r:id="rId1"/>
    <sheet name="PRESENTACION" sheetId="12" r:id="rId2"/>
  </sheets>
  <externalReferences>
    <externalReference r:id="rId3"/>
    <externalReference r:id="rId4"/>
    <externalReference r:id="rId5"/>
  </externalReferences>
  <definedNames>
    <definedName name="_xlnm.Print_Area" localSheetId="0">'Matriz Planes Institucionales '!$A$1:$AN$48</definedName>
    <definedName name="ob1_">#REF!</definedName>
    <definedName name="ob2_">#REF!</definedName>
    <definedName name="ob3_">#REF!</definedName>
    <definedName name="ob4_">#REF!</definedName>
    <definedName name="ob5_">#REF!</definedName>
    <definedName name="objetivos">[1]Listas!$L$3:$L$8</definedName>
    <definedName name="Proyectos">#REF!</definedName>
  </definedNames>
  <calcPr calcId="191029"/>
</workbook>
</file>

<file path=xl/calcChain.xml><?xml version="1.0" encoding="utf-8"?>
<calcChain xmlns="http://schemas.openxmlformats.org/spreadsheetml/2006/main">
  <c r="AH27" i="10" l="1"/>
  <c r="AH26" i="10" l="1"/>
  <c r="AA27" i="10" l="1"/>
  <c r="AA26" i="10"/>
  <c r="AB26" i="10" l="1"/>
  <c r="AI29" i="10" l="1"/>
  <c r="AB29" i="10"/>
  <c r="U29" i="10"/>
  <c r="N29" i="10"/>
  <c r="J29" i="10"/>
  <c r="K29" i="10" s="1"/>
  <c r="AI28" i="10"/>
  <c r="AB28" i="10"/>
  <c r="U28" i="10"/>
  <c r="N28" i="10"/>
  <c r="J28" i="10"/>
  <c r="K28" i="10" s="1"/>
  <c r="AI27" i="10"/>
  <c r="AB27" i="10"/>
  <c r="U27" i="10"/>
  <c r="N27" i="10"/>
  <c r="J27" i="10"/>
  <c r="I27" i="10"/>
  <c r="AI26" i="10"/>
  <c r="U26" i="10"/>
  <c r="N26" i="10"/>
  <c r="J26" i="10"/>
  <c r="I26" i="10"/>
  <c r="K26" i="10" l="1"/>
  <c r="K27" i="10"/>
</calcChain>
</file>

<file path=xl/sharedStrings.xml><?xml version="1.0" encoding="utf-8"?>
<sst xmlns="http://schemas.openxmlformats.org/spreadsheetml/2006/main" count="142" uniqueCount="106">
  <si>
    <t>FECHA</t>
  </si>
  <si>
    <t>INICIAL</t>
  </si>
  <si>
    <t>FINAL</t>
  </si>
  <si>
    <t>INFORMACIÓN DEL PLAN INSTITUCIONAL</t>
  </si>
  <si>
    <t>Nombre del plan:</t>
  </si>
  <si>
    <t>Objetivo general del plan:</t>
  </si>
  <si>
    <t>Recursos Físicos</t>
  </si>
  <si>
    <t>Proceso responsable de la formulación del plan:</t>
  </si>
  <si>
    <t>Subdirección de Gestión Corporativa</t>
  </si>
  <si>
    <t>Link de publicación del plan:</t>
  </si>
  <si>
    <t>3. Fortalecer la gestión institucional mediante la implementación del Modelo Integrado de Planeación y Gestión — MIPG, para apoyar el cumplimiento de su misionalidad.</t>
  </si>
  <si>
    <t>4. Preservar las instalaciones físicas de la entidad mediante su dotación, adecuación y mantenimiento para acoger y servir a los grupos de valor.</t>
  </si>
  <si>
    <t>Objetivos Estructurales FUGA</t>
  </si>
  <si>
    <t>Visión</t>
  </si>
  <si>
    <t>Somos la plataforma pública, líder de la transformación cultural y la revitalización del Centro de Bogotá.</t>
  </si>
  <si>
    <t>En el año 2027 la Fundación Gilberto Álzate Avendaño habrá revitalizado y recuperado el centro de Bogotá, a través del arte y la cultura como recurso disruptivo.</t>
  </si>
  <si>
    <t>META</t>
  </si>
  <si>
    <t>Programación</t>
  </si>
  <si>
    <t>Vigencia (Año)</t>
  </si>
  <si>
    <t>Alcance del plan:</t>
  </si>
  <si>
    <t>Instancia  responsable que aprueba, adopta  y toma decisiones frente al plan:</t>
  </si>
  <si>
    <t>Objetivos estratégicos FUGA</t>
  </si>
  <si>
    <t>ACTIVIDAD</t>
  </si>
  <si>
    <t>NOMBRE DEL INDICADOR</t>
  </si>
  <si>
    <t>FÓRMULA DEL INDICADOR</t>
  </si>
  <si>
    <t>PRODUCTO ENTREGABLE</t>
  </si>
  <si>
    <t>PROGRAMACIÓN  VIGENCIA AÑO</t>
  </si>
  <si>
    <t>Primer Trimestre</t>
  </si>
  <si>
    <t>Segundo Trimestre</t>
  </si>
  <si>
    <t>Tercer Trimestre</t>
  </si>
  <si>
    <t>Cuarto Trimestre</t>
  </si>
  <si>
    <t xml:space="preserve">Segunda Línea de Defensa 
Oficina Asesora de Planeación </t>
  </si>
  <si>
    <t>Avance</t>
  </si>
  <si>
    <t xml:space="preserve">Análisis Cualitativo de la gestión  </t>
  </si>
  <si>
    <t xml:space="preserve">Evidencia </t>
  </si>
  <si>
    <t>Análisis cualitativo</t>
  </si>
  <si>
    <t>Estado de la actividad</t>
  </si>
  <si>
    <t xml:space="preserve">Primera Línea de defensa </t>
  </si>
  <si>
    <t>Primera Línea de defensa</t>
  </si>
  <si>
    <t>CONTROL DE CAMBIOS</t>
  </si>
  <si>
    <t>Fecha</t>
  </si>
  <si>
    <t>Versión</t>
  </si>
  <si>
    <t>Razón del Cambio</t>
  </si>
  <si>
    <t>Responsable Equipo SIG</t>
  </si>
  <si>
    <t>ELABORÓ:</t>
  </si>
  <si>
    <t xml:space="preserve">REVISÓ </t>
  </si>
  <si>
    <t>APROBO</t>
  </si>
  <si>
    <t>Nombre:</t>
  </si>
  <si>
    <t>Cargo:</t>
  </si>
  <si>
    <t>Políticas de Operación</t>
  </si>
  <si>
    <t>PERIODICIDAD DEL INDICADOR</t>
  </si>
  <si>
    <t xml:space="preserve">SUMATORIA EJECUCIÓN </t>
  </si>
  <si>
    <t>Comité de Dirección</t>
  </si>
  <si>
    <t xml:space="preserve">EFICACIA DE LA ACTIVIDAD </t>
  </si>
  <si>
    <t>V3, 20-04-2020</t>
  </si>
  <si>
    <t>GISCARD SALDAÑA</t>
  </si>
  <si>
    <t>Profesional Universitario</t>
  </si>
  <si>
    <t>MARTHA LUCÍA CARDONA VISBAL</t>
  </si>
  <si>
    <t>trimestral</t>
  </si>
  <si>
    <t>Resmas de papel utilizadas por persona</t>
  </si>
  <si>
    <t>El Plan de Austeridad de la Fundación Gilberto Alzate Avendaño debe ser cumplido por todos los servidores públicos (funcionarios y contratistas) pertenecientes a la entidad. Dentro de la normativa del decreto 492 del 2019</t>
  </si>
  <si>
    <t>Normatividad aplicable</t>
  </si>
  <si>
    <t>Se formulan ajustes acordes con la implementación de la prueba piloto Cero Papel, teniendo en cuenta la emergencia sanitaria que ha venido afectando el desarrollo de actividades del primer semestre del año.</t>
  </si>
  <si>
    <t>Proyecto de inversión FUGA (Modernización de la Infraestructura Institucional)</t>
  </si>
  <si>
    <t>https://fuga.gov.co/planes-estrategicos-sectoriales-e-institucionales</t>
  </si>
  <si>
    <t xml:space="preserve">Principales disposiciones normativas aplicables:
 Ley 1150 de 2007 ‘‘Por medio de /a cual se introducen medidas para la eficiencia y la transparencia en la Ley 80 de 1993 y se dictan otras disposiciones generales sobre la contratación con Recursos Públicos’’.
 Directiva Presidencial 4 de 2020 ‘‘Eficiencia Administrativa y lineamientos de la Política Cero Papel en la Administración Pública’’
 Directiva Presidencial 006 de 2014 "Plan de Austeridad'
 Decreto Único reglamentario 1068 de 2015 ‘Por medio del cual se expide el Decreto Único Reglamentario del Sector Hacienda y Crédito Público.
 Decreto Distrital 30 de 1999 ‘Por el cual se expiden medidas sobre austeridad en el gasto público del Distrito  Capital de Santa Fé de Bogotá’
 Decreto 061 de 2007 ‘‘ Por el cual se reglamenta el funcionamiento de las cajas menores y los avances en efectivo’’
 Directiva Distrital 001 del 2001- Alcaldía Mayor de Bogotá ‘‘Medidas de Austeridad en el Gasto Público del Distrito Capital’’
 Circular 20 de 2016- Secretaría General de la Alcaldía Mayor de Bogotá ‘‘Adopción de Medidas para el ahorro de energía eléctrica y agua en la administración Distrital’’
 Acuerdo 719 de 2018 del Concejo de Bogotá ‘‘Por el cual se establecen lineamientos generales para promover medidas de austeridad y transparencia  del gasto público en las entidades del Orden Distrital  y se dictan otras disposiciones’’.
 Decreto Distrital 492 de 2019 ‘‘Por el cual se expiden lineamientos generales sobre austeridad y transparencia del gasto público en las entidades y organismos del orden distrital y se dictan otras disposiciones. 
</t>
  </si>
  <si>
    <t>Disminuir el  5% en el consumo de papelería con relación al trimestre del año anterior</t>
  </si>
  <si>
    <t>*Indicador de ahorro (austeridad):
(1 - (# de resmas usados por persona en el periodo actual / # de resmas usadas por persona en el periodo anterior)) * 100
*Indicador de cumplimiento:
(indicador ejecutado / indicador programado) *100</t>
  </si>
  <si>
    <t>Tóner de impresora utilizadas por persona</t>
  </si>
  <si>
    <t>*Indicador de ahorro (austeridad):
(1 - (# de tóner usados por persona en el periodo actual / # de tóner usados por persona en el periodo anterior)) * 100
*Indicador de cumplimiento:
(indicador ejecutado / indicador programado) *100</t>
  </si>
  <si>
    <t>Informe de implementación de la prueba piloto enfocado en el consumo de tóner con medición del indicador y análisis comparativo en materia de austeridad</t>
  </si>
  <si>
    <t>2</t>
  </si>
  <si>
    <t>Jesús López - Mónica Moreno - Iván Pérez</t>
  </si>
  <si>
    <t>Contratistas Subdirección Gestión Corporativa</t>
  </si>
  <si>
    <t>Generar acciones  al fortalecimiento del uso racional de los recursos públicos asignados a la entidad, a través de acciones eficientes de austeridad en el gasto público.</t>
  </si>
  <si>
    <t>Vigencia del Plan:</t>
  </si>
  <si>
    <t xml:space="preserve">
* Hacer uso eficiente de los recursos de la entidad de acuerdo con los lineamientos y normatividad vigente en materia de austeridad en el gasto 
*Alineación del plan institucional de austeridad en el gasto con la política de gestión presupuestal y eficiencia del gasto público, de acuerdo con el modelo integrado de planeación y gestión MIPG 
* Realizar seguimiento periódico establecido en la presente herramienta, realizar la medición y análisis  de los indicadores correspondientes y reportar  la gestión a las áreas y entidades competentes en periodicidad establecida
* Incorporar en la  gestión, buenas prácticas administrativas, ambientales y de racionalización que permitan la optimización en el uso de los recursos públicos haciendo uso responsable del gasto destinado a las actividades misionales y de apoyo en la entidad
</t>
  </si>
  <si>
    <t>Porcentaje de cumplimiento</t>
  </si>
  <si>
    <t>Informe de implementación de la prueba piloto enfocado en el consumo de papelería con medición del indicador y análisis comparativo en materia de austeridad</t>
  </si>
  <si>
    <t>Disminuir el 5% en el consumo de tóner para impresora con relación al trimestre del año anterior</t>
  </si>
  <si>
    <t>Racionalizar el consumo de tóner para impresora por persona con relación al trimestre del año anterior a través de la implementación de la prueba piloto "Cero Papel"</t>
  </si>
  <si>
    <t>Subdirectora de Gestión Corporativa</t>
  </si>
  <si>
    <t>Misión</t>
  </si>
  <si>
    <t>7760 - Modernización de la Arquitectura Institucional de la FUGA</t>
  </si>
  <si>
    <t>Racionalizar el consumo de resmas por persona con relación al trimestre del año anterior a través de la implementación de la prueba piloto "Cero Papel"</t>
  </si>
  <si>
    <t># Resmas de papel</t>
  </si>
  <si>
    <t>Tóner por persona</t>
  </si>
  <si>
    <t>Las salidas correspondientes a elementos de papelería reposan en el expediente en Orfeo 202027005900100001E</t>
  </si>
  <si>
    <t>En comparación con el mismo periodo del año 2019, donde se hizo entrega de 57 resmas para un promedio de 96 funcionarios y contratistas; en el tercer trimestre del año 2020, se entregaron solo 7 resmas de papel para un promedio de 100 funcionarios y contratistas, teniendo en cuenta las facilidades que se han implementado en la FUGA para la digialización de la gestión documental, la firma electronica en ORFEO y demas lineamientos para la realización del piloto Cero Papel, ademas de la reducción de actividades administrativas y misionales dentro de la entidad debido a las medidas de aislamiento establecidas por el Gobierno Nacional.
La meta establecida es un ahorro del 5% en consumo de resmas de papel por persona y se pudo ahorrar 88,2%</t>
  </si>
  <si>
    <t># funcionarios y contratistas</t>
  </si>
  <si>
    <t>Costo Total Tóner para impresora</t>
  </si>
  <si>
    <t>Costo Tóner por persona</t>
  </si>
  <si>
    <t>En comparación con el mismo periodo del año 2019, donde se hizo entrega de 61 resmas para un promedio de 98 funcionarios y contratistas; en el cuarto trimestre del año 2020, se entregaron solo 9 resmas de papel para un promedio de 93 funcionarios y contratistas, teniendo en cuenta las facilidades que se han implementado en la FUGA para la digialización de la gestión documental, la firma electronica en ORFEO y demas lineamientos para la realización del piloto Cero Papel, ademas de la reducción de actividades administrativas y misionales dentro de la entidad debido a las medidas de aislamiento establecidas por el Gobierno Nacional.
La meta establecida es un ahorro del 5% en consumo de resmas de papel por persona y se pudo ahorrar 84,5%</t>
  </si>
  <si>
    <t>Las salidas correspondientes a elementos de papelería reposan en el expediente en Orfeo 202027005900100001E
Relación de impresiones del periodo:
Informe austeridad  Decreto 492 Articulo 29</t>
  </si>
  <si>
    <t>Las salidas correspondientes a elementos de papelería reposan en el expediente en Orfeo 202027005900100001E
Relación de impresiones del periodo:
Informe austeridad Decreto 492 Articulo 29</t>
  </si>
  <si>
    <t>En comparación con el mismo periodo del año 2019, donde se consumió 1 tóner para un promedio de 96 funcionarios y contratistas; en el tercer trimestre del año 2020, se consumió aprox. 0,5068 tóner para impresora para un promedio de 100 funcionarios y contratistas, teniendo en cuenta las facilidades que se han implementado en la FUGA para la digitalización de la gestión documental, la firma electrónica en ORFEO y demás lineamientos para la realización del piloto Cero Papel, además de la reducción de actividades administrativas y misionales dentro de la entidad debido a las medidas de aislamiento establecidas por el Gobierno Nacional
El consumo de tóner esta dado en relación a la cantidad de impresiones realizadas durante el periodo sobre su rendimiento. (50,000 pag)
La meta establecida es un ahorro del 5% en consumo de tóner para impresora por persona y se logró ahorrar 51,3%</t>
  </si>
  <si>
    <t>En comparación con el mismo periodo del año 2019, donde se consumió 2 tóner para un promedio de 98 funcionarios y contratistas; en el cuarto trimestre del año 2020, se consumió aprox. 0,2275 tóner para impresora para un promedio de 93 funcionarios y contratistas, teniendo en cuenta las facilidades que se han implementado en la FUGA para la digitalización de la gestión documental, la firma electrónica en ORFEO y demás lineamientos para la realización del piloto Cero Papel, además de la reducción de actividades administrativas y misionales dentro de la entidad debido a las medidas de aislamiento establecidas por el Gobierno Nacional
El consumo de tóner esta dado en relación a la cantidad de impresiones realizadas durante el periodo sobre su rendimiento. (50,000 pag)
La meta establecida es un ahorro del 5% en consumo de tóner para impresora por persona y se pudo ahorrar 88%</t>
  </si>
  <si>
    <t>FUNDACIÓN GILBERTO ALZATE AVENDAÑO</t>
  </si>
  <si>
    <t xml:space="preserve">CONSOLIDADO CONSUMO RESMAS PAPEL Y TÓNER </t>
  </si>
  <si>
    <t># Tóner para impresoras</t>
  </si>
  <si>
    <t>Costo total resmas de papel</t>
  </si>
  <si>
    <t>Resmas por persona</t>
  </si>
  <si>
    <t>TERCER TRIMESTRE</t>
  </si>
  <si>
    <t>CUARTO TRIMESTRE</t>
  </si>
  <si>
    <t>Costo resma por persona</t>
  </si>
  <si>
    <t>Plan de Austeridad en el Gasto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</si>
</sst>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00_);_(* \(#,##0.00\);_(* &quot;-&quot;??_);_(@_)"/>
    <numFmt numFmtId="165" formatCode="_-&quot;$&quot;* #,##0_-;\-&quot;$&quot;* #,##0_-;_-&quot;$&quot;* &quot;-&quot;_-;_-@_-"/>
    <numFmt numFmtId="166" formatCode="_-* #,##0\ _€_-;\-* #,##0\ _€_-;_-* &quot;-&quot;\ _€_-;_-@_-"/>
    <numFmt numFmtId="167" formatCode="_ * #,##0.00_ ;_ * \-#,##0.00_ ;_ * &quot;-&quot;??_ ;_ @_ "/>
    <numFmt numFmtId="168" formatCode="0.0%"/>
    <numFmt numFmtId="169" formatCode="_(* #,##0_);_(* \(#,##0\);_(* &quot;-&quot;??_);_(@_)"/>
    <numFmt numFmtId="170" formatCode="&quot;$&quot;\ #,##0.0;\-&quot;$&quot;\ #,##0.0"/>
    <numFmt numFmtId="171" formatCode="#,##0.0"/>
    <numFmt numFmtId="172" formatCode="#,##0.000"/>
  </numFmts>
  <fonts count="23" x14ac:knownFonts="1">
    <font>
      <sz val="11"/>
      <color theme="1"/>
      <name val="Calibri"/>
      <family val="2"/>
      <scheme val="minor"/>
    </font>
    <font>
      <sz val="10"/>
      <name val="Arial"/>
      <family val="2"/>
    </font>
    <font>
      <sz val="11"/>
      <color indexed="8"/>
      <name val="Calibri"/>
      <family val="2"/>
    </font>
    <font>
      <b/>
      <sz val="11"/>
      <name val="Arial"/>
      <family val="2"/>
    </font>
    <font>
      <sz val="11"/>
      <name val="Arial"/>
      <family val="2"/>
    </font>
    <font>
      <sz val="11"/>
      <color theme="1"/>
      <name val="Arial"/>
      <family val="2"/>
    </font>
    <font>
      <b/>
      <sz val="12"/>
      <name val="Arial"/>
      <family val="2"/>
    </font>
    <font>
      <sz val="10"/>
      <name val="Calibri"/>
      <family val="2"/>
      <scheme val="minor"/>
    </font>
    <font>
      <b/>
      <sz val="18"/>
      <name val="Calibri"/>
      <family val="2"/>
      <scheme val="minor"/>
    </font>
    <font>
      <sz val="18"/>
      <name val="Calibri"/>
      <family val="2"/>
      <scheme val="minor"/>
    </font>
    <font>
      <sz val="12"/>
      <color theme="1"/>
      <name val="Arial"/>
      <family val="2"/>
    </font>
    <font>
      <b/>
      <sz val="12"/>
      <color theme="1"/>
      <name val="Arial"/>
      <family val="2"/>
    </font>
    <font>
      <sz val="11"/>
      <color theme="1"/>
      <name val="Calibri"/>
      <family val="2"/>
      <scheme val="minor"/>
    </font>
    <font>
      <sz val="18"/>
      <color theme="1"/>
      <name val="Calibri"/>
      <family val="2"/>
      <scheme val="minor"/>
    </font>
    <font>
      <sz val="8"/>
      <color theme="1"/>
      <name val="Arial"/>
      <family val="2"/>
    </font>
    <font>
      <sz val="12"/>
      <name val="Arial"/>
      <family val="2"/>
    </font>
    <font>
      <sz val="11"/>
      <color rgb="FFFF0000"/>
      <name val="Arial"/>
      <family val="2"/>
    </font>
    <font>
      <u/>
      <sz val="11"/>
      <color theme="10"/>
      <name val="Calibri"/>
      <family val="2"/>
      <scheme val="minor"/>
    </font>
    <font>
      <b/>
      <sz val="10"/>
      <name val="Arial"/>
      <family val="2"/>
    </font>
    <font>
      <sz val="10"/>
      <color theme="1"/>
      <name val="Arial"/>
      <family val="2"/>
    </font>
    <font>
      <sz val="10"/>
      <color rgb="FF0070C0"/>
      <name val="Arial"/>
      <family val="2"/>
    </font>
    <font>
      <sz val="11"/>
      <color rgb="FF0070C0"/>
      <name val="Arial"/>
      <family val="2"/>
    </font>
    <font>
      <b/>
      <sz val="11"/>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s>
  <cellStyleXfs count="16">
    <xf numFmtId="0" fontId="0" fillId="0" borderId="0"/>
    <xf numFmtId="166" fontId="2" fillId="0" borderId="0" applyFont="0" applyFill="0" applyBorder="0" applyAlignment="0" applyProtection="0"/>
    <xf numFmtId="167" fontId="1" fillId="0" borderId="0" applyFont="0" applyFill="0" applyBorder="0" applyAlignment="0" applyProtection="0"/>
    <xf numFmtId="0" fontId="1"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9" fontId="12" fillId="0" borderId="0" applyFont="0" applyFill="0" applyBorder="0" applyAlignment="0" applyProtection="0"/>
    <xf numFmtId="9" fontId="1" fillId="0" borderId="0" applyFont="0" applyFill="0" applyBorder="0" applyAlignment="0" applyProtection="0"/>
    <xf numFmtId="0" fontId="1" fillId="0" borderId="0"/>
    <xf numFmtId="41" fontId="2" fillId="0" borderId="0" applyFont="0" applyFill="0" applyBorder="0" applyAlignment="0" applyProtection="0"/>
    <xf numFmtId="0" fontId="17" fillId="0" borderId="0" applyNumberForma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41" fontId="2" fillId="0" borderId="0" applyFont="0" applyFill="0" applyBorder="0" applyAlignment="0" applyProtection="0"/>
    <xf numFmtId="43" fontId="12" fillId="0" borderId="0" applyFont="0" applyFill="0" applyBorder="0" applyAlignment="0" applyProtection="0"/>
  </cellStyleXfs>
  <cellXfs count="153">
    <xf numFmtId="0" fontId="0" fillId="0" borderId="0" xfId="0"/>
    <xf numFmtId="0" fontId="5" fillId="0" borderId="0" xfId="0" applyFont="1"/>
    <xf numFmtId="0" fontId="5" fillId="3" borderId="0" xfId="0" applyFont="1" applyFill="1"/>
    <xf numFmtId="0" fontId="6" fillId="4" borderId="0" xfId="0" applyFont="1" applyFill="1"/>
    <xf numFmtId="0" fontId="6" fillId="3" borderId="0" xfId="0" applyFont="1" applyFill="1"/>
    <xf numFmtId="0" fontId="5" fillId="0" borderId="1" xfId="0" applyFont="1" applyBorder="1"/>
    <xf numFmtId="0" fontId="10" fillId="4" borderId="2" xfId="0" applyFont="1" applyFill="1" applyBorder="1" applyAlignment="1">
      <alignment horizontal="left" vertical="center" wrapText="1"/>
    </xf>
    <xf numFmtId="0" fontId="10" fillId="4" borderId="2" xfId="0" applyFont="1" applyFill="1" applyBorder="1" applyAlignment="1">
      <alignment vertical="center" wrapText="1"/>
    </xf>
    <xf numFmtId="0" fontId="14" fillId="0" borderId="0" xfId="0" applyFont="1"/>
    <xf numFmtId="0" fontId="5" fillId="8" borderId="0" xfId="0" applyFont="1" applyFill="1"/>
    <xf numFmtId="0" fontId="16" fillId="0" borderId="1" xfId="0" applyFont="1" applyBorder="1" applyAlignment="1">
      <alignment vertical="center" wrapText="1"/>
    </xf>
    <xf numFmtId="0" fontId="16" fillId="0" borderId="1" xfId="0" applyFont="1" applyBorder="1" applyAlignment="1">
      <alignment wrapText="1"/>
    </xf>
    <xf numFmtId="0" fontId="8" fillId="4" borderId="1" xfId="0" applyFont="1" applyFill="1" applyBorder="1" applyAlignment="1">
      <alignment horizontal="center" vertical="center"/>
    </xf>
    <xf numFmtId="0" fontId="9" fillId="0" borderId="1" xfId="6" applyFont="1" applyBorder="1" applyAlignment="1">
      <alignment horizontal="center" vertical="center"/>
    </xf>
    <xf numFmtId="0" fontId="7" fillId="5" borderId="9" xfId="0" applyFont="1" applyFill="1" applyBorder="1"/>
    <xf numFmtId="0" fontId="7" fillId="5" borderId="0" xfId="0" applyFont="1" applyFill="1"/>
    <xf numFmtId="0" fontId="6" fillId="0" borderId="0" xfId="0" applyFont="1"/>
    <xf numFmtId="0" fontId="6" fillId="3" borderId="0" xfId="0" applyFont="1" applyFill="1" applyAlignment="1">
      <alignment horizontal="center" vertical="center"/>
    </xf>
    <xf numFmtId="0" fontId="6" fillId="3" borderId="0" xfId="0" applyFont="1" applyFill="1" applyAlignment="1">
      <alignment horizontal="center" vertical="center" wrapText="1"/>
    </xf>
    <xf numFmtId="0" fontId="5" fillId="3" borderId="0" xfId="0" applyFont="1" applyFill="1" applyAlignment="1">
      <alignment horizontal="center"/>
    </xf>
    <xf numFmtId="0" fontId="10"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xf>
    <xf numFmtId="0" fontId="5" fillId="8" borderId="0" xfId="0" applyFont="1" applyFill="1" applyAlignment="1">
      <alignment horizontal="center"/>
    </xf>
    <xf numFmtId="14" fontId="3" fillId="8" borderId="0" xfId="0" applyNumberFormat="1" applyFont="1" applyFill="1" applyAlignment="1">
      <alignment horizontal="center" vertical="center" wrapText="1"/>
    </xf>
    <xf numFmtId="14" fontId="3" fillId="8" borderId="22" xfId="0" applyNumberFormat="1" applyFont="1" applyFill="1" applyBorder="1" applyAlignment="1">
      <alignment horizontal="center" vertical="center" wrapText="1"/>
    </xf>
    <xf numFmtId="14" fontId="3" fillId="8" borderId="23" xfId="0" applyNumberFormat="1" applyFont="1" applyFill="1" applyBorder="1" applyAlignment="1">
      <alignment horizontal="center" vertical="center" wrapText="1"/>
    </xf>
    <xf numFmtId="14" fontId="3" fillId="6" borderId="22" xfId="0" applyNumberFormat="1" applyFont="1" applyFill="1" applyBorder="1" applyAlignment="1">
      <alignment horizontal="center" vertical="center" wrapText="1"/>
    </xf>
    <xf numFmtId="14" fontId="3" fillId="6" borderId="23" xfId="0" applyNumberFormat="1" applyFont="1" applyFill="1" applyBorder="1" applyAlignment="1">
      <alignment horizontal="center" vertical="center" wrapText="1"/>
    </xf>
    <xf numFmtId="14" fontId="3" fillId="7" borderId="20" xfId="0" applyNumberFormat="1"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15" fontId="4" fillId="0" borderId="1" xfId="0" applyNumberFormat="1" applyFont="1" applyBorder="1" applyAlignment="1" applyProtection="1">
      <alignment vertical="center"/>
      <protection locked="0"/>
    </xf>
    <xf numFmtId="15" fontId="4" fillId="0" borderId="1" xfId="0" applyNumberFormat="1" applyFont="1" applyBorder="1" applyAlignment="1" applyProtection="1">
      <alignment vertical="center" wrapText="1"/>
      <protection locked="0"/>
    </xf>
    <xf numFmtId="9" fontId="4" fillId="0" borderId="1" xfId="0" applyNumberFormat="1" applyFont="1" applyBorder="1" applyAlignment="1" applyProtection="1">
      <alignment vertical="center" wrapText="1"/>
      <protection locked="0"/>
    </xf>
    <xf numFmtId="168" fontId="4" fillId="0" borderId="1" xfId="0" applyNumberFormat="1" applyFont="1" applyBorder="1" applyAlignment="1" applyProtection="1">
      <alignment vertical="center" wrapText="1"/>
      <protection locked="0"/>
    </xf>
    <xf numFmtId="10" fontId="4" fillId="0" borderId="2" xfId="7" applyNumberFormat="1" applyFont="1" applyBorder="1" applyAlignment="1" applyProtection="1">
      <alignment vertical="center" wrapText="1"/>
      <protection locked="0"/>
    </xf>
    <xf numFmtId="10" fontId="4" fillId="0" borderId="21" xfId="0" applyNumberFormat="1" applyFont="1" applyBorder="1" applyAlignment="1" applyProtection="1">
      <alignment vertical="center" wrapText="1"/>
      <protection locked="0"/>
    </xf>
    <xf numFmtId="0" fontId="4" fillId="0" borderId="21" xfId="7" applyNumberFormat="1" applyFont="1" applyBorder="1" applyAlignment="1" applyProtection="1">
      <alignment vertical="center" wrapText="1"/>
      <protection locked="0"/>
    </xf>
    <xf numFmtId="10" fontId="4" fillId="0" borderId="21" xfId="7" applyNumberFormat="1" applyFont="1" applyBorder="1" applyAlignment="1" applyProtection="1">
      <alignment vertical="center" wrapText="1"/>
      <protection locked="0"/>
    </xf>
    <xf numFmtId="168" fontId="4" fillId="0" borderId="21" xfId="4" applyNumberFormat="1" applyFont="1" applyBorder="1" applyAlignment="1">
      <alignment vertical="center" wrapText="1"/>
    </xf>
    <xf numFmtId="0" fontId="4" fillId="0" borderId="21" xfId="0" applyFont="1" applyBorder="1" applyAlignment="1" applyProtection="1">
      <alignment vertical="center" wrapText="1"/>
      <protection locked="0"/>
    </xf>
    <xf numFmtId="9" fontId="4" fillId="0" borderId="21" xfId="7" applyFont="1" applyBorder="1" applyAlignment="1" applyProtection="1">
      <alignment vertical="center" wrapText="1"/>
      <protection locked="0"/>
    </xf>
    <xf numFmtId="0" fontId="4" fillId="0" borderId="21" xfId="4" applyNumberFormat="1" applyFont="1" applyBorder="1" applyAlignment="1">
      <alignment vertical="center" wrapText="1"/>
    </xf>
    <xf numFmtId="0" fontId="4" fillId="0" borderId="2" xfId="0" applyFont="1" applyBorder="1" applyAlignment="1" applyProtection="1">
      <alignment vertical="center" wrapText="1"/>
      <protection locked="0"/>
    </xf>
    <xf numFmtId="0" fontId="6" fillId="3" borderId="2" xfId="0" applyFont="1" applyFill="1" applyBorder="1" applyAlignment="1">
      <alignment horizontal="center" vertical="center"/>
    </xf>
    <xf numFmtId="0" fontId="10" fillId="3" borderId="1" xfId="0" applyFont="1" applyFill="1" applyBorder="1" applyAlignment="1">
      <alignment horizontal="center" vertical="center" wrapText="1"/>
    </xf>
    <xf numFmtId="0" fontId="5" fillId="0" borderId="1" xfId="0" applyFont="1" applyBorder="1" applyAlignment="1">
      <alignment horizontal="center" vertical="center"/>
    </xf>
    <xf numFmtId="14" fontId="3" fillId="7" borderId="17" xfId="0" applyNumberFormat="1" applyFont="1" applyFill="1" applyBorder="1" applyAlignment="1">
      <alignment horizontal="center" vertical="center" wrapText="1"/>
    </xf>
    <xf numFmtId="14"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1" xfId="0" applyFont="1" applyBorder="1"/>
    <xf numFmtId="0" fontId="4" fillId="0" borderId="1" xfId="0" applyFont="1" applyBorder="1" applyAlignment="1">
      <alignment horizontal="left" vertical="center"/>
    </xf>
    <xf numFmtId="0" fontId="22" fillId="0" borderId="0" xfId="0" applyFont="1"/>
    <xf numFmtId="168" fontId="3" fillId="0" borderId="21" xfId="7" applyNumberFormat="1" applyFont="1" applyFill="1" applyBorder="1" applyAlignment="1" applyProtection="1">
      <alignment vertical="center" wrapText="1"/>
      <protection locked="0"/>
    </xf>
    <xf numFmtId="0" fontId="0" fillId="0" borderId="1" xfId="0" applyBorder="1"/>
    <xf numFmtId="0" fontId="22" fillId="0" borderId="1" xfId="0" applyFont="1" applyBorder="1" applyAlignment="1">
      <alignment horizontal="center" vertical="center" wrapText="1"/>
    </xf>
    <xf numFmtId="0" fontId="0" fillId="0" borderId="0" xfId="0" applyAlignment="1">
      <alignment vertical="center"/>
    </xf>
    <xf numFmtId="0" fontId="22" fillId="0" borderId="1" xfId="0" applyFont="1" applyBorder="1"/>
    <xf numFmtId="0" fontId="22" fillId="0" borderId="2" xfId="0" applyFont="1" applyBorder="1" applyAlignment="1">
      <alignment horizontal="center" vertical="center"/>
    </xf>
    <xf numFmtId="172" fontId="0" fillId="0" borderId="1" xfId="0" applyNumberFormat="1" applyBorder="1" applyAlignment="1">
      <alignment horizontal="center" vertical="center"/>
    </xf>
    <xf numFmtId="4" fontId="0" fillId="0" borderId="1" xfId="0" applyNumberFormat="1" applyBorder="1" applyAlignment="1">
      <alignment horizontal="center" vertical="center"/>
    </xf>
    <xf numFmtId="171" fontId="0" fillId="0" borderId="1" xfId="0" applyNumberFormat="1" applyBorder="1" applyAlignment="1">
      <alignment horizontal="center" vertical="center"/>
    </xf>
    <xf numFmtId="0" fontId="0" fillId="0" borderId="1" xfId="0" applyBorder="1" applyAlignment="1">
      <alignment horizontal="center" vertical="center"/>
    </xf>
    <xf numFmtId="170" fontId="0" fillId="0" borderId="1" xfId="13" applyNumberFormat="1" applyFont="1" applyBorder="1" applyAlignment="1">
      <alignment horizontal="center" vertical="center"/>
    </xf>
    <xf numFmtId="0" fontId="0" fillId="0" borderId="0" xfId="0" applyAlignment="1">
      <alignment horizontal="center" vertical="center"/>
    </xf>
    <xf numFmtId="0" fontId="11" fillId="4" borderId="0" xfId="0" applyFont="1" applyFill="1" applyAlignment="1">
      <alignment horizontal="center" vertical="center"/>
    </xf>
    <xf numFmtId="0" fontId="7" fillId="5" borderId="5" xfId="0" applyFont="1" applyFill="1" applyBorder="1" applyAlignment="1">
      <alignment horizontal="center"/>
    </xf>
    <xf numFmtId="0" fontId="7" fillId="5" borderId="6" xfId="0" applyFont="1" applyFill="1" applyBorder="1" applyAlignment="1">
      <alignment horizontal="center"/>
    </xf>
    <xf numFmtId="0" fontId="7" fillId="5" borderId="9" xfId="0" applyFont="1" applyFill="1" applyBorder="1" applyAlignment="1">
      <alignment horizontal="center"/>
    </xf>
    <xf numFmtId="0" fontId="7" fillId="5" borderId="0" xfId="0" applyFont="1" applyFill="1" applyAlignment="1">
      <alignment horizontal="center"/>
    </xf>
    <xf numFmtId="0" fontId="7" fillId="5" borderId="7" xfId="0" applyFont="1" applyFill="1" applyBorder="1" applyAlignment="1">
      <alignment horizontal="center"/>
    </xf>
    <xf numFmtId="0" fontId="7" fillId="5" borderId="8" xfId="0" applyFont="1" applyFill="1" applyBorder="1" applyAlignment="1">
      <alignment horizont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6" fillId="4" borderId="0" xfId="0" applyFont="1" applyFill="1" applyAlignment="1">
      <alignment horizontal="center" vertical="center" wrapText="1"/>
    </xf>
    <xf numFmtId="0" fontId="1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10" fillId="3"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0" borderId="1" xfId="0" applyFont="1" applyBorder="1" applyAlignment="1">
      <alignment horizontal="center" vertic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7" fillId="0" borderId="1" xfId="1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3" fillId="2" borderId="12" xfId="0" applyFont="1" applyFill="1" applyBorder="1" applyAlignment="1">
      <alignment horizontal="center" vertical="center" wrapText="1"/>
    </xf>
    <xf numFmtId="14" fontId="3" fillId="6" borderId="13" xfId="0" applyNumberFormat="1" applyFont="1" applyFill="1" applyBorder="1" applyAlignment="1">
      <alignment horizontal="center" vertical="center" wrapText="1"/>
    </xf>
    <xf numFmtId="14" fontId="3" fillId="6" borderId="14" xfId="0" applyNumberFormat="1" applyFont="1" applyFill="1" applyBorder="1" applyAlignment="1">
      <alignment horizontal="center" vertical="center" wrapText="1"/>
    </xf>
    <xf numFmtId="14" fontId="3" fillId="6" borderId="15" xfId="0" applyNumberFormat="1" applyFont="1" applyFill="1" applyBorder="1" applyAlignment="1">
      <alignment horizontal="center" vertical="center" wrapText="1"/>
    </xf>
    <xf numFmtId="14" fontId="3" fillId="7" borderId="9" xfId="0" applyNumberFormat="1" applyFont="1" applyFill="1" applyBorder="1" applyAlignment="1">
      <alignment horizontal="center" vertical="center" wrapText="1"/>
    </xf>
    <xf numFmtId="14" fontId="3" fillId="7" borderId="0" xfId="0" applyNumberFormat="1" applyFont="1" applyFill="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14" fontId="3" fillId="8" borderId="14" xfId="0" applyNumberFormat="1" applyFont="1" applyFill="1" applyBorder="1" applyAlignment="1">
      <alignment horizontal="center" vertical="center" wrapText="1"/>
    </xf>
    <xf numFmtId="14" fontId="3" fillId="8" borderId="16" xfId="0" applyNumberFormat="1" applyFont="1" applyFill="1" applyBorder="1" applyAlignment="1">
      <alignment horizontal="center" vertical="center" wrapText="1"/>
    </xf>
    <xf numFmtId="14" fontId="3" fillId="7" borderId="22" xfId="0" applyNumberFormat="1" applyFont="1" applyFill="1" applyBorder="1" applyAlignment="1">
      <alignment horizontal="center" vertical="center" wrapText="1"/>
    </xf>
    <xf numFmtId="14" fontId="3" fillId="8" borderId="20" xfId="0" applyNumberFormat="1" applyFont="1" applyFill="1" applyBorder="1" applyAlignment="1">
      <alignment horizontal="center" vertical="center" wrapText="1"/>
    </xf>
    <xf numFmtId="14" fontId="3" fillId="6" borderId="20" xfId="0" applyNumberFormat="1" applyFont="1" applyFill="1" applyBorder="1" applyAlignment="1">
      <alignment horizontal="center" vertical="center" wrapText="1"/>
    </xf>
    <xf numFmtId="14" fontId="3" fillId="6" borderId="16" xfId="0" applyNumberFormat="1" applyFont="1" applyFill="1" applyBorder="1" applyAlignment="1">
      <alignment horizontal="center" vertical="center" wrapText="1"/>
    </xf>
    <xf numFmtId="14" fontId="3" fillId="7" borderId="17" xfId="0" applyNumberFormat="1" applyFont="1" applyFill="1" applyBorder="1" applyAlignment="1">
      <alignment horizontal="center" vertical="center" wrapText="1"/>
    </xf>
    <xf numFmtId="14" fontId="3" fillId="7" borderId="18" xfId="0" applyNumberFormat="1" applyFont="1" applyFill="1" applyBorder="1" applyAlignment="1">
      <alignment horizontal="center" vertical="center" wrapText="1"/>
    </xf>
    <xf numFmtId="14" fontId="3" fillId="7" borderId="19" xfId="0" applyNumberFormat="1" applyFont="1" applyFill="1" applyBorder="1" applyAlignment="1">
      <alignment horizontal="center" vertical="center" wrapText="1"/>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14" fontId="3" fillId="8" borderId="13" xfId="0" applyNumberFormat="1" applyFont="1" applyFill="1" applyBorder="1" applyAlignment="1">
      <alignment horizontal="center" vertical="center" wrapText="1"/>
    </xf>
    <xf numFmtId="14" fontId="3" fillId="8" borderId="15"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14" fontId="19" fillId="0" borderId="1" xfId="0" applyNumberFormat="1" applyFont="1" applyBorder="1" applyAlignment="1">
      <alignment horizontal="center" vertical="center"/>
    </xf>
    <xf numFmtId="169" fontId="20" fillId="0" borderId="2" xfId="12" quotePrefix="1" applyNumberFormat="1" applyFont="1" applyBorder="1" applyAlignment="1">
      <alignment horizontal="center" vertical="center"/>
    </xf>
    <xf numFmtId="169" fontId="20" fillId="0" borderId="4" xfId="12" applyNumberFormat="1" applyFont="1" applyBorder="1" applyAlignment="1">
      <alignment horizontal="center" vertical="center"/>
    </xf>
    <xf numFmtId="0" fontId="19" fillId="0" borderId="1" xfId="0" applyFont="1" applyBorder="1" applyAlignment="1">
      <alignment horizontal="left" vertical="center" wrapText="1"/>
    </xf>
    <xf numFmtId="0" fontId="20"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4" borderId="1" xfId="0" applyFont="1" applyFill="1" applyBorder="1" applyAlignment="1">
      <alignment horizontal="center"/>
    </xf>
    <xf numFmtId="0" fontId="21" fillId="0" borderId="10" xfId="0" applyFont="1" applyBorder="1" applyAlignment="1">
      <alignment horizontal="center"/>
    </xf>
    <xf numFmtId="0" fontId="21" fillId="0" borderId="11"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xf>
    <xf numFmtId="0" fontId="21" fillId="0" borderId="1" xfId="0" applyFont="1" applyBorder="1" applyAlignment="1">
      <alignment horizontal="left"/>
    </xf>
    <xf numFmtId="0" fontId="4" fillId="0" borderId="1" xfId="0" applyFont="1" applyBorder="1" applyAlignment="1">
      <alignment horizontal="left" wrapText="1"/>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11" fillId="3" borderId="1" xfId="0" applyFont="1" applyFill="1" applyBorder="1" applyAlignment="1">
      <alignment horizontal="center" vertical="center"/>
    </xf>
  </cellXfs>
  <cellStyles count="16">
    <cellStyle name="Hipervínculo" xfId="11" builtinId="8"/>
    <cellStyle name="Millares [0] 2" xfId="1" xr:uid="{00000000-0005-0000-0000-000001000000}"/>
    <cellStyle name="Millares [0] 2 2" xfId="10" xr:uid="{00000000-0005-0000-0000-000002000000}"/>
    <cellStyle name="Millares [0] 2 2 2" xfId="14" xr:uid="{0ADD3A48-693D-46B8-8F02-F3AC8EF4CFB9}"/>
    <cellStyle name="Millares 2" xfId="2" xr:uid="{00000000-0005-0000-0000-000003000000}"/>
    <cellStyle name="Millares 3" xfId="12" xr:uid="{00000000-0005-0000-0000-000004000000}"/>
    <cellStyle name="Millares 3 2" xfId="15" xr:uid="{A88F204C-654D-47BC-AD70-1EEA6BFCCD61}"/>
    <cellStyle name="Moneda [0]" xfId="13" builtinId="7"/>
    <cellStyle name="Normal" xfId="0" builtinId="0"/>
    <cellStyle name="Normal 10" xfId="6" xr:uid="{00000000-0005-0000-0000-000007000000}"/>
    <cellStyle name="Normal 2" xfId="3" xr:uid="{00000000-0005-0000-0000-000008000000}"/>
    <cellStyle name="Normal 2 2" xfId="9" xr:uid="{00000000-0005-0000-0000-000009000000}"/>
    <cellStyle name="Porcentaje" xfId="7" builtinId="5"/>
    <cellStyle name="Porcentaje 2" xfId="4" xr:uid="{00000000-0005-0000-0000-00000B000000}"/>
    <cellStyle name="Porcentaje 2 2" xfId="8" xr:uid="{00000000-0005-0000-0000-00000C000000}"/>
    <cellStyle name="Porcentual 3" xfId="5" xr:uid="{00000000-0005-0000-0000-00000D000000}"/>
  </cellStyles>
  <dxfs count="24">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68035</xdr:colOff>
      <xdr:row>0</xdr:row>
      <xdr:rowOff>0</xdr:rowOff>
    </xdr:from>
    <xdr:to>
      <xdr:col>8</xdr:col>
      <xdr:colOff>204261</xdr:colOff>
      <xdr:row>3</xdr:row>
      <xdr:rowOff>79374</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035" y="0"/>
          <a:ext cx="17335655" cy="1317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dpc/Downloads/DE-F-1_AlineacionCoherenciaPlanes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34\Informes%20Austeridad%20Gasto\Users\jesus\Downloads\ge-ft-02_Plan%20de%20Austeridad%20160620%20REv%20MMH_C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esus/Downloads/ge-ft-02_Plan%20de%20Austeridad%20160620%20REv%20MMH_C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Formato de Alineación"/>
      <sheetName val="Instructivo"/>
      <sheetName val="Validac Área Obj. Estr. Proy."/>
    </sheetNames>
    <sheetDataSet>
      <sheetData sheetId="0">
        <row r="3">
          <cell r="L3" t="str">
            <v>&lt;Por favor seleccione los objetivos estraégicos asociados a su área&gt;</v>
          </cell>
        </row>
        <row r="4">
          <cell r="L4" t="str">
            <v>Objetivo estratégico 1: Fomentar la apropiación social del patrimonio cultural tangible e intangible.</v>
          </cell>
        </row>
        <row r="5">
          <cell r="L5" t="str">
            <v>Objetivo estratégico 2: Gestionar la recuperación de Bienes y Sectores de Interés Cultural en el Distrito Capital.</v>
          </cell>
        </row>
        <row r="6">
          <cell r="L6" t="str">
            <v>Objetivo estratégico 3: Promover la inversión pública y privada con el fin de garantizar la sostenibilidad del patrimonio cultural.</v>
          </cell>
        </row>
        <row r="7">
          <cell r="L7" t="str">
            <v>Objetivo estratégico 4: Divulgar los valores de patrimonio cultural en todo el Distrito Capital.</v>
          </cell>
        </row>
        <row r="8">
          <cell r="L8" t="str">
            <v>Objetivo estratégico 5: Fortalecer la gestión y administración institucional</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FUG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lanes Institucionales "/>
      <sheetName val="Indicador Ahorro Papel"/>
      <sheetName val="Indicador Ahorro Toner"/>
      <sheetName val="Consumos2019"/>
      <sheetName val="Listas FUGA"/>
      <sheetName val="Hoja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uga.gov.co/planes-estrategicos-sectoriales-e-instituciona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42"/>
  <sheetViews>
    <sheetView showGridLines="0" tabSelected="1" zoomScale="70" zoomScaleNormal="70" zoomScaleSheetLayoutView="80" workbookViewId="0">
      <selection activeCell="B12" sqref="B12:E12"/>
    </sheetView>
  </sheetViews>
  <sheetFormatPr baseColWidth="10" defaultRowHeight="14.25" x14ac:dyDescent="0.2"/>
  <cols>
    <col min="1" max="1" width="37" style="1" customWidth="1"/>
    <col min="2" max="2" width="39.5703125" style="1" customWidth="1"/>
    <col min="3" max="3" width="35" style="1" bestFit="1" customWidth="1"/>
    <col min="4" max="4" width="41.140625" style="1" customWidth="1"/>
    <col min="5" max="5" width="23.5703125" style="1" customWidth="1"/>
    <col min="6" max="6" width="36.7109375" style="1" customWidth="1"/>
    <col min="7" max="7" width="20.85546875" style="1" customWidth="1"/>
    <col min="8" max="8" width="23.85546875" style="1" customWidth="1"/>
    <col min="9" max="10" width="22" style="1" customWidth="1"/>
    <col min="11" max="11" width="22" style="1" hidden="1" customWidth="1"/>
    <col min="12" max="13" width="8.140625" style="1" hidden="1" customWidth="1"/>
    <col min="14" max="14" width="11.85546875" style="1" hidden="1" customWidth="1"/>
    <col min="15" max="15" width="20.7109375" style="1" hidden="1" customWidth="1"/>
    <col min="16" max="16" width="8.140625" style="1" hidden="1" customWidth="1"/>
    <col min="17" max="24" width="11.42578125" style="1" hidden="1" customWidth="1"/>
    <col min="25" max="25" width="0.7109375" style="1" customWidth="1"/>
    <col min="26" max="26" width="13.42578125" style="1" bestFit="1" customWidth="1"/>
    <col min="27" max="27" width="13" style="1" bestFit="1" customWidth="1"/>
    <col min="28" max="28" width="15.5703125" style="1" customWidth="1"/>
    <col min="29" max="29" width="92.28515625" style="1" customWidth="1"/>
    <col min="30" max="30" width="25.5703125" style="1" customWidth="1"/>
    <col min="31" max="32" width="11.42578125" style="1"/>
    <col min="33" max="33" width="13.42578125" style="1" bestFit="1" customWidth="1"/>
    <col min="34" max="34" width="13.85546875" style="1" bestFit="1" customWidth="1"/>
    <col min="35" max="35" width="11.42578125" style="1"/>
    <col min="36" max="36" width="68.28515625" style="1" customWidth="1"/>
    <col min="37" max="37" width="31.42578125" style="1" customWidth="1"/>
    <col min="38" max="16384" width="11.42578125" style="1"/>
  </cols>
  <sheetData>
    <row r="1" spans="1:40" ht="34.5" customHeight="1" x14ac:dyDescent="0.2">
      <c r="A1" s="72"/>
      <c r="B1" s="73"/>
      <c r="C1" s="12"/>
      <c r="D1" s="78"/>
      <c r="E1" s="79"/>
      <c r="F1" s="79"/>
      <c r="G1" s="79"/>
      <c r="H1" s="80"/>
      <c r="I1" s="81"/>
      <c r="J1" s="82"/>
      <c r="K1" s="13"/>
    </row>
    <row r="2" spans="1:40" ht="52.5" customHeight="1" x14ac:dyDescent="0.2">
      <c r="A2" s="74"/>
      <c r="B2" s="75"/>
      <c r="C2" s="12"/>
      <c r="D2" s="83"/>
      <c r="E2" s="84"/>
      <c r="F2" s="84"/>
      <c r="G2" s="84"/>
      <c r="H2" s="85"/>
      <c r="I2" s="81"/>
      <c r="J2" s="82"/>
      <c r="K2" s="13"/>
    </row>
    <row r="3" spans="1:40" ht="10.5" customHeight="1" x14ac:dyDescent="0.2">
      <c r="A3" s="76"/>
      <c r="B3" s="77"/>
      <c r="C3" s="12"/>
      <c r="D3" s="86"/>
      <c r="E3" s="87"/>
      <c r="F3" s="87"/>
      <c r="G3" s="87"/>
      <c r="H3" s="88"/>
      <c r="I3" s="81"/>
      <c r="J3" s="82"/>
      <c r="K3" s="13"/>
    </row>
    <row r="4" spans="1:40" s="2" customFormat="1" x14ac:dyDescent="0.2">
      <c r="A4" s="14"/>
      <c r="B4" s="15"/>
      <c r="C4" s="15"/>
      <c r="D4" s="15"/>
    </row>
    <row r="5" spans="1:40" s="3" customFormat="1" ht="27.75" customHeight="1" x14ac:dyDescent="0.25">
      <c r="F5" s="4"/>
      <c r="G5" s="89" t="s">
        <v>21</v>
      </c>
      <c r="H5" s="89"/>
      <c r="I5" s="89"/>
      <c r="J5" s="89"/>
      <c r="K5" s="89"/>
      <c r="L5" s="4"/>
      <c r="M5" s="4"/>
      <c r="N5" s="4"/>
      <c r="O5" s="4"/>
      <c r="P5" s="4"/>
      <c r="Q5" s="4"/>
      <c r="R5" s="16"/>
      <c r="S5" s="16"/>
      <c r="T5" s="16"/>
      <c r="U5" s="16"/>
      <c r="V5" s="16"/>
      <c r="W5" s="16"/>
      <c r="X5" s="16"/>
      <c r="Y5" s="16"/>
      <c r="Z5" s="16"/>
      <c r="AA5" s="16"/>
      <c r="AB5" s="16"/>
      <c r="AC5" s="16"/>
      <c r="AD5" s="16"/>
      <c r="AE5" s="16"/>
      <c r="AF5" s="16"/>
      <c r="AG5" s="16"/>
      <c r="AH5" s="16"/>
      <c r="AI5" s="16"/>
      <c r="AJ5" s="16"/>
      <c r="AK5" s="16"/>
      <c r="AL5" s="16"/>
      <c r="AM5" s="16"/>
      <c r="AN5" s="16"/>
    </row>
    <row r="6" spans="1:40" s="4" customFormat="1" ht="52.5" customHeight="1" x14ac:dyDescent="0.25">
      <c r="A6" s="47" t="s">
        <v>82</v>
      </c>
      <c r="B6" s="90" t="s">
        <v>14</v>
      </c>
      <c r="C6" s="90"/>
      <c r="D6" s="90"/>
      <c r="E6" s="90"/>
      <c r="G6" s="90"/>
      <c r="H6" s="90"/>
      <c r="I6" s="90"/>
      <c r="J6" s="90"/>
      <c r="K6" s="90"/>
    </row>
    <row r="7" spans="1:40" ht="63" customHeight="1" x14ac:dyDescent="0.25">
      <c r="A7" s="47" t="s">
        <v>13</v>
      </c>
      <c r="B7" s="90" t="s">
        <v>15</v>
      </c>
      <c r="C7" s="90"/>
      <c r="D7" s="90"/>
      <c r="E7" s="90"/>
      <c r="G7" s="91"/>
      <c r="H7" s="91"/>
      <c r="I7" s="91"/>
      <c r="J7" s="91"/>
      <c r="K7" s="91"/>
      <c r="L7" s="4"/>
      <c r="M7" s="4"/>
      <c r="N7" s="4"/>
      <c r="O7" s="4"/>
    </row>
    <row r="8" spans="1:40" ht="24.75" customHeight="1" x14ac:dyDescent="0.25">
      <c r="A8" s="17"/>
      <c r="B8" s="18"/>
      <c r="C8" s="18"/>
      <c r="D8" s="18"/>
      <c r="E8" s="18"/>
      <c r="G8" s="18"/>
      <c r="H8" s="18"/>
      <c r="I8" s="18"/>
      <c r="J8" s="18"/>
      <c r="K8" s="18"/>
      <c r="L8" s="18"/>
      <c r="M8" s="4"/>
      <c r="N8" s="4"/>
      <c r="O8" s="4"/>
    </row>
    <row r="9" spans="1:40" ht="26.25" customHeight="1" x14ac:dyDescent="0.25">
      <c r="A9" s="3"/>
      <c r="B9" s="3"/>
      <c r="C9" s="3"/>
      <c r="D9" s="3"/>
      <c r="E9" s="3"/>
      <c r="G9" s="71" t="s">
        <v>12</v>
      </c>
      <c r="H9" s="71"/>
      <c r="I9" s="71"/>
      <c r="J9" s="71"/>
      <c r="K9" s="71"/>
      <c r="L9" s="4"/>
      <c r="M9" s="4"/>
      <c r="N9" s="4"/>
      <c r="O9" s="4"/>
    </row>
    <row r="10" spans="1:40" ht="44.25" customHeight="1" x14ac:dyDescent="0.25">
      <c r="A10" s="92" t="s">
        <v>3</v>
      </c>
      <c r="B10" s="93"/>
      <c r="C10" s="93"/>
      <c r="D10" s="93"/>
      <c r="E10" s="93"/>
      <c r="G10" s="94" t="s">
        <v>10</v>
      </c>
      <c r="H10" s="94"/>
      <c r="I10" s="94"/>
      <c r="J10" s="94"/>
      <c r="K10" s="94"/>
      <c r="L10" s="4"/>
      <c r="M10" s="4"/>
      <c r="N10" s="4"/>
      <c r="O10" s="4"/>
    </row>
    <row r="11" spans="1:40" ht="40.5" customHeight="1" x14ac:dyDescent="0.25">
      <c r="A11" s="6" t="s">
        <v>4</v>
      </c>
      <c r="B11" s="152" t="s">
        <v>105</v>
      </c>
      <c r="C11" s="152"/>
      <c r="D11" s="152"/>
      <c r="E11" s="152"/>
      <c r="G11" s="94" t="s">
        <v>11</v>
      </c>
      <c r="H11" s="94"/>
      <c r="I11" s="94"/>
      <c r="J11" s="94"/>
      <c r="K11" s="94"/>
      <c r="L11" s="4"/>
      <c r="M11" s="4"/>
      <c r="N11" s="4"/>
      <c r="O11" s="4"/>
    </row>
    <row r="12" spans="1:40" ht="38.25" customHeight="1" x14ac:dyDescent="0.25">
      <c r="A12" s="6" t="s">
        <v>5</v>
      </c>
      <c r="B12" s="91" t="s">
        <v>74</v>
      </c>
      <c r="C12" s="91"/>
      <c r="D12" s="91"/>
      <c r="E12" s="91"/>
      <c r="G12" s="94"/>
      <c r="H12" s="94"/>
      <c r="I12" s="94"/>
      <c r="J12" s="94"/>
      <c r="K12" s="94"/>
      <c r="L12" s="4"/>
      <c r="M12" s="4"/>
      <c r="N12" s="4"/>
      <c r="O12" s="4"/>
    </row>
    <row r="13" spans="1:40" ht="30" customHeight="1" x14ac:dyDescent="0.25">
      <c r="A13" s="6" t="s">
        <v>19</v>
      </c>
      <c r="B13" s="95" t="s">
        <v>60</v>
      </c>
      <c r="C13" s="96"/>
      <c r="D13" s="96"/>
      <c r="E13" s="97"/>
      <c r="H13" s="98"/>
      <c r="I13" s="98"/>
      <c r="J13" s="98"/>
      <c r="K13" s="98"/>
      <c r="L13" s="4"/>
      <c r="M13" s="4"/>
      <c r="N13" s="4"/>
      <c r="O13" s="4"/>
    </row>
    <row r="14" spans="1:40" ht="35.25" customHeight="1" x14ac:dyDescent="0.25">
      <c r="A14" s="6" t="s">
        <v>7</v>
      </c>
      <c r="B14" s="99" t="s">
        <v>6</v>
      </c>
      <c r="C14" s="99"/>
      <c r="D14" s="99"/>
      <c r="E14" s="99"/>
      <c r="G14" s="71" t="s">
        <v>63</v>
      </c>
      <c r="H14" s="71"/>
      <c r="I14" s="71"/>
      <c r="J14" s="71"/>
      <c r="K14" s="71"/>
      <c r="L14" s="4"/>
      <c r="M14" s="4"/>
      <c r="N14" s="4"/>
      <c r="O14" s="4"/>
    </row>
    <row r="15" spans="1:40" ht="45.75" customHeight="1" x14ac:dyDescent="0.25">
      <c r="A15" s="6" t="s">
        <v>20</v>
      </c>
      <c r="B15" s="99" t="s">
        <v>8</v>
      </c>
      <c r="C15" s="99"/>
      <c r="D15" s="99"/>
      <c r="E15" s="99"/>
      <c r="G15" s="49">
        <v>1</v>
      </c>
      <c r="H15" s="94" t="s">
        <v>83</v>
      </c>
      <c r="I15" s="94"/>
      <c r="J15" s="94"/>
      <c r="K15" s="94"/>
      <c r="L15" s="4"/>
      <c r="M15" s="4"/>
      <c r="N15" s="4"/>
      <c r="O15" s="4"/>
    </row>
    <row r="16" spans="1:40" ht="35.25" customHeight="1" x14ac:dyDescent="0.25">
      <c r="A16" s="6" t="s">
        <v>9</v>
      </c>
      <c r="B16" s="104" t="s">
        <v>64</v>
      </c>
      <c r="C16" s="105"/>
      <c r="D16" s="105"/>
      <c r="E16" s="105"/>
      <c r="G16" s="48">
        <v>2</v>
      </c>
      <c r="H16" s="94"/>
      <c r="I16" s="94"/>
      <c r="J16" s="94"/>
      <c r="K16" s="94"/>
      <c r="L16" s="4"/>
      <c r="M16" s="4"/>
      <c r="N16" s="4"/>
      <c r="O16" s="4"/>
    </row>
    <row r="17" spans="1:39" ht="36.75" customHeight="1" x14ac:dyDescent="0.25">
      <c r="A17" s="6" t="s">
        <v>75</v>
      </c>
      <c r="B17" s="105">
        <v>2020</v>
      </c>
      <c r="C17" s="105"/>
      <c r="D17" s="105"/>
      <c r="E17" s="105"/>
      <c r="G17" s="48">
        <v>3</v>
      </c>
      <c r="H17" s="94"/>
      <c r="I17" s="94"/>
      <c r="J17" s="94"/>
      <c r="K17" s="94"/>
      <c r="L17" s="4"/>
      <c r="M17" s="4"/>
      <c r="N17" s="4"/>
      <c r="O17" s="4"/>
    </row>
    <row r="18" spans="1:39" x14ac:dyDescent="0.2">
      <c r="A18" s="19"/>
      <c r="B18" s="19"/>
      <c r="C18" s="19"/>
      <c r="D18" s="19"/>
      <c r="E18" s="19"/>
      <c r="F18" s="19"/>
      <c r="G18" s="19"/>
      <c r="H18" s="19"/>
      <c r="I18" s="19"/>
      <c r="J18" s="19"/>
      <c r="K18" s="19"/>
      <c r="L18" s="19"/>
      <c r="M18" s="19"/>
      <c r="N18" s="19"/>
      <c r="O18" s="19"/>
    </row>
    <row r="19" spans="1:39" ht="105" customHeight="1" x14ac:dyDescent="0.2">
      <c r="A19" s="7" t="s">
        <v>49</v>
      </c>
      <c r="B19" s="106" t="s">
        <v>76</v>
      </c>
      <c r="C19" s="107"/>
      <c r="D19" s="107"/>
      <c r="E19" s="107"/>
      <c r="F19" s="107"/>
      <c r="G19" s="107"/>
      <c r="H19" s="107"/>
      <c r="I19" s="107"/>
      <c r="J19" s="107"/>
      <c r="K19" s="108"/>
      <c r="L19" s="19"/>
      <c r="M19" s="19"/>
      <c r="N19" s="19"/>
      <c r="O19" s="19"/>
    </row>
    <row r="20" spans="1:39" ht="15" x14ac:dyDescent="0.2">
      <c r="A20" s="20"/>
      <c r="B20" s="21"/>
      <c r="C20" s="22"/>
      <c r="D20" s="22"/>
      <c r="E20" s="22"/>
      <c r="F20" s="22"/>
      <c r="G20" s="22"/>
      <c r="H20" s="22"/>
      <c r="I20" s="22"/>
      <c r="J20" s="22"/>
      <c r="K20" s="22"/>
      <c r="L20" s="23"/>
      <c r="M20" s="23"/>
      <c r="N20" s="23"/>
      <c r="O20" s="23"/>
    </row>
    <row r="21" spans="1:39" ht="168" customHeight="1" x14ac:dyDescent="0.2">
      <c r="A21" s="7" t="s">
        <v>61</v>
      </c>
      <c r="B21" s="106" t="s">
        <v>65</v>
      </c>
      <c r="C21" s="107"/>
      <c r="D21" s="107"/>
      <c r="E21" s="107"/>
      <c r="F21" s="107"/>
      <c r="G21" s="107"/>
      <c r="H21" s="107"/>
      <c r="I21" s="107"/>
      <c r="J21" s="107"/>
      <c r="K21" s="108"/>
      <c r="L21" s="19"/>
      <c r="M21" s="19"/>
      <c r="N21" s="19"/>
      <c r="O21" s="19"/>
    </row>
    <row r="22" spans="1:39" x14ac:dyDescent="0.2">
      <c r="A22" s="19"/>
      <c r="B22" s="19"/>
      <c r="C22" s="19"/>
      <c r="D22" s="19"/>
      <c r="E22" s="19"/>
      <c r="F22" s="19"/>
      <c r="G22" s="19"/>
      <c r="H22" s="19"/>
      <c r="I22" s="19"/>
      <c r="J22" s="19"/>
      <c r="K22" s="19"/>
      <c r="L22" s="24"/>
      <c r="M22" s="24"/>
      <c r="N22" s="24"/>
      <c r="O22" s="24"/>
      <c r="P22" s="9"/>
      <c r="Q22" s="9"/>
      <c r="R22" s="9"/>
      <c r="S22" s="9"/>
      <c r="T22" s="9"/>
      <c r="U22" s="9"/>
      <c r="V22" s="9"/>
      <c r="W22" s="9"/>
      <c r="X22" s="9"/>
      <c r="Y22" s="9"/>
    </row>
    <row r="23" spans="1:39" ht="15" customHeight="1" x14ac:dyDescent="0.2">
      <c r="A23" s="103" t="s">
        <v>16</v>
      </c>
      <c r="B23" s="103" t="s">
        <v>22</v>
      </c>
      <c r="C23" s="103" t="s">
        <v>23</v>
      </c>
      <c r="D23" s="103" t="s">
        <v>24</v>
      </c>
      <c r="E23" s="103" t="s">
        <v>50</v>
      </c>
      <c r="F23" s="100" t="s">
        <v>0</v>
      </c>
      <c r="G23" s="100"/>
      <c r="H23" s="101" t="s">
        <v>25</v>
      </c>
      <c r="I23" s="127" t="s">
        <v>18</v>
      </c>
      <c r="J23" s="128"/>
      <c r="K23" s="129"/>
      <c r="L23" s="130" t="s">
        <v>27</v>
      </c>
      <c r="M23" s="118"/>
      <c r="N23" s="118"/>
      <c r="O23" s="118"/>
      <c r="P23" s="118"/>
      <c r="Q23" s="118"/>
      <c r="R23" s="131"/>
      <c r="S23" s="130" t="s">
        <v>28</v>
      </c>
      <c r="T23" s="118"/>
      <c r="U23" s="118"/>
      <c r="V23" s="118"/>
      <c r="W23" s="118"/>
      <c r="X23" s="118"/>
      <c r="Y23" s="131"/>
      <c r="Z23" s="110" t="s">
        <v>29</v>
      </c>
      <c r="AA23" s="111"/>
      <c r="AB23" s="111"/>
      <c r="AC23" s="111"/>
      <c r="AD23" s="111"/>
      <c r="AE23" s="111"/>
      <c r="AF23" s="112"/>
      <c r="AG23" s="113" t="s">
        <v>30</v>
      </c>
      <c r="AH23" s="114"/>
      <c r="AI23" s="114"/>
      <c r="AJ23" s="114"/>
      <c r="AK23" s="114"/>
      <c r="AL23" s="114"/>
      <c r="AM23" s="114"/>
    </row>
    <row r="24" spans="1:39" ht="36" customHeight="1" x14ac:dyDescent="0.2">
      <c r="A24" s="103"/>
      <c r="B24" s="103"/>
      <c r="C24" s="103"/>
      <c r="D24" s="103"/>
      <c r="E24" s="103"/>
      <c r="F24" s="101" t="s">
        <v>1</v>
      </c>
      <c r="G24" s="103" t="s">
        <v>2</v>
      </c>
      <c r="H24" s="109"/>
      <c r="I24" s="115" t="s">
        <v>26</v>
      </c>
      <c r="J24" s="116" t="s">
        <v>51</v>
      </c>
      <c r="K24" s="116" t="s">
        <v>53</v>
      </c>
      <c r="L24" s="118" t="s">
        <v>37</v>
      </c>
      <c r="M24" s="118"/>
      <c r="N24" s="118"/>
      <c r="O24" s="118"/>
      <c r="P24" s="119"/>
      <c r="Q24" s="121" t="s">
        <v>31</v>
      </c>
      <c r="R24" s="119"/>
      <c r="S24" s="121" t="s">
        <v>38</v>
      </c>
      <c r="T24" s="118"/>
      <c r="U24" s="118"/>
      <c r="V24" s="118"/>
      <c r="W24" s="119"/>
      <c r="X24" s="121" t="s">
        <v>31</v>
      </c>
      <c r="Y24" s="119"/>
      <c r="Z24" s="122" t="s">
        <v>38</v>
      </c>
      <c r="AA24" s="111"/>
      <c r="AB24" s="111"/>
      <c r="AC24" s="111"/>
      <c r="AD24" s="123"/>
      <c r="AE24" s="122" t="s">
        <v>31</v>
      </c>
      <c r="AF24" s="123"/>
      <c r="AG24" s="124" t="s">
        <v>37</v>
      </c>
      <c r="AH24" s="125"/>
      <c r="AI24" s="125"/>
      <c r="AJ24" s="125"/>
      <c r="AK24" s="126"/>
      <c r="AL24" s="120" t="s">
        <v>31</v>
      </c>
      <c r="AM24" s="114"/>
    </row>
    <row r="25" spans="1:39" ht="79.5" customHeight="1" x14ac:dyDescent="0.2">
      <c r="A25" s="103"/>
      <c r="B25" s="103"/>
      <c r="C25" s="103"/>
      <c r="D25" s="103"/>
      <c r="E25" s="103"/>
      <c r="F25" s="102"/>
      <c r="G25" s="103"/>
      <c r="H25" s="102"/>
      <c r="I25" s="115"/>
      <c r="J25" s="117"/>
      <c r="K25" s="117"/>
      <c r="L25" s="25" t="s">
        <v>17</v>
      </c>
      <c r="M25" s="26" t="s">
        <v>32</v>
      </c>
      <c r="N25" s="26" t="s">
        <v>77</v>
      </c>
      <c r="O25" s="26" t="s">
        <v>33</v>
      </c>
      <c r="P25" s="26" t="s">
        <v>34</v>
      </c>
      <c r="Q25" s="27" t="s">
        <v>35</v>
      </c>
      <c r="R25" s="26" t="s">
        <v>36</v>
      </c>
      <c r="S25" s="26" t="s">
        <v>17</v>
      </c>
      <c r="T25" s="26" t="s">
        <v>32</v>
      </c>
      <c r="U25" s="26" t="s">
        <v>77</v>
      </c>
      <c r="V25" s="26" t="s">
        <v>33</v>
      </c>
      <c r="W25" s="26" t="s">
        <v>34</v>
      </c>
      <c r="X25" s="27" t="s">
        <v>35</v>
      </c>
      <c r="Y25" s="26" t="s">
        <v>36</v>
      </c>
      <c r="Z25" s="28" t="s">
        <v>17</v>
      </c>
      <c r="AA25" s="28" t="s">
        <v>32</v>
      </c>
      <c r="AB25" s="28" t="s">
        <v>77</v>
      </c>
      <c r="AC25" s="28" t="s">
        <v>33</v>
      </c>
      <c r="AD25" s="28" t="s">
        <v>34</v>
      </c>
      <c r="AE25" s="29" t="s">
        <v>35</v>
      </c>
      <c r="AF25" s="29" t="s">
        <v>36</v>
      </c>
      <c r="AG25" s="50" t="s">
        <v>17</v>
      </c>
      <c r="AH25" s="50" t="s">
        <v>32</v>
      </c>
      <c r="AI25" s="50" t="s">
        <v>77</v>
      </c>
      <c r="AJ25" s="50" t="s">
        <v>33</v>
      </c>
      <c r="AK25" s="50" t="s">
        <v>34</v>
      </c>
      <c r="AL25" s="30" t="s">
        <v>35</v>
      </c>
      <c r="AM25" s="50" t="s">
        <v>36</v>
      </c>
    </row>
    <row r="26" spans="1:39" ht="187.5" customHeight="1" x14ac:dyDescent="0.2">
      <c r="A26" s="31" t="s">
        <v>66</v>
      </c>
      <c r="B26" s="32" t="s">
        <v>84</v>
      </c>
      <c r="C26" s="32" t="s">
        <v>59</v>
      </c>
      <c r="D26" s="33" t="s">
        <v>67</v>
      </c>
      <c r="E26" s="33" t="s">
        <v>58</v>
      </c>
      <c r="F26" s="34">
        <v>44013</v>
      </c>
      <c r="G26" s="34">
        <v>44196</v>
      </c>
      <c r="H26" s="35" t="s">
        <v>78</v>
      </c>
      <c r="I26" s="36">
        <f>AVERAGE(Z26,AG26)</f>
        <v>0.05</v>
      </c>
      <c r="J26" s="37">
        <f>AVERAGE(AA26,AH26)</f>
        <v>0.86331598430237411</v>
      </c>
      <c r="K26" s="38">
        <f>J26/I26</f>
        <v>17.266319686047481</v>
      </c>
      <c r="L26" s="39"/>
      <c r="M26" s="40"/>
      <c r="N26" s="41" t="e">
        <f>M26/L26</f>
        <v>#DIV/0!</v>
      </c>
      <c r="O26" s="42"/>
      <c r="P26" s="43"/>
      <c r="Q26" s="39"/>
      <c r="R26" s="44"/>
      <c r="S26" s="43"/>
      <c r="T26" s="45"/>
      <c r="U26" s="41" t="e">
        <f>T26/S26</f>
        <v>#DIV/0!</v>
      </c>
      <c r="V26" s="43"/>
      <c r="W26" s="44"/>
      <c r="X26" s="43"/>
      <c r="Y26" s="44"/>
      <c r="Z26" s="44">
        <v>0.05</v>
      </c>
      <c r="AA26" s="59">
        <f>1-((7/100)/(57/96))</f>
        <v>0.88210526315789473</v>
      </c>
      <c r="AB26" s="41">
        <f>AA26/Z26</f>
        <v>17.642105263157895</v>
      </c>
      <c r="AC26" s="43" t="s">
        <v>88</v>
      </c>
      <c r="AD26" s="42" t="s">
        <v>87</v>
      </c>
      <c r="AE26" s="43"/>
      <c r="AF26" s="44"/>
      <c r="AG26" s="44">
        <v>0.05</v>
      </c>
      <c r="AH26" s="59">
        <f>1-((9/93)/(61/98))</f>
        <v>0.84452670544685349</v>
      </c>
      <c r="AI26" s="41">
        <f>AH26/AG26</f>
        <v>16.890534108937068</v>
      </c>
      <c r="AJ26" s="43" t="s">
        <v>92</v>
      </c>
      <c r="AK26" s="43" t="s">
        <v>87</v>
      </c>
      <c r="AL26" s="43"/>
      <c r="AM26" s="44"/>
    </row>
    <row r="27" spans="1:39" ht="188.25" customHeight="1" x14ac:dyDescent="0.2">
      <c r="A27" s="31" t="s">
        <v>79</v>
      </c>
      <c r="B27" s="32" t="s">
        <v>80</v>
      </c>
      <c r="C27" s="32" t="s">
        <v>68</v>
      </c>
      <c r="D27" s="33" t="s">
        <v>69</v>
      </c>
      <c r="E27" s="33" t="s">
        <v>58</v>
      </c>
      <c r="F27" s="34">
        <v>44013</v>
      </c>
      <c r="G27" s="34">
        <v>44196</v>
      </c>
      <c r="H27" s="35" t="s">
        <v>70</v>
      </c>
      <c r="I27" s="36">
        <f>AVERAGE(Z27,AG27)</f>
        <v>0.05</v>
      </c>
      <c r="J27" s="37">
        <f>AVERAGE(AA27,AH27)</f>
        <v>0.69680320430107523</v>
      </c>
      <c r="K27" s="38">
        <f>J27/I27</f>
        <v>13.936064086021505</v>
      </c>
      <c r="L27" s="43"/>
      <c r="M27" s="40"/>
      <c r="N27" s="41" t="e">
        <f>M27/L27</f>
        <v>#DIV/0!</v>
      </c>
      <c r="O27" s="42"/>
      <c r="P27" s="43"/>
      <c r="Q27" s="43"/>
      <c r="R27" s="44"/>
      <c r="S27" s="43"/>
      <c r="T27" s="45"/>
      <c r="U27" s="41" t="e">
        <f t="shared" ref="U27:U29" si="0">T27/S27</f>
        <v>#DIV/0!</v>
      </c>
      <c r="V27" s="43"/>
      <c r="W27" s="44"/>
      <c r="X27" s="43"/>
      <c r="Y27" s="44"/>
      <c r="Z27" s="44">
        <v>0.05</v>
      </c>
      <c r="AA27" s="59">
        <f>1-((0.5068/100)/(1/96))</f>
        <v>0.51347199999999993</v>
      </c>
      <c r="AB27" s="41">
        <f t="shared" ref="AB27:AB29" si="1">AA27/Z27</f>
        <v>10.269439999999998</v>
      </c>
      <c r="AC27" s="43" t="s">
        <v>95</v>
      </c>
      <c r="AD27" s="42" t="s">
        <v>94</v>
      </c>
      <c r="AE27" s="43"/>
      <c r="AF27" s="44"/>
      <c r="AG27" s="44">
        <v>0.05</v>
      </c>
      <c r="AH27" s="59">
        <f>1-((0.2275/93)/(2/98))</f>
        <v>0.88013440860215053</v>
      </c>
      <c r="AI27" s="41">
        <f t="shared" ref="AI27:AI29" si="2">AH27/AG27</f>
        <v>17.60268817204301</v>
      </c>
      <c r="AJ27" s="43" t="s">
        <v>96</v>
      </c>
      <c r="AK27" s="42" t="s">
        <v>93</v>
      </c>
      <c r="AL27" s="43"/>
      <c r="AM27" s="44"/>
    </row>
    <row r="28" spans="1:39" ht="31.5" hidden="1" customHeight="1" x14ac:dyDescent="0.2">
      <c r="A28" s="32"/>
      <c r="B28" s="5"/>
      <c r="C28" s="5"/>
      <c r="D28" s="5"/>
      <c r="E28" s="5"/>
      <c r="F28" s="5"/>
      <c r="G28" s="5"/>
      <c r="H28" s="5"/>
      <c r="I28" s="32"/>
      <c r="J28" s="36">
        <f t="shared" ref="J28:J29" si="3">M28+AA28+AH28+T28</f>
        <v>0</v>
      </c>
      <c r="K28" s="46" t="e">
        <f t="shared" ref="K28:K29" si="4">J28/I28</f>
        <v>#DIV/0!</v>
      </c>
      <c r="L28" s="43"/>
      <c r="M28" s="40"/>
      <c r="N28" s="41" t="e">
        <f t="shared" ref="N28:N29" si="5">M28/L28</f>
        <v>#DIV/0!</v>
      </c>
      <c r="O28" s="42"/>
      <c r="P28" s="43"/>
      <c r="Q28" s="43"/>
      <c r="R28" s="44"/>
      <c r="S28" s="43"/>
      <c r="T28" s="45"/>
      <c r="U28" s="41" t="e">
        <f t="shared" si="0"/>
        <v>#DIV/0!</v>
      </c>
      <c r="V28" s="43"/>
      <c r="W28" s="44"/>
      <c r="X28" s="43"/>
      <c r="Y28" s="44"/>
      <c r="Z28" s="43"/>
      <c r="AA28" s="43"/>
      <c r="AB28" s="41" t="e">
        <f t="shared" si="1"/>
        <v>#DIV/0!</v>
      </c>
      <c r="AC28" s="43"/>
      <c r="AD28" s="42"/>
      <c r="AE28" s="43"/>
      <c r="AF28" s="44"/>
      <c r="AG28" s="43"/>
      <c r="AH28" s="40"/>
      <c r="AI28" s="41" t="e">
        <f t="shared" si="2"/>
        <v>#DIV/0!</v>
      </c>
      <c r="AJ28" s="43"/>
      <c r="AK28" s="43"/>
      <c r="AL28" s="43"/>
      <c r="AM28" s="44"/>
    </row>
    <row r="29" spans="1:39" hidden="1" x14ac:dyDescent="0.2">
      <c r="A29" s="32"/>
      <c r="B29" s="11"/>
      <c r="C29" s="5"/>
      <c r="D29" s="10"/>
      <c r="E29" s="5"/>
      <c r="F29" s="5"/>
      <c r="G29" s="5"/>
      <c r="H29" s="5"/>
      <c r="I29" s="32"/>
      <c r="J29" s="36">
        <f t="shared" si="3"/>
        <v>0</v>
      </c>
      <c r="K29" s="46" t="e">
        <f t="shared" si="4"/>
        <v>#DIV/0!</v>
      </c>
      <c r="L29" s="43"/>
      <c r="M29" s="40"/>
      <c r="N29" s="41" t="e">
        <f t="shared" si="5"/>
        <v>#DIV/0!</v>
      </c>
      <c r="O29" s="42"/>
      <c r="P29" s="43"/>
      <c r="Q29" s="43"/>
      <c r="R29" s="44"/>
      <c r="S29" s="43"/>
      <c r="T29" s="45"/>
      <c r="U29" s="41" t="e">
        <f t="shared" si="0"/>
        <v>#DIV/0!</v>
      </c>
      <c r="V29" s="43"/>
      <c r="W29" s="44"/>
      <c r="X29" s="43"/>
      <c r="Y29" s="44"/>
      <c r="Z29" s="43"/>
      <c r="AA29" s="43"/>
      <c r="AB29" s="41" t="e">
        <f t="shared" si="1"/>
        <v>#DIV/0!</v>
      </c>
      <c r="AC29" s="43"/>
      <c r="AD29" s="42"/>
      <c r="AE29" s="43"/>
      <c r="AF29" s="44"/>
      <c r="AG29" s="43"/>
      <c r="AH29" s="40"/>
      <c r="AI29" s="41" t="e">
        <f t="shared" si="2"/>
        <v>#DIV/0!</v>
      </c>
      <c r="AJ29" s="43"/>
      <c r="AK29" s="43"/>
      <c r="AL29" s="43"/>
      <c r="AM29" s="44"/>
    </row>
    <row r="32" spans="1:39" x14ac:dyDescent="0.2">
      <c r="A32" s="132" t="s">
        <v>39</v>
      </c>
      <c r="B32" s="132"/>
      <c r="C32" s="132"/>
      <c r="D32" s="132"/>
      <c r="E32" s="132"/>
      <c r="F32" s="132"/>
      <c r="G32" s="132"/>
      <c r="H32" s="132"/>
      <c r="I32" s="132"/>
      <c r="J32" s="132"/>
    </row>
    <row r="33" spans="1:10" x14ac:dyDescent="0.2">
      <c r="A33" s="133" t="s">
        <v>40</v>
      </c>
      <c r="B33" s="133"/>
      <c r="C33" s="133" t="s">
        <v>41</v>
      </c>
      <c r="D33" s="133"/>
      <c r="E33" s="134" t="s">
        <v>42</v>
      </c>
      <c r="F33" s="134"/>
      <c r="G33" s="134"/>
      <c r="H33" s="134"/>
      <c r="I33" s="134" t="s">
        <v>43</v>
      </c>
      <c r="J33" s="134"/>
    </row>
    <row r="34" spans="1:10" ht="30" customHeight="1" x14ac:dyDescent="0.2">
      <c r="A34" s="135">
        <v>44006</v>
      </c>
      <c r="B34" s="135"/>
      <c r="C34" s="136" t="s">
        <v>71</v>
      </c>
      <c r="D34" s="137"/>
      <c r="E34" s="138" t="s">
        <v>62</v>
      </c>
      <c r="F34" s="138"/>
      <c r="G34" s="138"/>
      <c r="H34" s="138"/>
      <c r="I34" s="139"/>
      <c r="J34" s="139"/>
    </row>
    <row r="35" spans="1:10" x14ac:dyDescent="0.2">
      <c r="A35" s="140"/>
      <c r="B35" s="141"/>
      <c r="C35" s="140"/>
      <c r="D35" s="141"/>
      <c r="E35" s="142"/>
      <c r="F35" s="142"/>
      <c r="G35" s="142"/>
      <c r="H35" s="142"/>
      <c r="I35" s="142"/>
      <c r="J35" s="142"/>
    </row>
    <row r="36" spans="1:10" x14ac:dyDescent="0.2">
      <c r="A36" s="140"/>
      <c r="B36" s="141"/>
      <c r="C36" s="140"/>
      <c r="D36" s="141"/>
      <c r="E36" s="142"/>
      <c r="F36" s="142"/>
      <c r="G36" s="142"/>
      <c r="H36" s="142"/>
      <c r="I36" s="142"/>
      <c r="J36" s="142"/>
    </row>
    <row r="37" spans="1:10" x14ac:dyDescent="0.2">
      <c r="A37" s="51"/>
      <c r="B37" s="52"/>
      <c r="C37" s="51"/>
      <c r="D37" s="52"/>
      <c r="E37" s="53"/>
      <c r="F37" s="53"/>
      <c r="G37" s="53"/>
      <c r="H37" s="53"/>
      <c r="I37" s="53"/>
      <c r="J37" s="53"/>
    </row>
    <row r="38" spans="1:10" x14ac:dyDescent="0.2">
      <c r="A38" s="143" t="s">
        <v>44</v>
      </c>
      <c r="B38" s="143"/>
      <c r="C38" s="143"/>
      <c r="D38" s="143"/>
      <c r="E38" s="143" t="s">
        <v>45</v>
      </c>
      <c r="F38" s="143"/>
      <c r="G38" s="143"/>
      <c r="H38" s="143" t="s">
        <v>46</v>
      </c>
      <c r="I38" s="143"/>
      <c r="J38" s="143"/>
    </row>
    <row r="39" spans="1:10" x14ac:dyDescent="0.2">
      <c r="A39" s="146" t="s">
        <v>47</v>
      </c>
      <c r="B39" s="146"/>
      <c r="C39" s="147" t="s">
        <v>72</v>
      </c>
      <c r="D39" s="147"/>
      <c r="E39" s="54" t="s">
        <v>47</v>
      </c>
      <c r="F39" s="55" t="s">
        <v>55</v>
      </c>
      <c r="G39" s="144"/>
      <c r="H39" s="56" t="s">
        <v>47</v>
      </c>
      <c r="I39" s="148" t="s">
        <v>52</v>
      </c>
      <c r="J39" s="148"/>
    </row>
    <row r="40" spans="1:10" x14ac:dyDescent="0.2">
      <c r="A40" s="146" t="s">
        <v>48</v>
      </c>
      <c r="B40" s="146"/>
      <c r="C40" s="149" t="s">
        <v>73</v>
      </c>
      <c r="D40" s="149"/>
      <c r="E40" s="54" t="s">
        <v>48</v>
      </c>
      <c r="F40" s="57" t="s">
        <v>56</v>
      </c>
      <c r="G40" s="145"/>
      <c r="H40" s="56" t="s">
        <v>48</v>
      </c>
      <c r="I40" s="148" t="s">
        <v>52</v>
      </c>
      <c r="J40" s="148"/>
    </row>
    <row r="41" spans="1:10" x14ac:dyDescent="0.2">
      <c r="A41" s="8" t="s">
        <v>54</v>
      </c>
      <c r="E41" s="54" t="s">
        <v>47</v>
      </c>
      <c r="F41" s="55" t="s">
        <v>57</v>
      </c>
      <c r="G41" s="144"/>
    </row>
    <row r="42" spans="1:10" x14ac:dyDescent="0.2">
      <c r="E42" s="54" t="s">
        <v>48</v>
      </c>
      <c r="F42" s="57" t="s">
        <v>81</v>
      </c>
      <c r="G42" s="145"/>
    </row>
  </sheetData>
  <mergeCells count="84">
    <mergeCell ref="G41:G42"/>
    <mergeCell ref="A39:B39"/>
    <mergeCell ref="C39:D39"/>
    <mergeCell ref="G39:G40"/>
    <mergeCell ref="I39:J39"/>
    <mergeCell ref="A40:B40"/>
    <mergeCell ref="C40:D40"/>
    <mergeCell ref="I40:J40"/>
    <mergeCell ref="A36:B36"/>
    <mergeCell ref="C36:D36"/>
    <mergeCell ref="E36:H36"/>
    <mergeCell ref="I36:J36"/>
    <mergeCell ref="A38:D38"/>
    <mergeCell ref="E38:G38"/>
    <mergeCell ref="H38:J38"/>
    <mergeCell ref="A34:B34"/>
    <mergeCell ref="C34:D34"/>
    <mergeCell ref="E34:H34"/>
    <mergeCell ref="I34:J34"/>
    <mergeCell ref="A35:B35"/>
    <mergeCell ref="C35:D35"/>
    <mergeCell ref="E35:H35"/>
    <mergeCell ref="I35:J35"/>
    <mergeCell ref="A32:J32"/>
    <mergeCell ref="A33:B33"/>
    <mergeCell ref="C33:D33"/>
    <mergeCell ref="E33:H33"/>
    <mergeCell ref="I33:J33"/>
    <mergeCell ref="Z23:AF23"/>
    <mergeCell ref="AG23:AM23"/>
    <mergeCell ref="I24:I25"/>
    <mergeCell ref="J24:J25"/>
    <mergeCell ref="K24:K25"/>
    <mergeCell ref="L24:P24"/>
    <mergeCell ref="AL24:AM24"/>
    <mergeCell ref="Q24:R24"/>
    <mergeCell ref="S24:W24"/>
    <mergeCell ref="X24:Y24"/>
    <mergeCell ref="Z24:AD24"/>
    <mergeCell ref="AE24:AF24"/>
    <mergeCell ref="AG24:AK24"/>
    <mergeCell ref="I23:K23"/>
    <mergeCell ref="L23:R23"/>
    <mergeCell ref="S23:Y23"/>
    <mergeCell ref="A23:A25"/>
    <mergeCell ref="B23:B25"/>
    <mergeCell ref="C23:C25"/>
    <mergeCell ref="D23:D25"/>
    <mergeCell ref="E23:E25"/>
    <mergeCell ref="F23:G23"/>
    <mergeCell ref="F24:F25"/>
    <mergeCell ref="G24:G25"/>
    <mergeCell ref="B16:E16"/>
    <mergeCell ref="H16:K16"/>
    <mergeCell ref="B17:E17"/>
    <mergeCell ref="H17:K17"/>
    <mergeCell ref="B19:K19"/>
    <mergeCell ref="B21:K21"/>
    <mergeCell ref="H23:H25"/>
    <mergeCell ref="B13:E13"/>
    <mergeCell ref="H13:K13"/>
    <mergeCell ref="B14:E14"/>
    <mergeCell ref="G14:K14"/>
    <mergeCell ref="B15:E15"/>
    <mergeCell ref="H15:K15"/>
    <mergeCell ref="A10:E10"/>
    <mergeCell ref="G10:K10"/>
    <mergeCell ref="B11:E11"/>
    <mergeCell ref="G11:K11"/>
    <mergeCell ref="B12:E12"/>
    <mergeCell ref="G12:K12"/>
    <mergeCell ref="G9:K9"/>
    <mergeCell ref="A1:B3"/>
    <mergeCell ref="D1:H1"/>
    <mergeCell ref="I1:J1"/>
    <mergeCell ref="D2:H2"/>
    <mergeCell ref="I2:J2"/>
    <mergeCell ref="D3:H3"/>
    <mergeCell ref="I3:J3"/>
    <mergeCell ref="G5:K5"/>
    <mergeCell ref="B6:E6"/>
    <mergeCell ref="G6:K6"/>
    <mergeCell ref="B7:E7"/>
    <mergeCell ref="G7:K7"/>
  </mergeCells>
  <conditionalFormatting sqref="O26:O29">
    <cfRule type="containsText" dxfId="23" priority="22" operator="containsText" text="Cumplimiento total">
      <formula>NOT(ISERROR(SEARCH("Cumplimiento total",O26)))</formula>
    </cfRule>
    <cfRule type="containsText" dxfId="22" priority="23" operator="containsText" text="Sin gestión">
      <formula>NOT(ISERROR(SEARCH("Sin gestión",O26)))</formula>
    </cfRule>
    <cfRule type="containsText" dxfId="21" priority="24" operator="containsText" text="Avances en la gestión">
      <formula>NOT(ISERROR(SEARCH("Avances en la gestión",O26)))</formula>
    </cfRule>
  </conditionalFormatting>
  <conditionalFormatting sqref="T26:T29">
    <cfRule type="containsText" dxfId="20" priority="19" operator="containsText" text="Cumplimiento total">
      <formula>NOT(ISERROR(SEARCH("Cumplimiento total",T26)))</formula>
    </cfRule>
    <cfRule type="containsText" dxfId="19" priority="20" operator="containsText" text="Sin gestión">
      <formula>NOT(ISERROR(SEARCH("Sin gestión",T26)))</formula>
    </cfRule>
    <cfRule type="containsText" dxfId="18" priority="21" operator="containsText" text="Avances en la gestión">
      <formula>NOT(ISERROR(SEARCH("Avances en la gestión",T26)))</formula>
    </cfRule>
  </conditionalFormatting>
  <conditionalFormatting sqref="AD26:AD29">
    <cfRule type="containsText" dxfId="17" priority="16" operator="containsText" text="Cumplimiento total">
      <formula>NOT(ISERROR(SEARCH("Cumplimiento total",AD26)))</formula>
    </cfRule>
    <cfRule type="containsText" dxfId="16" priority="17" operator="containsText" text="Sin gestión">
      <formula>NOT(ISERROR(SEARCH("Sin gestión",AD26)))</formula>
    </cfRule>
    <cfRule type="containsText" dxfId="15" priority="18" operator="containsText" text="Avances en la gestión">
      <formula>NOT(ISERROR(SEARCH("Avances en la gestión",AD26)))</formula>
    </cfRule>
  </conditionalFormatting>
  <conditionalFormatting sqref="AK27">
    <cfRule type="containsText" dxfId="14" priority="1" operator="containsText" text="Cumplimiento total">
      <formula>NOT(ISERROR(SEARCH("Cumplimiento total",AK27)))</formula>
    </cfRule>
    <cfRule type="containsText" dxfId="13" priority="2" operator="containsText" text="Sin gestión">
      <formula>NOT(ISERROR(SEARCH("Sin gestión",AK27)))</formula>
    </cfRule>
    <cfRule type="containsText" dxfId="12" priority="3" operator="containsText" text="Avances en la gestión">
      <formula>NOT(ISERROR(SEARCH("Avances en la gestión",AK27)))</formula>
    </cfRule>
  </conditionalFormatting>
  <hyperlinks>
    <hyperlink ref="B16" r:id="rId1" xr:uid="{00000000-0004-0000-0000-000000000000}"/>
  </hyperlinks>
  <pageMargins left="0.25" right="0.25" top="0.75" bottom="0.75" header="0.3" footer="0.3"/>
  <pageSetup paperSize="9" scale="29" orientation="landscape" r:id="rId2"/>
  <headerFooter>
    <oddFooter>&amp;LDE-F-2 V1 xx/09/2017</oddFooter>
  </headerFooter>
  <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43CA1179-8FDA-4EDE-BDF4-AAE29D21BDEF}">
            <xm:f>NOT(ISERROR(SEARCH('\\192.168.0.34\Informes Austeridad Gasto\Users\jesus\Downloads\[ge-ft-02_Plan de Austeridad 160620 REv MMH_CFT.xlsx]Listas FUGA'!#REF!,R26)))</xm:f>
            <xm:f>'\\192.168.0.34\Informes Austeridad Gasto\Users\jesus\Downloads\[ge-ft-02_Plan de Austeridad 160620 REv MMH_CFT.xlsx]Listas FUGA'!#REF!</xm:f>
            <x14:dxf>
              <fill>
                <patternFill>
                  <bgColor rgb="FFFF0000"/>
                </patternFill>
              </fill>
            </x14:dxf>
          </x14:cfRule>
          <x14:cfRule type="containsText" priority="14" operator="containsText" id="{943FDDE1-A697-4947-AC70-4CBDC116D581}">
            <xm:f>NOT(ISERROR(SEARCH('\\192.168.0.34\Informes Austeridad Gasto\Users\jesus\Downloads\[ge-ft-02_Plan de Austeridad 160620 REv MMH_CFT.xlsx]Listas FUGA'!#REF!,R26)))</xm:f>
            <xm:f>'\\192.168.0.34\Informes Austeridad Gasto\Users\jesus\Downloads\[ge-ft-02_Plan de Austeridad 160620 REv MMH_CFT.xlsx]Listas FUGA'!#REF!</xm:f>
            <x14:dxf>
              <fill>
                <patternFill>
                  <bgColor rgb="FFFFFF00"/>
                </patternFill>
              </fill>
            </x14:dxf>
          </x14:cfRule>
          <x14:cfRule type="containsText" priority="15" operator="containsText" id="{9F6F5E03-C02C-4A8C-8D33-93CE95A51178}">
            <xm:f>NOT(ISERROR(SEARCH('\\192.168.0.34\Informes Austeridad Gasto\Users\jesus\Downloads\[ge-ft-02_Plan de Austeridad 160620 REv MMH_CFT.xlsx]Listas FUGA'!#REF!,R26)))</xm:f>
            <xm:f>'\\192.168.0.34\Informes Austeridad Gasto\Users\jesus\Downloads\[ge-ft-02_Plan de Austeridad 160620 REv MMH_CFT.xlsx]Listas FUGA'!#REF!</xm:f>
            <x14:dxf>
              <fill>
                <patternFill>
                  <bgColor rgb="FF92D050"/>
                </patternFill>
              </fill>
            </x14:dxf>
          </x14:cfRule>
          <xm:sqref>R26:R29</xm:sqref>
        </x14:conditionalFormatting>
        <x14:conditionalFormatting xmlns:xm="http://schemas.microsoft.com/office/excel/2006/main">
          <x14:cfRule type="containsText" priority="10" operator="containsText" id="{1C45946F-EE81-44B1-83C0-9FCA5231FB42}">
            <xm:f>NOT(ISERROR(SEARCH('\\192.168.0.34\Informes Austeridad Gasto\Users\jesus\Downloads\[ge-ft-02_Plan de Austeridad 160620 REv MMH_CFT.xlsx]Listas FUGA'!#REF!,Y26)))</xm:f>
            <xm:f>'\\192.168.0.34\Informes Austeridad Gasto\Users\jesus\Downloads\[ge-ft-02_Plan de Austeridad 160620 REv MMH_CFT.xlsx]Listas FUGA'!#REF!</xm:f>
            <x14:dxf>
              <fill>
                <patternFill>
                  <bgColor rgb="FFFF0000"/>
                </patternFill>
              </fill>
            </x14:dxf>
          </x14:cfRule>
          <x14:cfRule type="containsText" priority="11" operator="containsText" id="{02B207C2-AC49-4E08-9F07-49FBF431F8CE}">
            <xm:f>NOT(ISERROR(SEARCH('\\192.168.0.34\Informes Austeridad Gasto\Users\jesus\Downloads\[ge-ft-02_Plan de Austeridad 160620 REv MMH_CFT.xlsx]Listas FUGA'!#REF!,Y26)))</xm:f>
            <xm:f>'\\192.168.0.34\Informes Austeridad Gasto\Users\jesus\Downloads\[ge-ft-02_Plan de Austeridad 160620 REv MMH_CFT.xlsx]Listas FUGA'!#REF!</xm:f>
            <x14:dxf>
              <fill>
                <patternFill>
                  <bgColor rgb="FFFFFF00"/>
                </patternFill>
              </fill>
            </x14:dxf>
          </x14:cfRule>
          <x14:cfRule type="containsText" priority="12" operator="containsText" id="{2F2DCB4E-09FE-40FA-B1CE-DBEB1694436D}">
            <xm:f>NOT(ISERROR(SEARCH('\\192.168.0.34\Informes Austeridad Gasto\Users\jesus\Downloads\[ge-ft-02_Plan de Austeridad 160620 REv MMH_CFT.xlsx]Listas FUGA'!#REF!,Y26)))</xm:f>
            <xm:f>'\\192.168.0.34\Informes Austeridad Gasto\Users\jesus\Downloads\[ge-ft-02_Plan de Austeridad 160620 REv MMH_CFT.xlsx]Listas FUGA'!#REF!</xm:f>
            <x14:dxf>
              <fill>
                <patternFill>
                  <bgColor rgb="FF92D050"/>
                </patternFill>
              </fill>
            </x14:dxf>
          </x14:cfRule>
          <xm:sqref>Y26:Y29</xm:sqref>
        </x14:conditionalFormatting>
        <x14:conditionalFormatting xmlns:xm="http://schemas.microsoft.com/office/excel/2006/main">
          <x14:cfRule type="containsText" priority="7" operator="containsText" id="{FE3618F3-3A92-4085-9ACE-2CC0A2096C7F}">
            <xm:f>NOT(ISERROR(SEARCH('\\192.168.0.34\Informes Austeridad Gasto\Users\jesus\Downloads\[ge-ft-02_Plan de Austeridad 160620 REv MMH_CFT.xlsx]Listas FUGA'!#REF!,AF26)))</xm:f>
            <xm:f>'\\192.168.0.34\Informes Austeridad Gasto\Users\jesus\Downloads\[ge-ft-02_Plan de Austeridad 160620 REv MMH_CFT.xlsx]Listas FUGA'!#REF!</xm:f>
            <x14:dxf>
              <fill>
                <patternFill>
                  <bgColor rgb="FFFF0000"/>
                </patternFill>
              </fill>
            </x14:dxf>
          </x14:cfRule>
          <x14:cfRule type="containsText" priority="8" operator="containsText" id="{A6DF78A6-3395-44BB-872F-177CEF5CE668}">
            <xm:f>NOT(ISERROR(SEARCH('\\192.168.0.34\Informes Austeridad Gasto\Users\jesus\Downloads\[ge-ft-02_Plan de Austeridad 160620 REv MMH_CFT.xlsx]Listas FUGA'!#REF!,AF26)))</xm:f>
            <xm:f>'\\192.168.0.34\Informes Austeridad Gasto\Users\jesus\Downloads\[ge-ft-02_Plan de Austeridad 160620 REv MMH_CFT.xlsx]Listas FUGA'!#REF!</xm:f>
            <x14:dxf>
              <fill>
                <patternFill>
                  <bgColor rgb="FFFFFF00"/>
                </patternFill>
              </fill>
            </x14:dxf>
          </x14:cfRule>
          <x14:cfRule type="containsText" priority="9" operator="containsText" id="{FF963403-56B5-4CCA-90A9-3D5D6730F577}">
            <xm:f>NOT(ISERROR(SEARCH('\\192.168.0.34\Informes Austeridad Gasto\Users\jesus\Downloads\[ge-ft-02_Plan de Austeridad 160620 REv MMH_CFT.xlsx]Listas FUGA'!#REF!,AF26)))</xm:f>
            <xm:f>'\\192.168.0.34\Informes Austeridad Gasto\Users\jesus\Downloads\[ge-ft-02_Plan de Austeridad 160620 REv MMH_CFT.xlsx]Listas FUGA'!#REF!</xm:f>
            <x14:dxf>
              <fill>
                <patternFill>
                  <bgColor rgb="FF92D050"/>
                </patternFill>
              </fill>
            </x14:dxf>
          </x14:cfRule>
          <xm:sqref>AF26:AF29</xm:sqref>
        </x14:conditionalFormatting>
        <x14:conditionalFormatting xmlns:xm="http://schemas.microsoft.com/office/excel/2006/main">
          <x14:cfRule type="containsText" priority="4" operator="containsText" id="{2DD6304E-4980-405F-AE84-1D95A6026463}">
            <xm:f>NOT(ISERROR(SEARCH('\\192.168.0.34\Informes Austeridad Gasto\Users\jesus\Downloads\[ge-ft-02_Plan de Austeridad 160620 REv MMH_CFT.xlsx]Listas FUGA'!#REF!,AM26)))</xm:f>
            <xm:f>'\\192.168.0.34\Informes Austeridad Gasto\Users\jesus\Downloads\[ge-ft-02_Plan de Austeridad 160620 REv MMH_CFT.xlsx]Listas FUGA'!#REF!</xm:f>
            <x14:dxf>
              <fill>
                <patternFill>
                  <bgColor rgb="FFFF0000"/>
                </patternFill>
              </fill>
            </x14:dxf>
          </x14:cfRule>
          <x14:cfRule type="containsText" priority="5" operator="containsText" id="{FCBDF853-B38D-47FE-AB84-9277C98DBFD1}">
            <xm:f>NOT(ISERROR(SEARCH('\\192.168.0.34\Informes Austeridad Gasto\Users\jesus\Downloads\[ge-ft-02_Plan de Austeridad 160620 REv MMH_CFT.xlsx]Listas FUGA'!#REF!,AM26)))</xm:f>
            <xm:f>'\\192.168.0.34\Informes Austeridad Gasto\Users\jesus\Downloads\[ge-ft-02_Plan de Austeridad 160620 REv MMH_CFT.xlsx]Listas FUGA'!#REF!</xm:f>
            <x14:dxf>
              <fill>
                <patternFill>
                  <bgColor rgb="FFFFFF00"/>
                </patternFill>
              </fill>
            </x14:dxf>
          </x14:cfRule>
          <x14:cfRule type="containsText" priority="6" operator="containsText" id="{AA4BAC40-8DB2-46C1-9603-3F65FA58A8CB}">
            <xm:f>NOT(ISERROR(SEARCH('\\192.168.0.34\Informes Austeridad Gasto\Users\jesus\Downloads\[ge-ft-02_Plan de Austeridad 160620 REv MMH_CFT.xlsx]Listas FUGA'!#REF!,AM26)))</xm:f>
            <xm:f>'\\192.168.0.34\Informes Austeridad Gasto\Users\jesus\Downloads\[ge-ft-02_Plan de Austeridad 160620 REv MMH_CFT.xlsx]Listas FUGA'!#REF!</xm:f>
            <x14:dxf>
              <fill>
                <patternFill>
                  <bgColor rgb="FF92D050"/>
                </patternFill>
              </fill>
            </x14:dxf>
          </x14:cfRule>
          <xm:sqref>AM26:AM29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'C:\Users\jesus\Downloads\[ge-ft-02_Plan de Austeridad 160620 REv MMH_CFT.xlsx]Listas FUGA'!#REF!</xm:f>
          </x14:formula1>
          <xm:sqref>R26:R29 Y26:Y29 AF26:AF29 AM26:AM29</xm:sqref>
        </x14:dataValidation>
        <x14:dataValidation type="list" allowBlank="1" showInputMessage="1" showErrorMessage="1" xr:uid="{00000000-0002-0000-0000-000001000000}">
          <x14:formula1>
            <xm:f>'C:\Users\jesus\Downloads\[ge-ft-02_Plan de Austeridad 160620 REv MMH_CFT.xlsx]Listas FUGA'!#REF!</xm:f>
          </x14:formula1>
          <xm:sqref>G6:K7 B14:B15 G10:G12 H16:H17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17"/>
  <sheetViews>
    <sheetView workbookViewId="0">
      <selection activeCell="H7" sqref="H7"/>
    </sheetView>
  </sheetViews>
  <sheetFormatPr baseColWidth="10" defaultRowHeight="15" x14ac:dyDescent="0.25"/>
  <cols>
    <col min="2" max="2" width="30.5703125" bestFit="1" customWidth="1"/>
    <col min="3" max="3" width="12" bestFit="1" customWidth="1"/>
    <col min="4" max="4" width="12" customWidth="1"/>
    <col min="5" max="5" width="13.5703125" customWidth="1"/>
    <col min="6" max="6" width="13.140625" customWidth="1"/>
  </cols>
  <sheetData>
    <row r="1" spans="2:6" x14ac:dyDescent="0.25">
      <c r="B1" s="58" t="s">
        <v>97</v>
      </c>
    </row>
    <row r="2" spans="2:6" x14ac:dyDescent="0.25">
      <c r="B2" s="58" t="s">
        <v>98</v>
      </c>
    </row>
    <row r="4" spans="2:6" x14ac:dyDescent="0.25">
      <c r="C4" s="150" t="s">
        <v>102</v>
      </c>
      <c r="D4" s="151"/>
      <c r="E4" s="150" t="s">
        <v>103</v>
      </c>
      <c r="F4" s="151"/>
    </row>
    <row r="5" spans="2:6" ht="30" customHeight="1" x14ac:dyDescent="0.25">
      <c r="B5" s="64"/>
      <c r="C5" s="61">
        <v>2019</v>
      </c>
      <c r="D5" s="61">
        <v>2020</v>
      </c>
      <c r="E5" s="61">
        <v>2019</v>
      </c>
      <c r="F5" s="61">
        <v>2020</v>
      </c>
    </row>
    <row r="6" spans="2:6" x14ac:dyDescent="0.25">
      <c r="B6" s="63" t="s">
        <v>85</v>
      </c>
      <c r="C6" s="68">
        <v>57</v>
      </c>
      <c r="D6" s="68">
        <v>7</v>
      </c>
      <c r="E6" s="68">
        <v>61</v>
      </c>
      <c r="F6" s="68">
        <v>9</v>
      </c>
    </row>
    <row r="7" spans="2:6" x14ac:dyDescent="0.25">
      <c r="B7" s="60" t="s">
        <v>100</v>
      </c>
      <c r="C7" s="69">
        <v>576555</v>
      </c>
      <c r="D7" s="69">
        <v>85827</v>
      </c>
      <c r="E7" s="69">
        <v>617015</v>
      </c>
      <c r="F7" s="69">
        <v>110349</v>
      </c>
    </row>
    <row r="8" spans="2:6" x14ac:dyDescent="0.25">
      <c r="B8" s="60" t="s">
        <v>89</v>
      </c>
      <c r="C8" s="68">
        <v>96</v>
      </c>
      <c r="D8" s="68">
        <v>100</v>
      </c>
      <c r="E8" s="68">
        <v>98</v>
      </c>
      <c r="F8" s="68">
        <v>93</v>
      </c>
    </row>
    <row r="9" spans="2:6" x14ac:dyDescent="0.25">
      <c r="B9" s="60" t="s">
        <v>101</v>
      </c>
      <c r="C9" s="66">
        <v>0.59379999999999999</v>
      </c>
      <c r="D9" s="66">
        <v>7.0000000000000007E-2</v>
      </c>
      <c r="E9" s="66">
        <v>0.62239999999999995</v>
      </c>
      <c r="F9" s="66">
        <v>9.6774189999999996E-2</v>
      </c>
    </row>
    <row r="10" spans="2:6" x14ac:dyDescent="0.25">
      <c r="B10" s="60" t="s">
        <v>104</v>
      </c>
      <c r="C10" s="69">
        <v>6005.78</v>
      </c>
      <c r="D10" s="69">
        <v>858.27</v>
      </c>
      <c r="E10" s="69">
        <v>6296.07</v>
      </c>
      <c r="F10" s="69">
        <v>1186.5483899999999</v>
      </c>
    </row>
    <row r="11" spans="2:6" ht="4.5" customHeight="1" x14ac:dyDescent="0.25">
      <c r="C11" s="70"/>
      <c r="D11" s="70"/>
      <c r="E11" s="70">
        <v>2</v>
      </c>
      <c r="F11" s="70"/>
    </row>
    <row r="12" spans="2:6" x14ac:dyDescent="0.25">
      <c r="B12" s="63" t="s">
        <v>99</v>
      </c>
      <c r="C12" s="67">
        <v>1</v>
      </c>
      <c r="D12" s="67">
        <v>0.50682000000000005</v>
      </c>
      <c r="E12" s="67">
        <v>2</v>
      </c>
      <c r="F12" s="67">
        <v>0.22753999999999999</v>
      </c>
    </row>
    <row r="13" spans="2:6" x14ac:dyDescent="0.25">
      <c r="B13" s="60" t="s">
        <v>90</v>
      </c>
      <c r="C13" s="69">
        <v>978694.8</v>
      </c>
      <c r="D13" s="69">
        <v>614427.51599999995</v>
      </c>
      <c r="E13" s="69">
        <v>1957389.6</v>
      </c>
      <c r="F13" s="69">
        <v>275851.065</v>
      </c>
    </row>
    <row r="14" spans="2:6" x14ac:dyDescent="0.25">
      <c r="B14" s="60" t="s">
        <v>89</v>
      </c>
      <c r="C14" s="68">
        <v>96</v>
      </c>
      <c r="D14" s="68">
        <v>100</v>
      </c>
      <c r="E14" s="68">
        <v>98</v>
      </c>
      <c r="F14" s="68">
        <v>93</v>
      </c>
    </row>
    <row r="15" spans="2:6" x14ac:dyDescent="0.25">
      <c r="B15" s="60" t="s">
        <v>86</v>
      </c>
      <c r="C15" s="65">
        <v>1.04E-2</v>
      </c>
      <c r="D15" s="65">
        <v>5.0682000000000001E-3</v>
      </c>
      <c r="E15" s="65">
        <v>2.0400000000000001E-2</v>
      </c>
      <c r="F15" s="65">
        <v>2.4466700000000002E-3</v>
      </c>
    </row>
    <row r="16" spans="2:6" x14ac:dyDescent="0.25">
      <c r="B16" s="60" t="s">
        <v>91</v>
      </c>
      <c r="C16" s="69">
        <v>10194.74</v>
      </c>
      <c r="D16" s="69">
        <v>6144.2751600000001</v>
      </c>
      <c r="E16" s="69">
        <v>19973.36</v>
      </c>
      <c r="F16" s="69">
        <v>2966.1404900000002</v>
      </c>
    </row>
    <row r="17" spans="3:5" x14ac:dyDescent="0.25">
      <c r="C17" s="62"/>
      <c r="D17" s="62"/>
      <c r="E17" s="62"/>
    </row>
  </sheetData>
  <mergeCells count="2">
    <mergeCell ref="C4:D4"/>
    <mergeCell ref="E4:F4"/>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Planes Institucionales </vt:lpstr>
      <vt:lpstr>PRESENTACION</vt:lpstr>
      <vt:lpstr>'Matriz Planes Institucionales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Sig-gemelas</dc:creator>
  <cp:lastModifiedBy>MMORENO</cp:lastModifiedBy>
  <cp:lastPrinted>2019-08-20T15:55:46Z</cp:lastPrinted>
  <dcterms:created xsi:type="dcterms:W3CDTF">2017-08-25T21:31:59Z</dcterms:created>
  <dcterms:modified xsi:type="dcterms:W3CDTF">2021-03-10T17:52:21Z</dcterms:modified>
</cp:coreProperties>
</file>