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4. Abril\"/>
    </mc:Choice>
  </mc:AlternateContent>
  <xr:revisionPtr revIDLastSave="0" documentId="8_{AE878690-A0A6-4CC8-A349-F1ADC533A2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Abril!$A$10:$O$34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rJAmtIpHzcksI7dFRP10FoHIL9g=="/>
    </ext>
  </extLst>
</workbook>
</file>

<file path=xl/calcChain.xml><?xml version="1.0" encoding="utf-8"?>
<calcChain xmlns="http://schemas.openxmlformats.org/spreadsheetml/2006/main">
  <c r="J29" i="1" l="1"/>
  <c r="J28" i="1" s="1"/>
  <c r="I29" i="1"/>
  <c r="H29" i="1"/>
  <c r="H28" i="1" s="1"/>
  <c r="G29" i="1"/>
  <c r="G28" i="1" s="1"/>
  <c r="F29" i="1"/>
  <c r="F28" i="1" s="1"/>
  <c r="E29" i="1"/>
  <c r="E28" i="1" s="1"/>
  <c r="I28" i="1"/>
  <c r="D28" i="1"/>
  <c r="D25" i="1" s="1"/>
  <c r="D29" i="1"/>
  <c r="D13" i="1"/>
  <c r="J26" i="1"/>
  <c r="J25" i="1" s="1"/>
  <c r="O23" i="1"/>
  <c r="O22" i="1" s="1"/>
  <c r="O21" i="1" s="1"/>
  <c r="N23" i="1"/>
  <c r="N22" i="1" s="1"/>
  <c r="N21" i="1" s="1"/>
  <c r="M23" i="1"/>
  <c r="M22" i="1" s="1"/>
  <c r="M21" i="1" s="1"/>
  <c r="L23" i="1"/>
  <c r="L22" i="1" s="1"/>
  <c r="L21" i="1" s="1"/>
  <c r="K23" i="1"/>
  <c r="K22" i="1" s="1"/>
  <c r="K21" i="1" s="1"/>
  <c r="J23" i="1"/>
  <c r="J22" i="1" s="1"/>
  <c r="J21" i="1" s="1"/>
  <c r="I23" i="1"/>
  <c r="I22" i="1" s="1"/>
  <c r="I21" i="1" s="1"/>
  <c r="H23" i="1"/>
  <c r="H22" i="1" s="1"/>
  <c r="H21" i="1" s="1"/>
  <c r="G23" i="1"/>
  <c r="G22" i="1" s="1"/>
  <c r="G21" i="1" s="1"/>
  <c r="F23" i="1"/>
  <c r="F22" i="1" s="1"/>
  <c r="F21" i="1" s="1"/>
  <c r="E23" i="1"/>
  <c r="E22" i="1" s="1"/>
  <c r="E21" i="1" s="1"/>
  <c r="D23" i="1"/>
  <c r="D22" i="1" s="1"/>
  <c r="D21" i="1" s="1"/>
  <c r="D16" i="1" s="1"/>
  <c r="N33" i="1"/>
  <c r="N32" i="1" s="1"/>
  <c r="M33" i="1"/>
  <c r="M32" i="1" s="1"/>
  <c r="L33" i="1"/>
  <c r="L32" i="1" s="1"/>
  <c r="J33" i="1"/>
  <c r="J32" i="1" s="1"/>
  <c r="I33" i="1"/>
  <c r="I32" i="1" s="1"/>
  <c r="H33" i="1"/>
  <c r="H32" i="1" s="1"/>
  <c r="G33" i="1"/>
  <c r="G32" i="1" s="1"/>
  <c r="F33" i="1"/>
  <c r="F32" i="1" s="1"/>
  <c r="E33" i="1"/>
  <c r="E32" i="1" s="1"/>
  <c r="K31" i="1"/>
  <c r="N29" i="1"/>
  <c r="N28" i="1" s="1"/>
  <c r="M29" i="1"/>
  <c r="M28" i="1" s="1"/>
  <c r="L29" i="1"/>
  <c r="L28" i="1" s="1"/>
  <c r="N26" i="1"/>
  <c r="M26" i="1"/>
  <c r="L26" i="1"/>
  <c r="I26" i="1"/>
  <c r="H26" i="1"/>
  <c r="G26" i="1"/>
  <c r="F26" i="1"/>
  <c r="E26" i="1"/>
  <c r="O25" i="1"/>
  <c r="N19" i="1"/>
  <c r="N18" i="1" s="1"/>
  <c r="N17" i="1" s="1"/>
  <c r="N16" i="1" s="1"/>
  <c r="N15" i="1" s="1"/>
  <c r="N14" i="1" s="1"/>
  <c r="N13" i="1" s="1"/>
  <c r="N12" i="1" s="1"/>
  <c r="M19" i="1"/>
  <c r="M18" i="1" s="1"/>
  <c r="M17" i="1" s="1"/>
  <c r="M16" i="1" s="1"/>
  <c r="M15" i="1" s="1"/>
  <c r="M14" i="1" s="1"/>
  <c r="M13" i="1" s="1"/>
  <c r="M12" i="1" s="1"/>
  <c r="L19" i="1"/>
  <c r="L18" i="1" s="1"/>
  <c r="L17" i="1" s="1"/>
  <c r="L16" i="1" s="1"/>
  <c r="L15" i="1" s="1"/>
  <c r="L14" i="1" s="1"/>
  <c r="L13" i="1" s="1"/>
  <c r="L12" i="1" s="1"/>
  <c r="J19" i="1"/>
  <c r="J18" i="1" s="1"/>
  <c r="J17" i="1" s="1"/>
  <c r="I19" i="1"/>
  <c r="H19" i="1"/>
  <c r="H18" i="1" s="1"/>
  <c r="H17" i="1" s="1"/>
  <c r="H16" i="1" s="1"/>
  <c r="H15" i="1" s="1"/>
  <c r="H14" i="1" s="1"/>
  <c r="H13" i="1" s="1"/>
  <c r="G19" i="1"/>
  <c r="G18" i="1" s="1"/>
  <c r="G17" i="1" s="1"/>
  <c r="F19" i="1"/>
  <c r="F18" i="1" s="1"/>
  <c r="F17" i="1" s="1"/>
  <c r="E19" i="1"/>
  <c r="E18" i="1" s="1"/>
  <c r="E17" i="1" s="1"/>
  <c r="E16" i="1" l="1"/>
  <c r="E15" i="1" s="1"/>
  <c r="E14" i="1" s="1"/>
  <c r="E13" i="1" s="1"/>
  <c r="F25" i="1"/>
  <c r="G16" i="1"/>
  <c r="G25" i="1"/>
  <c r="J16" i="1"/>
  <c r="J15" i="1" s="1"/>
  <c r="J14" i="1" s="1"/>
  <c r="J13" i="1" s="1"/>
  <c r="J12" i="1" s="1"/>
  <c r="J11" i="1" s="1"/>
  <c r="E25" i="1"/>
  <c r="F16" i="1"/>
  <c r="F15" i="1" s="1"/>
  <c r="F14" i="1" s="1"/>
  <c r="D12" i="1"/>
  <c r="D11" i="1" s="1"/>
  <c r="G15" i="1"/>
  <c r="G14" i="1" s="1"/>
  <c r="G13" i="1" s="1"/>
  <c r="G12" i="1" s="1"/>
  <c r="K29" i="1"/>
  <c r="M25" i="1"/>
  <c r="K28" i="1"/>
  <c r="N25" i="1"/>
  <c r="K32" i="1"/>
  <c r="L25" i="1"/>
  <c r="K33" i="1"/>
  <c r="H25" i="1"/>
  <c r="H12" i="1" s="1"/>
  <c r="H11" i="1" s="1"/>
  <c r="L11" i="1"/>
  <c r="K26" i="1"/>
  <c r="K19" i="1"/>
  <c r="M11" i="1"/>
  <c r="N11" i="1"/>
  <c r="I18" i="1"/>
  <c r="E12" i="1" l="1"/>
  <c r="E11" i="1" s="1"/>
  <c r="F13" i="1"/>
  <c r="F12" i="1" s="1"/>
  <c r="F11" i="1" s="1"/>
  <c r="G11" i="1"/>
  <c r="I25" i="1"/>
  <c r="K25" i="1" s="1"/>
  <c r="K18" i="1"/>
  <c r="I17" i="1"/>
  <c r="I16" i="1" l="1"/>
  <c r="K17" i="1"/>
  <c r="I15" i="1" l="1"/>
  <c r="K16" i="1"/>
  <c r="K15" i="1" l="1"/>
  <c r="I14" i="1"/>
  <c r="K14" i="1" l="1"/>
  <c r="I13" i="1"/>
  <c r="I12" i="1" s="1"/>
  <c r="I11" i="1" s="1"/>
  <c r="K13" i="1" l="1"/>
  <c r="K12" i="1" l="1"/>
  <c r="K11" i="1"/>
</calcChain>
</file>

<file path=xl/sharedStrings.xml><?xml version="1.0" encoding="utf-8"?>
<sst xmlns="http://schemas.openxmlformats.org/spreadsheetml/2006/main" count="81" uniqueCount="76">
  <si>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</si>
  <si>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</si>
  <si>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</si>
  <si>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</si>
  <si>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</si>
  <si>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</si>
  <si>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</si>
  <si>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</si>
  <si>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</si>
  <si>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</si>
  <si>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</si>
  <si>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</si>
  <si>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</si>
  <si>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</si>
  <si>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</si>
  <si>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</si>
  <si>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</si>
  <si>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</si>
  <si>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</si>
  <si>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</si>
  <si>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</si>
  <si>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</si>
  <si>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</si>
  <si>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</si>
  <si>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</si>
  <si>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</si>
  <si>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</si>
  <si>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</si>
  <si>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</si>
  <si>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</si>
  <si>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</si>
  <si>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</si>
  <si>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</si>
  <si>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</si>
  <si>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</si>
  <si>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</si>
  <si>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</si>
  <si>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</si>
  <si>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</si>
  <si>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</si>
  <si>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</si>
  <si>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</si>
  <si>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</si>
  <si>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</si>
  <si>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</si>
  <si>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</si>
  <si>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</si>
  <si>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</si>
  <si>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</si>
  <si>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</si>
  <si>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</si>
  <si>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</si>
  <si>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</si>
  <si>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</si>
  <si>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</si>
  <si>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</si>
  <si>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</si>
  <si>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</si>
  <si>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</si>
  <si>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</si>
  <si>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</si>
  <si>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</si>
  <si>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</si>
  <si>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</si>
  <si>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O12100202</t>
  </si>
  <si>
    <t>Ingresos de destinación específica</t>
  </si>
  <si>
    <t>O11020500109</t>
  </si>
  <si>
    <t>O1102050010906</t>
  </si>
  <si>
    <t>O110205001090602</t>
  </si>
  <si>
    <t>O11020500109060290</t>
  </si>
  <si>
    <t>Otros servicios de artes escénicas, eventos cuturales y de entretenimiento en vivo</t>
  </si>
  <si>
    <t>Servicios de promoción y presentación de artes escénicas, eventos culturales y de entretenimiento en vivo</t>
  </si>
  <si>
    <t>Servicios recreativos, culturales y deportivos</t>
  </si>
  <si>
    <t>Servicios para la comunidad, sociales y personales</t>
  </si>
  <si>
    <t>X</t>
  </si>
  <si>
    <t>MES: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</si>
</sst>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dd&quot; de &quot;mmmm&quot; de &quot;yyyy"/>
    <numFmt numFmtId="166" formatCode="_-* #,##0_-;\-* #,##0_-;_-* &quot;-&quot;_-;_-@"/>
    <numFmt numFmtId="167" formatCode="_-* #,##0_-;\-* #,##0_-;_-* &quot;-&quot;??_-;_-@_-"/>
  </numFmts>
  <fonts count="8" x14ac:knownFonts="1"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Calibri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167" fontId="0" fillId="0" borderId="4" xfId="1" applyNumberFormat="1" applyFont="1" applyBorder="1"/>
    <xf numFmtId="0" fontId="0" fillId="0" borderId="4" xfId="0" applyBorder="1"/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65" fontId="2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showGridLines="0" tabSelected="1" topLeftCell="B1" workbookViewId="0">
      <selection activeCell="O17" sqref="O17"/>
    </sheetView>
  </sheetViews>
  <sheetFormatPr baseColWidth="10" defaultColWidth="14.42578125" defaultRowHeight="15" x14ac:dyDescent="0.25"/>
  <cols>
    <col min="1" max="1" width="2.140625" customWidth="1"/>
    <col min="2" max="2" width="20" customWidth="1"/>
    <col min="3" max="3" width="29.42578125" customWidth="1"/>
    <col min="4" max="4" width="16.5703125" customWidth="1"/>
    <col min="5" max="5" width="14.28515625" customWidth="1"/>
    <col min="6" max="6" width="13" customWidth="1"/>
    <col min="7" max="7" width="15.42578125" customWidth="1"/>
    <col min="8" max="8" width="14.28515625" customWidth="1"/>
    <col min="9" max="9" width="15.7109375" customWidth="1"/>
    <col min="10" max="10" width="15.42578125" customWidth="1"/>
    <col min="11" max="11" width="14.85546875" customWidth="1"/>
    <col min="12" max="12" width="15.28515625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x14ac:dyDescent="0.25">
      <c r="A1" s="1"/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52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52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52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52" t="s">
        <v>75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52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54">
        <v>44686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5">
      <c r="A9" s="1"/>
      <c r="B9" s="1"/>
      <c r="C9" s="1"/>
      <c r="D9" s="2"/>
      <c r="E9" s="2"/>
      <c r="F9" s="2"/>
      <c r="G9" s="27"/>
      <c r="H9" s="2"/>
      <c r="I9" s="2"/>
      <c r="J9" s="27"/>
      <c r="K9" s="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25">
      <c r="A10" s="15"/>
      <c r="B10" s="16" t="s">
        <v>5</v>
      </c>
      <c r="C10" s="17" t="s">
        <v>6</v>
      </c>
      <c r="D10" s="28" t="s">
        <v>7</v>
      </c>
      <c r="E10" s="51" t="s">
        <v>8</v>
      </c>
      <c r="F10" s="28" t="s">
        <v>9</v>
      </c>
      <c r="G10" s="28" t="s">
        <v>10</v>
      </c>
      <c r="H10" s="28" t="s">
        <v>11</v>
      </c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28" t="s">
        <v>17</v>
      </c>
      <c r="O10" s="28" t="s">
        <v>18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5"/>
      <c r="B11" s="16"/>
      <c r="C11" s="18" t="s">
        <v>19</v>
      </c>
      <c r="D11" s="28">
        <f>D12</f>
        <v>20850816000</v>
      </c>
      <c r="E11" s="28">
        <f t="shared" ref="E11:J11" si="0">E12</f>
        <v>0</v>
      </c>
      <c r="F11" s="28">
        <f t="shared" si="0"/>
        <v>543773915</v>
      </c>
      <c r="G11" s="28">
        <f t="shared" si="0"/>
        <v>21394589915</v>
      </c>
      <c r="H11" s="28">
        <f t="shared" si="0"/>
        <v>1025183400</v>
      </c>
      <c r="I11" s="28">
        <f t="shared" si="0"/>
        <v>3531026433</v>
      </c>
      <c r="J11" s="28">
        <f t="shared" si="0"/>
        <v>17863563482</v>
      </c>
      <c r="K11" s="30">
        <f t="shared" ref="K11:K33" si="1">I11/G11*100</f>
        <v>16.504295931955937</v>
      </c>
      <c r="L11" s="28">
        <f>+L12+L32</f>
        <v>0</v>
      </c>
      <c r="M11" s="28">
        <f>+M12+M32</f>
        <v>0</v>
      </c>
      <c r="N11" s="28">
        <f>+N12+N32</f>
        <v>0</v>
      </c>
      <c r="O11" s="28">
        <v>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9"/>
      <c r="B12" s="20" t="s">
        <v>20</v>
      </c>
      <c r="C12" s="21" t="s">
        <v>21</v>
      </c>
      <c r="D12" s="22">
        <f>D13+D25+D32</f>
        <v>20850816000</v>
      </c>
      <c r="E12" s="22">
        <f t="shared" ref="E12:G12" si="2">E13+E25+E32</f>
        <v>0</v>
      </c>
      <c r="F12" s="22">
        <f t="shared" si="2"/>
        <v>543773915</v>
      </c>
      <c r="G12" s="22">
        <f t="shared" si="2"/>
        <v>21394589915</v>
      </c>
      <c r="H12" s="22">
        <f t="shared" ref="H12" si="3">H13+H25+H32</f>
        <v>1025183400</v>
      </c>
      <c r="I12" s="22">
        <f t="shared" ref="I12" si="4">I13+I25+I32</f>
        <v>3531026433</v>
      </c>
      <c r="J12" s="22">
        <f t="shared" ref="J12" si="5">J13+J25+J32</f>
        <v>17863563482</v>
      </c>
      <c r="K12" s="30">
        <f t="shared" si="1"/>
        <v>16.504295931955937</v>
      </c>
      <c r="L12" s="28">
        <f t="shared" ref="L12:N12" si="6">+L13</f>
        <v>0</v>
      </c>
      <c r="M12" s="28">
        <f t="shared" si="6"/>
        <v>0</v>
      </c>
      <c r="N12" s="28">
        <f t="shared" si="6"/>
        <v>0</v>
      </c>
      <c r="O12" s="28">
        <v>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19"/>
      <c r="B13" s="20" t="s">
        <v>22</v>
      </c>
      <c r="C13" s="21" t="s">
        <v>23</v>
      </c>
      <c r="D13" s="22">
        <f>D14</f>
        <v>43260000</v>
      </c>
      <c r="E13" s="22">
        <f t="shared" ref="E13:G13" si="7">E14</f>
        <v>0</v>
      </c>
      <c r="F13" s="22">
        <f t="shared" si="7"/>
        <v>333506048</v>
      </c>
      <c r="G13" s="22">
        <f t="shared" si="7"/>
        <v>376766048</v>
      </c>
      <c r="H13" s="28">
        <f t="shared" ref="H13:J13" si="8">+H14</f>
        <v>4022200</v>
      </c>
      <c r="I13" s="28">
        <f t="shared" si="8"/>
        <v>17542200</v>
      </c>
      <c r="J13" s="28">
        <f t="shared" si="8"/>
        <v>359223848</v>
      </c>
      <c r="K13" s="30">
        <f t="shared" si="1"/>
        <v>4.6559927820247751</v>
      </c>
      <c r="L13" s="28">
        <f t="shared" ref="L13:N13" si="9">+L14</f>
        <v>0</v>
      </c>
      <c r="M13" s="28">
        <f t="shared" si="9"/>
        <v>0</v>
      </c>
      <c r="N13" s="28">
        <f t="shared" si="9"/>
        <v>0</v>
      </c>
      <c r="O13" s="28">
        <v>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23"/>
      <c r="B14" s="24" t="s">
        <v>24</v>
      </c>
      <c r="C14" s="25" t="s">
        <v>25</v>
      </c>
      <c r="D14" s="26">
        <v>43260000</v>
      </c>
      <c r="E14" s="29">
        <f t="shared" ref="E14:J14" si="10">+E15</f>
        <v>0</v>
      </c>
      <c r="F14" s="29">
        <f t="shared" si="10"/>
        <v>333506048</v>
      </c>
      <c r="G14" s="29">
        <f t="shared" si="10"/>
        <v>376766048</v>
      </c>
      <c r="H14" s="29">
        <f t="shared" si="10"/>
        <v>4022200</v>
      </c>
      <c r="I14" s="29">
        <f t="shared" si="10"/>
        <v>17542200</v>
      </c>
      <c r="J14" s="29">
        <f t="shared" si="10"/>
        <v>359223848</v>
      </c>
      <c r="K14" s="31">
        <f t="shared" si="1"/>
        <v>4.6559927820247751</v>
      </c>
      <c r="L14" s="29">
        <f t="shared" ref="L14:N14" si="11">+L15</f>
        <v>0</v>
      </c>
      <c r="M14" s="29">
        <f t="shared" si="11"/>
        <v>0</v>
      </c>
      <c r="N14" s="29">
        <f t="shared" si="11"/>
        <v>0</v>
      </c>
      <c r="O14" s="29"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23"/>
      <c r="B15" s="24" t="s">
        <v>26</v>
      </c>
      <c r="C15" s="25" t="s">
        <v>27</v>
      </c>
      <c r="D15" s="26">
        <v>43260000</v>
      </c>
      <c r="E15" s="29">
        <f t="shared" ref="E15:J15" si="12">+E16</f>
        <v>0</v>
      </c>
      <c r="F15" s="29">
        <f t="shared" si="12"/>
        <v>333506048</v>
      </c>
      <c r="G15" s="29">
        <f t="shared" si="12"/>
        <v>376766048</v>
      </c>
      <c r="H15" s="29">
        <f t="shared" si="12"/>
        <v>4022200</v>
      </c>
      <c r="I15" s="29">
        <f t="shared" si="12"/>
        <v>17542200</v>
      </c>
      <c r="J15" s="29">
        <f t="shared" si="12"/>
        <v>359223848</v>
      </c>
      <c r="K15" s="31">
        <f t="shared" si="1"/>
        <v>4.6559927820247751</v>
      </c>
      <c r="L15" s="29">
        <f t="shared" ref="L15:N15" si="13">+L16</f>
        <v>0</v>
      </c>
      <c r="M15" s="29">
        <f t="shared" si="13"/>
        <v>0</v>
      </c>
      <c r="N15" s="29">
        <f t="shared" si="13"/>
        <v>0</v>
      </c>
      <c r="O15" s="29"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23"/>
      <c r="B16" s="24" t="s">
        <v>28</v>
      </c>
      <c r="C16" s="25" t="s">
        <v>29</v>
      </c>
      <c r="D16" s="26">
        <f>+D17+D21</f>
        <v>43260000</v>
      </c>
      <c r="E16" s="26">
        <f>+E17+E21</f>
        <v>0</v>
      </c>
      <c r="F16" s="26">
        <f>+F17+F21</f>
        <v>333506048</v>
      </c>
      <c r="G16" s="26">
        <f>+G17+G21</f>
        <v>376766048</v>
      </c>
      <c r="H16" s="29">
        <f t="shared" ref="H16:I16" si="14">+H17</f>
        <v>4022200</v>
      </c>
      <c r="I16" s="29">
        <f t="shared" si="14"/>
        <v>17542200</v>
      </c>
      <c r="J16" s="26">
        <f>+J17+J21</f>
        <v>359223848</v>
      </c>
      <c r="K16" s="31">
        <f t="shared" si="1"/>
        <v>4.6559927820247751</v>
      </c>
      <c r="L16" s="29">
        <f t="shared" ref="L16:N16" si="15">+L17</f>
        <v>0</v>
      </c>
      <c r="M16" s="29">
        <f t="shared" si="15"/>
        <v>0</v>
      </c>
      <c r="N16" s="29">
        <f t="shared" si="15"/>
        <v>0</v>
      </c>
      <c r="O16" s="29"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23"/>
      <c r="B17" s="24" t="s">
        <v>30</v>
      </c>
      <c r="C17" s="25" t="s">
        <v>31</v>
      </c>
      <c r="D17" s="26">
        <v>43260000</v>
      </c>
      <c r="E17" s="29">
        <f t="shared" ref="E17:J17" si="16">+E18</f>
        <v>0</v>
      </c>
      <c r="F17" s="29">
        <f t="shared" si="16"/>
        <v>0</v>
      </c>
      <c r="G17" s="29">
        <f t="shared" si="16"/>
        <v>43260000</v>
      </c>
      <c r="H17" s="29">
        <f t="shared" si="16"/>
        <v>4022200</v>
      </c>
      <c r="I17" s="29">
        <f t="shared" si="16"/>
        <v>17542200</v>
      </c>
      <c r="J17" s="29">
        <f t="shared" si="16"/>
        <v>25717800</v>
      </c>
      <c r="K17" s="31">
        <f t="shared" si="1"/>
        <v>40.550624133148403</v>
      </c>
      <c r="L17" s="29">
        <f t="shared" ref="L17:N17" si="17">+L18</f>
        <v>0</v>
      </c>
      <c r="M17" s="29">
        <f t="shared" si="17"/>
        <v>0</v>
      </c>
      <c r="N17" s="29">
        <f t="shared" si="17"/>
        <v>0</v>
      </c>
      <c r="O17" s="29"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23"/>
      <c r="B18" s="24" t="s">
        <v>32</v>
      </c>
      <c r="C18" s="25" t="s">
        <v>33</v>
      </c>
      <c r="D18" s="26">
        <v>43260000</v>
      </c>
      <c r="E18" s="28">
        <f t="shared" ref="E18:J18" si="18">+E19</f>
        <v>0</v>
      </c>
      <c r="F18" s="28">
        <f t="shared" si="18"/>
        <v>0</v>
      </c>
      <c r="G18" s="29">
        <f t="shared" si="18"/>
        <v>43260000</v>
      </c>
      <c r="H18" s="29">
        <f t="shared" si="18"/>
        <v>4022200</v>
      </c>
      <c r="I18" s="29">
        <f t="shared" si="18"/>
        <v>17542200</v>
      </c>
      <c r="J18" s="29">
        <f t="shared" si="18"/>
        <v>25717800</v>
      </c>
      <c r="K18" s="31">
        <f t="shared" si="1"/>
        <v>40.550624133148403</v>
      </c>
      <c r="L18" s="29">
        <f t="shared" ref="L18:N18" si="19">+L19</f>
        <v>0</v>
      </c>
      <c r="M18" s="29">
        <f t="shared" si="19"/>
        <v>0</v>
      </c>
      <c r="N18" s="29">
        <f t="shared" si="19"/>
        <v>0</v>
      </c>
      <c r="O18" s="29">
        <v>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23"/>
      <c r="B19" s="24" t="s">
        <v>34</v>
      </c>
      <c r="C19" s="25" t="s">
        <v>35</v>
      </c>
      <c r="D19" s="26">
        <v>43260000</v>
      </c>
      <c r="E19" s="29">
        <f t="shared" ref="E19:J19" si="20">+E20</f>
        <v>0</v>
      </c>
      <c r="F19" s="29">
        <f t="shared" si="20"/>
        <v>0</v>
      </c>
      <c r="G19" s="29">
        <f t="shared" si="20"/>
        <v>43260000</v>
      </c>
      <c r="H19" s="37">
        <f t="shared" si="20"/>
        <v>4022200</v>
      </c>
      <c r="I19" s="37">
        <f t="shared" si="20"/>
        <v>17542200</v>
      </c>
      <c r="J19" s="37">
        <f t="shared" si="20"/>
        <v>25717800</v>
      </c>
      <c r="K19" s="38">
        <f t="shared" si="1"/>
        <v>40.550624133148403</v>
      </c>
      <c r="L19" s="29">
        <f t="shared" ref="L19:N19" si="21">+L20</f>
        <v>0</v>
      </c>
      <c r="M19" s="29">
        <f t="shared" si="21"/>
        <v>0</v>
      </c>
      <c r="N19" s="29">
        <f t="shared" si="21"/>
        <v>0</v>
      </c>
      <c r="O19" s="29"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23" t="s">
        <v>36</v>
      </c>
      <c r="B20" s="24" t="s">
        <v>37</v>
      </c>
      <c r="C20" s="25" t="s">
        <v>38</v>
      </c>
      <c r="D20" s="26">
        <v>43260000</v>
      </c>
      <c r="E20" s="28">
        <v>0</v>
      </c>
      <c r="F20" s="28">
        <v>0</v>
      </c>
      <c r="G20" s="34">
        <v>43260000</v>
      </c>
      <c r="H20" s="47">
        <v>4022200</v>
      </c>
      <c r="I20" s="47">
        <v>17542200</v>
      </c>
      <c r="J20" s="47">
        <v>25717800</v>
      </c>
      <c r="K20" s="48">
        <v>40.550600000000003</v>
      </c>
      <c r="L20" s="36">
        <v>0</v>
      </c>
      <c r="M20" s="29">
        <v>0</v>
      </c>
      <c r="N20" s="29">
        <v>0</v>
      </c>
      <c r="O20" s="29">
        <v>0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25">
      <c r="A21" s="23"/>
      <c r="B21" s="24" t="s">
        <v>66</v>
      </c>
      <c r="C21" s="25" t="s">
        <v>73</v>
      </c>
      <c r="D21" s="26">
        <f>+D22</f>
        <v>0</v>
      </c>
      <c r="E21" s="26">
        <f t="shared" ref="E21:O23" si="22">+E22</f>
        <v>0</v>
      </c>
      <c r="F21" s="26">
        <f t="shared" si="22"/>
        <v>333506048</v>
      </c>
      <c r="G21" s="26">
        <f t="shared" si="22"/>
        <v>333506048</v>
      </c>
      <c r="H21" s="41">
        <f t="shared" si="22"/>
        <v>0</v>
      </c>
      <c r="I21" s="41">
        <f t="shared" si="22"/>
        <v>0</v>
      </c>
      <c r="J21" s="41">
        <f t="shared" si="22"/>
        <v>333506048</v>
      </c>
      <c r="K21" s="42">
        <f t="shared" si="22"/>
        <v>0</v>
      </c>
      <c r="L21" s="26">
        <f t="shared" si="22"/>
        <v>0</v>
      </c>
      <c r="M21" s="26">
        <f t="shared" si="22"/>
        <v>0</v>
      </c>
      <c r="N21" s="26">
        <f t="shared" si="22"/>
        <v>0</v>
      </c>
      <c r="O21" s="26">
        <f t="shared" si="22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25">
      <c r="A22" s="23"/>
      <c r="B22" s="24" t="s">
        <v>67</v>
      </c>
      <c r="C22" s="25" t="s">
        <v>72</v>
      </c>
      <c r="D22" s="26">
        <f>+D23</f>
        <v>0</v>
      </c>
      <c r="E22" s="26">
        <f t="shared" si="22"/>
        <v>0</v>
      </c>
      <c r="F22" s="26">
        <f t="shared" si="22"/>
        <v>333506048</v>
      </c>
      <c r="G22" s="26">
        <f t="shared" si="22"/>
        <v>333506048</v>
      </c>
      <c r="H22" s="26">
        <f t="shared" si="22"/>
        <v>0</v>
      </c>
      <c r="I22" s="26">
        <f t="shared" si="22"/>
        <v>0</v>
      </c>
      <c r="J22" s="26">
        <f t="shared" si="22"/>
        <v>333506048</v>
      </c>
      <c r="K22" s="32">
        <f t="shared" si="22"/>
        <v>0</v>
      </c>
      <c r="L22" s="26">
        <f t="shared" si="22"/>
        <v>0</v>
      </c>
      <c r="M22" s="26">
        <f t="shared" si="22"/>
        <v>0</v>
      </c>
      <c r="N22" s="26">
        <f t="shared" si="22"/>
        <v>0</v>
      </c>
      <c r="O22" s="26">
        <f t="shared" si="22"/>
        <v>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25">
      <c r="A23" s="23"/>
      <c r="B23" s="24" t="s">
        <v>68</v>
      </c>
      <c r="C23" s="25" t="s">
        <v>71</v>
      </c>
      <c r="D23" s="26">
        <f>+D24</f>
        <v>0</v>
      </c>
      <c r="E23" s="26">
        <f t="shared" si="22"/>
        <v>0</v>
      </c>
      <c r="F23" s="26">
        <f t="shared" si="22"/>
        <v>333506048</v>
      </c>
      <c r="G23" s="26">
        <f t="shared" si="22"/>
        <v>333506048</v>
      </c>
      <c r="H23" s="39">
        <f t="shared" si="22"/>
        <v>0</v>
      </c>
      <c r="I23" s="39">
        <f t="shared" si="22"/>
        <v>0</v>
      </c>
      <c r="J23" s="39">
        <f t="shared" si="22"/>
        <v>333506048</v>
      </c>
      <c r="K23" s="40">
        <f t="shared" si="22"/>
        <v>0</v>
      </c>
      <c r="L23" s="26">
        <f t="shared" si="22"/>
        <v>0</v>
      </c>
      <c r="M23" s="26">
        <f t="shared" si="22"/>
        <v>0</v>
      </c>
      <c r="N23" s="26">
        <f t="shared" si="22"/>
        <v>0</v>
      </c>
      <c r="O23" s="26">
        <f t="shared" si="22"/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25">
      <c r="A24" s="23" t="s">
        <v>74</v>
      </c>
      <c r="B24" s="24" t="s">
        <v>69</v>
      </c>
      <c r="C24" s="25" t="s">
        <v>70</v>
      </c>
      <c r="D24" s="26">
        <v>0</v>
      </c>
      <c r="E24" s="26">
        <v>0</v>
      </c>
      <c r="F24" s="26">
        <v>333506048</v>
      </c>
      <c r="G24" s="34">
        <v>333506048</v>
      </c>
      <c r="H24" s="49">
        <v>0</v>
      </c>
      <c r="I24" s="49">
        <v>0</v>
      </c>
      <c r="J24" s="49">
        <v>333506048</v>
      </c>
      <c r="K24" s="50">
        <v>0</v>
      </c>
      <c r="L24" s="36">
        <v>0</v>
      </c>
      <c r="M24" s="29">
        <v>0</v>
      </c>
      <c r="N24" s="29">
        <v>0</v>
      </c>
      <c r="O24" s="29">
        <v>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5">
      <c r="A25" s="19"/>
      <c r="B25" s="20" t="s">
        <v>39</v>
      </c>
      <c r="C25" s="21" t="s">
        <v>40</v>
      </c>
      <c r="D25" s="22">
        <f>D26+D28</f>
        <v>17300000</v>
      </c>
      <c r="E25" s="22">
        <f t="shared" ref="E25:G25" si="23">E26+E28</f>
        <v>0</v>
      </c>
      <c r="F25" s="22">
        <f t="shared" si="23"/>
        <v>210267867</v>
      </c>
      <c r="G25" s="22">
        <f t="shared" si="23"/>
        <v>227567867</v>
      </c>
      <c r="H25" s="43">
        <f t="shared" ref="H25:I25" si="24">+H26+H28</f>
        <v>44368</v>
      </c>
      <c r="I25" s="44">
        <f t="shared" si="24"/>
        <v>291331</v>
      </c>
      <c r="J25" s="44">
        <f>+J26+J28</f>
        <v>227276536</v>
      </c>
      <c r="K25" s="45">
        <f t="shared" si="1"/>
        <v>0.12801939212270247</v>
      </c>
      <c r="L25" s="29">
        <f t="shared" ref="L25:O25" si="25">+L26+L28</f>
        <v>0</v>
      </c>
      <c r="M25" s="29">
        <f t="shared" si="25"/>
        <v>0</v>
      </c>
      <c r="N25" s="29">
        <f t="shared" si="25"/>
        <v>0</v>
      </c>
      <c r="O25" s="29">
        <f t="shared" si="25"/>
        <v>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5">
      <c r="A26" s="23"/>
      <c r="B26" s="24" t="s">
        <v>41</v>
      </c>
      <c r="C26" s="25" t="s">
        <v>42</v>
      </c>
      <c r="D26" s="26">
        <v>300000</v>
      </c>
      <c r="E26" s="29">
        <f t="shared" ref="E26:I26" si="26">+E27</f>
        <v>0</v>
      </c>
      <c r="F26" s="29">
        <f t="shared" si="26"/>
        <v>0</v>
      </c>
      <c r="G26" s="29">
        <f t="shared" si="26"/>
        <v>300000</v>
      </c>
      <c r="H26" s="37">
        <f t="shared" si="26"/>
        <v>44368</v>
      </c>
      <c r="I26" s="37">
        <f t="shared" si="26"/>
        <v>291331</v>
      </c>
      <c r="J26" s="37">
        <f>+J27</f>
        <v>8669</v>
      </c>
      <c r="K26" s="38">
        <f t="shared" si="1"/>
        <v>97.11033333333333</v>
      </c>
      <c r="L26" s="29">
        <f t="shared" ref="L26:N26" si="27">+L27</f>
        <v>0</v>
      </c>
      <c r="M26" s="29">
        <f t="shared" si="27"/>
        <v>0</v>
      </c>
      <c r="N26" s="29">
        <f t="shared" si="27"/>
        <v>0</v>
      </c>
      <c r="O26" s="29">
        <v>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25">
      <c r="A27" s="23" t="s">
        <v>36</v>
      </c>
      <c r="B27" s="24" t="s">
        <v>43</v>
      </c>
      <c r="C27" s="25" t="s">
        <v>44</v>
      </c>
      <c r="D27" s="26">
        <v>300000</v>
      </c>
      <c r="E27" s="28">
        <v>0</v>
      </c>
      <c r="F27" s="28">
        <v>0</v>
      </c>
      <c r="G27" s="34">
        <v>300000</v>
      </c>
      <c r="H27" s="47">
        <v>44368</v>
      </c>
      <c r="I27" s="47">
        <v>291331</v>
      </c>
      <c r="J27" s="47">
        <v>8669</v>
      </c>
      <c r="K27" s="48">
        <v>97.110299999999995</v>
      </c>
      <c r="L27" s="36">
        <v>0</v>
      </c>
      <c r="M27" s="29">
        <v>0</v>
      </c>
      <c r="N27" s="29">
        <v>0</v>
      </c>
      <c r="O27" s="29">
        <v>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25">
      <c r="A28" s="23"/>
      <c r="B28" s="24" t="s">
        <v>45</v>
      </c>
      <c r="C28" s="25" t="s">
        <v>46</v>
      </c>
      <c r="D28" s="26">
        <f>+D29</f>
        <v>17000000</v>
      </c>
      <c r="E28" s="26">
        <f t="shared" ref="E28:J28" si="28">+E29</f>
        <v>0</v>
      </c>
      <c r="F28" s="26">
        <f t="shared" si="28"/>
        <v>210267867</v>
      </c>
      <c r="G28" s="26">
        <f t="shared" si="28"/>
        <v>227267867</v>
      </c>
      <c r="H28" s="41">
        <f t="shared" si="28"/>
        <v>0</v>
      </c>
      <c r="I28" s="41">
        <f t="shared" si="28"/>
        <v>0</v>
      </c>
      <c r="J28" s="41">
        <f t="shared" si="28"/>
        <v>227267867</v>
      </c>
      <c r="K28" s="46">
        <f t="shared" si="1"/>
        <v>0</v>
      </c>
      <c r="L28" s="29">
        <f t="shared" ref="L28:N28" si="29">+L29</f>
        <v>0</v>
      </c>
      <c r="M28" s="29">
        <f t="shared" si="29"/>
        <v>0</v>
      </c>
      <c r="N28" s="29">
        <f t="shared" si="29"/>
        <v>0</v>
      </c>
      <c r="O28" s="29">
        <v>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25">
      <c r="A29" s="23"/>
      <c r="B29" s="24" t="s">
        <v>47</v>
      </c>
      <c r="C29" s="25" t="s">
        <v>48</v>
      </c>
      <c r="D29" s="26">
        <f>D30+D31</f>
        <v>17000000</v>
      </c>
      <c r="E29" s="26">
        <f t="shared" ref="E29:J29" si="30">E30+E31</f>
        <v>0</v>
      </c>
      <c r="F29" s="26">
        <f t="shared" si="30"/>
        <v>210267867</v>
      </c>
      <c r="G29" s="26">
        <f t="shared" si="30"/>
        <v>227267867</v>
      </c>
      <c r="H29" s="39">
        <f t="shared" si="30"/>
        <v>0</v>
      </c>
      <c r="I29" s="39">
        <f t="shared" si="30"/>
        <v>0</v>
      </c>
      <c r="J29" s="39">
        <f t="shared" si="30"/>
        <v>227267867</v>
      </c>
      <c r="K29" s="38">
        <f t="shared" si="1"/>
        <v>0</v>
      </c>
      <c r="L29" s="29">
        <f t="shared" ref="L29:N29" si="31">+L31</f>
        <v>0</v>
      </c>
      <c r="M29" s="29">
        <f t="shared" si="31"/>
        <v>0</v>
      </c>
      <c r="N29" s="29">
        <f t="shared" si="31"/>
        <v>0</v>
      </c>
      <c r="O29" s="29">
        <v>0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5">
      <c r="A30" s="23" t="s">
        <v>74</v>
      </c>
      <c r="B30" s="24" t="s">
        <v>64</v>
      </c>
      <c r="C30" s="25" t="s">
        <v>65</v>
      </c>
      <c r="D30" s="26">
        <v>0</v>
      </c>
      <c r="E30" s="29">
        <v>0</v>
      </c>
      <c r="F30" s="29">
        <v>210267867</v>
      </c>
      <c r="G30" s="35">
        <v>210267867</v>
      </c>
      <c r="H30" s="47">
        <v>0</v>
      </c>
      <c r="I30" s="47">
        <v>0</v>
      </c>
      <c r="J30" s="47">
        <v>210267867</v>
      </c>
      <c r="K30" s="48">
        <v>0</v>
      </c>
      <c r="L30" s="36">
        <v>0</v>
      </c>
      <c r="M30" s="29">
        <v>0</v>
      </c>
      <c r="N30" s="29">
        <v>0</v>
      </c>
      <c r="O30" s="29">
        <v>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25">
      <c r="A31" s="23" t="s">
        <v>36</v>
      </c>
      <c r="B31" s="24" t="s">
        <v>49</v>
      </c>
      <c r="C31" s="25" t="s">
        <v>50</v>
      </c>
      <c r="D31" s="26">
        <v>17000000</v>
      </c>
      <c r="E31" s="28">
        <v>0</v>
      </c>
      <c r="F31" s="28">
        <v>0</v>
      </c>
      <c r="G31" s="34">
        <v>17000000</v>
      </c>
      <c r="H31" s="47">
        <v>0</v>
      </c>
      <c r="I31" s="47">
        <v>0</v>
      </c>
      <c r="J31" s="47">
        <v>17000000</v>
      </c>
      <c r="K31" s="48">
        <f t="shared" si="1"/>
        <v>0</v>
      </c>
      <c r="L31" s="36">
        <v>0</v>
      </c>
      <c r="M31" s="29">
        <v>0</v>
      </c>
      <c r="N31" s="29">
        <v>0</v>
      </c>
      <c r="O31" s="29">
        <v>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5">
      <c r="A32" s="19"/>
      <c r="B32" s="20" t="s">
        <v>51</v>
      </c>
      <c r="C32" s="21" t="s">
        <v>52</v>
      </c>
      <c r="D32" s="22">
        <v>20790256000</v>
      </c>
      <c r="E32" s="28">
        <f t="shared" ref="E32:J32" si="32">+E33</f>
        <v>0</v>
      </c>
      <c r="F32" s="28">
        <f t="shared" si="32"/>
        <v>0</v>
      </c>
      <c r="G32" s="28">
        <f t="shared" si="32"/>
        <v>20790256000</v>
      </c>
      <c r="H32" s="44">
        <f t="shared" si="32"/>
        <v>1021116832</v>
      </c>
      <c r="I32" s="44">
        <f t="shared" si="32"/>
        <v>3513192902</v>
      </c>
      <c r="J32" s="44">
        <f t="shared" si="32"/>
        <v>17277063098</v>
      </c>
      <c r="K32" s="45">
        <f t="shared" si="1"/>
        <v>16.898266678390108</v>
      </c>
      <c r="L32" s="29">
        <f t="shared" ref="L32:N32" si="33">+L33</f>
        <v>0</v>
      </c>
      <c r="M32" s="29">
        <f t="shared" si="33"/>
        <v>0</v>
      </c>
      <c r="N32" s="29">
        <f t="shared" si="33"/>
        <v>0</v>
      </c>
      <c r="O32" s="29">
        <v>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A33" s="23"/>
      <c r="B33" s="24" t="s">
        <v>53</v>
      </c>
      <c r="C33" s="25" t="s">
        <v>54</v>
      </c>
      <c r="D33" s="26">
        <v>20790256000</v>
      </c>
      <c r="E33" s="29">
        <f t="shared" ref="E33:J33" si="34">+E34</f>
        <v>0</v>
      </c>
      <c r="F33" s="29">
        <f t="shared" si="34"/>
        <v>0</v>
      </c>
      <c r="G33" s="29">
        <f t="shared" si="34"/>
        <v>20790256000</v>
      </c>
      <c r="H33" s="37">
        <f t="shared" si="34"/>
        <v>1021116832</v>
      </c>
      <c r="I33" s="37">
        <f t="shared" si="34"/>
        <v>3513192902</v>
      </c>
      <c r="J33" s="37">
        <f t="shared" si="34"/>
        <v>17277063098</v>
      </c>
      <c r="K33" s="38">
        <f t="shared" si="1"/>
        <v>16.898266678390108</v>
      </c>
      <c r="L33" s="29">
        <f t="shared" ref="L33:N33" si="35">+L34</f>
        <v>0</v>
      </c>
      <c r="M33" s="29">
        <f t="shared" si="35"/>
        <v>0</v>
      </c>
      <c r="N33" s="29">
        <f t="shared" si="35"/>
        <v>0</v>
      </c>
      <c r="O33" s="29">
        <v>0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5">
      <c r="A34" s="23" t="s">
        <v>36</v>
      </c>
      <c r="B34" s="24" t="s">
        <v>55</v>
      </c>
      <c r="C34" s="25" t="s">
        <v>56</v>
      </c>
      <c r="D34" s="26">
        <v>20790256000</v>
      </c>
      <c r="E34" s="28">
        <v>0</v>
      </c>
      <c r="F34" s="28">
        <v>0</v>
      </c>
      <c r="G34" s="34">
        <v>20790256000</v>
      </c>
      <c r="H34" s="47">
        <v>1021116832</v>
      </c>
      <c r="I34" s="47">
        <v>3513192902</v>
      </c>
      <c r="J34" s="47">
        <v>17277063098</v>
      </c>
      <c r="K34" s="48">
        <v>16.898299999999999</v>
      </c>
      <c r="L34" s="36">
        <v>0</v>
      </c>
      <c r="M34" s="29">
        <v>0</v>
      </c>
      <c r="N34" s="29">
        <v>0</v>
      </c>
      <c r="O34" s="29">
        <v>0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25">
      <c r="A35" s="4"/>
      <c r="B35" s="7"/>
      <c r="C35" s="13"/>
      <c r="D35" s="9"/>
      <c r="E35" s="9"/>
      <c r="F35" s="9"/>
      <c r="G35" s="9"/>
      <c r="H35" s="9"/>
      <c r="I35" s="9"/>
      <c r="J35" s="9"/>
      <c r="K35" s="8"/>
      <c r="L35" s="8"/>
      <c r="M35" s="8"/>
      <c r="N35" s="8"/>
      <c r="O35" s="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7"/>
      <c r="C36" s="13"/>
      <c r="D36" s="9"/>
      <c r="E36" s="9"/>
      <c r="F36" s="9"/>
      <c r="G36" s="9"/>
      <c r="H36" s="9"/>
      <c r="I36" s="9"/>
      <c r="J36" s="9"/>
      <c r="K36" s="8"/>
      <c r="L36" s="8"/>
      <c r="M36" s="8"/>
      <c r="N36" s="8"/>
      <c r="O36" s="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1"/>
      <c r="B37" s="1"/>
      <c r="C37" s="1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4"/>
      <c r="D38" s="2"/>
      <c r="E38" s="2"/>
      <c r="F38" s="2"/>
      <c r="G38" s="2"/>
      <c r="H38" s="10"/>
      <c r="I38" s="10"/>
      <c r="J38" s="10"/>
      <c r="K38" s="1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2" t="s">
        <v>57</v>
      </c>
      <c r="D39" s="2"/>
      <c r="E39" s="2"/>
      <c r="F39" s="2"/>
      <c r="G39" s="2"/>
      <c r="H39" s="52" t="s">
        <v>58</v>
      </c>
      <c r="I39" s="53"/>
      <c r="J39" s="53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3" t="s">
        <v>59</v>
      </c>
      <c r="D40" s="2"/>
      <c r="E40" s="2"/>
      <c r="F40" s="2"/>
      <c r="G40" s="2"/>
      <c r="H40" s="52" t="s">
        <v>60</v>
      </c>
      <c r="I40" s="53"/>
      <c r="J40" s="53"/>
      <c r="K40" s="5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3" t="s">
        <v>61</v>
      </c>
      <c r="D41" s="2"/>
      <c r="E41" s="2"/>
      <c r="F41" s="2"/>
      <c r="G41" s="2"/>
      <c r="H41" s="52" t="s">
        <v>62</v>
      </c>
      <c r="I41" s="53"/>
      <c r="J41" s="53"/>
      <c r="K41" s="5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3" t="s">
        <v>63</v>
      </c>
      <c r="D42" s="2"/>
      <c r="E42" s="2"/>
      <c r="F42" s="2"/>
      <c r="G42" s="2"/>
      <c r="H42" s="52" t="s">
        <v>63</v>
      </c>
      <c r="I42" s="53"/>
      <c r="J42" s="53"/>
      <c r="K42" s="5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2"/>
      <c r="E1001" s="2"/>
      <c r="F1001" s="2"/>
      <c r="G1001" s="2"/>
      <c r="H1001" s="2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2"/>
      <c r="E1002" s="2"/>
      <c r="F1002" s="2"/>
      <c r="G1002" s="2"/>
      <c r="H1002" s="2"/>
      <c r="I1002" s="2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"/>
      <c r="B1003" s="1"/>
      <c r="C1003" s="1"/>
      <c r="D1003" s="2"/>
      <c r="E1003" s="2"/>
      <c r="F1003" s="2"/>
      <c r="G1003" s="2"/>
      <c r="H1003" s="2"/>
      <c r="I1003" s="2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1"/>
      <c r="B1004" s="1"/>
      <c r="C1004" s="1"/>
      <c r="D1004" s="2"/>
      <c r="E1004" s="2"/>
      <c r="F1004" s="2"/>
      <c r="G1004" s="2"/>
      <c r="H1004" s="2"/>
      <c r="I1004" s="2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5">
      <c r="A1005" s="1"/>
      <c r="B1005" s="1"/>
      <c r="C1005" s="1"/>
      <c r="D1005" s="2"/>
      <c r="E1005" s="2"/>
      <c r="F1005" s="2"/>
      <c r="G1005" s="2"/>
      <c r="H1005" s="2"/>
      <c r="I1005" s="2"/>
      <c r="J1005" s="2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autoFilter ref="A10:O34" xr:uid="{00000000-0009-0000-0000-000000000000}"/>
  <mergeCells count="11">
    <mergeCell ref="H39:K39"/>
    <mergeCell ref="H40:K40"/>
    <mergeCell ref="H41:K41"/>
    <mergeCell ref="H42:K42"/>
    <mergeCell ref="B1:O1"/>
    <mergeCell ref="B2:O2"/>
    <mergeCell ref="B4:O4"/>
    <mergeCell ref="B5:O5"/>
    <mergeCell ref="B6:O6"/>
    <mergeCell ref="B7:O7"/>
    <mergeCell ref="B8:O8"/>
  </mergeCells>
  <pageMargins left="0.25" right="0.25" top="0.75" bottom="0.75" header="0" footer="0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dcterms:created xsi:type="dcterms:W3CDTF">2021-03-05T20:04:33Z</dcterms:created>
  <dcterms:modified xsi:type="dcterms:W3CDTF">2022-05-10T13:45:07Z</dcterms:modified>
</cp:coreProperties>
</file>