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C:\Users\raulo\Documents\FUGA\SEGUIMIENTO PLANES INSTITUCIONALES II\PARA PUBLICAR\"/>
    </mc:Choice>
  </mc:AlternateContent>
  <xr:revisionPtr revIDLastSave="0" documentId="8_{A3888EF0-A348-4BC1-A982-365E8509CBDC}" xr6:coauthVersionLast="45" xr6:coauthVersionMax="45" xr10:uidLastSave="{00000000-0000-0000-0000-000000000000}"/>
  <bookViews>
    <workbookView xWindow="-120" yWindow="-120" windowWidth="20730" windowHeight="11160" xr2:uid="{00000000-000D-0000-FFFF-FFFF00000000}"/>
  </bookViews>
  <sheets>
    <sheet name="Matriz Planes Institucionales " sheetId="3" r:id="rId1"/>
    <sheet name="Listas FUGA" sheetId="4" state="hidden" r:id="rId2"/>
  </sheets>
  <externalReferences>
    <externalReference r:id="rId3"/>
  </externalReferences>
  <definedNames>
    <definedName name="_xlnm.Print_Area" localSheetId="0">'Matriz Planes Institucionales '!$A$1:$AN$59</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3" l="1"/>
  <c r="S42" i="3"/>
  <c r="N29" i="3"/>
  <c r="U25" i="3"/>
  <c r="N39" i="3"/>
  <c r="N40" i="3"/>
  <c r="AB40" i="3" l="1"/>
  <c r="I36" i="3"/>
  <c r="U36" i="3"/>
  <c r="I35" i="3"/>
  <c r="I37" i="3"/>
  <c r="I38" i="3"/>
  <c r="I39" i="3"/>
  <c r="I40" i="3"/>
  <c r="I41" i="3"/>
  <c r="I31" i="3"/>
  <c r="I32" i="3"/>
  <c r="I33" i="3"/>
  <c r="U29" i="3"/>
  <c r="N25" i="3"/>
  <c r="J25" i="3"/>
  <c r="J26" i="3"/>
  <c r="J27" i="3"/>
  <c r="J28" i="3"/>
  <c r="J29" i="3"/>
  <c r="K29" i="3" s="1"/>
  <c r="J30" i="3"/>
  <c r="J31" i="3"/>
  <c r="J32" i="3"/>
  <c r="J33" i="3"/>
  <c r="J34" i="3"/>
  <c r="J35" i="3"/>
  <c r="J36" i="3"/>
  <c r="J37" i="3"/>
  <c r="J38" i="3"/>
  <c r="J39" i="3"/>
  <c r="J40" i="3"/>
  <c r="J41" i="3"/>
  <c r="J24" i="3"/>
  <c r="I25" i="3"/>
  <c r="J42" i="3" l="1"/>
  <c r="K41" i="3"/>
  <c r="K40" i="3"/>
  <c r="K25" i="3"/>
  <c r="I34" i="3"/>
  <c r="I30" i="3"/>
  <c r="I28" i="3"/>
  <c r="I27" i="3"/>
  <c r="I26" i="3"/>
  <c r="K26" i="3" s="1"/>
  <c r="I24" i="3"/>
  <c r="K24" i="3" l="1"/>
  <c r="I42" i="3"/>
  <c r="K42" i="3" s="1"/>
  <c r="K34" i="3"/>
  <c r="AI24" i="3"/>
  <c r="AI41" i="3"/>
  <c r="AI39" i="3"/>
  <c r="AI38" i="3"/>
  <c r="AI37" i="3"/>
  <c r="AI36" i="3"/>
  <c r="AI35" i="3"/>
  <c r="AI34" i="3"/>
  <c r="AI33" i="3"/>
  <c r="AI32" i="3"/>
  <c r="AI31" i="3"/>
  <c r="AI30" i="3"/>
  <c r="AI28" i="3"/>
  <c r="AI27" i="3"/>
  <c r="AI26" i="3"/>
  <c r="N26" i="3"/>
  <c r="K28" i="3"/>
  <c r="K30" i="3"/>
  <c r="K31" i="3"/>
  <c r="K32" i="3"/>
  <c r="K33" i="3"/>
  <c r="K35" i="3"/>
  <c r="K36" i="3"/>
  <c r="K37" i="3"/>
  <c r="K38" i="3"/>
  <c r="K39" i="3"/>
  <c r="AB24" i="3"/>
  <c r="AB26" i="3"/>
  <c r="AB27" i="3"/>
  <c r="AB28" i="3"/>
  <c r="AB30" i="3"/>
  <c r="AB31" i="3"/>
  <c r="AB32" i="3"/>
  <c r="AB33" i="3"/>
  <c r="AB34" i="3"/>
  <c r="AB35" i="3"/>
  <c r="AB36" i="3"/>
  <c r="AB37" i="3"/>
  <c r="AB38" i="3"/>
  <c r="AB39" i="3"/>
  <c r="AB41" i="3"/>
  <c r="U26" i="3"/>
  <c r="U27" i="3"/>
  <c r="U28" i="3"/>
  <c r="U30" i="3"/>
  <c r="U31" i="3"/>
  <c r="U32" i="3"/>
  <c r="U33" i="3"/>
  <c r="U34" i="3"/>
  <c r="U35" i="3"/>
  <c r="U37" i="3"/>
  <c r="U38" i="3"/>
  <c r="U39" i="3"/>
  <c r="U41" i="3"/>
  <c r="U24" i="3"/>
  <c r="N27" i="3"/>
  <c r="N28" i="3"/>
  <c r="N30" i="3"/>
  <c r="N31" i="3"/>
  <c r="N32" i="3"/>
  <c r="N33" i="3"/>
  <c r="N34" i="3"/>
  <c r="N35" i="3"/>
  <c r="N36" i="3"/>
  <c r="N37" i="3"/>
  <c r="N38" i="3"/>
  <c r="N41" i="3"/>
  <c r="N24" i="3"/>
  <c r="K27" i="3"/>
</calcChain>
</file>

<file path=xl/sharedStrings.xml><?xml version="1.0" encoding="utf-8"?>
<sst xmlns="http://schemas.openxmlformats.org/spreadsheetml/2006/main" count="312" uniqueCount="195">
  <si>
    <t>FECHA</t>
  </si>
  <si>
    <t>INICIAL</t>
  </si>
  <si>
    <t>FINAL</t>
  </si>
  <si>
    <t>INFORMACIÓN DEL PLAN INSTITUCIONAL</t>
  </si>
  <si>
    <t>Gestión Estratégica</t>
  </si>
  <si>
    <t>Objetivos estratégicos</t>
  </si>
  <si>
    <t xml:space="preserve">Proyectos de Inversión </t>
  </si>
  <si>
    <t>1. Construir un posicionamiento positivo del centro de Bogotá.</t>
  </si>
  <si>
    <t>2. Promover y fomentar las prácticas culturales como agente de cambio para la revitalización y transformación del centro de Bogotá.</t>
  </si>
  <si>
    <t>3. Formular y ejecutar proyectos de manera articulada con organizaciones públicas y privadas para revitalizar y transformar el centro de Bogotá</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</si>
  <si>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</si>
  <si>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</si>
  <si>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</si>
  <si>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</si>
  <si>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</si>
  <si>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</si>
  <si>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</si>
  <si>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</si>
  <si>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Proyecto de inversión FUGA </t>
  </si>
  <si>
    <t>Nombre del plan:</t>
  </si>
  <si>
    <t>Objetivo general del plan:</t>
  </si>
  <si>
    <t>Procesos FUGA</t>
  </si>
  <si>
    <t>Comunicación</t>
  </si>
  <si>
    <t>Gestión del Ser</t>
  </si>
  <si>
    <t>Gestión de Mejora</t>
  </si>
  <si>
    <t>Evaluación Independiente</t>
  </si>
  <si>
    <t>Transformación Cultural para la gestión del centro</t>
  </si>
  <si>
    <t>Atención al Ciudadano</t>
  </si>
  <si>
    <t>Patrimonio Institucional</t>
  </si>
  <si>
    <t>Gestión Tecnológica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</si>
  <si>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</si>
  <si>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</si>
  <si>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</si>
  <si>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</si>
  <si>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</si>
  <si>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</si>
  <si>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</si>
  <si>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</si>
  <si>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</si>
  <si>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</si>
  <si>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</si>
  <si>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</si>
  <si>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</si>
  <si>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Objetivos Estructurales</t>
  </si>
  <si>
    <t>1. Disponer de un equipo creativo con capacidad de ejecución.</t>
  </si>
  <si>
    <t>2. Operar a través de un modelo de innovación continua.</t>
  </si>
  <si>
    <t>3. Fortalecer la gestión institucional mediante la implementación del Modelo Integrado de Planeación y Gestión — MIPG, para apoyar el cumplimiento de su misionalidad.</t>
  </si>
  <si>
    <t>4. Preservar las instalaciones físicas de la entidad mediante su dotación, adecuación y mantenimiento para acoger y servir a los grupos de valor.</t>
  </si>
  <si>
    <t>Objetivos Estructurales FUGA</t>
  </si>
  <si>
    <t>Misón</t>
  </si>
  <si>
    <t>Visión</t>
  </si>
  <si>
    <t>Somos la plataforma pública, líder de la transformación cultural y la revitalización del Centro de Bogotá.</t>
  </si>
  <si>
    <t>En el año 2027 la Fundación Gilberto Álzate Avendaño habrá revitalizado y recuperado el centro de Bogotá, a través del arte y la cultura como recurso disruptivo.</t>
  </si>
  <si>
    <t>1, 2, 3 y 4</t>
  </si>
  <si>
    <t>Programación</t>
  </si>
  <si>
    <t>Vigencia (Año)</t>
  </si>
  <si>
    <t>Alcance del plan:</t>
  </si>
  <si>
    <t>Viegencia del Plan:</t>
  </si>
  <si>
    <t>Instancia  responsable que aprueba, adopta  y toma decisiones frente al plan:</t>
  </si>
  <si>
    <t>Objetivos estratégicos FUGA</t>
  </si>
  <si>
    <t>ACTIVIDAD</t>
  </si>
  <si>
    <t>NOMBRE DEL INDICADOR</t>
  </si>
  <si>
    <t>FÓRMULA DEL INDICADOR</t>
  </si>
  <si>
    <t>PRODUCTO ENTREGABLE</t>
  </si>
  <si>
    <t>PROGRAMACIÓN  VIGENCIA AÑO</t>
  </si>
  <si>
    <t>Primer Trimestre</t>
  </si>
  <si>
    <t>Segundo Trimestre</t>
  </si>
  <si>
    <t>Tercer Trimestre</t>
  </si>
  <si>
    <t>Cuarto Trimestre</t>
  </si>
  <si>
    <t xml:space="preserve">Segunda Línea de Defensa 
Oficina Asesora de Planeación </t>
  </si>
  <si>
    <t>Avance</t>
  </si>
  <si>
    <t>Procentaje de cumplimiento</t>
  </si>
  <si>
    <t xml:space="preserve">Análisis Cualitativo de la gestión  </t>
  </si>
  <si>
    <t xml:space="preserve">Evidencia </t>
  </si>
  <si>
    <t>Análisis cualitativo</t>
  </si>
  <si>
    <t>Estado de la actividad</t>
  </si>
  <si>
    <t xml:space="preserve">Primera Línea de defensa </t>
  </si>
  <si>
    <t>Primera Línea de defensa</t>
  </si>
  <si>
    <t>CONTROL DE CAMBIOS</t>
  </si>
  <si>
    <t>Fecha</t>
  </si>
  <si>
    <t>Versión</t>
  </si>
  <si>
    <t>Razón del Cambio</t>
  </si>
  <si>
    <t>Responsable Equipo SIG</t>
  </si>
  <si>
    <t>ELABORÓ:</t>
  </si>
  <si>
    <t xml:space="preserve">REVISÓ </t>
  </si>
  <si>
    <t>APROBO</t>
  </si>
  <si>
    <t>Nombre:</t>
  </si>
  <si>
    <t>Cargo:</t>
  </si>
  <si>
    <t>Políticas de Operación</t>
  </si>
  <si>
    <t>PERIODICIDAD DEL INDICADOR</t>
  </si>
  <si>
    <t xml:space="preserve">SUMATORIA EJECUCIÓN </t>
  </si>
  <si>
    <t xml:space="preserve">EFICACIA DE LA ACTIVIDAD </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</si>
  <si>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</si>
  <si>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Cumplimiento total  (80-100%)</t>
  </si>
  <si>
    <t>Avances en la gestión (60-79%)</t>
  </si>
  <si>
    <t>Sin gestión  (0-59%)</t>
  </si>
  <si>
    <t>V3, 20-04-2020</t>
  </si>
  <si>
    <t>Anual</t>
  </si>
  <si>
    <t>Diciembre de 2019</t>
  </si>
  <si>
    <t>Nueva versión para la vigencia 2020</t>
  </si>
  <si>
    <t>Junio de 2020</t>
  </si>
  <si>
    <t>Beatriz Álvarez</t>
  </si>
  <si>
    <t xml:space="preserve">Prof. Especializado Talento Humano </t>
  </si>
  <si>
    <t>Martha Lucía Cardona Visbal</t>
  </si>
  <si>
    <t>Subdirectora de Gestión Corporativa</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</si>
  <si>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</si>
  <si>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El plan de capacitación aplica para todos los funcionarios de la Entidad.</t>
  </si>
  <si>
    <t>Plan Institucional de Capacitación</t>
  </si>
  <si>
    <t xml:space="preserve">METAS </t>
  </si>
  <si>
    <r>
      <t xml:space="preserve">Design Thinking
</t>
    </r>
    <r>
      <rPr>
        <sz val="11"/>
        <rFont val="Arial"/>
        <family val="2"/>
      </rPr>
      <t>Una capacitación de design thinking</t>
    </r>
  </si>
  <si>
    <r>
      <t xml:space="preserve">Comunicación Asertiva
</t>
    </r>
    <r>
      <rPr>
        <sz val="11"/>
        <rFont val="Arial"/>
        <family val="2"/>
      </rPr>
      <t>Capacitación en comunicación asertiva</t>
    </r>
  </si>
  <si>
    <r>
      <rPr>
        <b/>
        <sz val="11"/>
        <rFont val="Arial"/>
        <family val="2"/>
      </rPr>
      <t>Gestión Ambiental</t>
    </r>
    <r>
      <rPr>
        <sz val="11"/>
        <rFont val="Arial"/>
        <family val="2"/>
      </rPr>
      <t xml:space="preserve">
Capacitación en gestión ambiental</t>
    </r>
  </si>
  <si>
    <r>
      <t xml:space="preserve">Realizar una capacitación en acoso laboral
</t>
    </r>
    <r>
      <rPr>
        <b/>
        <sz val="11"/>
        <rFont val="Arial"/>
        <family val="2"/>
      </rPr>
      <t>Responsable</t>
    </r>
    <r>
      <rPr>
        <sz val="11"/>
        <rFont val="Arial"/>
        <family val="2"/>
      </rPr>
      <t xml:space="preserve"> : Externo</t>
    </r>
  </si>
  <si>
    <r>
      <t xml:space="preserve">Realizar una capacitación en acoso laboral
</t>
    </r>
    <r>
      <rPr>
        <b/>
        <sz val="11"/>
        <rFont val="Arial"/>
        <family val="2"/>
      </rPr>
      <t>Responsable</t>
    </r>
    <r>
      <rPr>
        <sz val="11"/>
        <rFont val="Arial"/>
        <family val="2"/>
      </rPr>
      <t xml:space="preserve"> : Profesional Control Disciplinario</t>
    </r>
  </si>
  <si>
    <r>
      <t xml:space="preserve">Realizar una capacitación en gestión ambiental
</t>
    </r>
    <r>
      <rPr>
        <b/>
        <sz val="10"/>
        <rFont val="Arial"/>
        <family val="2"/>
      </rPr>
      <t xml:space="preserve">Responsable </t>
    </r>
    <r>
      <rPr>
        <sz val="10"/>
        <rFont val="Arial"/>
        <family val="2"/>
      </rPr>
      <t>: Profesional Entidad Externa</t>
    </r>
  </si>
  <si>
    <r>
      <t xml:space="preserve">Realizar una capacitación en comunicación asertiva
</t>
    </r>
    <r>
      <rPr>
        <b/>
        <sz val="11"/>
        <rFont val="Arial"/>
        <family val="2"/>
      </rPr>
      <t>Responsable :</t>
    </r>
    <r>
      <rPr>
        <sz val="11"/>
        <rFont val="Arial"/>
        <family val="2"/>
      </rPr>
      <t xml:space="preserve"> Profesional entidad Externa</t>
    </r>
  </si>
  <si>
    <r>
      <t xml:space="preserve">Realizar una capacitación viritual de design thinking
</t>
    </r>
    <r>
      <rPr>
        <b/>
        <sz val="11"/>
        <rFont val="Arial"/>
        <family val="2"/>
      </rPr>
      <t>Responsable</t>
    </r>
    <r>
      <rPr>
        <sz val="11"/>
        <rFont val="Arial"/>
        <family val="2"/>
      </rPr>
      <t>: Profesional Entidad Externa</t>
    </r>
  </si>
  <si>
    <r>
      <t xml:space="preserve">Capactiación en Seguridad Vial
</t>
    </r>
    <r>
      <rPr>
        <sz val="11"/>
        <rFont val="Arial"/>
        <family val="2"/>
      </rPr>
      <t>Una capacitación en seguridad vial</t>
    </r>
  </si>
  <si>
    <r>
      <t xml:space="preserve">Capacitación en Liderazgo y Managment
</t>
    </r>
    <r>
      <rPr>
        <sz val="11"/>
        <rFont val="Arial"/>
        <family val="2"/>
      </rPr>
      <t>Una Capacitación en herramientas de liderazgo y managment 3,0</t>
    </r>
    <r>
      <rPr>
        <b/>
        <sz val="11"/>
        <rFont val="Arial"/>
        <family val="2"/>
      </rPr>
      <t xml:space="preserve">
</t>
    </r>
  </si>
  <si>
    <r>
      <rPr>
        <b/>
        <sz val="11"/>
        <rFont val="Arial"/>
        <family val="2"/>
      </rPr>
      <t>Acoso Laboral</t>
    </r>
    <r>
      <rPr>
        <sz val="11"/>
        <rFont val="Arial"/>
        <family val="2"/>
      </rPr>
      <t xml:space="preserve">
Una capacitación en acoso laboral a los servidores de la Entidad</t>
    </r>
  </si>
  <si>
    <r>
      <t xml:space="preserve">Realizar una capacitación sobre el proceso de tratamiento del agua
</t>
    </r>
    <r>
      <rPr>
        <b/>
        <sz val="11"/>
        <rFont val="Arial"/>
        <family val="2"/>
      </rPr>
      <t>Responsable</t>
    </r>
    <r>
      <rPr>
        <sz val="11"/>
        <rFont val="Arial"/>
        <family val="2"/>
      </rPr>
      <t xml:space="preserve"> : Profesional Externo</t>
    </r>
  </si>
  <si>
    <r>
      <t xml:space="preserve">Realizar una capacitación en seguridad vial
</t>
    </r>
    <r>
      <rPr>
        <b/>
        <sz val="11"/>
        <rFont val="Arial"/>
        <family val="2"/>
      </rPr>
      <t>Responsable</t>
    </r>
    <r>
      <rPr>
        <sz val="11"/>
        <rFont val="Arial"/>
        <family val="2"/>
      </rPr>
      <t>: Profesional Externo</t>
    </r>
  </si>
  <si>
    <r>
      <rPr>
        <b/>
        <sz val="11"/>
        <rFont val="Arial"/>
        <family val="2"/>
      </rPr>
      <t>Procesos Disciplinarios</t>
    </r>
    <r>
      <rPr>
        <sz val="11"/>
        <rFont val="Arial"/>
        <family val="2"/>
      </rPr>
      <t xml:space="preserve">
Una capacitación en procesos disciplinarios</t>
    </r>
  </si>
  <si>
    <r>
      <t xml:space="preserve">Realizar una capacitación en procesos disciplinarios
</t>
    </r>
    <r>
      <rPr>
        <b/>
        <sz val="11"/>
        <rFont val="Arial"/>
        <family val="2"/>
      </rPr>
      <t>Responsable</t>
    </r>
    <r>
      <rPr>
        <sz val="11"/>
        <rFont val="Arial"/>
        <family val="2"/>
      </rPr>
      <t>: Profesional de Control Disciplinario interno</t>
    </r>
  </si>
  <si>
    <r>
      <t xml:space="preserve">Gestión de Tecnologías de la información y ofimática
</t>
    </r>
    <r>
      <rPr>
        <sz val="11"/>
        <rFont val="Arial"/>
        <family val="2"/>
      </rPr>
      <t>Una capacitación en tecnologías de la información</t>
    </r>
  </si>
  <si>
    <r>
      <t xml:space="preserve">Realizar una capacitación en tecnologías de la información
</t>
    </r>
    <r>
      <rPr>
        <b/>
        <sz val="11"/>
        <rFont val="Arial"/>
        <family val="2"/>
      </rPr>
      <t>Responsable</t>
    </r>
    <r>
      <rPr>
        <sz val="11"/>
        <rFont val="Arial"/>
        <family val="2"/>
      </rPr>
      <t>:Profesional Externo</t>
    </r>
  </si>
  <si>
    <r>
      <t xml:space="preserve">Supervisión de contratos 
</t>
    </r>
    <r>
      <rPr>
        <sz val="11"/>
        <rFont val="Arial"/>
        <family val="2"/>
      </rPr>
      <t xml:space="preserve">Una capacitación en supervisión de contratos </t>
    </r>
  </si>
  <si>
    <r>
      <t xml:space="preserve">Realizar una capacitación en supervisión de contratos
</t>
    </r>
    <r>
      <rPr>
        <b/>
        <sz val="11"/>
        <rFont val="Arial"/>
        <family val="2"/>
      </rPr>
      <t>Responsable</t>
    </r>
    <r>
      <rPr>
        <sz val="11"/>
        <rFont val="Arial"/>
        <family val="2"/>
      </rPr>
      <t xml:space="preserve"> : Soy 10 - Secretaría General de la Alcaldía</t>
    </r>
  </si>
  <si>
    <r>
      <t xml:space="preserve">Realizar una capacitación sobre gestión documental
</t>
    </r>
    <r>
      <rPr>
        <b/>
        <sz val="11"/>
        <rFont val="Arial"/>
        <family val="2"/>
      </rPr>
      <t>Responsable</t>
    </r>
    <r>
      <rPr>
        <sz val="11"/>
        <rFont val="Arial"/>
        <family val="2"/>
      </rPr>
      <t xml:space="preserve"> : Profesional Gestión Documental FUGA</t>
    </r>
  </si>
  <si>
    <r>
      <t xml:space="preserve">Gobierno en Línea
</t>
    </r>
    <r>
      <rPr>
        <sz val="11"/>
        <rFont val="Arial"/>
        <family val="2"/>
      </rPr>
      <t>Una capacitación sobre gobierno en línea</t>
    </r>
  </si>
  <si>
    <r>
      <t xml:space="preserve">Realizar una capacitación sobre gobierno en línea
</t>
    </r>
    <r>
      <rPr>
        <b/>
        <sz val="11"/>
        <rFont val="Arial"/>
        <family val="2"/>
      </rPr>
      <t>Responsable</t>
    </r>
    <r>
      <rPr>
        <sz val="11"/>
        <rFont val="Arial"/>
        <family val="2"/>
      </rPr>
      <t xml:space="preserve"> : Profesional MINTIC</t>
    </r>
  </si>
  <si>
    <r>
      <t xml:space="preserve">Herramientas de MIPG
</t>
    </r>
    <r>
      <rPr>
        <sz val="11"/>
        <rFont val="Arial"/>
        <family val="2"/>
      </rPr>
      <t>Una capacitación en herramientas de MIPG</t>
    </r>
  </si>
  <si>
    <r>
      <t xml:space="preserve">Realizar una capacitación en herramientas de MIPG
</t>
    </r>
    <r>
      <rPr>
        <b/>
        <sz val="11"/>
        <rFont val="Arial"/>
        <family val="2"/>
      </rPr>
      <t xml:space="preserve">Responsable </t>
    </r>
    <r>
      <rPr>
        <sz val="11"/>
        <rFont val="Arial"/>
        <family val="2"/>
      </rPr>
      <t>: DAFP</t>
    </r>
  </si>
  <si>
    <r>
      <t xml:space="preserve">Redacción de informes
</t>
    </r>
    <r>
      <rPr>
        <sz val="11"/>
        <rFont val="Arial"/>
        <family val="2"/>
      </rPr>
      <t>Una capacitación en redacción de informes</t>
    </r>
  </si>
  <si>
    <r>
      <t xml:space="preserve">Realizar una capacitación en redacción de informes
</t>
    </r>
    <r>
      <rPr>
        <b/>
        <sz val="11"/>
        <rFont val="Arial"/>
        <family val="2"/>
      </rPr>
      <t>Responsable</t>
    </r>
    <r>
      <rPr>
        <sz val="11"/>
        <rFont val="Arial"/>
        <family val="2"/>
      </rPr>
      <t>: Profesional Externo</t>
    </r>
  </si>
  <si>
    <r>
      <t xml:space="preserve">Realizar una capacitación de herramientas de liderazgo a los Directivos 
</t>
    </r>
    <r>
      <rPr>
        <b/>
        <sz val="10"/>
        <rFont val="Arial"/>
        <family val="2"/>
      </rPr>
      <t>Responsable</t>
    </r>
    <r>
      <rPr>
        <sz val="10"/>
        <rFont val="Arial"/>
        <family val="2"/>
      </rPr>
      <t xml:space="preserve"> : Profesional Externo</t>
    </r>
  </si>
  <si>
    <t>Divulgación de la oferta de capacitación del DASC</t>
  </si>
  <si>
    <t>Correos electrónicos</t>
  </si>
  <si>
    <r>
      <t xml:space="preserve">Presentación oferta DASC
</t>
    </r>
    <r>
      <rPr>
        <sz val="11"/>
        <rFont val="Arial"/>
        <family val="2"/>
      </rPr>
      <t>Correo electrónico presentación oferta de capacitación</t>
    </r>
  </si>
  <si>
    <r>
      <t xml:space="preserve">Capacitación en Herramientas de Liderazgo Directivos
</t>
    </r>
    <r>
      <rPr>
        <sz val="11"/>
        <rFont val="Arial"/>
        <family val="2"/>
      </rPr>
      <t>Una capacitación de liderazgo dirigida a directivos</t>
    </r>
  </si>
  <si>
    <t>INDUCCIÓN AL PERSONAL DE LA ENTIDAD</t>
  </si>
  <si>
    <t>Realizar un proceso de inducción de los planes y politicas al personal de la Entidad</t>
  </si>
  <si>
    <t>Beatriz Andrea Alvarez Vélez</t>
  </si>
  <si>
    <t xml:space="preserve">Profesional de Talento Humano </t>
  </si>
  <si>
    <t>Realizar una capacitacion en herramientas de presupuesto</t>
  </si>
  <si>
    <t>Capacitación realizada 
Si:100%
No: 0%</t>
  </si>
  <si>
    <t>Capacitación Realizada</t>
  </si>
  <si>
    <r>
      <t xml:space="preserve">Capacitación Presupuesto
</t>
    </r>
    <r>
      <rPr>
        <sz val="11"/>
        <rFont val="Arial"/>
        <family val="2"/>
      </rPr>
      <t>Una capacitación en temas presupuestales</t>
    </r>
  </si>
  <si>
    <t>Inducción ejecutada</t>
  </si>
  <si>
    <t>Inducción Ejecutada
Si:100%
No: 0%</t>
  </si>
  <si>
    <t>Trimestral</t>
  </si>
  <si>
    <t>Divulgación oferta de capacitaciones DASC realizada</t>
  </si>
  <si>
    <t>(# de Divulgación realizadas/ # de Divulgaciones programadas)*100%</t>
  </si>
  <si>
    <t>\\192.168.0.34\Gestion Humana\PLANES DE TALENTO HUMANO 2020\PLAN DE CAPACITACIÓN PROYECCIÓN 2020\EVIDENCIA PUBLICACIÓN CAPACITACIÓN DASC 2020</t>
  </si>
  <si>
    <t>Desde el mes de abril de la presente vigencia se ha publicado sistemáticamente la oferta Institucional de capacitación del DASC.</t>
  </si>
  <si>
    <t>\\192.168.0.34\Gestion Humana\PLANES DE TALENTO HUMANO 2020\PLAN DE CAPACITACIÓN PROYECCIÓN 2020\EVIDENCIAS CAPACITACIONES ENERO - JUNIO\CAPACITACION ACOSO LABORAL</t>
  </si>
  <si>
    <t>Evidencias de la capacitación;
*Ayudas audiovisuales
*Evidencias de asistencia (pantallazos y/o listados, y/o actas)</t>
  </si>
  <si>
    <t>Evidencias de la capacitación;
*Ayudas audiovisuales y/o Grabación de la capacitación
*Evidencias de asistencia (pantallazos y/o listados, y/o actas)</t>
  </si>
  <si>
    <t>Se realizó capacitación en acoso laboral a cargo del profesiona de control disciplinario interno tanto para el nivel directivo como para todos los funcionarios de planta de la Entidad</t>
  </si>
  <si>
    <t>\\192.168.0.34\Gestion Humana\PLANES DE TALENTO HUMANO 2020\PLAN DE CAPACITACIÓN PROYECCIÓN 2020\EVIDENCIAS CAPACITACIONES ENERO - JUNIO\CAPACITACIÓN COMITÉ DIRECTIVO</t>
  </si>
  <si>
    <t>Se realizó capacitación dirigida al Comité Directivo de la Entidad en el tema formulado.</t>
  </si>
  <si>
    <r>
      <rPr>
        <b/>
        <sz val="11"/>
        <rFont val="Arial"/>
        <family val="2"/>
      </rPr>
      <t>Gestión ambiental:
Proceso de tratamiento del agua</t>
    </r>
    <r>
      <rPr>
        <sz val="11"/>
        <rFont val="Arial"/>
        <family val="2"/>
      </rPr>
      <t xml:space="preserve">
Una capacitación sobre el proceso de tratamiento del agua</t>
    </r>
  </si>
  <si>
    <t>\\192.168.0.34\Gestion Humana\PLANES DE TALENTO HUMANO 2020\PLAN DE CAPACITACIÓN PROYECCIÓN 2020\EVIDENCIAS CAPACITACIÓN GESTIÓN AMBIENTAL</t>
  </si>
  <si>
    <t>Se realizó la capacitación sobre la ruta del agua en asocio con el acueducto de Bogotá</t>
  </si>
  <si>
    <t>Se convocó a todos los supervisores de contratos para la realización de la capacitación según se reporta en las evidencias aportadas. El DASC realizó ampliación del tiempo de realización hasta el 21 de julio.
A la fecha de presentacióin de este corte de seguimiento se certificaron los Funcionarios Giscard Saldaña, Beatriz Álvare,z, Margarita Díaz, Angélica Hernández , Lorena Jaramillo</t>
  </si>
  <si>
    <t>\\192.168.0.34\Gestion Humana\PLANES DE TALENTO HUMANO 2020\PLAN DE CAPACITACIÓN PROYECCIÓN 2020\EVIDENCIA CAPACITACIÓN FORMACIÓN DE COMPETENCIAS EN SUPERVISIÓN DE CONTRATOS ESTATALES</t>
  </si>
  <si>
    <t>\\192.168.0.34\Gestion Humana\PLANES DE TALENTO HUMANO 2020\PLAN DE CAPACITACIÓN PROYECCIÓN 2020\EVIDENCIAS CAPACITACIONES ENERO - JUNIO\EVIDENCIA CAPACITACION FUNCIONALIDADES DE ORFEO</t>
  </si>
  <si>
    <t xml:space="preserve">Se realizó un ciclo de  capacitaciones sobre las funcionalidades del orfeo a toda la comunidad institucional </t>
  </si>
  <si>
    <t>*Evidencias presentación</t>
  </si>
  <si>
    <t>Se realizó la socualización de avances de la gesitón proyectos de inversión participación dela FUGA en el marco del nuevo PDD ,e ntre otros temas de interés para la comunidad isntitucional, lo cual fue presidido por la directora general</t>
  </si>
  <si>
    <t>\\192.168.0.34\Gestion Humana\PLANES DE TALENTO HUMANO 2020\PLAN DE CAPACITACIÓN PROYECCIÓN 2020\INDUCCION\EVIDENCIAS INDUCCION\INDUCCION</t>
  </si>
  <si>
    <t>OBSERVACIONES  SEGUIMIENTO PRIMER SEMESTRE</t>
  </si>
  <si>
    <t xml:space="preserve">Se reprograman algunas de las actividades teniendo en cuenta la contingencia presentada en relación con el COVID - 19 y la dificultad de realizar las activdaides de manera presencial, </t>
  </si>
  <si>
    <t>El PIC presenta un nivel de ejecución del 35% con respecto a la programación para la vigencia, lo cual  corresponde únicamente a actividades realizadas por gestión, teniendo en cuenta que se programaron las actividades que se realizarán en el marco del contrato de bienestar y capacitación a partir del segundo semestre del año. En lo que respecta a la gestión del primer semestre del año se programaron 7 capacitaciones las cuales se ejecutaron en su totalidad (100%), dentro de las actividades de capacitación realizadas se encuentran: la divulgación de la oferta de capacitación del DASC, una actividad de inducción y de temas de interés para la comunidad institucional, supervisión de contratos, acoso laboral, ciclo de capacitaciones en ORFEO teniendo de acuerdo a las nuevas funcionalidades. (Ver detalle en el presente cronograma)</t>
  </si>
  <si>
    <t>TERCERA LÍNEA DE DEFENSA</t>
  </si>
  <si>
    <t>ANÁLISIS DE EVIDENCIA</t>
  </si>
  <si>
    <t>OPORTUNIDADES DE MEJORA</t>
  </si>
  <si>
    <t>N/A</t>
  </si>
  <si>
    <t>Se verificará en el seguimiento que corresponda de acuerdo con el plazo propuesto para la actividad. Se recomienda establecer los controles pertinentes que garanticen la ejecución de la actividad dentro de los términos establecidos.</t>
  </si>
  <si>
    <t>La periodicidad del indicador (trimestral) no guarda coherencia con el número de actividades programadas (una sola).
Se verificará en el seguimiento que corresponda de acuerdo con el plazo propuesto para la actividad. Se recomienda establecer los controles pertinentes que garanticen la ejecución de la actividad dentro de los términos establecidos.</t>
  </si>
  <si>
    <t>Presentación en power point tema: Ley 1010 de 2006 Acoso labotal.
Pantallazos de reunión virtual con la presentación anterior de fecha 12/06/2020. Presentación a cargo de Johanna Suarez Franco, jefe de Control Interno Disciplinario</t>
  </si>
  <si>
    <t xml:space="preserve">Presentación en power point de Compensar. Tema: TALLER DE LIDERAZGO
 Basado en management 3.0 y management for happiness
Acta y evaluación del taller llevado a cabo el 29/05/2020.
Propuesta y términos de la capacitación
</t>
  </si>
  <si>
    <t>Se evidencia que la actividad se desarrolló en la fecha indicada y las evidencias dan cuenta de ello.
Se recomienda no programar la periodicidad del indicador de manera trimestral si la actividad se agota en un solo momento.</t>
  </si>
  <si>
    <t>Evidencias de reunión virtual de capacitación denominada: Taller virtual La ruta del agua.
Listado de asistencia.</t>
  </si>
  <si>
    <t>Se apotan como evidencias de la actividad las certificaciones de participación de 5 funcionarios en el evento.
Correo electrónico de la convocatoria a participar en el evento</t>
  </si>
  <si>
    <t>Constancia de reunión por google meet del 28/05/2020 con listado de asistentes</t>
  </si>
  <si>
    <t>La actividad se programó para un único día (12/06/2020).
Se aporta como evidencia un acta de reunión de dos fechas, la cual no es idonea para concluir que la actividad se llevó a cabo según lo programado en esta herramienta.
La presentación de la FUGA en el plan distrital de desarrollo por si misma no indica cuándo se llevó a cabo la actividad.
No hay conexion entre el acta de inducción y la presentación.
Las evidencias no dan cuenta del cumplimento de la actividad en los térmios en que fue planteada</t>
  </si>
  <si>
    <r>
      <t>GESTION DOCUMENTAL</t>
    </r>
    <r>
      <rPr>
        <sz val="11"/>
        <rFont val="Arial"/>
        <family val="2"/>
      </rPr>
      <t xml:space="preserve">
Una capacitación sobre gestión documental</t>
    </r>
  </si>
  <si>
    <t>No se cuenta con evdencias que permitan concluir que la actividad se cumplió en la fecha establecida</t>
  </si>
  <si>
    <t>En la herramienda de seguimiento no se observan evidencias del cumplimiento de la actividad propuesta.</t>
  </si>
  <si>
    <t>Formato Acta de inducción funcionario público GDO-FT-23 del 16/04/2020 y 15/05/2020.
Presentación La FUGA en el plan distrital de desarrollo 2020 2024.</t>
  </si>
  <si>
    <t>Boletín institucional del 27/02/2020.
Remisión vía correo electrónico de pieza de comuncación y publicación de la misma en boletín institucional del 19/06/2020.
Correo electrónico del 17/04/2020 a Comunicaciones solicitando publicar enlaces de capacitaciones disponibles de varias entidades, entre ellas el DASC.
Correo electrónico del 30/04/2020 a Comunicaciones con información sobre oferta de capacitación de la Alcaldía 
Correo electrónico del 06/04/2020 con oferta de capacitaciones para los directivos de la entidad.
Correo electrónico del 08/06/2020 remitido a funcionarios en el que se invita a participar en un taller de lingüistica e inteligencia emocional.
Piezas de comunicación de curso de formación en Gestión del conflicto y cultura del ciudadano a realizarse el día 17/06/2020 y Fundamentos de innovación del 23/06/2020 al 08/07/2020</t>
  </si>
  <si>
    <t>La fórmula del indicador no define el número de divulgaciones programadas, lo cual es la base para medir el indicador.
La periodidicad del indicador (trimestral) y la programación (3) no son coherentes con el plazo del ejecución de la actividad (7 meses y 5 días)
La actividad inició el día 06/04/2020 pero reportan como una de las evidencias del cumplimiento de la actividad, soportes del día 27/02/2020.</t>
  </si>
  <si>
    <t>Se evidencia que la actividad se desarrolló dentro del plazo establecido y las evidencias dan cuenta de ello.</t>
  </si>
  <si>
    <t>La fecha programada para la actividad (día feriado) no corresponde con la fecha en que se llevó a cabo (28/05/2020)
No se aporta como evidencia ni la ayuda audiovisual o la grabación de la reunión tal y como se define en el producto entregable de la actividad.
Se recomienda fortalecer las evidencias de acuedo con losproductos definidos para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</si>
</sst>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_ * #,##0.00_ ;_ * \-#,##0.00_ ;_ * &quot;-&quot;??_ ;_ @_ "/>
    <numFmt numFmtId="166" formatCode="0.0%"/>
    <numFmt numFmtId="167" formatCode="_-* #,##0_-;\-* #,##0_-;_-* &quot;-&quot;??_-;_-@_-"/>
  </numFmts>
  <fonts count="26"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b/>
      <sz val="11"/>
      <color theme="1"/>
      <name val="Arial"/>
      <family val="2"/>
    </font>
    <font>
      <b/>
      <sz val="10"/>
      <name val="Arial"/>
      <family val="2"/>
    </font>
    <font>
      <sz val="8"/>
      <name val="Calibri"/>
      <family val="2"/>
      <scheme val="minor"/>
    </font>
    <font>
      <b/>
      <sz val="18"/>
      <name val="Arial"/>
      <family val="2"/>
    </font>
    <font>
      <sz val="18"/>
      <name val="Arial"/>
      <family val="2"/>
    </font>
    <font>
      <sz val="18"/>
      <color theme="1"/>
      <name val="Arial"/>
      <family val="2"/>
    </font>
    <font>
      <sz val="10"/>
      <color rgb="FF0070C0"/>
      <name val="Arial"/>
      <family val="2"/>
    </font>
    <font>
      <u/>
      <sz val="11"/>
      <color theme="10"/>
      <name val="Calibri"/>
      <family val="2"/>
      <scheme val="minor"/>
    </font>
    <font>
      <sz val="10"/>
      <color theme="1"/>
      <name val="Arial"/>
      <family val="2"/>
    </font>
    <font>
      <b/>
      <sz val="9"/>
      <name val="Arial"/>
      <family val="2"/>
    </font>
    <font>
      <sz val="9"/>
      <name val="Arial"/>
      <family val="2"/>
    </font>
    <font>
      <sz val="11"/>
      <color rgb="FF00B0F0"/>
      <name val="Arial"/>
      <family val="2"/>
    </font>
    <font>
      <u/>
      <sz val="11"/>
      <color rgb="FF0000FF"/>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s>
  <cellStyleXfs count="10">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43" fontId="11" fillId="0" borderId="0" applyFont="0" applyFill="0" applyBorder="0" applyAlignment="0" applyProtection="0"/>
    <xf numFmtId="0" fontId="20" fillId="0" borderId="0" applyNumberFormat="0" applyFill="0" applyBorder="0" applyAlignment="0" applyProtection="0"/>
  </cellStyleXfs>
  <cellXfs count="188">
    <xf numFmtId="0" fontId="0" fillId="0" borderId="0" xfId="0"/>
    <xf numFmtId="0" fontId="5" fillId="0" borderId="0" xfId="0" applyFont="1"/>
    <xf numFmtId="0" fontId="5" fillId="3" borderId="0" xfId="0" applyFont="1" applyFill="1" applyBorder="1"/>
    <xf numFmtId="0" fontId="5" fillId="3" borderId="0" xfId="0" applyFont="1" applyFill="1"/>
    <xf numFmtId="0" fontId="6" fillId="4" borderId="0" xfId="0" applyFont="1" applyFill="1"/>
    <xf numFmtId="0" fontId="6" fillId="3" borderId="0" xfId="0" applyFont="1" applyFill="1"/>
    <xf numFmtId="0" fontId="5" fillId="3" borderId="0" xfId="0" applyFont="1" applyFill="1" applyBorder="1" applyAlignment="1">
      <alignment horizontal="center"/>
    </xf>
    <xf numFmtId="0" fontId="0" fillId="0" borderId="0" xfId="0" applyAlignment="1">
      <alignment wrapText="1"/>
    </xf>
    <xf numFmtId="0" fontId="7" fillId="0" borderId="0" xfId="0" applyFont="1"/>
    <xf numFmtId="0" fontId="9" fillId="0" borderId="0" xfId="0" applyFont="1"/>
    <xf numFmtId="0" fontId="6" fillId="4" borderId="0" xfId="0" applyFont="1" applyFill="1" applyBorder="1"/>
    <xf numFmtId="0" fontId="8" fillId="3" borderId="0" xfId="0" applyFont="1" applyFill="1" applyBorder="1" applyAlignment="1">
      <alignment horizontal="center" vertical="center" wrapText="1"/>
    </xf>
    <xf numFmtId="0" fontId="8" fillId="4" borderId="2" xfId="0" applyFont="1" applyFill="1" applyBorder="1" applyAlignment="1">
      <alignment horizontal="left" vertical="center" wrapText="1"/>
    </xf>
    <xf numFmtId="14" fontId="3" fillId="9" borderId="20" xfId="0" applyNumberFormat="1" applyFont="1" applyFill="1" applyBorder="1" applyAlignment="1" applyProtection="1">
      <alignment horizontal="center" vertical="center" wrapText="1"/>
    </xf>
    <xf numFmtId="14" fontId="3" fillId="6" borderId="0" xfId="0" applyNumberFormat="1" applyFont="1" applyFill="1" applyBorder="1" applyAlignment="1" applyProtection="1">
      <alignment horizontal="center" vertical="center" wrapText="1"/>
    </xf>
    <xf numFmtId="14" fontId="3" fillId="6" borderId="22" xfId="0" applyNumberFormat="1" applyFont="1" applyFill="1" applyBorder="1" applyAlignment="1" applyProtection="1">
      <alignment horizontal="center" vertical="center" wrapText="1"/>
    </xf>
    <xf numFmtId="14" fontId="3" fillId="6" borderId="23" xfId="0" applyNumberFormat="1" applyFont="1" applyFill="1" applyBorder="1" applyAlignment="1" applyProtection="1">
      <alignment horizontal="center" vertical="center" wrapText="1"/>
    </xf>
    <xf numFmtId="14" fontId="3" fillId="7" borderId="22" xfId="0" applyNumberFormat="1" applyFont="1" applyFill="1" applyBorder="1" applyAlignment="1" applyProtection="1">
      <alignment horizontal="center" vertical="center" wrapText="1"/>
    </xf>
    <xf numFmtId="14" fontId="3" fillId="7" borderId="23" xfId="0" applyNumberFormat="1" applyFont="1" applyFill="1" applyBorder="1" applyAlignment="1" applyProtection="1">
      <alignment horizontal="center" vertical="center" wrapText="1"/>
    </xf>
    <xf numFmtId="14" fontId="3" fillId="8" borderId="22" xfId="0" applyNumberFormat="1" applyFont="1" applyFill="1" applyBorder="1" applyAlignment="1" applyProtection="1">
      <alignment horizontal="center" vertical="center" wrapText="1"/>
    </xf>
    <xf numFmtId="14" fontId="3" fillId="8" borderId="23" xfId="0" applyNumberFormat="1" applyFont="1" applyFill="1" applyBorder="1" applyAlignment="1" applyProtection="1">
      <alignment horizontal="center" vertical="center" wrapText="1"/>
    </xf>
    <xf numFmtId="0" fontId="6" fillId="0" borderId="0" xfId="0" applyFont="1" applyFill="1"/>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8" fillId="4" borderId="2" xfId="0" applyFont="1" applyFill="1" applyBorder="1" applyAlignment="1">
      <alignment vertical="center" wrapText="1"/>
    </xf>
    <xf numFmtId="0" fontId="0" fillId="0" borderId="0" xfId="0" applyFont="1" applyAlignment="1">
      <alignment wrapText="1"/>
    </xf>
    <xf numFmtId="0" fontId="12" fillId="0" borderId="0" xfId="0" applyFont="1"/>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5" fillId="0" borderId="0" xfId="0" applyNumberFormat="1" applyFont="1" applyBorder="1"/>
    <xf numFmtId="0" fontId="5" fillId="0" borderId="0" xfId="0" applyFont="1" applyBorder="1"/>
    <xf numFmtId="0" fontId="8" fillId="3" borderId="1" xfId="0" applyFont="1" applyFill="1" applyBorder="1" applyAlignment="1">
      <alignment horizontal="center" vertical="center" wrapText="1"/>
    </xf>
    <xf numFmtId="14" fontId="3" fillId="9" borderId="17" xfId="0" applyNumberFormat="1" applyFont="1" applyFill="1" applyBorder="1" applyAlignment="1" applyProtection="1">
      <alignment horizontal="center" vertical="center" wrapText="1"/>
    </xf>
    <xf numFmtId="0" fontId="6" fillId="3" borderId="2" xfId="0" applyFont="1" applyFill="1" applyBorder="1" applyAlignment="1">
      <alignment horizontal="center" vertical="center"/>
    </xf>
    <xf numFmtId="0" fontId="5" fillId="0" borderId="1" xfId="0" applyFont="1" applyBorder="1" applyAlignment="1">
      <alignment horizontal="center" vertical="center"/>
    </xf>
    <xf numFmtId="0" fontId="16" fillId="4" borderId="1" xfId="0" applyFont="1" applyFill="1" applyBorder="1" applyAlignment="1" applyProtection="1">
      <alignment horizontal="center" vertical="center"/>
    </xf>
    <xf numFmtId="0" fontId="17" fillId="0" borderId="1" xfId="6" applyFont="1" applyFill="1" applyBorder="1" applyAlignment="1" applyProtection="1">
      <alignment horizontal="center" vertical="center"/>
    </xf>
    <xf numFmtId="0" fontId="1" fillId="5" borderId="9" xfId="0" applyFont="1" applyFill="1" applyBorder="1" applyAlignment="1" applyProtection="1"/>
    <xf numFmtId="0" fontId="1" fillId="5" borderId="0" xfId="0" applyFont="1" applyFill="1" applyBorder="1" applyAlignment="1" applyProtection="1"/>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4" fillId="0" borderId="1" xfId="0" applyFont="1" applyBorder="1"/>
    <xf numFmtId="43" fontId="4" fillId="3" borderId="1" xfId="8" applyFont="1" applyFill="1" applyBorder="1" applyAlignment="1" applyProtection="1">
      <alignment horizontal="center" vertical="center" wrapText="1"/>
      <protection locked="0"/>
    </xf>
    <xf numFmtId="0" fontId="5" fillId="3" borderId="0" xfId="0" applyFont="1" applyFill="1" applyAlignment="1">
      <alignment horizontal="center"/>
    </xf>
    <xf numFmtId="9" fontId="4" fillId="3" borderId="2" xfId="7" applyFont="1" applyFill="1" applyBorder="1" applyAlignment="1" applyProtection="1">
      <alignment horizontal="center" vertical="center" wrapText="1"/>
      <protection locked="0"/>
    </xf>
    <xf numFmtId="9" fontId="4" fillId="0" borderId="2" xfId="7" applyFont="1" applyFill="1" applyBorder="1" applyAlignment="1" applyProtection="1">
      <alignment horizontal="center" vertical="center" wrapText="1"/>
      <protection locked="0"/>
    </xf>
    <xf numFmtId="0" fontId="5" fillId="0" borderId="0" xfId="0" applyFont="1" applyAlignment="1">
      <alignment horizontal="center"/>
    </xf>
    <xf numFmtId="167" fontId="4" fillId="3" borderId="1" xfId="8" applyNumberFormat="1" applyFont="1" applyFill="1" applyBorder="1" applyAlignment="1" applyProtection="1">
      <alignment horizontal="center" vertical="center" wrapText="1"/>
      <protection locked="0"/>
    </xf>
    <xf numFmtId="0" fontId="21" fillId="0" borderId="0" xfId="0" applyFont="1"/>
    <xf numFmtId="0" fontId="21" fillId="3" borderId="0" xfId="0" applyFont="1" applyFill="1"/>
    <xf numFmtId="0" fontId="14" fillId="0" borderId="0" xfId="0" applyFont="1" applyFill="1"/>
    <xf numFmtId="0" fontId="14" fillId="3" borderId="0" xfId="0" applyFont="1" applyFill="1"/>
    <xf numFmtId="14" fontId="22" fillId="7" borderId="22" xfId="0" applyNumberFormat="1" applyFont="1" applyFill="1" applyBorder="1" applyAlignment="1" applyProtection="1">
      <alignment horizontal="center" vertical="center" wrapText="1"/>
    </xf>
    <xf numFmtId="0" fontId="23" fillId="3" borderId="21" xfId="0" applyFont="1" applyFill="1" applyBorder="1" applyAlignment="1" applyProtection="1">
      <alignment vertical="center" wrapText="1"/>
      <protection locked="0"/>
    </xf>
    <xf numFmtId="9" fontId="20" fillId="3" borderId="21" xfId="9" applyNumberFormat="1" applyFill="1" applyBorder="1" applyAlignment="1" applyProtection="1">
      <alignment vertical="center" wrapText="1"/>
      <protection locked="0"/>
    </xf>
    <xf numFmtId="0" fontId="14" fillId="3"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0" xfId="0" applyFont="1" applyFill="1" applyBorder="1" applyAlignment="1">
      <alignment horizontal="center"/>
    </xf>
    <xf numFmtId="15" fontId="1" fillId="3" borderId="1" xfId="0" applyNumberFormat="1" applyFont="1" applyFill="1" applyBorder="1" applyAlignment="1" applyProtection="1">
      <alignment horizontal="center" vertical="center" wrapText="1"/>
      <protection locked="0"/>
    </xf>
    <xf numFmtId="0" fontId="1" fillId="0" borderId="1" xfId="0" applyFont="1" applyBorder="1"/>
    <xf numFmtId="0" fontId="4" fillId="3" borderId="21" xfId="0" applyNumberFormat="1" applyFont="1" applyFill="1" applyBorder="1" applyAlignment="1" applyProtection="1">
      <alignment vertical="center" wrapText="1"/>
      <protection locked="0"/>
    </xf>
    <xf numFmtId="0" fontId="4" fillId="3" borderId="21" xfId="7" applyNumberFormat="1" applyFont="1" applyFill="1" applyBorder="1" applyAlignment="1" applyProtection="1">
      <alignment vertical="center" wrapText="1"/>
      <protection locked="0"/>
    </xf>
    <xf numFmtId="10" fontId="4" fillId="3" borderId="21" xfId="7" applyNumberFormat="1" applyFont="1" applyFill="1" applyBorder="1" applyAlignment="1" applyProtection="1">
      <alignment vertical="center" wrapText="1"/>
      <protection locked="0"/>
    </xf>
    <xf numFmtId="166" fontId="4" fillId="3" borderId="21" xfId="4" applyNumberFormat="1" applyFont="1" applyFill="1" applyBorder="1" applyAlignment="1" applyProtection="1">
      <alignment vertical="center" wrapText="1"/>
    </xf>
    <xf numFmtId="0" fontId="4" fillId="3" borderId="21" xfId="0" applyFont="1" applyFill="1" applyBorder="1" applyAlignment="1" applyProtection="1">
      <alignment vertical="center" wrapText="1"/>
      <protection locked="0"/>
    </xf>
    <xf numFmtId="9" fontId="4" fillId="3" borderId="21" xfId="7" applyFont="1" applyFill="1" applyBorder="1" applyAlignment="1" applyProtection="1">
      <alignment vertical="center" wrapText="1"/>
      <protection locked="0"/>
    </xf>
    <xf numFmtId="0" fontId="23" fillId="3" borderId="21" xfId="0" applyNumberFormat="1" applyFont="1" applyFill="1" applyBorder="1" applyAlignment="1" applyProtection="1">
      <alignment vertical="center" wrapText="1"/>
      <protection locked="0"/>
    </xf>
    <xf numFmtId="0" fontId="24" fillId="3" borderId="21" xfId="0" applyFont="1" applyFill="1" applyBorder="1" applyAlignment="1" applyProtection="1">
      <alignment vertical="center" wrapText="1"/>
      <protection locked="0"/>
    </xf>
    <xf numFmtId="0" fontId="5" fillId="3" borderId="21" xfId="0" applyNumberFormat="1" applyFont="1" applyFill="1" applyBorder="1"/>
    <xf numFmtId="0" fontId="21" fillId="3" borderId="21" xfId="0" applyNumberFormat="1" applyFont="1" applyFill="1" applyBorder="1" applyAlignment="1">
      <alignment wrapText="1"/>
    </xf>
    <xf numFmtId="0" fontId="5" fillId="3" borderId="21" xfId="0" applyFont="1" applyFill="1" applyBorder="1"/>
    <xf numFmtId="167" fontId="5" fillId="0" borderId="0" xfId="0" applyNumberFormat="1" applyFont="1"/>
    <xf numFmtId="0" fontId="6" fillId="0" borderId="0" xfId="0" applyFont="1" applyFill="1" applyAlignment="1">
      <alignment horizontal="center"/>
    </xf>
    <xf numFmtId="0" fontId="6" fillId="3" borderId="0" xfId="0" applyFont="1" applyFill="1" applyAlignment="1">
      <alignment horizontal="center"/>
    </xf>
    <xf numFmtId="0" fontId="4" fillId="3" borderId="21" xfId="4" applyNumberFormat="1" applyFont="1" applyFill="1" applyBorder="1" applyAlignment="1" applyProtection="1">
      <alignment horizontal="center" vertical="center" wrapText="1"/>
    </xf>
    <xf numFmtId="0" fontId="4" fillId="3" borderId="21" xfId="0" applyNumberFormat="1" applyFont="1" applyFill="1" applyBorder="1" applyAlignment="1" applyProtection="1">
      <alignment horizontal="center" vertical="center" wrapText="1"/>
      <protection locked="0"/>
    </xf>
    <xf numFmtId="0" fontId="5" fillId="3" borderId="21" xfId="0" applyNumberFormat="1" applyFont="1" applyFill="1" applyBorder="1" applyAlignment="1">
      <alignment horizontal="center" vertical="center"/>
    </xf>
    <xf numFmtId="9" fontId="25" fillId="3" borderId="21" xfId="9" applyNumberFormat="1" applyFont="1" applyFill="1" applyBorder="1" applyAlignment="1" applyProtection="1">
      <alignment vertical="center" wrapText="1"/>
      <protection locked="0"/>
    </xf>
    <xf numFmtId="0" fontId="5" fillId="0" borderId="1" xfId="0" applyFont="1" applyBorder="1" applyAlignment="1">
      <alignment vertical="center" wrapText="1"/>
    </xf>
    <xf numFmtId="0" fontId="13" fillId="0" borderId="1" xfId="0" applyFont="1" applyBorder="1" applyAlignment="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7" xfId="0" applyFont="1" applyFill="1" applyBorder="1" applyAlignment="1" applyProtection="1">
      <alignment horizontal="center"/>
    </xf>
    <xf numFmtId="0" fontId="1" fillId="5" borderId="8" xfId="0" applyFont="1" applyFill="1" applyBorder="1" applyAlignment="1" applyProtection="1">
      <alignment horizontal="center"/>
    </xf>
    <xf numFmtId="0" fontId="6"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8" fillId="3"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10" fillId="4"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1" xfId="0" applyFont="1" applyBorder="1" applyAlignment="1">
      <alignment horizontal="left" wrapText="1"/>
    </xf>
    <xf numFmtId="0" fontId="4" fillId="3" borderId="1" xfId="0" applyFont="1" applyFill="1" applyBorder="1" applyAlignment="1">
      <alignment horizontal="left"/>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4" borderId="1" xfId="0" applyFont="1" applyFill="1" applyBorder="1" applyAlignment="1">
      <alignment horizontal="center"/>
    </xf>
    <xf numFmtId="0" fontId="16" fillId="4" borderId="2"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8"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4" fillId="0" borderId="1" xfId="0" applyFont="1" applyBorder="1" applyAlignment="1">
      <alignment horizontal="left"/>
    </xf>
    <xf numFmtId="0" fontId="4" fillId="3" borderId="2" xfId="0" applyFont="1" applyFill="1" applyBorder="1" applyAlignment="1">
      <alignment horizontal="left"/>
    </xf>
    <xf numFmtId="0" fontId="4" fillId="3" borderId="4" xfId="0" applyFont="1" applyFill="1" applyBorder="1" applyAlignment="1">
      <alignment horizontal="left"/>
    </xf>
    <xf numFmtId="15" fontId="5" fillId="0" borderId="2" xfId="0" applyNumberFormat="1" applyFont="1" applyBorder="1" applyAlignment="1">
      <alignment horizontal="center" vertical="center" wrapText="1"/>
    </xf>
    <xf numFmtId="15" fontId="5" fillId="0" borderId="4" xfId="0" applyNumberFormat="1" applyFont="1" applyBorder="1" applyAlignment="1">
      <alignment horizontal="center" vertical="center" wrapText="1"/>
    </xf>
    <xf numFmtId="0" fontId="1" fillId="0" borderId="1" xfId="8" applyNumberFormat="1"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14" fontId="3" fillId="9" borderId="9" xfId="0" applyNumberFormat="1" applyFont="1" applyFill="1" applyBorder="1" applyAlignment="1" applyProtection="1">
      <alignment horizontal="center" vertical="center" wrapText="1"/>
    </xf>
    <xf numFmtId="14" fontId="3" fillId="9" borderId="0" xfId="0" applyNumberFormat="1" applyFont="1" applyFill="1" applyBorder="1" applyAlignment="1" applyProtection="1">
      <alignment horizontal="center" vertical="center" wrapText="1"/>
    </xf>
    <xf numFmtId="14" fontId="3" fillId="9" borderId="17" xfId="0" applyNumberFormat="1" applyFont="1" applyFill="1" applyBorder="1" applyAlignment="1" applyProtection="1">
      <alignment horizontal="center" vertical="center" wrapText="1"/>
    </xf>
    <xf numFmtId="14" fontId="3" fillId="9" borderId="18" xfId="0" applyNumberFormat="1" applyFont="1" applyFill="1" applyBorder="1" applyAlignment="1" applyProtection="1">
      <alignment horizontal="center" vertical="center" wrapText="1"/>
    </xf>
    <xf numFmtId="14" fontId="3" fillId="9" borderId="19" xfId="0" applyNumberFormat="1" applyFont="1" applyFill="1" applyBorder="1" applyAlignment="1" applyProtection="1">
      <alignment horizontal="center" vertical="center" wrapText="1"/>
    </xf>
    <xf numFmtId="14" fontId="3" fillId="9" borderId="22" xfId="0" applyNumberFormat="1" applyFont="1" applyFill="1" applyBorder="1" applyAlignment="1" applyProtection="1">
      <alignment horizontal="center" vertical="center" wrapText="1"/>
    </xf>
    <xf numFmtId="14" fontId="3" fillId="7" borderId="20" xfId="0" applyNumberFormat="1" applyFont="1" applyFill="1" applyBorder="1" applyAlignment="1" applyProtection="1">
      <alignment horizontal="center" vertical="center" wrapText="1"/>
    </xf>
    <xf numFmtId="14" fontId="3" fillId="7" borderId="14" xfId="0" applyNumberFormat="1" applyFont="1" applyFill="1" applyBorder="1" applyAlignment="1" applyProtection="1">
      <alignment horizontal="center" vertical="center" wrapText="1"/>
    </xf>
    <xf numFmtId="14" fontId="3" fillId="7" borderId="16" xfId="0" applyNumberFormat="1" applyFont="1" applyFill="1" applyBorder="1" applyAlignment="1" applyProtection="1">
      <alignment horizontal="center" vertical="center" wrapText="1"/>
    </xf>
    <xf numFmtId="14" fontId="3" fillId="7" borderId="13" xfId="0" applyNumberFormat="1" applyFont="1" applyFill="1" applyBorder="1" applyAlignment="1" applyProtection="1">
      <alignment horizontal="center" vertical="center" wrapText="1"/>
    </xf>
    <xf numFmtId="14" fontId="3" fillId="7" borderId="15" xfId="0" applyNumberFormat="1" applyFont="1" applyFill="1" applyBorder="1" applyAlignment="1" applyProtection="1">
      <alignment horizontal="center" vertical="center" wrapText="1"/>
    </xf>
    <xf numFmtId="14" fontId="3" fillId="8" borderId="13" xfId="0" applyNumberFormat="1" applyFont="1" applyFill="1" applyBorder="1" applyAlignment="1" applyProtection="1">
      <alignment horizontal="center" vertical="center" wrapText="1"/>
    </xf>
    <xf numFmtId="14" fontId="3" fillId="8" borderId="14" xfId="0" applyNumberFormat="1" applyFont="1" applyFill="1" applyBorder="1" applyAlignment="1" applyProtection="1">
      <alignment horizontal="center" vertical="center" wrapText="1"/>
    </xf>
    <xf numFmtId="14" fontId="3" fillId="8" borderId="15" xfId="0" applyNumberFormat="1" applyFont="1" applyFill="1" applyBorder="1" applyAlignment="1" applyProtection="1">
      <alignment horizontal="center" vertical="center" wrapText="1"/>
    </xf>
    <xf numFmtId="14" fontId="3" fillId="8" borderId="20" xfId="0" applyNumberFormat="1" applyFont="1" applyFill="1" applyBorder="1" applyAlignment="1" applyProtection="1">
      <alignment horizontal="center" vertical="center" wrapText="1"/>
    </xf>
    <xf numFmtId="14" fontId="3" fillId="8" borderId="16" xfId="0" applyNumberFormat="1" applyFont="1" applyFill="1" applyBorder="1" applyAlignment="1" applyProtection="1">
      <alignment horizontal="center" vertical="center" wrapText="1"/>
    </xf>
    <xf numFmtId="14" fontId="3" fillId="6" borderId="13" xfId="0" applyNumberFormat="1" applyFont="1" applyFill="1" applyBorder="1" applyAlignment="1" applyProtection="1">
      <alignment horizontal="center" vertical="center" wrapText="1"/>
    </xf>
    <xf numFmtId="14" fontId="3" fillId="6" borderId="14" xfId="0" applyNumberFormat="1" applyFont="1" applyFill="1" applyBorder="1" applyAlignment="1" applyProtection="1">
      <alignment horizontal="center" vertical="center" wrapText="1"/>
    </xf>
    <xf numFmtId="14" fontId="3" fillId="6" borderId="15" xfId="0" applyNumberFormat="1" applyFont="1" applyFill="1" applyBorder="1" applyAlignment="1" applyProtection="1">
      <alignment horizontal="center" vertical="center" wrapText="1"/>
    </xf>
    <xf numFmtId="14" fontId="3" fillId="6" borderId="16" xfId="0" applyNumberFormat="1" applyFont="1" applyFill="1" applyBorder="1" applyAlignment="1" applyProtection="1">
      <alignment horizontal="center" vertical="center" wrapText="1"/>
    </xf>
    <xf numFmtId="14" fontId="3" fillId="6" borderId="20" xfId="0" applyNumberFormat="1" applyFont="1" applyFill="1" applyBorder="1" applyAlignment="1" applyProtection="1">
      <alignment horizontal="center" vertical="center"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vertical="center" wrapText="1"/>
    </xf>
  </cellXfs>
  <cellStyles count="10">
    <cellStyle name="Hipervínculo" xfId="9" builtinId="8"/>
    <cellStyle name="Millares" xfId="8" builtinId="3"/>
    <cellStyle name="Millares [0] 2" xfId="1" xr:uid="{00000000-0005-0000-0000-000002000000}"/>
    <cellStyle name="Millares 2" xfId="2" xr:uid="{00000000-0005-0000-0000-000003000000}"/>
    <cellStyle name="Normal" xfId="0" builtinId="0"/>
    <cellStyle name="Normal 10" xfId="6" xr:uid="{00000000-0005-0000-0000-000005000000}"/>
    <cellStyle name="Normal 2" xfId="3" xr:uid="{00000000-0005-0000-0000-000006000000}"/>
    <cellStyle name="Porcentaje" xfId="7" builtinId="5"/>
    <cellStyle name="Porcentaje 2" xfId="4" xr:uid="{00000000-0005-0000-0000-000008000000}"/>
    <cellStyle name="Porcentual 3" xfId="5" xr:uid="{00000000-0005-0000-0000-000009000000}"/>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171429</xdr:colOff>
      <xdr:row>3</xdr:row>
      <xdr:rowOff>104774</xdr:rowOff>
    </xdr:to>
    <xdr:pic>
      <xdr:nvPicPr>
        <xdr:cNvPr id="5" name="Imagen 4">
          <a:extLst>
            <a:ext uri="{FF2B5EF4-FFF2-40B4-BE49-F238E27FC236}">
              <a16:creationId xmlns:a16="http://schemas.microsoft.com/office/drawing/2014/main" id="{0651FA45-C3A1-4260-AB58-5948743B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2926" cy="134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ile:///\\192.168.0.34\Gestion%20Humana\PLANES%20DE%20TALENTO%20HUMANO%202020\PLAN%20DE%20CAPACITACI&#211;N%20PROYECCI&#211;N%202020\EVIDENCIAS%20CAPACITACI&#211;N%20GESTI&#211;N%20AMBIENTAL" TargetMode="External"/><Relationship Id="rId7" Type="http://schemas.openxmlformats.org/officeDocument/2006/relationships/hyperlink" Target="file:///\\192.168.0.34\Gestion%20Humana\PLANES%20DE%20TALENTO%20HUMANO%202020\PLAN%20DE%20CAPACITACI&#211;N%20PROYECCI&#211;N%202020\EVIDENCIA%20PUBLICACI&#211;N%20CAPACITACI&#211;N%20DASC%202020" TargetMode="External"/><Relationship Id="rId2" Type="http://schemas.openxmlformats.org/officeDocument/2006/relationships/hyperlink" Target="file:///\\192.168.0.34\Gestion%20Humana\PLANES%20DE%20TALENTO%20HUMANO%202020\PLAN%20DE%20CAPACITACI&#211;N%20PROYECCI&#211;N%202020\EVIDENCIAS%20CAPACITACIONES%20ENERO%20-%20JUNIO\CAPACITACI&#211;N%20COMIT&#201;%20DIRECTIVO" TargetMode="External"/><Relationship Id="rId1" Type="http://schemas.openxmlformats.org/officeDocument/2006/relationships/hyperlink" Target="file:///\\192.168.0.34\Gestion%20Humana\PLANES%20DE%20TALENTO%20HUMANO%202020\PLAN%20DE%20CAPACITACI&#211;N%20PROYECCI&#211;N%202020\EVIDENCIAS%20CAPACITACIONES%20ENERO%20-%20JUNIO\CAPACITACION%20ACOSO%20LABORAL" TargetMode="External"/><Relationship Id="rId6" Type="http://schemas.openxmlformats.org/officeDocument/2006/relationships/hyperlink" Target="file:///\\192.168.0.34\Gestion%20Humana\PLANES%20DE%20TALENTO%20HUMANO%202020\PLAN%20DE%20CAPACITACI&#211;N%20PROYECCI&#211;N%202020\INDUCCION\EVIDENCIAS%20INDUCCION\INDUCCION" TargetMode="External"/><Relationship Id="rId5" Type="http://schemas.openxmlformats.org/officeDocument/2006/relationships/hyperlink" Target="file:///\\192.168.0.34\Gestion%20Humana\PLANES%20DE%20TALENTO%20HUMANO%202020\PLAN%20DE%20CAPACITACI&#211;N%20PROYECCI&#211;N%202020\EVIDENCIAS%20CAPACITACIONES%20ENERO%20-%20JUNIO\EVIDENCIA%20CAPACITACION%20FUNCIONALIDADES%20DE%20ORFEO" TargetMode="External"/><Relationship Id="rId4" Type="http://schemas.openxmlformats.org/officeDocument/2006/relationships/hyperlink" Target="file:///\\192.168.0.34\Gestion%20Humana\PLANES%20DE%20TALENTO%20HUMANO%202020\PLAN%20DE%20CAPACITACI&#211;N%20PROYECCI&#211;N%202020\EVIDENCIA%20CAPACITACI&#211;N%20FORMACI&#211;N%20DE%20COMPETENCIAS%20EN%20SUPERVISI&#211;N%20DE%20CONTRATOS%20ESTATALE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showGridLines="0" tabSelected="1" topLeftCell="Q21" zoomScale="85" zoomScaleNormal="85" zoomScaleSheetLayoutView="70" workbookViewId="0">
      <pane ySplit="1" topLeftCell="A39" activePane="bottomLeft" state="frozen"/>
      <selection activeCell="B21" sqref="B21"/>
      <selection pane="bottomLeft" activeCell="AN40" sqref="AN40:AP40"/>
    </sheetView>
  </sheetViews>
  <sheetFormatPr baseColWidth="10" defaultRowHeight="14.25" x14ac:dyDescent="0.2"/>
  <cols>
    <col min="1" max="1" width="63.28515625" style="1" customWidth="1"/>
    <col min="2" max="2" width="38.42578125" style="1" customWidth="1"/>
    <col min="3" max="3" width="35" style="1" bestFit="1" customWidth="1"/>
    <col min="4" max="4" width="25.140625" style="1" customWidth="1"/>
    <col min="5" max="5" width="23.5703125" style="1" customWidth="1"/>
    <col min="6" max="6" width="13.85546875" style="1" bestFit="1" customWidth="1"/>
    <col min="7" max="7" width="15.28515625" style="1" customWidth="1"/>
    <col min="8" max="8" width="44.42578125" style="54" customWidth="1"/>
    <col min="9" max="9" width="19" style="1" bestFit="1" customWidth="1"/>
    <col min="10" max="10" width="13.7109375" style="1" bestFit="1" customWidth="1"/>
    <col min="11" max="11" width="26.28515625" style="52" customWidth="1"/>
    <col min="12" max="13" width="8.140625" style="1" customWidth="1"/>
    <col min="14" max="14" width="11.85546875" style="1" customWidth="1"/>
    <col min="15" max="15" width="20.7109375" style="1" bestFit="1" customWidth="1"/>
    <col min="16" max="16" width="8.140625" style="1" customWidth="1"/>
    <col min="17" max="18" width="11.42578125" style="1"/>
    <col min="19" max="20" width="11.42578125" style="52"/>
    <col min="21" max="21" width="11.42578125" style="1"/>
    <col min="22" max="22" width="25" style="54" customWidth="1"/>
    <col min="23" max="23" width="25.85546875" style="1" customWidth="1"/>
    <col min="24" max="25" width="11.42578125" style="1"/>
    <col min="26" max="39" width="0" style="1" hidden="1" customWidth="1"/>
    <col min="40" max="41" width="11.42578125" style="1"/>
    <col min="42" max="42" width="14.140625" style="1" customWidth="1"/>
    <col min="43" max="44" width="11.42578125" style="1"/>
    <col min="45" max="45" width="25.28515625" style="1" customWidth="1"/>
    <col min="46" max="16384" width="11.42578125" style="1"/>
  </cols>
  <sheetData>
    <row r="1" spans="1:40" ht="34.5" customHeight="1" x14ac:dyDescent="0.2">
      <c r="A1" s="91"/>
      <c r="B1" s="92"/>
      <c r="C1" s="40"/>
      <c r="D1" s="125"/>
      <c r="E1" s="126"/>
      <c r="F1" s="126"/>
      <c r="G1" s="126"/>
      <c r="H1" s="127"/>
      <c r="I1" s="123"/>
      <c r="J1" s="124"/>
      <c r="K1" s="41"/>
    </row>
    <row r="2" spans="1:40" ht="52.5" customHeight="1" x14ac:dyDescent="0.2">
      <c r="A2" s="93"/>
      <c r="B2" s="94"/>
      <c r="C2" s="40"/>
      <c r="D2" s="128"/>
      <c r="E2" s="129"/>
      <c r="F2" s="129"/>
      <c r="G2" s="129"/>
      <c r="H2" s="130"/>
      <c r="I2" s="123"/>
      <c r="J2" s="124"/>
      <c r="K2" s="41"/>
    </row>
    <row r="3" spans="1:40" ht="10.5" customHeight="1" x14ac:dyDescent="0.2">
      <c r="A3" s="95"/>
      <c r="B3" s="96"/>
      <c r="C3" s="40"/>
      <c r="D3" s="131"/>
      <c r="E3" s="132"/>
      <c r="F3" s="132"/>
      <c r="G3" s="132"/>
      <c r="H3" s="133"/>
      <c r="I3" s="123"/>
      <c r="J3" s="124"/>
      <c r="K3" s="41"/>
    </row>
    <row r="4" spans="1:40" s="3" customFormat="1" x14ac:dyDescent="0.2">
      <c r="A4" s="42"/>
      <c r="B4" s="43"/>
      <c r="C4" s="43"/>
      <c r="D4" s="43"/>
      <c r="H4" s="55"/>
      <c r="K4" s="49"/>
      <c r="O4" s="2"/>
      <c r="S4" s="49"/>
      <c r="T4" s="49"/>
      <c r="V4" s="55"/>
    </row>
    <row r="5" spans="1:40" s="4" customFormat="1" ht="27.75" customHeight="1" x14ac:dyDescent="0.25">
      <c r="A5" s="10"/>
      <c r="B5" s="10"/>
      <c r="F5" s="5"/>
      <c r="G5" s="155" t="s">
        <v>59</v>
      </c>
      <c r="H5" s="155"/>
      <c r="I5" s="155"/>
      <c r="J5" s="155"/>
      <c r="K5" s="155"/>
      <c r="L5" s="5"/>
      <c r="M5" s="5"/>
      <c r="N5" s="5"/>
      <c r="O5" s="5"/>
      <c r="P5" s="5"/>
      <c r="Q5" s="5"/>
      <c r="R5" s="21"/>
      <c r="S5" s="78"/>
      <c r="T5" s="78"/>
      <c r="U5" s="21"/>
      <c r="V5" s="56"/>
      <c r="W5" s="21"/>
      <c r="X5" s="21"/>
      <c r="Y5" s="21"/>
      <c r="Z5" s="21"/>
      <c r="AA5" s="21"/>
      <c r="AB5" s="21"/>
      <c r="AC5" s="21"/>
      <c r="AD5" s="21"/>
      <c r="AE5" s="21"/>
      <c r="AF5" s="21"/>
      <c r="AG5" s="21"/>
      <c r="AH5" s="21"/>
      <c r="AI5" s="21"/>
      <c r="AJ5" s="21"/>
      <c r="AK5" s="21"/>
      <c r="AL5" s="21"/>
      <c r="AM5" s="21"/>
      <c r="AN5" s="21"/>
    </row>
    <row r="6" spans="1:40" s="5" customFormat="1" ht="52.5" customHeight="1" x14ac:dyDescent="0.25">
      <c r="A6" s="38" t="s">
        <v>49</v>
      </c>
      <c r="B6" s="97" t="s">
        <v>51</v>
      </c>
      <c r="C6" s="97"/>
      <c r="D6" s="97"/>
      <c r="E6" s="97"/>
      <c r="G6" s="156" t="s">
        <v>7</v>
      </c>
      <c r="H6" s="156"/>
      <c r="I6" s="156"/>
      <c r="J6" s="156"/>
      <c r="K6" s="156"/>
      <c r="S6" s="79"/>
      <c r="T6" s="79"/>
      <c r="V6" s="57"/>
    </row>
    <row r="7" spans="1:40" ht="63" customHeight="1" x14ac:dyDescent="0.25">
      <c r="A7" s="38" t="s">
        <v>50</v>
      </c>
      <c r="B7" s="97" t="s">
        <v>52</v>
      </c>
      <c r="C7" s="97"/>
      <c r="D7" s="97"/>
      <c r="E7" s="97"/>
      <c r="G7" s="89" t="s">
        <v>8</v>
      </c>
      <c r="H7" s="89"/>
      <c r="I7" s="89"/>
      <c r="J7" s="89"/>
      <c r="K7" s="89"/>
      <c r="L7" s="5"/>
      <c r="M7" s="5"/>
      <c r="N7" s="5"/>
      <c r="O7" s="5"/>
    </row>
    <row r="8" spans="1:40" ht="24.75" customHeight="1" x14ac:dyDescent="0.25">
      <c r="A8" s="22"/>
      <c r="B8" s="23"/>
      <c r="C8" s="23"/>
      <c r="D8" s="23"/>
      <c r="E8" s="23"/>
      <c r="G8" s="23"/>
      <c r="H8" s="61"/>
      <c r="I8" s="23"/>
      <c r="J8" s="23"/>
      <c r="K8" s="23"/>
      <c r="L8" s="23"/>
      <c r="M8" s="5"/>
      <c r="N8" s="5"/>
      <c r="O8" s="5"/>
    </row>
    <row r="9" spans="1:40" ht="26.25" customHeight="1" x14ac:dyDescent="0.25">
      <c r="A9" s="4"/>
      <c r="B9" s="4"/>
      <c r="C9" s="4"/>
      <c r="D9" s="4"/>
      <c r="E9" s="4"/>
      <c r="G9" s="107" t="s">
        <v>48</v>
      </c>
      <c r="H9" s="107"/>
      <c r="I9" s="107"/>
      <c r="J9" s="107"/>
      <c r="K9" s="107"/>
      <c r="L9" s="5"/>
      <c r="M9" s="5"/>
      <c r="N9" s="5"/>
      <c r="O9" s="5"/>
    </row>
    <row r="10" spans="1:40" ht="44.25" customHeight="1" x14ac:dyDescent="0.25">
      <c r="A10" s="86" t="s">
        <v>3</v>
      </c>
      <c r="B10" s="87"/>
      <c r="C10" s="87"/>
      <c r="D10" s="87"/>
      <c r="E10" s="87"/>
      <c r="G10" s="105" t="s">
        <v>53</v>
      </c>
      <c r="H10" s="105"/>
      <c r="I10" s="105"/>
      <c r="J10" s="105"/>
      <c r="K10" s="105"/>
      <c r="L10" s="5"/>
      <c r="M10" s="5"/>
      <c r="N10" s="5"/>
      <c r="O10" s="5"/>
    </row>
    <row r="11" spans="1:40" ht="40.5" customHeight="1" x14ac:dyDescent="0.25">
      <c r="A11" s="12" t="s">
        <v>19</v>
      </c>
      <c r="B11" s="88" t="s">
        <v>107</v>
      </c>
      <c r="C11" s="88"/>
      <c r="D11" s="88"/>
      <c r="E11" s="88"/>
      <c r="G11" s="105"/>
      <c r="H11" s="105"/>
      <c r="I11" s="105"/>
      <c r="J11" s="105"/>
      <c r="K11" s="105"/>
      <c r="L11" s="5"/>
      <c r="M11" s="5"/>
      <c r="N11" s="5"/>
      <c r="O11" s="5"/>
    </row>
    <row r="12" spans="1:40" ht="81" customHeight="1" x14ac:dyDescent="0.25">
      <c r="A12" s="12" t="s">
        <v>20</v>
      </c>
      <c r="B12" s="89" t="s">
        <v>105</v>
      </c>
      <c r="C12" s="89"/>
      <c r="D12" s="89"/>
      <c r="E12" s="89"/>
      <c r="G12" s="105"/>
      <c r="H12" s="105"/>
      <c r="I12" s="105"/>
      <c r="J12" s="105"/>
      <c r="K12" s="105"/>
      <c r="L12" s="5"/>
      <c r="M12" s="5"/>
      <c r="N12" s="5"/>
      <c r="O12" s="5"/>
    </row>
    <row r="13" spans="1:40" ht="48" customHeight="1" x14ac:dyDescent="0.25">
      <c r="A13" s="12" t="s">
        <v>56</v>
      </c>
      <c r="B13" s="89" t="s">
        <v>106</v>
      </c>
      <c r="C13" s="101"/>
      <c r="D13" s="101"/>
      <c r="E13" s="101"/>
      <c r="H13" s="62"/>
      <c r="I13" s="11"/>
      <c r="J13" s="11"/>
      <c r="K13" s="11"/>
      <c r="L13" s="5"/>
      <c r="M13" s="5"/>
      <c r="N13" s="5"/>
      <c r="O13" s="5"/>
    </row>
    <row r="14" spans="1:40" ht="35.25" customHeight="1" x14ac:dyDescent="0.25">
      <c r="A14" s="12" t="s">
        <v>33</v>
      </c>
      <c r="B14" s="90" t="s">
        <v>23</v>
      </c>
      <c r="C14" s="90"/>
      <c r="D14" s="90"/>
      <c r="E14" s="90"/>
      <c r="G14" s="107" t="s">
        <v>18</v>
      </c>
      <c r="H14" s="107"/>
      <c r="I14" s="107"/>
      <c r="J14" s="107"/>
      <c r="K14" s="107"/>
      <c r="L14" s="5"/>
      <c r="M14" s="5"/>
      <c r="N14" s="5"/>
      <c r="O14" s="5"/>
    </row>
    <row r="15" spans="1:40" ht="31.5" customHeight="1" x14ac:dyDescent="0.25">
      <c r="A15" s="12" t="s">
        <v>58</v>
      </c>
      <c r="B15" s="88" t="s">
        <v>36</v>
      </c>
      <c r="C15" s="88"/>
      <c r="D15" s="88"/>
      <c r="E15" s="88"/>
      <c r="G15" s="39">
        <v>1</v>
      </c>
      <c r="H15" s="105" t="s">
        <v>16</v>
      </c>
      <c r="I15" s="105"/>
      <c r="J15" s="105"/>
      <c r="K15" s="105"/>
      <c r="L15" s="5"/>
      <c r="M15" s="5"/>
      <c r="N15" s="5"/>
      <c r="O15" s="5"/>
    </row>
    <row r="16" spans="1:40" ht="35.25" customHeight="1" x14ac:dyDescent="0.25">
      <c r="A16" s="12" t="s">
        <v>42</v>
      </c>
      <c r="B16" s="100"/>
      <c r="C16" s="100"/>
      <c r="D16" s="100"/>
      <c r="E16" s="100"/>
      <c r="G16" s="36">
        <v>2</v>
      </c>
      <c r="H16" s="105" t="s">
        <v>17</v>
      </c>
      <c r="I16" s="105"/>
      <c r="J16" s="105"/>
      <c r="K16" s="105"/>
      <c r="L16" s="5"/>
      <c r="M16" s="5"/>
      <c r="N16" s="5"/>
      <c r="O16" s="5"/>
    </row>
    <row r="17" spans="1:45" ht="36.75" customHeight="1" x14ac:dyDescent="0.25">
      <c r="A17" s="12" t="s">
        <v>57</v>
      </c>
      <c r="B17" s="99">
        <v>2020</v>
      </c>
      <c r="C17" s="99"/>
      <c r="D17" s="99"/>
      <c r="E17" s="99"/>
      <c r="G17" s="36">
        <v>3</v>
      </c>
      <c r="H17" s="105"/>
      <c r="I17" s="105"/>
      <c r="J17" s="105"/>
      <c r="K17" s="105"/>
      <c r="L17" s="5"/>
      <c r="M17" s="5"/>
      <c r="N17" s="5"/>
      <c r="O17" s="5"/>
    </row>
    <row r="18" spans="1:45" x14ac:dyDescent="0.2">
      <c r="A18" s="6"/>
      <c r="B18" s="6"/>
      <c r="C18" s="6"/>
      <c r="D18" s="6"/>
      <c r="E18" s="6"/>
      <c r="F18" s="6"/>
      <c r="G18" s="6"/>
      <c r="H18" s="63"/>
      <c r="I18" s="6"/>
      <c r="J18" s="6"/>
      <c r="K18" s="6"/>
      <c r="L18" s="6"/>
      <c r="M18" s="6"/>
      <c r="N18" s="6"/>
      <c r="O18" s="6"/>
    </row>
    <row r="19" spans="1:45" ht="87" customHeight="1" x14ac:dyDescent="0.2">
      <c r="A19" s="24" t="s">
        <v>88</v>
      </c>
      <c r="B19" s="102" t="s">
        <v>92</v>
      </c>
      <c r="C19" s="103"/>
      <c r="D19" s="103"/>
      <c r="E19" s="103"/>
      <c r="F19" s="103"/>
      <c r="G19" s="103"/>
      <c r="H19" s="103"/>
      <c r="I19" s="103"/>
      <c r="J19" s="103"/>
      <c r="K19" s="104"/>
      <c r="L19" s="6"/>
      <c r="M19" s="6"/>
      <c r="N19" s="6"/>
      <c r="O19" s="6"/>
    </row>
    <row r="20" spans="1:45" x14ac:dyDescent="0.2">
      <c r="A20" s="6"/>
      <c r="B20" s="6"/>
      <c r="C20" s="6"/>
      <c r="D20" s="6"/>
      <c r="E20" s="6"/>
      <c r="F20" s="6"/>
      <c r="G20" s="6"/>
      <c r="H20" s="63"/>
      <c r="I20" s="6"/>
      <c r="J20" s="6"/>
      <c r="K20" s="6"/>
      <c r="L20" s="6"/>
      <c r="M20" s="6"/>
      <c r="N20" s="6"/>
      <c r="O20" s="6"/>
    </row>
    <row r="21" spans="1:45" ht="15" customHeight="1" x14ac:dyDescent="0.2">
      <c r="A21" s="98" t="s">
        <v>108</v>
      </c>
      <c r="B21" s="98" t="s">
        <v>60</v>
      </c>
      <c r="C21" s="98" t="s">
        <v>61</v>
      </c>
      <c r="D21" s="98" t="s">
        <v>62</v>
      </c>
      <c r="E21" s="98" t="s">
        <v>89</v>
      </c>
      <c r="F21" s="108" t="s">
        <v>0</v>
      </c>
      <c r="G21" s="108"/>
      <c r="H21" s="178" t="s">
        <v>63</v>
      </c>
      <c r="I21" s="113" t="s">
        <v>55</v>
      </c>
      <c r="J21" s="114"/>
      <c r="K21" s="115"/>
      <c r="L21" s="173" t="s">
        <v>65</v>
      </c>
      <c r="M21" s="174"/>
      <c r="N21" s="174"/>
      <c r="O21" s="174"/>
      <c r="P21" s="174"/>
      <c r="Q21" s="174"/>
      <c r="R21" s="175"/>
      <c r="S21" s="166" t="s">
        <v>66</v>
      </c>
      <c r="T21" s="164"/>
      <c r="U21" s="164"/>
      <c r="V21" s="164"/>
      <c r="W21" s="164"/>
      <c r="X21" s="164"/>
      <c r="Y21" s="167"/>
      <c r="Z21" s="168" t="s">
        <v>67</v>
      </c>
      <c r="AA21" s="169"/>
      <c r="AB21" s="169"/>
      <c r="AC21" s="169"/>
      <c r="AD21" s="169"/>
      <c r="AE21" s="169"/>
      <c r="AF21" s="170"/>
      <c r="AG21" s="157" t="s">
        <v>68</v>
      </c>
      <c r="AH21" s="158"/>
      <c r="AI21" s="158"/>
      <c r="AJ21" s="158"/>
      <c r="AK21" s="158"/>
      <c r="AL21" s="158"/>
      <c r="AM21" s="158"/>
      <c r="AN21" s="151" t="s">
        <v>174</v>
      </c>
      <c r="AO21" s="151"/>
      <c r="AP21" s="151"/>
      <c r="AQ21" s="151"/>
      <c r="AR21" s="151"/>
      <c r="AS21" s="151"/>
    </row>
    <row r="22" spans="1:45" ht="36" customHeight="1" x14ac:dyDescent="0.2">
      <c r="A22" s="98"/>
      <c r="B22" s="98"/>
      <c r="C22" s="98"/>
      <c r="D22" s="98"/>
      <c r="E22" s="98"/>
      <c r="F22" s="109" t="s">
        <v>1</v>
      </c>
      <c r="G22" s="98" t="s">
        <v>2</v>
      </c>
      <c r="H22" s="179"/>
      <c r="I22" s="106" t="s">
        <v>64</v>
      </c>
      <c r="J22" s="111" t="s">
        <v>90</v>
      </c>
      <c r="K22" s="111" t="s">
        <v>91</v>
      </c>
      <c r="L22" s="174" t="s">
        <v>76</v>
      </c>
      <c r="M22" s="174"/>
      <c r="N22" s="174"/>
      <c r="O22" s="174"/>
      <c r="P22" s="176"/>
      <c r="Q22" s="177" t="s">
        <v>69</v>
      </c>
      <c r="R22" s="176"/>
      <c r="S22" s="163" t="s">
        <v>77</v>
      </c>
      <c r="T22" s="164"/>
      <c r="U22" s="164"/>
      <c r="V22" s="164"/>
      <c r="W22" s="165"/>
      <c r="X22" s="163" t="s">
        <v>69</v>
      </c>
      <c r="Y22" s="165"/>
      <c r="Z22" s="171" t="s">
        <v>77</v>
      </c>
      <c r="AA22" s="169"/>
      <c r="AB22" s="169"/>
      <c r="AC22" s="169"/>
      <c r="AD22" s="172"/>
      <c r="AE22" s="171" t="s">
        <v>69</v>
      </c>
      <c r="AF22" s="172"/>
      <c r="AG22" s="159" t="s">
        <v>76</v>
      </c>
      <c r="AH22" s="160"/>
      <c r="AI22" s="160"/>
      <c r="AJ22" s="160"/>
      <c r="AK22" s="161"/>
      <c r="AL22" s="162" t="s">
        <v>69</v>
      </c>
      <c r="AM22" s="158"/>
      <c r="AN22" s="151"/>
      <c r="AO22" s="151"/>
      <c r="AP22" s="151"/>
      <c r="AQ22" s="151"/>
      <c r="AR22" s="151"/>
      <c r="AS22" s="151"/>
    </row>
    <row r="23" spans="1:45" ht="79.5" customHeight="1" x14ac:dyDescent="0.2">
      <c r="A23" s="98"/>
      <c r="B23" s="98"/>
      <c r="C23" s="98"/>
      <c r="D23" s="98"/>
      <c r="E23" s="98"/>
      <c r="F23" s="110"/>
      <c r="G23" s="98"/>
      <c r="H23" s="180"/>
      <c r="I23" s="106"/>
      <c r="J23" s="112"/>
      <c r="K23" s="112"/>
      <c r="L23" s="14" t="s">
        <v>54</v>
      </c>
      <c r="M23" s="15" t="s">
        <v>70</v>
      </c>
      <c r="N23" s="15" t="s">
        <v>71</v>
      </c>
      <c r="O23" s="15" t="s">
        <v>72</v>
      </c>
      <c r="P23" s="15" t="s">
        <v>73</v>
      </c>
      <c r="Q23" s="16" t="s">
        <v>74</v>
      </c>
      <c r="R23" s="15" t="s">
        <v>75</v>
      </c>
      <c r="S23" s="17" t="s">
        <v>54</v>
      </c>
      <c r="T23" s="17" t="s">
        <v>70</v>
      </c>
      <c r="U23" s="17" t="s">
        <v>71</v>
      </c>
      <c r="V23" s="58" t="s">
        <v>72</v>
      </c>
      <c r="W23" s="17" t="s">
        <v>73</v>
      </c>
      <c r="X23" s="18" t="s">
        <v>74</v>
      </c>
      <c r="Y23" s="17" t="s">
        <v>75</v>
      </c>
      <c r="Z23" s="19" t="s">
        <v>54</v>
      </c>
      <c r="AA23" s="19" t="s">
        <v>70</v>
      </c>
      <c r="AB23" s="19" t="s">
        <v>71</v>
      </c>
      <c r="AC23" s="19" t="s">
        <v>72</v>
      </c>
      <c r="AD23" s="19" t="s">
        <v>73</v>
      </c>
      <c r="AE23" s="20" t="s">
        <v>74</v>
      </c>
      <c r="AF23" s="20" t="s">
        <v>75</v>
      </c>
      <c r="AG23" s="37" t="s">
        <v>54</v>
      </c>
      <c r="AH23" s="37" t="s">
        <v>70</v>
      </c>
      <c r="AI23" s="37" t="s">
        <v>71</v>
      </c>
      <c r="AJ23" s="37" t="s">
        <v>72</v>
      </c>
      <c r="AK23" s="37" t="s">
        <v>73</v>
      </c>
      <c r="AL23" s="13" t="s">
        <v>74</v>
      </c>
      <c r="AM23" s="37" t="s">
        <v>75</v>
      </c>
      <c r="AN23" s="151" t="s">
        <v>175</v>
      </c>
      <c r="AO23" s="151"/>
      <c r="AP23" s="151"/>
      <c r="AQ23" s="151" t="s">
        <v>176</v>
      </c>
      <c r="AR23" s="151"/>
      <c r="AS23" s="151"/>
    </row>
    <row r="24" spans="1:45" s="3" customFormat="1" ht="100.5" customHeight="1" x14ac:dyDescent="0.2">
      <c r="A24" s="33" t="s">
        <v>109</v>
      </c>
      <c r="B24" s="27" t="s">
        <v>116</v>
      </c>
      <c r="C24" s="27" t="s">
        <v>146</v>
      </c>
      <c r="D24" s="27" t="s">
        <v>145</v>
      </c>
      <c r="E24" s="27" t="s">
        <v>150</v>
      </c>
      <c r="F24" s="28">
        <v>44060</v>
      </c>
      <c r="G24" s="28">
        <v>44060</v>
      </c>
      <c r="H24" s="64" t="s">
        <v>156</v>
      </c>
      <c r="I24" s="27">
        <f t="shared" ref="I24:I33" si="0">L24+S24+Z24+AG24</f>
        <v>1</v>
      </c>
      <c r="J24" s="48">
        <f>+M24+T24+AA24+AH24</f>
        <v>0</v>
      </c>
      <c r="K24" s="50">
        <f>J24/I24</f>
        <v>0</v>
      </c>
      <c r="L24" s="66"/>
      <c r="M24" s="67"/>
      <c r="N24" s="68" t="e">
        <f>M24/L24</f>
        <v>#DIV/0!</v>
      </c>
      <c r="O24" s="69"/>
      <c r="P24" s="70"/>
      <c r="Q24" s="70"/>
      <c r="R24" s="71"/>
      <c r="S24" s="81"/>
      <c r="T24" s="80"/>
      <c r="U24" s="68" t="e">
        <f>T24/S24</f>
        <v>#DIV/0!</v>
      </c>
      <c r="V24" s="59"/>
      <c r="W24" s="71"/>
      <c r="X24" s="70"/>
      <c r="Y24" s="71"/>
      <c r="Z24" s="66">
        <v>1</v>
      </c>
      <c r="AA24" s="66"/>
      <c r="AB24" s="68">
        <f>AA24/Z24</f>
        <v>0</v>
      </c>
      <c r="AC24" s="70"/>
      <c r="AD24" s="69"/>
      <c r="AE24" s="70"/>
      <c r="AF24" s="71"/>
      <c r="AG24" s="66"/>
      <c r="AH24" s="67"/>
      <c r="AI24" s="68" t="e">
        <f>AH24/AG24</f>
        <v>#DIV/0!</v>
      </c>
      <c r="AJ24" s="70"/>
      <c r="AK24" s="70"/>
      <c r="AL24" s="70"/>
      <c r="AM24" s="71"/>
      <c r="AN24" s="152" t="s">
        <v>177</v>
      </c>
      <c r="AO24" s="152"/>
      <c r="AP24" s="152"/>
      <c r="AQ24" s="153" t="s">
        <v>178</v>
      </c>
      <c r="AR24" s="153"/>
      <c r="AS24" s="154"/>
    </row>
    <row r="25" spans="1:45" s="3" customFormat="1" ht="286.5" customHeight="1" x14ac:dyDescent="0.2">
      <c r="A25" s="33" t="s">
        <v>138</v>
      </c>
      <c r="B25" s="27" t="s">
        <v>136</v>
      </c>
      <c r="C25" s="27" t="s">
        <v>151</v>
      </c>
      <c r="D25" s="27" t="s">
        <v>152</v>
      </c>
      <c r="E25" s="27" t="s">
        <v>150</v>
      </c>
      <c r="F25" s="28">
        <v>43927</v>
      </c>
      <c r="G25" s="29">
        <v>44146</v>
      </c>
      <c r="H25" s="64" t="s">
        <v>137</v>
      </c>
      <c r="I25" s="27">
        <f>+L25+S25+Z25+AG25</f>
        <v>3</v>
      </c>
      <c r="J25" s="53">
        <f t="shared" ref="J25:J41" si="1">+M25+T25+AA25+AH25</f>
        <v>1</v>
      </c>
      <c r="K25" s="50">
        <f>J25/I25</f>
        <v>0.33333333333333331</v>
      </c>
      <c r="L25" s="66"/>
      <c r="M25" s="67"/>
      <c r="N25" s="68" t="e">
        <f>M25/L25</f>
        <v>#DIV/0!</v>
      </c>
      <c r="O25" s="69"/>
      <c r="P25" s="70"/>
      <c r="Q25" s="70"/>
      <c r="R25" s="71"/>
      <c r="S25" s="81">
        <v>1</v>
      </c>
      <c r="T25" s="80">
        <v>1</v>
      </c>
      <c r="U25" s="68">
        <f>+T25/S25</f>
        <v>1</v>
      </c>
      <c r="V25" s="59" t="s">
        <v>154</v>
      </c>
      <c r="W25" s="60" t="s">
        <v>153</v>
      </c>
      <c r="X25" s="70"/>
      <c r="Y25" s="71"/>
      <c r="Z25" s="66">
        <v>1</v>
      </c>
      <c r="AA25" s="66"/>
      <c r="AB25" s="68"/>
      <c r="AC25" s="70"/>
      <c r="AD25" s="69"/>
      <c r="AE25" s="70"/>
      <c r="AF25" s="71"/>
      <c r="AG25" s="66">
        <v>1</v>
      </c>
      <c r="AH25" s="67"/>
      <c r="AI25" s="68"/>
      <c r="AJ25" s="70"/>
      <c r="AK25" s="70"/>
      <c r="AL25" s="70"/>
      <c r="AM25" s="71"/>
      <c r="AN25" s="181" t="s">
        <v>191</v>
      </c>
      <c r="AO25" s="181"/>
      <c r="AP25" s="182"/>
      <c r="AQ25" s="153" t="s">
        <v>192</v>
      </c>
      <c r="AR25" s="153"/>
      <c r="AS25" s="154"/>
    </row>
    <row r="26" spans="1:45" s="3" customFormat="1" ht="107.25" customHeight="1" x14ac:dyDescent="0.2">
      <c r="A26" s="33" t="s">
        <v>110</v>
      </c>
      <c r="B26" s="27" t="s">
        <v>115</v>
      </c>
      <c r="C26" s="27" t="s">
        <v>146</v>
      </c>
      <c r="D26" s="27" t="s">
        <v>145</v>
      </c>
      <c r="E26" s="27" t="s">
        <v>150</v>
      </c>
      <c r="F26" s="28">
        <v>44144</v>
      </c>
      <c r="G26" s="29">
        <v>44144</v>
      </c>
      <c r="H26" s="64" t="s">
        <v>157</v>
      </c>
      <c r="I26" s="27">
        <f t="shared" si="0"/>
        <v>1</v>
      </c>
      <c r="J26" s="48">
        <f t="shared" si="1"/>
        <v>0</v>
      </c>
      <c r="K26" s="50">
        <f>J26/I26</f>
        <v>0</v>
      </c>
      <c r="L26" s="66"/>
      <c r="M26" s="67"/>
      <c r="N26" s="68" t="e">
        <f>M26/L26</f>
        <v>#DIV/0!</v>
      </c>
      <c r="O26" s="69"/>
      <c r="P26" s="70"/>
      <c r="Q26" s="66"/>
      <c r="R26" s="71"/>
      <c r="S26" s="81"/>
      <c r="T26" s="80"/>
      <c r="U26" s="68" t="e">
        <f t="shared" ref="U26:U41" si="2">T26/S26</f>
        <v>#DIV/0!</v>
      </c>
      <c r="V26" s="72"/>
      <c r="X26" s="70"/>
      <c r="Y26" s="71"/>
      <c r="Z26" s="66"/>
      <c r="AA26" s="66"/>
      <c r="AB26" s="68" t="e">
        <f t="shared" ref="AB26:AB41" si="3">AA26/Z26</f>
        <v>#DIV/0!</v>
      </c>
      <c r="AC26" s="70"/>
      <c r="AD26" s="69"/>
      <c r="AE26" s="70"/>
      <c r="AF26" s="71"/>
      <c r="AG26" s="66">
        <v>1</v>
      </c>
      <c r="AH26" s="67"/>
      <c r="AI26" s="68">
        <f t="shared" ref="AI26:AI41" si="4">AH26/AG26</f>
        <v>0</v>
      </c>
      <c r="AJ26" s="70"/>
      <c r="AK26" s="70"/>
      <c r="AL26" s="70"/>
      <c r="AM26" s="71"/>
      <c r="AN26" s="153" t="s">
        <v>177</v>
      </c>
      <c r="AO26" s="153"/>
      <c r="AP26" s="154"/>
      <c r="AQ26" s="181" t="s">
        <v>179</v>
      </c>
      <c r="AR26" s="181"/>
      <c r="AS26" s="182"/>
    </row>
    <row r="27" spans="1:45" s="3" customFormat="1" ht="143.25" customHeight="1" x14ac:dyDescent="0.2">
      <c r="A27" s="27" t="s">
        <v>111</v>
      </c>
      <c r="B27" s="32" t="s">
        <v>114</v>
      </c>
      <c r="C27" s="27" t="s">
        <v>146</v>
      </c>
      <c r="D27" s="27" t="s">
        <v>145</v>
      </c>
      <c r="E27" s="27" t="s">
        <v>150</v>
      </c>
      <c r="F27" s="31">
        <v>44153</v>
      </c>
      <c r="G27" s="31">
        <v>44153</v>
      </c>
      <c r="H27" s="64" t="s">
        <v>157</v>
      </c>
      <c r="I27" s="27">
        <f t="shared" si="0"/>
        <v>1</v>
      </c>
      <c r="J27" s="48">
        <f t="shared" si="1"/>
        <v>0</v>
      </c>
      <c r="K27" s="50">
        <f t="shared" ref="K27:K42" si="5">J27/I27</f>
        <v>0</v>
      </c>
      <c r="L27" s="66"/>
      <c r="M27" s="67"/>
      <c r="N27" s="68" t="e">
        <f t="shared" ref="N27:N41" si="6">M27/L27</f>
        <v>#DIV/0!</v>
      </c>
      <c r="O27" s="69"/>
      <c r="P27" s="70"/>
      <c r="Q27" s="66"/>
      <c r="R27" s="71"/>
      <c r="S27" s="81"/>
      <c r="T27" s="80"/>
      <c r="U27" s="68" t="e">
        <f t="shared" si="2"/>
        <v>#DIV/0!</v>
      </c>
      <c r="V27" s="72"/>
      <c r="W27" s="71"/>
      <c r="X27" s="70"/>
      <c r="Y27" s="71"/>
      <c r="Z27" s="66"/>
      <c r="AA27" s="66"/>
      <c r="AB27" s="68" t="e">
        <f t="shared" si="3"/>
        <v>#DIV/0!</v>
      </c>
      <c r="AC27" s="70"/>
      <c r="AD27" s="69"/>
      <c r="AE27" s="70"/>
      <c r="AF27" s="71"/>
      <c r="AG27" s="66">
        <v>1</v>
      </c>
      <c r="AH27" s="67"/>
      <c r="AI27" s="68">
        <f t="shared" si="4"/>
        <v>0</v>
      </c>
      <c r="AJ27" s="70"/>
      <c r="AK27" s="70"/>
      <c r="AL27" s="70"/>
      <c r="AM27" s="71"/>
      <c r="AN27" s="153" t="s">
        <v>177</v>
      </c>
      <c r="AO27" s="153"/>
      <c r="AP27" s="154"/>
      <c r="AQ27" s="181" t="s">
        <v>179</v>
      </c>
      <c r="AR27" s="181"/>
      <c r="AS27" s="182"/>
    </row>
    <row r="28" spans="1:45" s="3" customFormat="1" ht="131.25" customHeight="1" x14ac:dyDescent="0.2">
      <c r="A28" s="27" t="s">
        <v>119</v>
      </c>
      <c r="B28" s="30" t="s">
        <v>113</v>
      </c>
      <c r="C28" s="27" t="s">
        <v>146</v>
      </c>
      <c r="D28" s="27" t="s">
        <v>145</v>
      </c>
      <c r="E28" s="27" t="s">
        <v>150</v>
      </c>
      <c r="F28" s="31">
        <v>43994</v>
      </c>
      <c r="G28" s="31">
        <v>43994</v>
      </c>
      <c r="H28" s="64" t="s">
        <v>157</v>
      </c>
      <c r="I28" s="27">
        <f t="shared" si="0"/>
        <v>1</v>
      </c>
      <c r="J28" s="53">
        <f t="shared" si="1"/>
        <v>1</v>
      </c>
      <c r="K28" s="50">
        <f t="shared" si="5"/>
        <v>1</v>
      </c>
      <c r="L28" s="66"/>
      <c r="M28" s="67"/>
      <c r="N28" s="68" t="e">
        <f t="shared" si="6"/>
        <v>#DIV/0!</v>
      </c>
      <c r="O28" s="69"/>
      <c r="P28" s="70"/>
      <c r="Q28" s="66"/>
      <c r="R28" s="71"/>
      <c r="S28" s="81">
        <v>1</v>
      </c>
      <c r="T28" s="80">
        <v>1</v>
      </c>
      <c r="U28" s="68">
        <f t="shared" si="2"/>
        <v>1</v>
      </c>
      <c r="V28" s="59" t="s">
        <v>158</v>
      </c>
      <c r="W28" s="60" t="s">
        <v>155</v>
      </c>
      <c r="X28" s="73"/>
      <c r="Y28" s="71"/>
      <c r="Z28" s="66"/>
      <c r="AA28" s="66"/>
      <c r="AB28" s="68" t="e">
        <f t="shared" si="3"/>
        <v>#DIV/0!</v>
      </c>
      <c r="AC28" s="70"/>
      <c r="AD28" s="69"/>
      <c r="AE28" s="70"/>
      <c r="AF28" s="71"/>
      <c r="AG28" s="66"/>
      <c r="AH28" s="67"/>
      <c r="AI28" s="68" t="e">
        <f t="shared" si="4"/>
        <v>#DIV/0!</v>
      </c>
      <c r="AJ28" s="70"/>
      <c r="AK28" s="70"/>
      <c r="AL28" s="70"/>
      <c r="AM28" s="71"/>
      <c r="AN28" s="153" t="s">
        <v>180</v>
      </c>
      <c r="AO28" s="153"/>
      <c r="AP28" s="154"/>
      <c r="AQ28" s="153" t="s">
        <v>182</v>
      </c>
      <c r="AR28" s="153"/>
      <c r="AS28" s="154"/>
    </row>
    <row r="29" spans="1:45" s="3" customFormat="1" ht="120.75" customHeight="1" x14ac:dyDescent="0.2">
      <c r="A29" s="33" t="s">
        <v>118</v>
      </c>
      <c r="B29" s="30" t="s">
        <v>112</v>
      </c>
      <c r="C29" s="27" t="s">
        <v>146</v>
      </c>
      <c r="D29" s="27" t="s">
        <v>145</v>
      </c>
      <c r="E29" s="27" t="s">
        <v>150</v>
      </c>
      <c r="F29" s="31">
        <v>43980</v>
      </c>
      <c r="G29" s="31">
        <v>43980</v>
      </c>
      <c r="H29" s="64" t="s">
        <v>157</v>
      </c>
      <c r="I29" s="27">
        <v>1</v>
      </c>
      <c r="J29" s="53">
        <f t="shared" si="1"/>
        <v>1</v>
      </c>
      <c r="K29" s="50">
        <f t="shared" si="5"/>
        <v>1</v>
      </c>
      <c r="L29" s="66"/>
      <c r="M29" s="67"/>
      <c r="N29" s="68" t="e">
        <f t="shared" si="6"/>
        <v>#DIV/0!</v>
      </c>
      <c r="O29" s="69"/>
      <c r="P29" s="70"/>
      <c r="Q29" s="66"/>
      <c r="R29" s="71"/>
      <c r="S29" s="81">
        <v>1</v>
      </c>
      <c r="T29" s="80">
        <v>1</v>
      </c>
      <c r="U29" s="68">
        <f t="shared" si="2"/>
        <v>1</v>
      </c>
      <c r="V29" s="72" t="s">
        <v>160</v>
      </c>
      <c r="W29" s="83" t="s">
        <v>159</v>
      </c>
      <c r="X29" s="70"/>
      <c r="Y29" s="71"/>
      <c r="Z29" s="66"/>
      <c r="AA29" s="66"/>
      <c r="AB29" s="68"/>
      <c r="AC29" s="70"/>
      <c r="AD29" s="69"/>
      <c r="AE29" s="70"/>
      <c r="AF29" s="71"/>
      <c r="AG29" s="66"/>
      <c r="AH29" s="67"/>
      <c r="AI29" s="68"/>
      <c r="AJ29" s="70"/>
      <c r="AK29" s="70"/>
      <c r="AL29" s="70"/>
      <c r="AM29" s="71"/>
      <c r="AN29" s="181" t="s">
        <v>181</v>
      </c>
      <c r="AO29" s="181"/>
      <c r="AP29" s="182"/>
      <c r="AQ29" s="153" t="s">
        <v>182</v>
      </c>
      <c r="AR29" s="153"/>
      <c r="AS29" s="154"/>
    </row>
    <row r="30" spans="1:45" s="3" customFormat="1" ht="135" x14ac:dyDescent="0.2">
      <c r="A30" s="27" t="s">
        <v>161</v>
      </c>
      <c r="B30" s="30" t="s">
        <v>120</v>
      </c>
      <c r="C30" s="27" t="s">
        <v>146</v>
      </c>
      <c r="D30" s="27" t="s">
        <v>145</v>
      </c>
      <c r="E30" s="27" t="s">
        <v>150</v>
      </c>
      <c r="F30" s="31">
        <v>43993</v>
      </c>
      <c r="G30" s="31">
        <v>43993</v>
      </c>
      <c r="H30" s="64" t="s">
        <v>157</v>
      </c>
      <c r="I30" s="27">
        <f t="shared" si="0"/>
        <v>1</v>
      </c>
      <c r="J30" s="53">
        <f t="shared" si="1"/>
        <v>1</v>
      </c>
      <c r="K30" s="50">
        <f t="shared" si="5"/>
        <v>1</v>
      </c>
      <c r="L30" s="66"/>
      <c r="M30" s="67"/>
      <c r="N30" s="68" t="e">
        <f t="shared" si="6"/>
        <v>#DIV/0!</v>
      </c>
      <c r="O30" s="69"/>
      <c r="P30" s="70"/>
      <c r="Q30" s="66"/>
      <c r="R30" s="71"/>
      <c r="S30" s="81">
        <v>1</v>
      </c>
      <c r="T30" s="80">
        <v>1</v>
      </c>
      <c r="U30" s="68">
        <f t="shared" si="2"/>
        <v>1</v>
      </c>
      <c r="V30" s="72" t="s">
        <v>163</v>
      </c>
      <c r="W30" s="60" t="s">
        <v>162</v>
      </c>
      <c r="X30" s="70"/>
      <c r="Y30" s="71"/>
      <c r="Z30" s="66"/>
      <c r="AA30" s="66"/>
      <c r="AB30" s="68" t="e">
        <f t="shared" si="3"/>
        <v>#DIV/0!</v>
      </c>
      <c r="AC30" s="70"/>
      <c r="AD30" s="69"/>
      <c r="AE30" s="70"/>
      <c r="AF30" s="71"/>
      <c r="AG30" s="66"/>
      <c r="AH30" s="67"/>
      <c r="AI30" s="68" t="e">
        <f t="shared" si="4"/>
        <v>#DIV/0!</v>
      </c>
      <c r="AJ30" s="70"/>
      <c r="AK30" s="70"/>
      <c r="AL30" s="70"/>
      <c r="AM30" s="71"/>
      <c r="AN30" s="153" t="s">
        <v>183</v>
      </c>
      <c r="AO30" s="153"/>
      <c r="AP30" s="154"/>
      <c r="AQ30" s="153" t="s">
        <v>182</v>
      </c>
      <c r="AR30" s="153"/>
      <c r="AS30" s="154"/>
    </row>
    <row r="31" spans="1:45" s="3" customFormat="1" ht="159" customHeight="1" x14ac:dyDescent="0.2">
      <c r="A31" s="33" t="s">
        <v>117</v>
      </c>
      <c r="B31" s="30" t="s">
        <v>121</v>
      </c>
      <c r="C31" s="27" t="s">
        <v>146</v>
      </c>
      <c r="D31" s="27" t="s">
        <v>145</v>
      </c>
      <c r="E31" s="27" t="s">
        <v>150</v>
      </c>
      <c r="F31" s="31">
        <v>44095</v>
      </c>
      <c r="G31" s="31">
        <v>44095</v>
      </c>
      <c r="H31" s="64" t="s">
        <v>157</v>
      </c>
      <c r="I31" s="27">
        <f t="shared" si="0"/>
        <v>1</v>
      </c>
      <c r="J31" s="48">
        <f t="shared" si="1"/>
        <v>0</v>
      </c>
      <c r="K31" s="50">
        <f t="shared" si="5"/>
        <v>0</v>
      </c>
      <c r="L31" s="66"/>
      <c r="M31" s="67"/>
      <c r="N31" s="68" t="e">
        <f t="shared" si="6"/>
        <v>#DIV/0!</v>
      </c>
      <c r="O31" s="69"/>
      <c r="P31" s="70"/>
      <c r="Q31" s="66"/>
      <c r="R31" s="71"/>
      <c r="S31" s="81"/>
      <c r="T31" s="80"/>
      <c r="U31" s="68" t="e">
        <f t="shared" si="2"/>
        <v>#DIV/0!</v>
      </c>
      <c r="V31" s="72"/>
      <c r="W31" s="71"/>
      <c r="X31" s="70"/>
      <c r="Y31" s="71"/>
      <c r="Z31" s="66">
        <v>1</v>
      </c>
      <c r="AA31" s="66"/>
      <c r="AB31" s="68">
        <f t="shared" si="3"/>
        <v>0</v>
      </c>
      <c r="AC31" s="70"/>
      <c r="AD31" s="69"/>
      <c r="AE31" s="70"/>
      <c r="AF31" s="71"/>
      <c r="AG31" s="66"/>
      <c r="AH31" s="67"/>
      <c r="AI31" s="68" t="e">
        <f t="shared" si="4"/>
        <v>#DIV/0!</v>
      </c>
      <c r="AJ31" s="70"/>
      <c r="AK31" s="70"/>
      <c r="AL31" s="70"/>
      <c r="AM31" s="71"/>
      <c r="AN31" s="153" t="s">
        <v>177</v>
      </c>
      <c r="AO31" s="153"/>
      <c r="AP31" s="154"/>
      <c r="AQ31" s="153" t="s">
        <v>179</v>
      </c>
      <c r="AR31" s="153"/>
      <c r="AS31" s="154"/>
    </row>
    <row r="32" spans="1:45" s="3" customFormat="1" ht="128.25" customHeight="1" x14ac:dyDescent="0.2">
      <c r="A32" s="27" t="s">
        <v>122</v>
      </c>
      <c r="B32" s="30" t="s">
        <v>123</v>
      </c>
      <c r="C32" s="27" t="s">
        <v>146</v>
      </c>
      <c r="D32" s="27" t="s">
        <v>145</v>
      </c>
      <c r="E32" s="27" t="s">
        <v>150</v>
      </c>
      <c r="F32" s="31">
        <v>44040</v>
      </c>
      <c r="G32" s="31">
        <v>44040</v>
      </c>
      <c r="H32" s="64" t="s">
        <v>157</v>
      </c>
      <c r="I32" s="27">
        <f t="shared" si="0"/>
        <v>1</v>
      </c>
      <c r="J32" s="48">
        <f t="shared" si="1"/>
        <v>0</v>
      </c>
      <c r="K32" s="50">
        <f t="shared" si="5"/>
        <v>0</v>
      </c>
      <c r="L32" s="66"/>
      <c r="M32" s="67"/>
      <c r="N32" s="68" t="e">
        <f t="shared" si="6"/>
        <v>#DIV/0!</v>
      </c>
      <c r="O32" s="69"/>
      <c r="P32" s="70"/>
      <c r="Q32" s="66"/>
      <c r="R32" s="71"/>
      <c r="S32" s="81"/>
      <c r="T32" s="80"/>
      <c r="U32" s="68" t="e">
        <f t="shared" si="2"/>
        <v>#DIV/0!</v>
      </c>
      <c r="V32" s="72"/>
      <c r="W32" s="71"/>
      <c r="X32" s="70"/>
      <c r="Y32" s="71"/>
      <c r="Z32" s="66">
        <v>1</v>
      </c>
      <c r="AA32" s="66"/>
      <c r="AB32" s="68">
        <f t="shared" si="3"/>
        <v>0</v>
      </c>
      <c r="AC32" s="70"/>
      <c r="AD32" s="69"/>
      <c r="AE32" s="70"/>
      <c r="AF32" s="71"/>
      <c r="AG32" s="66"/>
      <c r="AH32" s="67"/>
      <c r="AI32" s="68" t="e">
        <f t="shared" si="4"/>
        <v>#DIV/0!</v>
      </c>
      <c r="AJ32" s="70"/>
      <c r="AK32" s="70"/>
      <c r="AL32" s="70"/>
      <c r="AM32" s="71"/>
      <c r="AN32" s="153" t="s">
        <v>177</v>
      </c>
      <c r="AO32" s="153"/>
      <c r="AP32" s="154"/>
      <c r="AQ32" s="181" t="s">
        <v>179</v>
      </c>
      <c r="AR32" s="181"/>
      <c r="AS32" s="182"/>
    </row>
    <row r="33" spans="1:45" s="3" customFormat="1" ht="143.25" customHeight="1" x14ac:dyDescent="0.2">
      <c r="A33" s="33" t="s">
        <v>124</v>
      </c>
      <c r="B33" s="30" t="s">
        <v>125</v>
      </c>
      <c r="C33" s="27" t="s">
        <v>146</v>
      </c>
      <c r="D33" s="27" t="s">
        <v>145</v>
      </c>
      <c r="E33" s="27" t="s">
        <v>150</v>
      </c>
      <c r="F33" s="31">
        <v>44035</v>
      </c>
      <c r="G33" s="31">
        <v>44035</v>
      </c>
      <c r="H33" s="64" t="s">
        <v>157</v>
      </c>
      <c r="I33" s="27">
        <f t="shared" si="0"/>
        <v>1</v>
      </c>
      <c r="J33" s="48">
        <f t="shared" si="1"/>
        <v>0</v>
      </c>
      <c r="K33" s="50">
        <f t="shared" si="5"/>
        <v>0</v>
      </c>
      <c r="L33" s="66"/>
      <c r="M33" s="67"/>
      <c r="N33" s="68" t="e">
        <f t="shared" si="6"/>
        <v>#DIV/0!</v>
      </c>
      <c r="O33" s="69"/>
      <c r="P33" s="70"/>
      <c r="Q33" s="66"/>
      <c r="R33" s="71"/>
      <c r="S33" s="81"/>
      <c r="T33" s="80"/>
      <c r="U33" s="68" t="e">
        <f t="shared" si="2"/>
        <v>#DIV/0!</v>
      </c>
      <c r="V33" s="72"/>
      <c r="W33" s="71"/>
      <c r="X33" s="70"/>
      <c r="Y33" s="71"/>
      <c r="Z33" s="66">
        <v>1</v>
      </c>
      <c r="AA33" s="66"/>
      <c r="AB33" s="68">
        <f t="shared" si="3"/>
        <v>0</v>
      </c>
      <c r="AC33" s="70"/>
      <c r="AD33" s="69"/>
      <c r="AE33" s="70"/>
      <c r="AF33" s="71"/>
      <c r="AG33" s="66"/>
      <c r="AH33" s="67"/>
      <c r="AI33" s="68" t="e">
        <f t="shared" si="4"/>
        <v>#DIV/0!</v>
      </c>
      <c r="AJ33" s="70"/>
      <c r="AK33" s="70"/>
      <c r="AL33" s="70"/>
      <c r="AM33" s="71"/>
      <c r="AN33" s="153" t="s">
        <v>177</v>
      </c>
      <c r="AO33" s="153"/>
      <c r="AP33" s="154"/>
      <c r="AQ33" s="181" t="s">
        <v>179</v>
      </c>
      <c r="AR33" s="181"/>
      <c r="AS33" s="182"/>
    </row>
    <row r="34" spans="1:45" s="3" customFormat="1" ht="105.75" customHeight="1" x14ac:dyDescent="0.2">
      <c r="A34" s="33" t="s">
        <v>126</v>
      </c>
      <c r="B34" s="27" t="s">
        <v>127</v>
      </c>
      <c r="C34" s="27" t="s">
        <v>146</v>
      </c>
      <c r="D34" s="27" t="s">
        <v>145</v>
      </c>
      <c r="E34" s="27" t="s">
        <v>150</v>
      </c>
      <c r="F34" s="28">
        <v>43997</v>
      </c>
      <c r="G34" s="29">
        <v>44022</v>
      </c>
      <c r="H34" s="64" t="s">
        <v>157</v>
      </c>
      <c r="I34" s="27">
        <f t="shared" ref="I34:I41" si="7">L34+S34+Z34+AG34</f>
        <v>1</v>
      </c>
      <c r="J34" s="53">
        <f t="shared" si="1"/>
        <v>1</v>
      </c>
      <c r="K34" s="50">
        <f t="shared" si="5"/>
        <v>1</v>
      </c>
      <c r="L34" s="66"/>
      <c r="M34" s="67"/>
      <c r="N34" s="68" t="e">
        <f t="shared" si="6"/>
        <v>#DIV/0!</v>
      </c>
      <c r="O34" s="69"/>
      <c r="P34" s="70"/>
      <c r="Q34" s="66"/>
      <c r="R34" s="71"/>
      <c r="S34" s="81">
        <v>1</v>
      </c>
      <c r="T34" s="80">
        <v>1</v>
      </c>
      <c r="U34" s="68">
        <f t="shared" si="2"/>
        <v>1</v>
      </c>
      <c r="V34" s="72" t="s">
        <v>164</v>
      </c>
      <c r="W34" s="60" t="s">
        <v>165</v>
      </c>
      <c r="X34" s="70"/>
      <c r="Y34" s="71"/>
      <c r="Z34" s="66"/>
      <c r="AA34" s="66"/>
      <c r="AB34" s="68" t="e">
        <f t="shared" si="3"/>
        <v>#DIV/0!</v>
      </c>
      <c r="AC34" s="70"/>
      <c r="AD34" s="69"/>
      <c r="AE34" s="70"/>
      <c r="AF34" s="71"/>
      <c r="AG34" s="66"/>
      <c r="AH34" s="67"/>
      <c r="AI34" s="68" t="e">
        <f t="shared" si="4"/>
        <v>#DIV/0!</v>
      </c>
      <c r="AJ34" s="70"/>
      <c r="AK34" s="70"/>
      <c r="AL34" s="70"/>
      <c r="AM34" s="71"/>
      <c r="AN34" s="181" t="s">
        <v>184</v>
      </c>
      <c r="AO34" s="181"/>
      <c r="AP34" s="182"/>
      <c r="AQ34" s="153" t="s">
        <v>193</v>
      </c>
      <c r="AR34" s="153"/>
      <c r="AS34" s="154"/>
    </row>
    <row r="35" spans="1:45" s="3" customFormat="1" ht="177.75" customHeight="1" x14ac:dyDescent="0.2">
      <c r="A35" s="33" t="s">
        <v>187</v>
      </c>
      <c r="B35" s="27" t="s">
        <v>128</v>
      </c>
      <c r="C35" s="27" t="s">
        <v>146</v>
      </c>
      <c r="D35" s="27" t="s">
        <v>145</v>
      </c>
      <c r="E35" s="27" t="s">
        <v>150</v>
      </c>
      <c r="F35" s="28">
        <v>44032</v>
      </c>
      <c r="G35" s="29">
        <v>44032</v>
      </c>
      <c r="H35" s="64" t="s">
        <v>157</v>
      </c>
      <c r="I35" s="27">
        <f t="shared" si="7"/>
        <v>1</v>
      </c>
      <c r="J35" s="53">
        <f t="shared" si="1"/>
        <v>1</v>
      </c>
      <c r="K35" s="50">
        <f t="shared" si="5"/>
        <v>1</v>
      </c>
      <c r="L35" s="66"/>
      <c r="M35" s="67"/>
      <c r="N35" s="68" t="e">
        <f t="shared" si="6"/>
        <v>#DIV/0!</v>
      </c>
      <c r="O35" s="69"/>
      <c r="P35" s="70"/>
      <c r="Q35" s="66"/>
      <c r="R35" s="71"/>
      <c r="S35" s="81">
        <v>1</v>
      </c>
      <c r="T35" s="80">
        <v>1</v>
      </c>
      <c r="U35" s="68">
        <f t="shared" si="2"/>
        <v>1</v>
      </c>
      <c r="V35" s="72" t="s">
        <v>167</v>
      </c>
      <c r="W35" s="60" t="s">
        <v>166</v>
      </c>
      <c r="X35" s="70"/>
      <c r="Y35" s="71"/>
      <c r="Z35" s="66"/>
      <c r="AA35" s="66"/>
      <c r="AB35" s="68" t="e">
        <f t="shared" si="3"/>
        <v>#DIV/0!</v>
      </c>
      <c r="AC35" s="70"/>
      <c r="AD35" s="69"/>
      <c r="AE35" s="70"/>
      <c r="AF35" s="71"/>
      <c r="AG35" s="66"/>
      <c r="AH35" s="67"/>
      <c r="AI35" s="68" t="e">
        <f t="shared" si="4"/>
        <v>#DIV/0!</v>
      </c>
      <c r="AJ35" s="70"/>
      <c r="AK35" s="70"/>
      <c r="AL35" s="70"/>
      <c r="AM35" s="71"/>
      <c r="AN35" s="153" t="s">
        <v>185</v>
      </c>
      <c r="AO35" s="153"/>
      <c r="AP35" s="154"/>
      <c r="AQ35" s="153" t="s">
        <v>194</v>
      </c>
      <c r="AR35" s="153"/>
      <c r="AS35" s="154"/>
    </row>
    <row r="36" spans="1:45" s="3" customFormat="1" ht="133.5" customHeight="1" x14ac:dyDescent="0.2">
      <c r="A36" s="33" t="s">
        <v>129</v>
      </c>
      <c r="B36" s="27" t="s">
        <v>130</v>
      </c>
      <c r="C36" s="27" t="s">
        <v>146</v>
      </c>
      <c r="D36" s="27" t="s">
        <v>145</v>
      </c>
      <c r="E36" s="27" t="s">
        <v>150</v>
      </c>
      <c r="F36" s="28">
        <v>44053</v>
      </c>
      <c r="G36" s="29">
        <v>44053</v>
      </c>
      <c r="H36" s="64" t="s">
        <v>157</v>
      </c>
      <c r="I36" s="27">
        <f>L36+S36+Z36+AG36</f>
        <v>1</v>
      </c>
      <c r="J36" s="53">
        <f t="shared" si="1"/>
        <v>0</v>
      </c>
      <c r="K36" s="50">
        <f t="shared" si="5"/>
        <v>0</v>
      </c>
      <c r="L36" s="66"/>
      <c r="M36" s="67"/>
      <c r="N36" s="68" t="e">
        <f t="shared" si="6"/>
        <v>#DIV/0!</v>
      </c>
      <c r="O36" s="69"/>
      <c r="P36" s="70"/>
      <c r="Q36" s="66"/>
      <c r="R36" s="71"/>
      <c r="S36" s="81"/>
      <c r="T36" s="80"/>
      <c r="U36" s="68" t="e">
        <f>T36/S36</f>
        <v>#DIV/0!</v>
      </c>
      <c r="V36" s="72"/>
      <c r="W36" s="60"/>
      <c r="X36" s="70"/>
      <c r="Y36" s="71"/>
      <c r="Z36" s="66">
        <v>1</v>
      </c>
      <c r="AA36" s="66"/>
      <c r="AB36" s="68">
        <f t="shared" si="3"/>
        <v>0</v>
      </c>
      <c r="AC36" s="70"/>
      <c r="AD36" s="69"/>
      <c r="AE36" s="70"/>
      <c r="AF36" s="71"/>
      <c r="AG36" s="66"/>
      <c r="AH36" s="67"/>
      <c r="AI36" s="68" t="e">
        <f t="shared" si="4"/>
        <v>#DIV/0!</v>
      </c>
      <c r="AJ36" s="70"/>
      <c r="AK36" s="70"/>
      <c r="AL36" s="70"/>
      <c r="AM36" s="71"/>
      <c r="AN36" s="153" t="s">
        <v>177</v>
      </c>
      <c r="AO36" s="153"/>
      <c r="AP36" s="154"/>
      <c r="AQ36" s="181" t="s">
        <v>179</v>
      </c>
      <c r="AR36" s="181"/>
      <c r="AS36" s="182"/>
    </row>
    <row r="37" spans="1:45" s="3" customFormat="1" ht="136.5" customHeight="1" x14ac:dyDescent="0.2">
      <c r="A37" s="33" t="s">
        <v>131</v>
      </c>
      <c r="B37" s="27" t="s">
        <v>132</v>
      </c>
      <c r="C37" s="27" t="s">
        <v>146</v>
      </c>
      <c r="D37" s="27" t="s">
        <v>145</v>
      </c>
      <c r="E37" s="27" t="s">
        <v>150</v>
      </c>
      <c r="F37" s="28">
        <v>44136</v>
      </c>
      <c r="G37" s="29">
        <v>44136</v>
      </c>
      <c r="H37" s="64" t="s">
        <v>157</v>
      </c>
      <c r="I37" s="27">
        <f t="shared" si="7"/>
        <v>1</v>
      </c>
      <c r="J37" s="53">
        <f t="shared" si="1"/>
        <v>0</v>
      </c>
      <c r="K37" s="50">
        <f t="shared" si="5"/>
        <v>0</v>
      </c>
      <c r="L37" s="66"/>
      <c r="M37" s="67"/>
      <c r="N37" s="68" t="e">
        <f t="shared" si="6"/>
        <v>#DIV/0!</v>
      </c>
      <c r="O37" s="69"/>
      <c r="P37" s="70"/>
      <c r="Q37" s="66"/>
      <c r="R37" s="71"/>
      <c r="S37" s="81"/>
      <c r="T37" s="80"/>
      <c r="U37" s="68" t="e">
        <f t="shared" si="2"/>
        <v>#DIV/0!</v>
      </c>
      <c r="V37" s="72"/>
      <c r="W37" s="60"/>
      <c r="X37" s="70"/>
      <c r="Y37" s="71"/>
      <c r="Z37" s="66"/>
      <c r="AA37" s="66"/>
      <c r="AB37" s="68" t="e">
        <f t="shared" si="3"/>
        <v>#DIV/0!</v>
      </c>
      <c r="AC37" s="70"/>
      <c r="AD37" s="69"/>
      <c r="AE37" s="70"/>
      <c r="AF37" s="71"/>
      <c r="AG37" s="66">
        <v>1</v>
      </c>
      <c r="AH37" s="67"/>
      <c r="AI37" s="68">
        <f t="shared" si="4"/>
        <v>0</v>
      </c>
      <c r="AJ37" s="70"/>
      <c r="AK37" s="70"/>
      <c r="AL37" s="70"/>
      <c r="AM37" s="71"/>
      <c r="AN37" s="152" t="s">
        <v>177</v>
      </c>
      <c r="AO37" s="152"/>
      <c r="AP37" s="152"/>
      <c r="AQ37" s="153" t="s">
        <v>179</v>
      </c>
      <c r="AR37" s="183"/>
      <c r="AS37" s="184"/>
    </row>
    <row r="38" spans="1:45" s="3" customFormat="1" ht="134.25" customHeight="1" x14ac:dyDescent="0.2">
      <c r="A38" s="33" t="s">
        <v>133</v>
      </c>
      <c r="B38" s="30" t="s">
        <v>134</v>
      </c>
      <c r="C38" s="27" t="s">
        <v>146</v>
      </c>
      <c r="D38" s="27" t="s">
        <v>145</v>
      </c>
      <c r="E38" s="27" t="s">
        <v>150</v>
      </c>
      <c r="F38" s="31">
        <v>44059</v>
      </c>
      <c r="G38" s="31">
        <v>44059</v>
      </c>
      <c r="H38" s="64" t="s">
        <v>157</v>
      </c>
      <c r="I38" s="27">
        <f t="shared" si="7"/>
        <v>1</v>
      </c>
      <c r="J38" s="48">
        <f t="shared" si="1"/>
        <v>0</v>
      </c>
      <c r="K38" s="50">
        <f t="shared" si="5"/>
        <v>0</v>
      </c>
      <c r="L38" s="66"/>
      <c r="M38" s="67"/>
      <c r="N38" s="68" t="e">
        <f t="shared" si="6"/>
        <v>#DIV/0!</v>
      </c>
      <c r="O38" s="69"/>
      <c r="P38" s="70"/>
      <c r="Q38" s="66"/>
      <c r="R38" s="71"/>
      <c r="S38" s="81"/>
      <c r="T38" s="80"/>
      <c r="U38" s="68" t="e">
        <f t="shared" si="2"/>
        <v>#DIV/0!</v>
      </c>
      <c r="V38" s="72"/>
      <c r="W38" s="71"/>
      <c r="X38" s="70"/>
      <c r="Y38" s="71"/>
      <c r="Z38" s="66">
        <v>1</v>
      </c>
      <c r="AA38" s="66"/>
      <c r="AB38" s="68">
        <f t="shared" si="3"/>
        <v>0</v>
      </c>
      <c r="AC38" s="70"/>
      <c r="AD38" s="69"/>
      <c r="AE38" s="70"/>
      <c r="AF38" s="71"/>
      <c r="AG38" s="66"/>
      <c r="AH38" s="67"/>
      <c r="AI38" s="68" t="e">
        <f t="shared" si="4"/>
        <v>#DIV/0!</v>
      </c>
      <c r="AJ38" s="70"/>
      <c r="AK38" s="70"/>
      <c r="AL38" s="70"/>
      <c r="AM38" s="71"/>
      <c r="AN38" s="152" t="s">
        <v>177</v>
      </c>
      <c r="AO38" s="152"/>
      <c r="AP38" s="152"/>
      <c r="AQ38" s="153" t="s">
        <v>179</v>
      </c>
      <c r="AR38" s="183"/>
      <c r="AS38" s="184"/>
    </row>
    <row r="39" spans="1:45" s="3" customFormat="1" ht="63.75" customHeight="1" x14ac:dyDescent="0.2">
      <c r="A39" s="33" t="s">
        <v>139</v>
      </c>
      <c r="B39" s="32" t="s">
        <v>135</v>
      </c>
      <c r="C39" s="27" t="s">
        <v>146</v>
      </c>
      <c r="D39" s="27" t="s">
        <v>145</v>
      </c>
      <c r="E39" s="27" t="s">
        <v>150</v>
      </c>
      <c r="F39" s="31">
        <v>44029</v>
      </c>
      <c r="G39" s="31">
        <v>44029</v>
      </c>
      <c r="H39" s="64" t="s">
        <v>157</v>
      </c>
      <c r="I39" s="27">
        <f t="shared" si="7"/>
        <v>1</v>
      </c>
      <c r="J39" s="48">
        <f t="shared" si="1"/>
        <v>0</v>
      </c>
      <c r="K39" s="50">
        <f t="shared" si="5"/>
        <v>0</v>
      </c>
      <c r="L39" s="66"/>
      <c r="M39" s="67"/>
      <c r="N39" s="68" t="e">
        <f t="shared" si="6"/>
        <v>#DIV/0!</v>
      </c>
      <c r="O39" s="69"/>
      <c r="P39" s="70"/>
      <c r="Q39" s="66"/>
      <c r="R39" s="71"/>
      <c r="S39" s="81"/>
      <c r="T39" s="80"/>
      <c r="U39" s="68" t="e">
        <f t="shared" si="2"/>
        <v>#DIV/0!</v>
      </c>
      <c r="V39" s="72"/>
      <c r="W39" s="71"/>
      <c r="X39" s="70"/>
      <c r="Y39" s="71"/>
      <c r="Z39" s="66">
        <v>1</v>
      </c>
      <c r="AA39" s="66"/>
      <c r="AB39" s="68">
        <f t="shared" si="3"/>
        <v>0</v>
      </c>
      <c r="AC39" s="70"/>
      <c r="AD39" s="69"/>
      <c r="AE39" s="70"/>
      <c r="AF39" s="71"/>
      <c r="AG39" s="66"/>
      <c r="AH39" s="67"/>
      <c r="AI39" s="68" t="e">
        <f t="shared" si="4"/>
        <v>#DIV/0!</v>
      </c>
      <c r="AJ39" s="70"/>
      <c r="AK39" s="70"/>
      <c r="AL39" s="70"/>
      <c r="AM39" s="71"/>
      <c r="AN39" s="181" t="s">
        <v>189</v>
      </c>
      <c r="AO39" s="185"/>
      <c r="AP39" s="186"/>
      <c r="AQ39" s="187" t="s">
        <v>188</v>
      </c>
      <c r="AR39" s="153"/>
      <c r="AS39" s="154"/>
    </row>
    <row r="40" spans="1:45" s="3" customFormat="1" ht="156.75" customHeight="1" x14ac:dyDescent="0.2">
      <c r="A40" s="33" t="s">
        <v>147</v>
      </c>
      <c r="B40" s="32" t="s">
        <v>144</v>
      </c>
      <c r="C40" s="27" t="s">
        <v>146</v>
      </c>
      <c r="D40" s="27" t="s">
        <v>145</v>
      </c>
      <c r="E40" s="27" t="s">
        <v>150</v>
      </c>
      <c r="F40" s="31">
        <v>44075</v>
      </c>
      <c r="G40" s="31">
        <v>44075</v>
      </c>
      <c r="H40" s="64" t="s">
        <v>157</v>
      </c>
      <c r="I40" s="27">
        <f t="shared" si="7"/>
        <v>1</v>
      </c>
      <c r="J40" s="48">
        <f t="shared" si="1"/>
        <v>0</v>
      </c>
      <c r="K40" s="50">
        <f t="shared" si="5"/>
        <v>0</v>
      </c>
      <c r="L40" s="66"/>
      <c r="M40" s="67"/>
      <c r="N40" s="68" t="e">
        <f t="shared" si="6"/>
        <v>#DIV/0!</v>
      </c>
      <c r="O40" s="69"/>
      <c r="P40" s="70"/>
      <c r="Q40" s="66"/>
      <c r="R40" s="71"/>
      <c r="S40" s="81"/>
      <c r="T40" s="80"/>
      <c r="U40" s="68"/>
      <c r="V40" s="72"/>
      <c r="W40" s="71"/>
      <c r="X40" s="70"/>
      <c r="Y40" s="71"/>
      <c r="Z40" s="66">
        <v>1</v>
      </c>
      <c r="AA40" s="66"/>
      <c r="AB40" s="68">
        <f t="shared" si="3"/>
        <v>0</v>
      </c>
      <c r="AC40" s="70"/>
      <c r="AD40" s="69"/>
      <c r="AE40" s="70"/>
      <c r="AF40" s="71"/>
      <c r="AG40" s="66"/>
      <c r="AH40" s="67"/>
      <c r="AI40" s="68"/>
      <c r="AJ40" s="70"/>
      <c r="AK40" s="70"/>
      <c r="AL40" s="70"/>
      <c r="AM40" s="71"/>
      <c r="AN40" s="152" t="s">
        <v>177</v>
      </c>
      <c r="AO40" s="152"/>
      <c r="AP40" s="152"/>
      <c r="AQ40" s="153" t="s">
        <v>179</v>
      </c>
      <c r="AR40" s="183"/>
      <c r="AS40" s="184"/>
    </row>
    <row r="41" spans="1:45" s="3" customFormat="1" ht="270.75" customHeight="1" x14ac:dyDescent="0.2">
      <c r="A41" s="33" t="s">
        <v>140</v>
      </c>
      <c r="B41" s="30" t="s">
        <v>141</v>
      </c>
      <c r="C41" s="30" t="s">
        <v>148</v>
      </c>
      <c r="D41" s="27" t="s">
        <v>149</v>
      </c>
      <c r="E41" s="27" t="s">
        <v>97</v>
      </c>
      <c r="F41" s="31">
        <v>43994</v>
      </c>
      <c r="G41" s="31">
        <v>43994</v>
      </c>
      <c r="H41" s="64" t="s">
        <v>168</v>
      </c>
      <c r="I41" s="27">
        <f t="shared" si="7"/>
        <v>1</v>
      </c>
      <c r="J41" s="53">
        <f t="shared" si="1"/>
        <v>1</v>
      </c>
      <c r="K41" s="50">
        <f t="shared" si="5"/>
        <v>1</v>
      </c>
      <c r="L41" s="74"/>
      <c r="M41" s="67"/>
      <c r="N41" s="68" t="e">
        <f t="shared" si="6"/>
        <v>#DIV/0!</v>
      </c>
      <c r="O41" s="69"/>
      <c r="P41" s="70"/>
      <c r="Q41" s="74"/>
      <c r="R41" s="71"/>
      <c r="S41" s="82">
        <v>1</v>
      </c>
      <c r="T41" s="80">
        <v>1</v>
      </c>
      <c r="U41" s="68">
        <f t="shared" si="2"/>
        <v>1</v>
      </c>
      <c r="V41" s="75" t="s">
        <v>169</v>
      </c>
      <c r="W41" s="60" t="s">
        <v>170</v>
      </c>
      <c r="X41" s="76"/>
      <c r="Y41" s="71"/>
      <c r="Z41" s="66"/>
      <c r="AA41" s="74"/>
      <c r="AB41" s="68" t="e">
        <f t="shared" si="3"/>
        <v>#DIV/0!</v>
      </c>
      <c r="AC41" s="76"/>
      <c r="AD41" s="69"/>
      <c r="AE41" s="70"/>
      <c r="AF41" s="71"/>
      <c r="AG41" s="66"/>
      <c r="AH41" s="67"/>
      <c r="AI41" s="68" t="e">
        <f t="shared" si="4"/>
        <v>#DIV/0!</v>
      </c>
      <c r="AJ41" s="70"/>
      <c r="AK41" s="70"/>
      <c r="AL41" s="70"/>
      <c r="AM41" s="71"/>
      <c r="AN41" s="153" t="s">
        <v>190</v>
      </c>
      <c r="AO41" s="183"/>
      <c r="AP41" s="184"/>
      <c r="AQ41" s="153" t="s">
        <v>186</v>
      </c>
      <c r="AR41" s="183"/>
      <c r="AS41" s="184"/>
    </row>
    <row r="42" spans="1:45" x14ac:dyDescent="0.2">
      <c r="I42" s="1">
        <f>SUM(I24:I41)</f>
        <v>20</v>
      </c>
      <c r="J42" s="77">
        <f>SUM(J24:J41)</f>
        <v>7</v>
      </c>
      <c r="K42" s="51">
        <f t="shared" si="5"/>
        <v>0.35</v>
      </c>
      <c r="L42" s="34"/>
      <c r="M42" s="35"/>
      <c r="S42" s="52">
        <f>SUM(S24:S41)</f>
        <v>7</v>
      </c>
      <c r="T42" s="52">
        <f>SUM(T24:T41)</f>
        <v>7</v>
      </c>
    </row>
    <row r="43" spans="1:45" x14ac:dyDescent="0.2">
      <c r="L43" s="34"/>
      <c r="M43" s="35"/>
    </row>
    <row r="44" spans="1:45" x14ac:dyDescent="0.2">
      <c r="A44" s="148" t="s">
        <v>78</v>
      </c>
      <c r="B44" s="148"/>
      <c r="C44" s="148"/>
      <c r="D44" s="148"/>
      <c r="E44" s="148"/>
      <c r="F44" s="148"/>
      <c r="G44" s="148"/>
      <c r="H44" s="148"/>
      <c r="I44" s="148"/>
      <c r="J44" s="148"/>
      <c r="L44" s="34"/>
      <c r="M44" s="35"/>
    </row>
    <row r="45" spans="1:45" x14ac:dyDescent="0.2">
      <c r="A45" s="149" t="s">
        <v>79</v>
      </c>
      <c r="B45" s="149"/>
      <c r="C45" s="149" t="s">
        <v>80</v>
      </c>
      <c r="D45" s="149"/>
      <c r="E45" s="150" t="s">
        <v>81</v>
      </c>
      <c r="F45" s="150"/>
      <c r="G45" s="150"/>
      <c r="H45" s="150"/>
      <c r="I45" s="150" t="s">
        <v>82</v>
      </c>
      <c r="J45" s="150"/>
      <c r="L45" s="34"/>
      <c r="M45" s="35"/>
    </row>
    <row r="46" spans="1:45" ht="14.25" customHeight="1" x14ac:dyDescent="0.2">
      <c r="A46" s="137" t="s">
        <v>98</v>
      </c>
      <c r="B46" s="138"/>
      <c r="C46" s="139">
        <v>1</v>
      </c>
      <c r="D46" s="139"/>
      <c r="E46" s="140" t="s">
        <v>99</v>
      </c>
      <c r="F46" s="141"/>
      <c r="G46" s="141"/>
      <c r="H46" s="142"/>
      <c r="I46" s="143"/>
      <c r="J46" s="144"/>
      <c r="L46" s="35"/>
      <c r="M46" s="35"/>
    </row>
    <row r="47" spans="1:45" ht="70.5" customHeight="1" x14ac:dyDescent="0.2">
      <c r="A47" s="137" t="s">
        <v>100</v>
      </c>
      <c r="B47" s="138"/>
      <c r="C47" s="139">
        <v>2</v>
      </c>
      <c r="D47" s="139"/>
      <c r="E47" s="145" t="s">
        <v>172</v>
      </c>
      <c r="F47" s="146"/>
      <c r="G47" s="146"/>
      <c r="H47" s="147"/>
      <c r="I47" s="143"/>
      <c r="J47" s="144"/>
    </row>
    <row r="48" spans="1:45" x14ac:dyDescent="0.2">
      <c r="A48" s="119"/>
      <c r="B48" s="120"/>
      <c r="C48" s="119"/>
      <c r="D48" s="120"/>
      <c r="E48" s="121"/>
      <c r="F48" s="121"/>
      <c r="G48" s="121"/>
      <c r="H48" s="121"/>
      <c r="I48" s="121"/>
      <c r="J48" s="121"/>
    </row>
    <row r="49" spans="1:10" x14ac:dyDescent="0.2">
      <c r="A49" s="44"/>
      <c r="B49" s="45"/>
      <c r="C49" s="44"/>
      <c r="D49" s="45"/>
      <c r="E49" s="46"/>
      <c r="F49" s="46"/>
      <c r="G49" s="46"/>
      <c r="H49" s="46"/>
      <c r="I49" s="46"/>
      <c r="J49" s="46"/>
    </row>
    <row r="50" spans="1:10" x14ac:dyDescent="0.2">
      <c r="A50" s="122" t="s">
        <v>83</v>
      </c>
      <c r="B50" s="122"/>
      <c r="C50" s="122"/>
      <c r="D50" s="122"/>
      <c r="E50" s="122" t="s">
        <v>84</v>
      </c>
      <c r="F50" s="122"/>
      <c r="G50" s="122"/>
      <c r="H50" s="122" t="s">
        <v>85</v>
      </c>
      <c r="I50" s="122"/>
      <c r="J50" s="122"/>
    </row>
    <row r="51" spans="1:10" x14ac:dyDescent="0.2">
      <c r="A51" s="116" t="s">
        <v>86</v>
      </c>
      <c r="B51" s="116"/>
      <c r="C51" s="134" t="s">
        <v>142</v>
      </c>
      <c r="D51" s="134"/>
      <c r="E51" s="47" t="s">
        <v>86</v>
      </c>
      <c r="F51" s="134" t="s">
        <v>101</v>
      </c>
      <c r="G51" s="134"/>
      <c r="H51" s="65" t="s">
        <v>86</v>
      </c>
      <c r="I51" s="135" t="s">
        <v>103</v>
      </c>
      <c r="J51" s="136"/>
    </row>
    <row r="52" spans="1:10" ht="15" customHeight="1" x14ac:dyDescent="0.2">
      <c r="A52" s="116" t="s">
        <v>87</v>
      </c>
      <c r="B52" s="116"/>
      <c r="C52" s="117" t="s">
        <v>143</v>
      </c>
      <c r="D52" s="117"/>
      <c r="E52" s="47" t="s">
        <v>87</v>
      </c>
      <c r="F52" s="117" t="s">
        <v>102</v>
      </c>
      <c r="G52" s="117"/>
      <c r="H52" s="65" t="s">
        <v>87</v>
      </c>
      <c r="I52" s="118" t="s">
        <v>104</v>
      </c>
      <c r="J52" s="118"/>
    </row>
    <row r="53" spans="1:10" x14ac:dyDescent="0.2">
      <c r="A53" s="26" t="s">
        <v>96</v>
      </c>
    </row>
    <row r="55" spans="1:10" ht="33.75" customHeight="1" x14ac:dyDescent="0.2">
      <c r="A55" s="85" t="s">
        <v>171</v>
      </c>
    </row>
    <row r="56" spans="1:10" ht="199.5" x14ac:dyDescent="0.2">
      <c r="A56" s="84" t="s">
        <v>173</v>
      </c>
    </row>
  </sheetData>
  <mergeCells count="121">
    <mergeCell ref="AN40:AP40"/>
    <mergeCell ref="AQ40:AS40"/>
    <mergeCell ref="AN41:AP41"/>
    <mergeCell ref="AQ41:AS41"/>
    <mergeCell ref="AN21:AS22"/>
    <mergeCell ref="AN37:AP37"/>
    <mergeCell ref="AQ37:AS37"/>
    <mergeCell ref="AN38:AP38"/>
    <mergeCell ref="AQ38:AS38"/>
    <mergeCell ref="AN39:AP39"/>
    <mergeCell ref="AQ39:AS39"/>
    <mergeCell ref="AN34:AP34"/>
    <mergeCell ref="AQ34:AS34"/>
    <mergeCell ref="AN35:AP35"/>
    <mergeCell ref="AQ35:AS35"/>
    <mergeCell ref="AN36:AP36"/>
    <mergeCell ref="AQ36:AS36"/>
    <mergeCell ref="AN31:AP31"/>
    <mergeCell ref="AQ31:AS31"/>
    <mergeCell ref="AN32:AP32"/>
    <mergeCell ref="AQ32:AS32"/>
    <mergeCell ref="AN33:AP33"/>
    <mergeCell ref="AQ33:AS33"/>
    <mergeCell ref="AN28:AP28"/>
    <mergeCell ref="AQ28:AS28"/>
    <mergeCell ref="AN29:AP29"/>
    <mergeCell ref="AQ29:AS29"/>
    <mergeCell ref="AN30:AP30"/>
    <mergeCell ref="AQ30:AS30"/>
    <mergeCell ref="AN25:AP25"/>
    <mergeCell ref="AQ25:AS25"/>
    <mergeCell ref="AN26:AP26"/>
    <mergeCell ref="AQ26:AS26"/>
    <mergeCell ref="AN27:AP27"/>
    <mergeCell ref="AQ27:AS27"/>
    <mergeCell ref="AN23:AP23"/>
    <mergeCell ref="AQ23:AS23"/>
    <mergeCell ref="AN24:AP24"/>
    <mergeCell ref="AQ24:AS24"/>
    <mergeCell ref="G5:K5"/>
    <mergeCell ref="G6:K6"/>
    <mergeCell ref="G7:K7"/>
    <mergeCell ref="G9:K9"/>
    <mergeCell ref="G10:K10"/>
    <mergeCell ref="AG21:AM21"/>
    <mergeCell ref="AG22:AK22"/>
    <mergeCell ref="AL22:AM22"/>
    <mergeCell ref="S22:W22"/>
    <mergeCell ref="S21:Y21"/>
    <mergeCell ref="Z21:AF21"/>
    <mergeCell ref="Z22:AD22"/>
    <mergeCell ref="AE22:AF22"/>
    <mergeCell ref="L21:R21"/>
    <mergeCell ref="L22:P22"/>
    <mergeCell ref="Q22:R22"/>
    <mergeCell ref="X22:Y22"/>
    <mergeCell ref="G11:K11"/>
    <mergeCell ref="H21:H23"/>
    <mergeCell ref="J22:J23"/>
    <mergeCell ref="I1:J1"/>
    <mergeCell ref="I2:J2"/>
    <mergeCell ref="I3:J3"/>
    <mergeCell ref="D1:H1"/>
    <mergeCell ref="D2:H2"/>
    <mergeCell ref="D3:H3"/>
    <mergeCell ref="A51:B51"/>
    <mergeCell ref="C51:D51"/>
    <mergeCell ref="F51:G51"/>
    <mergeCell ref="I51:J51"/>
    <mergeCell ref="A46:B46"/>
    <mergeCell ref="C46:D46"/>
    <mergeCell ref="E46:H46"/>
    <mergeCell ref="I46:J46"/>
    <mergeCell ref="A47:B47"/>
    <mergeCell ref="C47:D47"/>
    <mergeCell ref="E47:H47"/>
    <mergeCell ref="I47:J47"/>
    <mergeCell ref="A44:J44"/>
    <mergeCell ref="A45:B45"/>
    <mergeCell ref="C45:D45"/>
    <mergeCell ref="E45:H45"/>
    <mergeCell ref="I45:J45"/>
    <mergeCell ref="B15:E15"/>
    <mergeCell ref="K22:K23"/>
    <mergeCell ref="G22:G23"/>
    <mergeCell ref="I21:K21"/>
    <mergeCell ref="A52:B52"/>
    <mergeCell ref="C52:D52"/>
    <mergeCell ref="F52:G52"/>
    <mergeCell ref="I52:J52"/>
    <mergeCell ref="A48:B48"/>
    <mergeCell ref="C48:D48"/>
    <mergeCell ref="E48:H48"/>
    <mergeCell ref="I48:J48"/>
    <mergeCell ref="A50:D50"/>
    <mergeCell ref="E50:G50"/>
    <mergeCell ref="H50:J50"/>
    <mergeCell ref="A10:E10"/>
    <mergeCell ref="B11:E11"/>
    <mergeCell ref="B12:E12"/>
    <mergeCell ref="B14:E14"/>
    <mergeCell ref="A1:B3"/>
    <mergeCell ref="B6:E6"/>
    <mergeCell ref="B7:E7"/>
    <mergeCell ref="B21:B23"/>
    <mergeCell ref="B17:E17"/>
    <mergeCell ref="C21:C23"/>
    <mergeCell ref="B16:E16"/>
    <mergeCell ref="A21:A23"/>
    <mergeCell ref="B13:E13"/>
    <mergeCell ref="B19:K19"/>
    <mergeCell ref="G12:K12"/>
    <mergeCell ref="I22:I23"/>
    <mergeCell ref="H15:K15"/>
    <mergeCell ref="G14:K14"/>
    <mergeCell ref="H16:K16"/>
    <mergeCell ref="H17:K17"/>
    <mergeCell ref="D21:D23"/>
    <mergeCell ref="E21:E23"/>
    <mergeCell ref="F21:G21"/>
    <mergeCell ref="F22:F23"/>
  </mergeCells>
  <phoneticPr fontId="15" type="noConversion"/>
  <conditionalFormatting sqref="O24:O34 T24:T34 AD24:AD34 AD38:AD41 T38:T41 O38:O41">
    <cfRule type="containsText" dxfId="23" priority="43" operator="containsText" text="Cumplimiento total">
      <formula>NOT(ISERROR(SEARCH("Cumplimiento total",O24)))</formula>
    </cfRule>
    <cfRule type="containsText" dxfId="22" priority="44" operator="containsText" text="Sin gestión">
      <formula>NOT(ISERROR(SEARCH("Sin gestión",O24)))</formula>
    </cfRule>
    <cfRule type="containsText" dxfId="21" priority="47" operator="containsText" text="Avances en la gestión">
      <formula>NOT(ISERROR(SEARCH("Avances en la gestión",O24)))</formula>
    </cfRule>
  </conditionalFormatting>
  <conditionalFormatting sqref="O35 T35 AD35">
    <cfRule type="containsText" dxfId="20" priority="16" operator="containsText" text="Cumplimiento total">
      <formula>NOT(ISERROR(SEARCH("Cumplimiento total",O35)))</formula>
    </cfRule>
    <cfRule type="containsText" dxfId="19" priority="17" operator="containsText" text="Sin gestión">
      <formula>NOT(ISERROR(SEARCH("Sin gestión",O35)))</formula>
    </cfRule>
    <cfRule type="containsText" dxfId="18" priority="18" operator="containsText" text="Avances en la gestión">
      <formula>NOT(ISERROR(SEARCH("Avances en la gestión",O35)))</formula>
    </cfRule>
  </conditionalFormatting>
  <conditionalFormatting sqref="O36 T36 AD36">
    <cfRule type="containsText" dxfId="17" priority="10" operator="containsText" text="Cumplimiento total">
      <formula>NOT(ISERROR(SEARCH("Cumplimiento total",O36)))</formula>
    </cfRule>
    <cfRule type="containsText" dxfId="16" priority="11" operator="containsText" text="Sin gestión">
      <formula>NOT(ISERROR(SEARCH("Sin gestión",O36)))</formula>
    </cfRule>
    <cfRule type="containsText" dxfId="15" priority="12" operator="containsText" text="Avances en la gestión">
      <formula>NOT(ISERROR(SEARCH("Avances en la gestión",O36)))</formula>
    </cfRule>
  </conditionalFormatting>
  <conditionalFormatting sqref="O37 T37 AD37">
    <cfRule type="containsText" dxfId="14" priority="4" operator="containsText" text="Cumplimiento total">
      <formula>NOT(ISERROR(SEARCH("Cumplimiento total",O37)))</formula>
    </cfRule>
    <cfRule type="containsText" dxfId="13" priority="5" operator="containsText" text="Sin gestión">
      <formula>NOT(ISERROR(SEARCH("Sin gestión",O37)))</formula>
    </cfRule>
    <cfRule type="containsText" dxfId="12" priority="6" operator="containsText" text="Avances en la gestión">
      <formula>NOT(ISERROR(SEARCH("Avances en la gestión",O37)))</formula>
    </cfRule>
  </conditionalFormatting>
  <hyperlinks>
    <hyperlink ref="W28" r:id="rId1" xr:uid="{00000000-0004-0000-0000-000000000000}"/>
    <hyperlink ref="W29" r:id="rId2" xr:uid="{00000000-0004-0000-0000-000001000000}"/>
    <hyperlink ref="W30" r:id="rId3" xr:uid="{00000000-0004-0000-0000-000002000000}"/>
    <hyperlink ref="W34" r:id="rId4" xr:uid="{00000000-0004-0000-0000-000003000000}"/>
    <hyperlink ref="W35" r:id="rId5" xr:uid="{00000000-0004-0000-0000-000004000000}"/>
    <hyperlink ref="W41" r:id="rId6" xr:uid="{00000000-0004-0000-0000-000005000000}"/>
    <hyperlink ref="W25" r:id="rId7" xr:uid="{00000000-0004-0000-0000-000006000000}"/>
  </hyperlinks>
  <pageMargins left="0.25" right="0.25" top="0.75" bottom="0.75" header="0.3" footer="0.3"/>
  <pageSetup paperSize="9" scale="19" orientation="landscape" r:id="rId8"/>
  <headerFooter>
    <oddFooter>&amp;LDE-F-2 V1 xx/09/2017</oddFooter>
  </headerFooter>
  <ignoredErrors>
    <ignoredError sqref="I24:K24 I26:K41 J25:K25 K42 U24 U39:U41" unlockedFormula="1"/>
    <ignoredError sqref="I25" formula="1" unlockedFormula="1"/>
    <ignoredError sqref="N29" evalError="1"/>
    <ignoredError sqref="U25" formula="1"/>
    <ignoredError sqref="U26:U38 N24:N25 N26:N28 N37:N41 N30:N36" evalError="1" unlockedFormula="1"/>
  </ignoredErrors>
  <drawing r:id="rId9"/>
  <extLst>
    <ext xmlns:x14="http://schemas.microsoft.com/office/spreadsheetml/2009/9/main" uri="{78C0D931-6437-407d-A8EE-F0AAD7539E65}">
      <x14:conditionalFormattings>
        <x14:conditionalFormatting xmlns:xm="http://schemas.microsoft.com/office/excel/2006/main">
          <x14:cfRule type="containsText" priority="28" operator="containsText" id="{F9DBFC24-20A7-44B1-A16F-B079BB328BF1}">
            <xm:f>NOT(ISERROR(SEARCH('Listas FUGA'!$F$5,R24)))</xm:f>
            <xm:f>'Listas FUGA'!$F$5</xm:f>
            <x14:dxf>
              <fill>
                <patternFill>
                  <bgColor rgb="FFFF0000"/>
                </patternFill>
              </fill>
            </x14:dxf>
          </x14:cfRule>
          <x14:cfRule type="containsText" priority="29" operator="containsText" id="{19876322-3151-4060-9955-F9AB5BDFDB89}">
            <xm:f>NOT(ISERROR(SEARCH('Listas FUGA'!$F$4,R24)))</xm:f>
            <xm:f>'Listas FUGA'!$F$4</xm:f>
            <x14:dxf>
              <fill>
                <patternFill>
                  <bgColor rgb="FFFFFF00"/>
                </patternFill>
              </fill>
            </x14:dxf>
          </x14:cfRule>
          <x14:cfRule type="containsText" priority="30" operator="containsText" id="{6CEB494F-C4F0-4E1A-B1C6-69CA72D6157A}">
            <xm:f>NOT(ISERROR(SEARCH('Listas FUGA'!$F$3,R24)))</xm:f>
            <xm:f>'Listas FUGA'!$F$3</xm:f>
            <x14:dxf>
              <fill>
                <patternFill>
                  <bgColor rgb="FF92D050"/>
                </patternFill>
              </fill>
            </x14:dxf>
          </x14:cfRule>
          <xm:sqref>R24:R34 Y24:Y34 AF24:AF34 AM24:AM34 AM38:AM41 AF38:AF41 Y38:Y41 R38:R41</xm:sqref>
        </x14:conditionalFormatting>
        <x14:conditionalFormatting xmlns:xm="http://schemas.microsoft.com/office/excel/2006/main">
          <x14:cfRule type="containsText" priority="13" operator="containsText" id="{7B6FB873-F52B-4A99-B649-88295A3B6717}">
            <xm:f>NOT(ISERROR(SEARCH('Listas FUGA'!$F$5,R35)))</xm:f>
            <xm:f>'Listas FUGA'!$F$5</xm:f>
            <x14:dxf>
              <fill>
                <patternFill>
                  <bgColor rgb="FFFF0000"/>
                </patternFill>
              </fill>
            </x14:dxf>
          </x14:cfRule>
          <x14:cfRule type="containsText" priority="14" operator="containsText" id="{C9396D95-97D6-4F63-A64C-06364ADB2ABC}">
            <xm:f>NOT(ISERROR(SEARCH('Listas FUGA'!$F$4,R35)))</xm:f>
            <xm:f>'Listas FUGA'!$F$4</xm:f>
            <x14:dxf>
              <fill>
                <patternFill>
                  <bgColor rgb="FFFFFF00"/>
                </patternFill>
              </fill>
            </x14:dxf>
          </x14:cfRule>
          <x14:cfRule type="containsText" priority="15" operator="containsText" id="{BF6D6026-8F93-4B43-B602-1EEFC26572D3}">
            <xm:f>NOT(ISERROR(SEARCH('Listas FUGA'!$F$3,R35)))</xm:f>
            <xm:f>'Listas FUGA'!$F$3</xm:f>
            <x14:dxf>
              <fill>
                <patternFill>
                  <bgColor rgb="FF92D050"/>
                </patternFill>
              </fill>
            </x14:dxf>
          </x14:cfRule>
          <xm:sqref>R35 Y35 AF35 AM35</xm:sqref>
        </x14:conditionalFormatting>
        <x14:conditionalFormatting xmlns:xm="http://schemas.microsoft.com/office/excel/2006/main">
          <x14:cfRule type="containsText" priority="7" operator="containsText" id="{190EDA03-03AC-49EB-980B-B5274919B2F3}">
            <xm:f>NOT(ISERROR(SEARCH('Listas FUGA'!$F$5,R36)))</xm:f>
            <xm:f>'Listas FUGA'!$F$5</xm:f>
            <x14:dxf>
              <fill>
                <patternFill>
                  <bgColor rgb="FFFF0000"/>
                </patternFill>
              </fill>
            </x14:dxf>
          </x14:cfRule>
          <x14:cfRule type="containsText" priority="8" operator="containsText" id="{5684AB70-D5ED-4D34-9AE2-26629DB3E1E2}">
            <xm:f>NOT(ISERROR(SEARCH('Listas FUGA'!$F$4,R36)))</xm:f>
            <xm:f>'Listas FUGA'!$F$4</xm:f>
            <x14:dxf>
              <fill>
                <patternFill>
                  <bgColor rgb="FFFFFF00"/>
                </patternFill>
              </fill>
            </x14:dxf>
          </x14:cfRule>
          <x14:cfRule type="containsText" priority="9" operator="containsText" id="{A6D1EFA4-E8D7-4A9E-823C-DE0752B8AB40}">
            <xm:f>NOT(ISERROR(SEARCH('Listas FUGA'!$F$3,R36)))</xm:f>
            <xm:f>'Listas FUGA'!$F$3</xm:f>
            <x14:dxf>
              <fill>
                <patternFill>
                  <bgColor rgb="FF92D050"/>
                </patternFill>
              </fill>
            </x14:dxf>
          </x14:cfRule>
          <xm:sqref>R36 Y36 AF36 AM36</xm:sqref>
        </x14:conditionalFormatting>
        <x14:conditionalFormatting xmlns:xm="http://schemas.microsoft.com/office/excel/2006/main">
          <x14:cfRule type="containsText" priority="1" operator="containsText" id="{DA2564F5-4830-4A03-8828-8B42009BF994}">
            <xm:f>NOT(ISERROR(SEARCH('Listas FUGA'!$F$5,R37)))</xm:f>
            <xm:f>'Listas FUGA'!$F$5</xm:f>
            <x14:dxf>
              <fill>
                <patternFill>
                  <bgColor rgb="FFFF0000"/>
                </patternFill>
              </fill>
            </x14:dxf>
          </x14:cfRule>
          <x14:cfRule type="containsText" priority="2" operator="containsText" id="{93276B2C-17AB-4AB5-89EE-A700EE987CA5}">
            <xm:f>NOT(ISERROR(SEARCH('Listas FUGA'!$F$4,R37)))</xm:f>
            <xm:f>'Listas FUGA'!$F$4</xm:f>
            <x14:dxf>
              <fill>
                <patternFill>
                  <bgColor rgb="FFFFFF00"/>
                </patternFill>
              </fill>
            </x14:dxf>
          </x14:cfRule>
          <x14:cfRule type="containsText" priority="3" operator="containsText" id="{0F26436E-91FE-4D07-A4BD-C8E4D4A68CA1}">
            <xm:f>NOT(ISERROR(SEARCH('Listas FUGA'!$F$3,R37)))</xm:f>
            <xm:f>'Listas FUGA'!$F$3</xm:f>
            <x14:dxf>
              <fill>
                <patternFill>
                  <bgColor rgb="FF92D050"/>
                </patternFill>
              </fill>
            </x14:dxf>
          </x14:cfRule>
          <xm:sqref>R37 Y37 AF37 AM37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 FUGA'!$C$3:$C$14</xm:f>
          </x14:formula1>
          <xm:sqref>B14</xm:sqref>
        </x14:dataValidation>
        <x14:dataValidation type="list" allowBlank="1" showInputMessage="1" showErrorMessage="1" xr:uid="{00000000-0002-0000-0000-000001000000}">
          <x14:formula1>
            <xm:f>'Listas FUGA'!$D$3:$D$9</xm:f>
          </x14:formula1>
          <xm:sqref>B15</xm:sqref>
        </x14:dataValidation>
        <x14:dataValidation type="list" allowBlank="1" showInputMessage="1" showErrorMessage="1" xr:uid="{00000000-0002-0000-0000-000002000000}">
          <x14:formula1>
            <xm:f>'Listas FUGA'!$E$3:$E$7</xm:f>
          </x14:formula1>
          <xm:sqref>G10:G12</xm:sqref>
        </x14:dataValidation>
        <x14:dataValidation type="list" allowBlank="1" showInputMessage="1" showErrorMessage="1" xr:uid="{00000000-0002-0000-0000-000003000000}">
          <x14:formula1>
            <xm:f>'Listas FUGA'!$B$3:$B$10</xm:f>
          </x14:formula1>
          <xm:sqref>H15:H17</xm:sqref>
        </x14:dataValidation>
        <x14:dataValidation type="list" allowBlank="1" showInputMessage="1" showErrorMessage="1" xr:uid="{00000000-0002-0000-0000-000004000000}">
          <x14:formula1>
            <xm:f>'Listas FUGA'!$A$3:$A$5</xm:f>
          </x14:formula1>
          <xm:sqref>G6:K7</xm:sqref>
        </x14:dataValidation>
        <x14:dataValidation type="list" allowBlank="1" showInputMessage="1" showErrorMessage="1" xr:uid="{00000000-0002-0000-0000-000005000000}">
          <x14:formula1>
            <xm:f>'Listas FUGA'!$F$3:$F$5</xm:f>
          </x14:formula1>
          <xm:sqref>AM24:AM41 AF24:AF41 Y24:Y41 R24:R41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4"/>
  <sheetViews>
    <sheetView zoomScale="85" zoomScaleNormal="85" workbookViewId="0">
      <selection activeCell="H5" sqref="H5"/>
    </sheetView>
  </sheetViews>
  <sheetFormatPr baseColWidth="10" defaultRowHeight="15" x14ac:dyDescent="0.25"/>
  <cols>
    <col min="1" max="1" width="45.85546875" customWidth="1"/>
    <col min="2" max="2" width="37.5703125" customWidth="1"/>
    <col min="3" max="3" width="22.5703125" customWidth="1"/>
    <col min="4" max="4" width="26.140625" customWidth="1"/>
    <col min="5" max="5" width="39" customWidth="1"/>
  </cols>
  <sheetData>
    <row r="2" spans="1:6" x14ac:dyDescent="0.25">
      <c r="A2" s="8" t="s">
        <v>5</v>
      </c>
      <c r="B2" s="8" t="s">
        <v>6</v>
      </c>
      <c r="C2" s="8" t="s">
        <v>21</v>
      </c>
      <c r="D2" s="8" t="s">
        <v>34</v>
      </c>
      <c r="E2" s="8" t="s">
        <v>43</v>
      </c>
      <c r="F2" s="8" t="s">
        <v>75</v>
      </c>
    </row>
    <row r="3" spans="1:6" ht="29.25" customHeight="1" x14ac:dyDescent="0.25">
      <c r="A3" s="25" t="s">
        <v>7</v>
      </c>
      <c r="B3" s="25" t="s">
        <v>10</v>
      </c>
      <c r="C3" t="s">
        <v>4</v>
      </c>
      <c r="D3" s="7" t="s">
        <v>36</v>
      </c>
      <c r="E3" s="7" t="s">
        <v>44</v>
      </c>
      <c r="F3" t="s">
        <v>93</v>
      </c>
    </row>
    <row r="4" spans="1:6" ht="45" x14ac:dyDescent="0.25">
      <c r="A4" s="25" t="s">
        <v>8</v>
      </c>
      <c r="B4" s="25" t="s">
        <v>11</v>
      </c>
      <c r="C4" t="s">
        <v>22</v>
      </c>
      <c r="D4" s="7" t="s">
        <v>37</v>
      </c>
      <c r="E4" s="7" t="s">
        <v>45</v>
      </c>
      <c r="F4" t="s">
        <v>94</v>
      </c>
    </row>
    <row r="5" spans="1:6" ht="75" x14ac:dyDescent="0.25">
      <c r="A5" s="25" t="s">
        <v>9</v>
      </c>
      <c r="B5" s="25" t="s">
        <v>12</v>
      </c>
      <c r="C5" t="s">
        <v>23</v>
      </c>
      <c r="D5" s="7" t="s">
        <v>38</v>
      </c>
      <c r="E5" s="7" t="s">
        <v>46</v>
      </c>
      <c r="F5" t="s">
        <v>95</v>
      </c>
    </row>
    <row r="6" spans="1:6" ht="60" x14ac:dyDescent="0.25">
      <c r="A6" s="9"/>
      <c r="B6" s="25" t="s">
        <v>13</v>
      </c>
      <c r="C6" t="s">
        <v>24</v>
      </c>
      <c r="D6" t="s">
        <v>39</v>
      </c>
      <c r="E6" s="7" t="s">
        <v>47</v>
      </c>
    </row>
    <row r="7" spans="1:6" ht="30" x14ac:dyDescent="0.25">
      <c r="A7" s="9"/>
      <c r="B7" s="25" t="s">
        <v>14</v>
      </c>
      <c r="C7" s="7" t="s">
        <v>25</v>
      </c>
      <c r="D7" s="7" t="s">
        <v>40</v>
      </c>
      <c r="E7" s="7" t="s">
        <v>53</v>
      </c>
    </row>
    <row r="8" spans="1:6" ht="45" x14ac:dyDescent="0.25">
      <c r="A8" s="9"/>
      <c r="B8" s="25" t="s">
        <v>15</v>
      </c>
      <c r="C8" s="7" t="s">
        <v>26</v>
      </c>
      <c r="D8" t="s">
        <v>41</v>
      </c>
    </row>
    <row r="9" spans="1:6" ht="15.75" x14ac:dyDescent="0.25">
      <c r="A9" s="9"/>
      <c r="B9" s="25" t="s">
        <v>16</v>
      </c>
      <c r="C9" s="7" t="s">
        <v>27</v>
      </c>
      <c r="D9" t="s">
        <v>35</v>
      </c>
    </row>
    <row r="10" spans="1:6" ht="45" x14ac:dyDescent="0.25">
      <c r="A10" s="9"/>
      <c r="B10" s="25" t="s">
        <v>17</v>
      </c>
      <c r="C10" t="s">
        <v>28</v>
      </c>
    </row>
    <row r="11" spans="1:6" x14ac:dyDescent="0.25">
      <c r="C11" t="s">
        <v>29</v>
      </c>
    </row>
    <row r="12" spans="1:6" x14ac:dyDescent="0.25">
      <c r="C12" t="s">
        <v>30</v>
      </c>
    </row>
    <row r="13" spans="1:6" x14ac:dyDescent="0.25">
      <c r="C13" t="s">
        <v>31</v>
      </c>
    </row>
    <row r="14" spans="1:6" x14ac:dyDescent="0.25">
      <c r="C14"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Planes Institucionales </vt:lpstr>
      <vt:lpstr>Listas FUGA</vt:lpstr>
      <vt:lpstr>'Matriz Planes Institucionales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Raúl E. López Jaramillo</cp:lastModifiedBy>
  <cp:lastPrinted>2019-08-20T15:55:46Z</cp:lastPrinted>
  <dcterms:created xsi:type="dcterms:W3CDTF">2017-08-25T21:31:59Z</dcterms:created>
  <dcterms:modified xsi:type="dcterms:W3CDTF">2021-01-04T20:54:02Z</dcterms:modified>
</cp:coreProperties>
</file>