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hidePivotFieldList="1"/>
  <mc:AlternateContent xmlns:mc="http://schemas.openxmlformats.org/markup-compatibility/2006">
    <mc:Choice Requires="x15">
      <x15ac:absPath xmlns:x15ac="http://schemas.microsoft.com/office/spreadsheetml/2010/11/ac" url="C:\Users\raulo\Documents\FUGA\"/>
    </mc:Choice>
  </mc:AlternateContent>
  <xr:revisionPtr revIDLastSave="0" documentId="8_{409FF31C-9343-4366-A964-907B2AF7B5DB}" xr6:coauthVersionLast="45" xr6:coauthVersionMax="45" xr10:uidLastSave="{00000000-0000-0000-0000-000000000000}"/>
  <bookViews>
    <workbookView xWindow="-120" yWindow="-120" windowWidth="20730" windowHeight="11160" xr2:uid="{00000000-000D-0000-FFFF-FFFF00000000}"/>
  </bookViews>
  <sheets>
    <sheet name="PM Procesos" sheetId="1" r:id="rId1"/>
    <sheet name="ESTADISTICAS" sheetId="4" r:id="rId2"/>
    <sheet name="PM Institucional" sheetId="3" r:id="rId3"/>
  </sheets>
  <externalReferences>
    <externalReference r:id="rId4"/>
  </externalReferences>
  <definedNames>
    <definedName name="_xlnm._FilterDatabase" localSheetId="1" hidden="1">ESTADISTICAS!$B$1:$Q$34</definedName>
    <definedName name="_xlnm._FilterDatabase" localSheetId="0" hidden="1">'PM Procesos'!$A$8:$AL$221</definedName>
    <definedName name="_xlnm.Print_Area" localSheetId="2">'PM Institucional'!$A$1:$Z$25</definedName>
    <definedName name="_xlnm.Print_Area" localSheetId="0">'PM Procesos'!$A$3:$AK$233</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6" i="4" l="1"/>
  <c r="H86" i="4" s="1"/>
  <c r="G87" i="4"/>
  <c r="H87" i="4" s="1"/>
  <c r="G88" i="4"/>
  <c r="H88" i="4" s="1"/>
  <c r="G89" i="4"/>
  <c r="H89" i="4" s="1"/>
  <c r="G90" i="4"/>
  <c r="H90" i="4" s="1"/>
  <c r="G91" i="4"/>
  <c r="H91" i="4" s="1"/>
  <c r="G85" i="4"/>
  <c r="H85" i="4" s="1"/>
  <c r="H67" i="4"/>
  <c r="H64" i="4"/>
  <c r="H65" i="4"/>
  <c r="H66" i="4"/>
  <c r="H63" i="4"/>
  <c r="G92" i="4" l="1"/>
  <c r="H92" i="4" s="1"/>
  <c r="E41" i="4"/>
  <c r="C41" i="4"/>
  <c r="Q30" i="4"/>
  <c r="P27" i="4"/>
  <c r="O27" i="4"/>
  <c r="G58" i="4"/>
  <c r="G56" i="4"/>
  <c r="G57" i="4"/>
  <c r="G60" i="4"/>
  <c r="G59" i="4"/>
  <c r="Q27" i="4" l="1"/>
  <c r="R130" i="1"/>
  <c r="H56" i="4"/>
  <c r="H5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Angelica</author>
  </authors>
  <commentList>
    <comment ref="T4" authorId="0" shapeId="0" xr:uid="{00000000-0006-0000-00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000-000002000000}">
      <text>
        <r>
          <rPr>
            <b/>
            <sz val="9"/>
            <color indexed="81"/>
            <rFont val="Tahoma"/>
            <family val="2"/>
          </rPr>
          <t>User:</t>
        </r>
        <r>
          <rPr>
            <sz val="9"/>
            <color indexed="81"/>
            <rFont val="Tahoma"/>
            <family val="2"/>
          </rPr>
          <t xml:space="preserve">
CAMPOS DILIGENCIADOS POR OAP</t>
        </r>
      </text>
    </comment>
    <comment ref="Y4" authorId="0" shapeId="0" xr:uid="{00000000-0006-0000-0000-000003000000}">
      <text>
        <r>
          <rPr>
            <b/>
            <sz val="9"/>
            <color indexed="81"/>
            <rFont val="Tahoma"/>
            <family val="2"/>
          </rPr>
          <t>User:</t>
        </r>
        <r>
          <rPr>
            <sz val="9"/>
            <color indexed="81"/>
            <rFont val="Tahoma"/>
            <family val="2"/>
          </rPr>
          <t xml:space="preserve">
CAMPOS DILIGENCIADOS POR OCI</t>
        </r>
      </text>
    </comment>
    <comment ref="AC4" authorId="0" shapeId="0" xr:uid="{00000000-0006-0000-0000-000004000000}">
      <text>
        <r>
          <rPr>
            <b/>
            <sz val="9"/>
            <color indexed="81"/>
            <rFont val="Tahoma"/>
            <family val="2"/>
          </rPr>
          <t>User:</t>
        </r>
        <r>
          <rPr>
            <sz val="9"/>
            <color indexed="81"/>
            <rFont val="Tahoma"/>
            <family val="2"/>
          </rPr>
          <t xml:space="preserve">
CAMPOS DILIGENCIADOS POR LAS AREAS</t>
        </r>
      </text>
    </comment>
    <comment ref="AE4" authorId="0" shapeId="0" xr:uid="{00000000-0006-0000-0000-000005000000}">
      <text>
        <r>
          <rPr>
            <b/>
            <sz val="9"/>
            <color indexed="81"/>
            <rFont val="Tahoma"/>
            <family val="2"/>
          </rPr>
          <t>User:</t>
        </r>
        <r>
          <rPr>
            <sz val="9"/>
            <color indexed="81"/>
            <rFont val="Tahoma"/>
            <family val="2"/>
          </rPr>
          <t xml:space="preserve">
CAMPOS DILIGENCIADOS POR OAP</t>
        </r>
      </text>
    </comment>
    <comment ref="AH4" authorId="0" shapeId="0" xr:uid="{00000000-0006-0000-0000-000006000000}">
      <text>
        <r>
          <rPr>
            <b/>
            <sz val="9"/>
            <color indexed="81"/>
            <rFont val="Tahoma"/>
            <family val="2"/>
          </rPr>
          <t>User:</t>
        </r>
        <r>
          <rPr>
            <sz val="9"/>
            <color indexed="81"/>
            <rFont val="Tahoma"/>
            <family val="2"/>
          </rPr>
          <t xml:space="preserve">
CAMPOS DILIGENCIADOS POR OCI</t>
        </r>
      </text>
    </comment>
    <comment ref="R7" authorId="0" shapeId="0" xr:uid="{00000000-0006-0000-0000-000007000000}">
      <text>
        <r>
          <rPr>
            <b/>
            <sz val="9"/>
            <color indexed="81"/>
            <rFont val="Tahoma"/>
            <family val="2"/>
          </rPr>
          <t>User:</t>
        </r>
        <r>
          <rPr>
            <sz val="9"/>
            <color indexed="81"/>
            <rFont val="Tahoma"/>
            <family val="2"/>
          </rPr>
          <t xml:space="preserve">
CAMPOS DILIGENCIADOS POR LA OAP CON DATO OCI</t>
        </r>
      </text>
    </comment>
    <comment ref="S7" authorId="0" shapeId="0" xr:uid="{00000000-0006-0000-0000-000008000000}">
      <text>
        <r>
          <rPr>
            <b/>
            <sz val="9"/>
            <color indexed="81"/>
            <rFont val="Tahoma"/>
            <family val="2"/>
          </rPr>
          <t>User:</t>
        </r>
        <r>
          <rPr>
            <sz val="9"/>
            <color indexed="81"/>
            <rFont val="Tahoma"/>
            <family val="2"/>
          </rPr>
          <t xml:space="preserve">
CAMPOS DILIGENCIADOS POR LA OAP CON DATO OCI</t>
        </r>
      </text>
    </comment>
    <comment ref="Q141" authorId="0" shapeId="0" xr:uid="{00000000-0006-0000-0000-000009000000}">
      <text>
        <r>
          <rPr>
            <b/>
            <sz val="9"/>
            <color indexed="81"/>
            <rFont val="Tahoma"/>
            <family val="2"/>
          </rPr>
          <t>User:</t>
        </r>
        <r>
          <rPr>
            <sz val="9"/>
            <color indexed="81"/>
            <rFont val="Tahoma"/>
            <family val="2"/>
          </rPr>
          <t xml:space="preserve">
AM repogrmada con aprobacio del Cmite de Dirección del 24feb2020.  Conrograma Documentacion SIG con fecha ampliad a aaosto 2020</t>
        </r>
      </text>
    </comment>
    <comment ref="Q142" authorId="0" shapeId="0" xr:uid="{00000000-0006-0000-0000-00000A000000}">
      <text>
        <r>
          <rPr>
            <b/>
            <sz val="9"/>
            <color indexed="81"/>
            <rFont val="Tahoma"/>
            <family val="2"/>
          </rPr>
          <t>User:</t>
        </r>
        <r>
          <rPr>
            <sz val="9"/>
            <color indexed="81"/>
            <rFont val="Tahoma"/>
            <family val="2"/>
          </rPr>
          <t xml:space="preserve">
AM repogrmada con aprobacio del Cmite de Dirección del 24feb2020.  Conrograma Documentacion SIG con fecha ampliad a aaosto 2020</t>
        </r>
      </text>
    </comment>
    <comment ref="AH196" authorId="1" shapeId="0" xr:uid="{00000000-0006-0000-0000-00000B000000}">
      <text>
        <r>
          <rPr>
            <b/>
            <sz val="9"/>
            <color indexed="81"/>
            <rFont val="Tahoma"/>
            <family val="2"/>
          </rPr>
          <t>Angelica:</t>
        </r>
        <r>
          <rPr>
            <sz val="9"/>
            <color indexed="81"/>
            <rFont val="Tahoma"/>
            <family val="2"/>
          </rPr>
          <t xml:space="preserve">
si en el anterior era abierta inefectiva, en este debería ser cerrada inefectiva?</t>
        </r>
      </text>
    </comment>
    <comment ref="Q214" authorId="0" shapeId="0" xr:uid="{00000000-0006-0000-0000-00000C000000}">
      <text>
        <r>
          <rPr>
            <b/>
            <sz val="9"/>
            <color indexed="81"/>
            <rFont val="Tahoma"/>
            <family val="2"/>
          </rPr>
          <t>User:</t>
        </r>
        <r>
          <rPr>
            <sz val="9"/>
            <color indexed="81"/>
            <rFont val="Tahoma"/>
            <family val="2"/>
          </rPr>
          <t xml:space="preserve">
reprogramada a peticion de Ssub Corportva del 16mar2020 orfeo 20202000009573
Reprogramada el 24jul2020 a petición de la Sub Corporativa con Orfeo 20202000022393</t>
        </r>
      </text>
    </comment>
    <comment ref="Q216" authorId="0" shapeId="0" xr:uid="{00000000-0006-0000-0000-00000D000000}">
      <text>
        <r>
          <rPr>
            <b/>
            <sz val="9"/>
            <color indexed="81"/>
            <rFont val="Tahoma"/>
            <family val="2"/>
          </rPr>
          <t>User:</t>
        </r>
        <r>
          <rPr>
            <sz val="9"/>
            <color indexed="81"/>
            <rFont val="Tahoma"/>
            <family val="2"/>
          </rPr>
          <t xml:space="preserve">
reprogramada a peticion de Ssub Corportva del 16mar2020 orfeo 20202000009573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4" authorId="0" shapeId="0" xr:uid="{00000000-0006-0000-02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200-000002000000}">
      <text>
        <r>
          <rPr>
            <b/>
            <sz val="9"/>
            <color indexed="81"/>
            <rFont val="Tahoma"/>
            <family val="2"/>
          </rPr>
          <t>User:</t>
        </r>
        <r>
          <rPr>
            <sz val="9"/>
            <color indexed="81"/>
            <rFont val="Tahoma"/>
            <family val="2"/>
          </rPr>
          <t xml:space="preserve">
CAMPOS DILIGENCIADOS POR OAP</t>
        </r>
      </text>
    </comment>
    <comment ref="Y4" authorId="0" shapeId="0" xr:uid="{00000000-0006-0000-0200-000003000000}">
      <text>
        <r>
          <rPr>
            <b/>
            <sz val="9"/>
            <color indexed="81"/>
            <rFont val="Tahoma"/>
            <family val="2"/>
          </rPr>
          <t>User:</t>
        </r>
        <r>
          <rPr>
            <sz val="9"/>
            <color indexed="81"/>
            <rFont val="Tahoma"/>
            <family val="2"/>
          </rPr>
          <t xml:space="preserve">
CAMPOS DILIGENCIADOS POR OCI</t>
        </r>
      </text>
    </comment>
    <comment ref="R7" authorId="0" shapeId="0" xr:uid="{00000000-0006-0000-0200-000004000000}">
      <text>
        <r>
          <rPr>
            <b/>
            <sz val="9"/>
            <color indexed="81"/>
            <rFont val="Tahoma"/>
            <family val="2"/>
          </rPr>
          <t>User:</t>
        </r>
        <r>
          <rPr>
            <sz val="9"/>
            <color indexed="81"/>
            <rFont val="Tahoma"/>
            <family val="2"/>
          </rPr>
          <t xml:space="preserve">
CAMPO DILIGENCIADO POR OAP CON DATOS ENTE DE CONTROL</t>
        </r>
      </text>
    </comment>
    <comment ref="S7" authorId="0" shapeId="0" xr:uid="{00000000-0006-0000-0200-000005000000}">
      <text>
        <r>
          <rPr>
            <b/>
            <sz val="9"/>
            <color indexed="81"/>
            <rFont val="Tahoma"/>
            <family val="2"/>
          </rPr>
          <t>User:</t>
        </r>
        <r>
          <rPr>
            <sz val="9"/>
            <color indexed="81"/>
            <rFont val="Tahoma"/>
            <family val="2"/>
          </rPr>
          <t xml:space="preserve">
CAMPO DILIGENCIADO POR OAP CON DATOS ENTE DE CONTROL</t>
        </r>
      </text>
    </comment>
  </commentList>
</comments>
</file>

<file path=xl/sharedStrings.xml><?xml version="1.0" encoding="utf-8"?>
<sst xmlns="http://schemas.openxmlformats.org/spreadsheetml/2006/main" count="7499" uniqueCount="1580">
  <si>
    <t>Documento:</t>
  </si>
  <si>
    <t>Código:</t>
  </si>
  <si>
    <t>GM-FTPL-01</t>
  </si>
  <si>
    <t>Versión:</t>
  </si>
  <si>
    <t>MONITOREO Y SEGUIMIENTO</t>
  </si>
  <si>
    <t>1 LINEA DE DEFENSA</t>
  </si>
  <si>
    <t xml:space="preserve">2 LINEA DE DEFENSA </t>
  </si>
  <si>
    <t>3 LINEA DE DEFENSA</t>
  </si>
  <si>
    <t xml:space="preserve">Seguimiento </t>
  </si>
  <si>
    <t>Nombre de la Dependencia</t>
  </si>
  <si>
    <t>Área de la Dependencia</t>
  </si>
  <si>
    <t xml:space="preserve">Proceso </t>
  </si>
  <si>
    <t>Hallazgo</t>
  </si>
  <si>
    <t>Consecutivo
ACM</t>
  </si>
  <si>
    <t xml:space="preserve">Versión </t>
  </si>
  <si>
    <t>Fecha del Reporte de la ACM</t>
  </si>
  <si>
    <t>Fuente
(Ver ACM)</t>
  </si>
  <si>
    <t>Descripción del Hallazgo y/o situación detectada</t>
  </si>
  <si>
    <t>Tipo de Acción
AC- AM</t>
  </si>
  <si>
    <t>Causa</t>
  </si>
  <si>
    <t>ID</t>
  </si>
  <si>
    <t>Actividades</t>
  </si>
  <si>
    <t>Roles y Responsabilidades</t>
  </si>
  <si>
    <t>Plazo</t>
  </si>
  <si>
    <t xml:space="preserve">Descripción de la gestión y evidencia </t>
  </si>
  <si>
    <t>Evidencia</t>
  </si>
  <si>
    <t>Verificación de la gestión</t>
  </si>
  <si>
    <t>Verificado 
SI --NO</t>
  </si>
  <si>
    <t>Estado de la Actividad</t>
  </si>
  <si>
    <t xml:space="preserve">ESTADO DE LA ACM </t>
  </si>
  <si>
    <t>Nombre del Directivo y/o Jefe de Oficina que Lidera</t>
  </si>
  <si>
    <t>Servidor Ejecutor (funcionario y/o contratista)</t>
  </si>
  <si>
    <t>Fecha Inicio</t>
  </si>
  <si>
    <t>Ficha Fin</t>
  </si>
  <si>
    <t>xxxxxxxxxxxxxxxxxxxxx</t>
  </si>
  <si>
    <t>xxxxxxxxxxxxxxxxx</t>
  </si>
  <si>
    <t>#</t>
  </si>
  <si>
    <t>AAAA-0X</t>
  </si>
  <si>
    <t>dd/mm/aaaa</t>
  </si>
  <si>
    <t>Radicado ################
xxxxxxxxxxxxxxxxxxxxxxxxxxxxxxxxxxxxxxxxxxxxxxxxxxxxxxxx</t>
  </si>
  <si>
    <t>AC</t>
  </si>
  <si>
    <t>AAAA-0X-1</t>
  </si>
  <si>
    <t>lxxxxxxxxxxxxxxxxxxxxxxxxxxxxxxxxxxxxxxxxxxxxxxxxxxxxxxxxxxxxxx</t>
  </si>
  <si>
    <t>Nombre / Cargo</t>
  </si>
  <si>
    <t xml:space="preserve">CONTROL DE CAMBIOS </t>
  </si>
  <si>
    <t>Fecha del Cambio</t>
  </si>
  <si>
    <t xml:space="preserve">Consolidado por </t>
  </si>
  <si>
    <t>Aprobado por</t>
  </si>
  <si>
    <t xml:space="preserve">Formato Planes de  Mejoramiento  -  Procesos </t>
  </si>
  <si>
    <t xml:space="preserve"> No se ha culminado. Se encuentran  dentro de términos de ejecución 
</t>
  </si>
  <si>
    <t xml:space="preserve">Acciones que no solucionan causa raíz, se deben reformular.
</t>
  </si>
  <si>
    <t xml:space="preserve">No se ha ejecutado y los términos se vencieron, se debe ejecutar de forma prioritaria.
</t>
  </si>
  <si>
    <t>Ejecutadas dentro de términos y eliminan causa raíz identificada.</t>
  </si>
  <si>
    <t xml:space="preserve"> Acciones ejecutadas que no solucionan causa raíz y/o presenta alerta, se puede generar nuevamente la  no conformidad.
</t>
  </si>
  <si>
    <t>ABIERTA EN PROCESO</t>
  </si>
  <si>
    <t xml:space="preserve">ABIERTA INEFECTIVA </t>
  </si>
  <si>
    <t xml:space="preserve">ABIERTA INCUMPLIDA </t>
  </si>
  <si>
    <t xml:space="preserve">CERRADA </t>
  </si>
  <si>
    <t xml:space="preserve">CERRADA CON BAJA EJECTIVIDAD 
</t>
  </si>
  <si>
    <t xml:space="preserve">CONVENCIONES EVLAUACION 3 LINEA </t>
  </si>
  <si>
    <t>Formato Planes de  Mejoramiento  -  Institucional</t>
  </si>
  <si>
    <t xml:space="preserve">Nombre del Indicador </t>
  </si>
  <si>
    <t xml:space="preserve">Meta </t>
  </si>
  <si>
    <t xml:space="preserve">Oportunidad de Mejora </t>
  </si>
  <si>
    <t>Fecha Informe Auditoria Ente Control 
DD/MM/AA</t>
  </si>
  <si>
    <t>Nro. Hallazgo</t>
  </si>
  <si>
    <t>Gestión de Mejora</t>
  </si>
  <si>
    <r>
      <t>1.</t>
    </r>
    <r>
      <rPr>
        <sz val="10"/>
        <color indexed="8"/>
        <rFont val="Arial"/>
        <family val="2"/>
      </rPr>
      <t xml:space="preserve"> xxxxxxxxxxxxxxxxxxxxxxxxxxxxxx</t>
    </r>
  </si>
  <si>
    <t xml:space="preserve">Descripción </t>
  </si>
  <si>
    <t>Versión</t>
  </si>
  <si>
    <t>Justificación del cambio</t>
  </si>
  <si>
    <t>Análisis de Evidencias</t>
  </si>
  <si>
    <t>Observaciones y/o recomendaciones</t>
  </si>
  <si>
    <t>Descripción de la Acción</t>
  </si>
  <si>
    <t>Área y Responsables</t>
  </si>
  <si>
    <t xml:space="preserve">Análisis de Evidencias </t>
  </si>
  <si>
    <t xml:space="preserve">Área </t>
  </si>
  <si>
    <t>ESTADO DE LA ACM</t>
  </si>
  <si>
    <t>Subdirección de Gestión Corporativa</t>
  </si>
  <si>
    <t>Tesorería
Contabilidad
Presupuesto</t>
  </si>
  <si>
    <t xml:space="preserve">Gestión Financiera </t>
  </si>
  <si>
    <t>NA</t>
  </si>
  <si>
    <t>2017 - 1</t>
  </si>
  <si>
    <t>REVISIÓN Y SEGUIMIENTO AL PROCESO</t>
  </si>
  <si>
    <t xml:space="preserve">El día 19 de 2017 el tesorero al momento de elaborar las ordenes de egreso correspondiente a la cuenta por pagar detectó que no habían contabilizado los descuentos de ley de las cuentas a pagar que tienen entrada de almacén, correspondiente al mes de diciembre 2016 y adicionalmente se encontró que no se habían contabilizado descuentos de ley de algunas ordenes de egreso que tienen entrada de almacén y que se pagaron en mes de diciembre. En conclusión las declaraciones tributarias presentadas el día 18 de 2017 no incluyeron la totalidad de los descuentos de ley efectuados en diciembre2016 </t>
  </si>
  <si>
    <r>
      <t>1.</t>
    </r>
    <r>
      <rPr>
        <sz val="10"/>
        <color indexed="8"/>
        <rFont val="Calibri"/>
        <family val="2"/>
      </rPr>
      <t xml:space="preserve"> El registro contable de las cuentas por pagar se hace desde el área de almacén y la contabilización de los descuentos de ley se hace con el giro al tercero o contratista, para el caso de diciembre de 2016 las cuentas por pagar se giraron el 4 de enero 2017, razón por la cual a diciembre de 2016 no quedaron contabilizadas estas retenciones. Es decir la contabilización de descuentos lo hace el tesorero y no el contador (en este caso)
</t>
    </r>
    <r>
      <rPr>
        <b/>
        <sz val="10"/>
        <color indexed="8"/>
        <rFont val="Calibri"/>
        <family val="2"/>
      </rPr>
      <t>1.1.</t>
    </r>
    <r>
      <rPr>
        <sz val="10"/>
        <color indexed="8"/>
        <rFont val="Calibri"/>
        <family val="2"/>
      </rPr>
      <t xml:space="preserve"> porque esta practica se había implementado de esa forma, lo cual no asegura que todas las retenciones se contabilicen en el período correspondiente
</t>
    </r>
    <r>
      <rPr>
        <b/>
        <sz val="10"/>
        <color indexed="8"/>
        <rFont val="Calibri"/>
        <family val="2"/>
      </rPr>
      <t>2.</t>
    </r>
    <r>
      <rPr>
        <sz val="10"/>
        <color indexed="8"/>
        <rFont val="Calibri"/>
        <family val="2"/>
      </rPr>
      <t xml:space="preserve"> En algunas ordenes de egreso en las que se contabilizaron los descuentos de ley cuando se tiene entradas de almacén y que se pagaron en diciembre 2016 por error involuntario no se contabilizaron los descuentos
</t>
    </r>
    <r>
      <rPr>
        <b/>
        <sz val="10"/>
        <color indexed="8"/>
        <rFont val="Calibri"/>
        <family val="2"/>
      </rPr>
      <t>2.2.</t>
    </r>
    <r>
      <rPr>
        <sz val="10"/>
        <color indexed="8"/>
        <rFont val="Calibri"/>
        <family val="2"/>
      </rPr>
      <t xml:space="preserve"> por deficiencia en el control de revisión para asegurar que todos los descuentos de ley estén contabilizados antes de elaborar y presentar las declaraciones tributarias </t>
    </r>
  </si>
  <si>
    <t>1.1</t>
  </si>
  <si>
    <t>Corregir las declaraciones tributarias de retención de industria y comercio y estampillas  de universidad distrital, procultura y adulto mayor correspondientes a diciembre de 2016</t>
  </si>
  <si>
    <t>Maria Cecilia Quiasua Rincon</t>
  </si>
  <si>
    <t xml:space="preserve">Edilberto Méndez / Johanny Herrera / Camilo Jimenez </t>
  </si>
  <si>
    <t>1.2</t>
  </si>
  <si>
    <t>presentar y pagar las diferencias de los descuentos dejados de reportar</t>
  </si>
  <si>
    <t>1.3</t>
  </si>
  <si>
    <t>Contabilidad registrará en el aplicativo contable los descuentos de ley, de las cuentas que tienen entradas de almacén, al momento del tramite de la cuenta antes de pagarla, es decir contabilidad efectuará simultaneamente los cálculos de descuentos de ley y el registro en las cuentas contables correspondientes.</t>
  </si>
  <si>
    <t xml:space="preserve">Edilberto Méndez / Johanny Herrera </t>
  </si>
  <si>
    <t>1.4</t>
  </si>
  <si>
    <t>Enviar oficio a la DIAN  informando de dichos ajustes</t>
  </si>
  <si>
    <t>1.5</t>
  </si>
  <si>
    <t>pagar las multas e intereses de mora en las entidades que aplique</t>
  </si>
  <si>
    <t xml:space="preserve">Edilberto Méndez / Camilo Jimenez </t>
  </si>
  <si>
    <t>Oficina Asesora de Planeación</t>
  </si>
  <si>
    <t>No aplica</t>
  </si>
  <si>
    <t>Planeación Estratégica</t>
  </si>
  <si>
    <t>2017 - 2</t>
  </si>
  <si>
    <t>No se encuentra vinculada al Sistema Integrado de Gestión – SIG la documentación del Plan Institucional de Gestión Ambiental – PIGA , entre los que se encuentra el documento PIGA 2016 – 2020, los procedimeintos de los 5 subprogramas (agua, energía, residuos, consumo sostenible e implementación de practicas sostenibles) con sus respectivos formatos.</t>
  </si>
  <si>
    <t>OM</t>
  </si>
  <si>
    <t>N/A</t>
  </si>
  <si>
    <t>2.1</t>
  </si>
  <si>
    <t>Revisar, actualizar y vincular la documentación vigente del plan institucional de gestión ambiental – PIGA (documento, programas, procedimientos, formatos) qal Sistema Integrado de Gestión – SIG de la entidad</t>
  </si>
  <si>
    <t>Sonia  Córdoba Alvarado</t>
  </si>
  <si>
    <t>Profesional PIGA Planeación/ Profesional SIG Planeación</t>
  </si>
  <si>
    <t>2017 - 3</t>
  </si>
  <si>
    <t>OTRO 
Seguimiento al contrato No 002-2017 Cia de seguridad y vigilancia privada Simón B</t>
  </si>
  <si>
    <t>Analizando los recursos y vencimiento del contrato No 002-2017, de la firma Cia de Seguridad y Vigilancia Privada Simon Bolivar, se visualiza la posibilidad de carencia de vigilancia o disminución de vigilantes en la sede principal casa amarilla</t>
  </si>
  <si>
    <t>AP</t>
  </si>
  <si>
    <r>
      <t xml:space="preserve">1. </t>
    </r>
    <r>
      <rPr>
        <sz val="10"/>
        <color indexed="8"/>
        <rFont val="Calibri"/>
        <family val="2"/>
      </rPr>
      <t xml:space="preserve">Porque el proceso de adjudicación del proceso nuevo de vigilancia para el año 2017 identificado con el numero FUGA-SAMC-003-2017 no se ha logrado adjudicar, puesto que ha tenido retraso, porque varios oferentes han hecho observaciones y se calcula que este proceso se correrá la fecha de adjudicación, para lo cual el contrato actual (contrato No PMC002-2017) no alcanza a cubrir las necesidades de vigilancia de la semana del 14 al 24 de marzo de 2017 aproximadamente
</t>
    </r>
    <r>
      <rPr>
        <b/>
        <sz val="10"/>
        <color indexed="8"/>
        <rFont val="Calibri"/>
        <family val="2"/>
      </rPr>
      <t>1.1.</t>
    </r>
    <r>
      <rPr>
        <sz val="10"/>
        <color indexed="8"/>
        <rFont val="Calibri"/>
        <family val="2"/>
      </rPr>
      <t xml:space="preserve"> En el mes de febrero/17 se sacó el proceso de mínima cuantía (PMC 002-2017) POR LA SUMA DE $19,984,672 identificado con el número  FUGA-samc-003-2017. Se calculó que los dos (2) contratos el de mínima y el de menor cuantía alcanzaban a empatar pero parece que no va a ser así, porque ha tocado hacer ajustes en el cronograma de adjudicación del proceso de menor cuantía
</t>
    </r>
    <r>
      <rPr>
        <b/>
        <sz val="10"/>
        <color indexed="8"/>
        <rFont val="Calibri"/>
        <family val="2"/>
      </rPr>
      <t>1.2.</t>
    </r>
    <r>
      <rPr>
        <sz val="10"/>
        <color indexed="8"/>
        <rFont val="Calibri"/>
        <family val="2"/>
      </rPr>
      <t xml:space="preserve"> Al inicio del año 2017 se tenia el contrato de vigilancia No CPS-02802016,  que vencía el 15 de enero de 2017, con la posibilidad de adicionar un (1) mes más aproximadamente, lo cual fue un tiempo corto para la realizar el proceso de contratación para el año 2017 y por la coyuntura de inicio de año con un nuevo presupuesto
</t>
    </r>
    <r>
      <rPr>
        <b/>
        <sz val="10"/>
        <color indexed="8"/>
        <rFont val="Calibri"/>
        <family val="2"/>
      </rPr>
      <t>1.3</t>
    </r>
    <r>
      <rPr>
        <sz val="10"/>
        <color indexed="8"/>
        <rFont val="Calibri"/>
        <family val="2"/>
      </rPr>
      <t xml:space="preserve"> Porque el contrato para ña vigencia 2016 fue debidamente planeado en el I semestre del 2016 el servicio de vigilancia para una sede (principal) pero a partir de agosto del 2016, la entidad abrió dos (2) sedes mas, impactando el contrato de vigilancia, es decir, que se redujo los recursos para garantizar holgadez en la gestión del 1er trimestre del 2017 para dar suficiente tiempo a la entidad y sacar el proceso de contratación de vigilancia 2017 </t>
    </r>
  </si>
  <si>
    <t>3.1</t>
  </si>
  <si>
    <t>Revisar los riesgos que trae consigo la disminución del servicio de vigilancia, uno en la sede principal y el de la casa amarilla</t>
  </si>
  <si>
    <t>Licette Moros León</t>
  </si>
  <si>
    <t>Johanny herrera / Humberto Torres</t>
  </si>
  <si>
    <t>3.2</t>
  </si>
  <si>
    <t xml:space="preserve">Con base al análisis de riesgos reestructurar el esquema de vigilancia </t>
  </si>
  <si>
    <t>3.3</t>
  </si>
  <si>
    <t>Agilizar el proceso de menor cuantía haciendo mesas de trabajo permanentes con la oficina jurídica</t>
  </si>
  <si>
    <t>3.4</t>
  </si>
  <si>
    <t>Con el monitoreo que se hace mensualmente al contrato, están validando las necesidades de vigilancia de la entidad para optimizar los recursos del contrato</t>
  </si>
  <si>
    <t>Johanny Herrera</t>
  </si>
  <si>
    <t>3.5</t>
  </si>
  <si>
    <t>Que se Colombia compra eficiente suscribe acuerdo marco marco para contratar servicios de vigilancia, la entidad debe adelantar este proceso a través de está plataforma para optimizar tiempos</t>
  </si>
  <si>
    <t>Humberto Torres</t>
  </si>
  <si>
    <t>2017 - 4</t>
  </si>
  <si>
    <t xml:space="preserve">Auditoría o Seguimiento efectuado por la Oficina de Control Interno </t>
  </si>
  <si>
    <t xml:space="preserve">En el informe de control interno de fecha 21 de abril de 2017, se evidencia en procesos de Gestión Humana y de Caja Menor, que hay formatos que no en el SIG, otros formatos que si están en el SIG pero no se utilizan total o parcialmente, como es el caso de los formatos de caja menor, el formato de horas extras, formato autorizado. </t>
  </si>
  <si>
    <r>
      <t>1.</t>
    </r>
    <r>
      <rPr>
        <sz val="10"/>
        <color indexed="8"/>
        <rFont val="Calibri"/>
        <family val="2"/>
      </rPr>
      <t xml:space="preserve"> Hay actividades de ciertos procedimientos se puede utilizar un formato o un aplicativo, lo cual no queda explicito en el procedimiento.
</t>
    </r>
    <r>
      <rPr>
        <b/>
        <sz val="10"/>
        <color indexed="8"/>
        <rFont val="Calibri"/>
        <family val="2"/>
      </rPr>
      <t>1.1.</t>
    </r>
    <r>
      <rPr>
        <sz val="10"/>
        <color indexed="8"/>
        <rFont val="Calibri"/>
        <family val="2"/>
      </rPr>
      <t xml:space="preserve"> Porque no existe la cultura que el no diligenciamiento de los formatos en su totalidad puede llegar a ser una no conformidad</t>
    </r>
  </si>
  <si>
    <t>4.1</t>
  </si>
  <si>
    <t xml:space="preserve">Solicitar el inventario de formato registrado en el SIG </t>
  </si>
  <si>
    <t>4.2</t>
  </si>
  <si>
    <t>Confrontar el inventario de formatos registrados en el SIG con los que actualmente se están utilizando en las diferentes áreas y hacer la respectiva depuración de los mismos</t>
  </si>
  <si>
    <t>Líder de cada proceso</t>
  </si>
  <si>
    <t>Gestión del Talento Humano</t>
  </si>
  <si>
    <t>4.3</t>
  </si>
  <si>
    <t>Actualizar los procedimientos en donde se ajusten la utilización de los formatos</t>
  </si>
  <si>
    <t>4.4</t>
  </si>
  <si>
    <t>dejar claro en el procedimiento control de registros de la entidad, que cuando se utilice un formato temporalmente, este debe identificarse de esta forma o como "documento no controlado"</t>
  </si>
  <si>
    <t>Sonia Cordoba Alvarado</t>
  </si>
  <si>
    <t>4.5</t>
  </si>
  <si>
    <t>capacitar a la subdirección administrativa sobre la importancia del control de los registros</t>
  </si>
  <si>
    <t>2017 - 5</t>
  </si>
  <si>
    <t>En el informe de control interno de fecha 21 de abril de 2017, se evidencia que el procedimiento o manual de caja no está alineado a la normatividad, en lo referente a puntos de control de la caja menor</t>
  </si>
  <si>
    <r>
      <t>1.</t>
    </r>
    <r>
      <rPr>
        <sz val="10"/>
        <color indexed="8"/>
        <rFont val="Calibri"/>
        <family val="2"/>
      </rPr>
      <t xml:space="preserve"> En el procedimiento no están especificados los tiempos de realización de arqueos periódicos por parte del funcionario designado por el ordenador del gasto
</t>
    </r>
    <r>
      <rPr>
        <b/>
        <sz val="10"/>
        <color indexed="8"/>
        <rFont val="Calibri"/>
        <family val="2"/>
      </rPr>
      <t>1.1.</t>
    </r>
    <r>
      <rPr>
        <sz val="10"/>
        <color indexed="8"/>
        <rFont val="Calibri"/>
        <family val="2"/>
      </rPr>
      <t xml:space="preserve"> Se asumió que dentro del procedimiento actual estaban incluidos los controles de la normatividad.</t>
    </r>
  </si>
  <si>
    <t>5.1</t>
  </si>
  <si>
    <t>Extraer de la normatividad lista de chequeo sobre caja menor</t>
  </si>
  <si>
    <t>Marisol Rodríguez / María Cecilia Quiasúa</t>
  </si>
  <si>
    <t>5.2</t>
  </si>
  <si>
    <t>Con base a la lista de chequeo asegurar que dichas variables o controles estén incluidos en el procedimiento</t>
  </si>
  <si>
    <t>Marisol Rodríguez / Edilberto Méndez</t>
  </si>
  <si>
    <t>5.3</t>
  </si>
  <si>
    <t>Actualizar el procedimiento y actualizar el nomograma</t>
  </si>
  <si>
    <t>Marisol Rodríguez</t>
  </si>
  <si>
    <t>5.4</t>
  </si>
  <si>
    <t>Dejar explícito en el procedimiento de arqueo de caja menor a cargo del contador de la entidad</t>
  </si>
  <si>
    <t>5.5</t>
  </si>
  <si>
    <t>Dejar explicito en cada soporte de caja menor el destino de cada gasto y la validación de las imputaciones contables y presupuestales (de lo cual debe quedar registro)</t>
  </si>
  <si>
    <t>5.6</t>
  </si>
  <si>
    <t>Socializar el procedimiento de caja menor</t>
  </si>
  <si>
    <t>2017 - 8</t>
  </si>
  <si>
    <t>De 83 CDP gestionados en el periodo comprendido entre enero y marzo de 2017 el 64% de estos no presentan visto bueno de la asesora de planeación, siendo los mas relevantes los CDP de funcionamiento</t>
  </si>
  <si>
    <t>1. Omisión de control por parte de presupuesto
2. Las aprobaciones establecidas en el formato son confusas para el personal que debe diligenciar el mismo
3. Desconocimiento del visto bueno en el formato
3.1. La ubicación del visto bueno de planeación se encuentra en un lugar que genera confusión</t>
  </si>
  <si>
    <t>8.1</t>
  </si>
  <si>
    <t>Revisar procedimiento "GFI-PD-03 Gestión presupuestal" en apartado expedición de CDP, estableciendo punto de control en la actividad 1.</t>
  </si>
  <si>
    <t>8.2</t>
  </si>
  <si>
    <t>Solicitar actualización de formato “GFI-FT-164 solicitud de CDP”</t>
  </si>
  <si>
    <t>2017 - 10</t>
  </si>
  <si>
    <t>AUDITORIA INTERNA DE CALIDAD</t>
  </si>
  <si>
    <t>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t>
  </si>
  <si>
    <t>1. El seguimiento y control a la implementación del SIG es débil
2. la apropiación de los beneficios que ofrece el SIG a la gestión institucional ha sido insuficiente</t>
  </si>
  <si>
    <t>10.1</t>
  </si>
  <si>
    <t>Realizar comité extraordinario SIG, para socializar el análisis realizado por el equipo SIG frente al estado 
la documentación vigente del SIG v/s requerimientos de la NTDC y presentarles la metodología general para la optimización de dicha documentación</t>
  </si>
  <si>
    <t>10.2</t>
  </si>
  <si>
    <t>Programar y socializar trabajo de campo con lideres de proceso y sus equipos para optimizar la documentación relacionada con cada uno de los procesos.</t>
  </si>
  <si>
    <t>10.3</t>
  </si>
  <si>
    <t>Documentación SIG por proceso (caracterizaciones, procedimientos, formatos, guias, manuales, instructivos, planes) revisada y ajustada</t>
  </si>
  <si>
    <t>10.4</t>
  </si>
  <si>
    <t>Asesoría y acompañamiento por parte de equipo tecnico SIG a los lideres de proceso y sus equipos de trabajo para resolver dudas o inquietudes frente a sus procesos</t>
  </si>
  <si>
    <t>10.5</t>
  </si>
  <si>
    <t>Aprobar la documentación optimizada  SIG</t>
  </si>
  <si>
    <t>10.6</t>
  </si>
  <si>
    <t>Socializar la documentación aprobada por los medios establecidos en la entidad</t>
  </si>
  <si>
    <t>Recursos Físicos</t>
  </si>
  <si>
    <t xml:space="preserve">Gestión Recursos Físicos </t>
  </si>
  <si>
    <t>2017 - *19</t>
  </si>
  <si>
    <t xml:space="preserve">Luego de la auditoria interna realizada por control interno se evidenciaron los siguientes hallazgos: 
-Registros de sistema integrado de gestión "GRF-FT-144 Reintegro elementos devolutivos v3",  "GRF-FT-187 Formatode consumo sostenible v1", sin vincular con el proceso- procedimiento auditado.
-No se encuentra registrada dentro del procedimiento manejo y control de bienes, la actividad "registrar el inventario individual en el sistema de información VSUMMER que respaldaria la entrega de activos al personal" luego de realizar el registro del inventario en el formato GRF-FT-07 toma de inventario individual.
-conformación del comite tecnico de invenatrios mediante Resolucion 002 del 2002 din actualizar la fecha, esta resolucion no contempla el rol de profesional de almacen.                                                                                                                              -Se evidencian las politicas de inventario, pero no se documentan politicas del manejo de inventario, que permitan garantizar oportuno registro contable.         -No se observan camaras de seguridad en las bodegas casa de grifos segundo y tercer piso.                                                                                                                             -Los productos de aseo ubicado en la respectiva bodega, no evidencian hojas de seguridad que le suministre la guia para almacenar los quimicos de forma ambientalmente segura y responsable, a la persona encargada de la manipulacion.                                                                                                                        -Los equipos detector de incendios instalados en las bodegas y espacios de trabajo en la sede principal se encuentran fuera de funcionamiento y las bodegas ubicadas en casa de grifos no cuentan con equipo detector de incendios.                                                                                                                                -Los registros empleados para conceptos tecnicos no se encuantran estandarizados en el sistema integrado de gestion (conceptos tecnicos para equipos de computo, software, equipos audivisuales, luminarias, obras de arte y algunos elementos de oficina nuevos con las especificaciones particulares como los escritos en poliuretano).                                                                                      -La devolucion de bienes y/o elementos de los contratistas y servidores a su retiro de la entidad, se controlan empleando el formato paz y salvo version 2 publicado en el sistema integrado de gestion - SIG en el proceso gestion documental, sin embargo no se evidencia que este formato este asociados  a actividades del proceso o procedimiento auditado.                                                      -Revisar los botiquines y reponer los elementos vencidos. </t>
  </si>
  <si>
    <t>*19.1</t>
  </si>
  <si>
    <t xml:space="preserve">Articular el formato GRF-FT-144 Reintegro elementos devolutivos version 3 y el formato GRF-FT-187 control de consumo sostenible con el precedimiento manejo y control de bienes </t>
  </si>
  <si>
    <t>Profesional de almacen Profesional SIG</t>
  </si>
  <si>
    <t>*19.2</t>
  </si>
  <si>
    <t>Actualizar el procedimiento manejo y control de bienes, incluyendo la actividad "registrar el inventario individual en el sistema de informacion Vsummer que respaldaria la entrega de activos al profesional" luego de realizar el registro del inventario en el formato GRF-FT-07 toma de inventario individual.</t>
  </si>
  <si>
    <t>*19.3</t>
  </si>
  <si>
    <t>Actualizar la resolucion 002 de 2002 o su equivalencia, ajustando la fecha e incluyendo el rol de profesional de almacen.</t>
  </si>
  <si>
    <t>*19.4</t>
  </si>
  <si>
    <t>Documentar las politicas de manejo de inventarios y su oportuno registro contable frente al nuevo marco normativo.</t>
  </si>
  <si>
    <t>*19.5</t>
  </si>
  <si>
    <t>Colocar camaras de seguridad en las bodegas que se encuetran fuera de la casa principal.</t>
  </si>
  <si>
    <t>Profesional de almacen</t>
  </si>
  <si>
    <t>*19.6</t>
  </si>
  <si>
    <t>Efectuar capacitacion en seguridad y manejo de sustancias peligrosas para garantizar el adecuado manejo de productos quimicos en la labor de ingreso, custodia y administracion de los bienes almacenados en bodega.</t>
  </si>
  <si>
    <t>*19.7</t>
  </si>
  <si>
    <t>Mantener a disposicion del almacen las hojas de seguridad de los productos quimicos las cuales deben ser suministradas por el proveedor de las sustancias, de conformidad con la ley 55 de 1993, para su identificacion y proveer las medidas necesarias para su manejo eficaz.</t>
  </si>
  <si>
    <t>*19.8</t>
  </si>
  <si>
    <t>Instalar equipos detector de incendios en la casa de grifos y poner en funcionamiento los de la casa principal.</t>
  </si>
  <si>
    <t>*19.9</t>
  </si>
  <si>
    <t>Formalizar el sistema integrado de gestion, los documentos o formatos empleados para conceptos tecnicos y asociarlos al procedimiento manejo y control de bienes.</t>
  </si>
  <si>
    <t>*19.10</t>
  </si>
  <si>
    <t xml:space="preserve">Asociar al procedimiento de manejo y control de bienes el formato paz y salvo, donde se controla la"devolucion de bienes y/o elementos de contratistas y servidores de su retiro de la entidad". </t>
  </si>
  <si>
    <t>*19.11</t>
  </si>
  <si>
    <t>Revisar los botiquines y reponer los elementos vencidos.</t>
  </si>
  <si>
    <t>2017 - *21</t>
  </si>
  <si>
    <t>En la Auditoría Interna al Proceso de Gestión Financiera realizada en el año 2016 realizada por Control Interno, se evidenciaron las siguientes acciones por mejorar:
* Estandarizar y documentar las actividades que realiza el Grupo de Apoyo Administrativo en el Sistema Integrado de Gestión (Procesos/ procedimientos), respecto a la verificación que vienen realizando sobre el certificado de cumplimiento de obligaciones, para tramitar las cuentas para pago de tal manera que permita minimizar la probabilidad de ocurrencia del riesgos.
* Gestionar y conciliar los saldos de operaciones recíprocas con Acueducto, SENA e ICBF y demás entidades, a fin de que se refleje en la información contable a reportar con corte a diciembre de 2016.
* Organizar periódicamente los documentos de acuerdo a las series y subseries identificadas en las tablas de retención documental previamente aprobadas para la Entidad, con el fin de evitar sobrecarga de trabajo al cierre de la Proceso gestión y reprocesos en el manejo documental.
* Se recomienda la depuración, actualización y registro de los procesos judiciales en el sistema SIPROJ que son susceptibles de revelación en las notas a los estados financieros.
* Publicar la información financiera de forma rutinaria y permanente, con el fin de garantizar el principio de la divulgación proactiva de conformidad con la Ley de Transparencia 1712 de 2014 y Directiva 00912016 de la Alcaldía Mayor de Bogotá.
* Documentar las actividades de verificación y/o validación de la inexistencia de elementos en almacén, con el fin de formalizar la gestión administrativa y prevenir la materialización de riesgos por compra de elementos cuya existencia esté comprobada en las bodegas de la entidad.
* Corregir en el procedimiento GFI-PD-05Manejo de caja menor, versión 2, el responsable del desarrollo de los arqueos de caja menor (actividad 19) de conformidad con el Decreto 061 de 2007, Art. 10 y 18; Decreto Único Reglamentario 1068 de 2015 Art. 2.8.5. 12. y 2.8.5.17, teniendo en cuenta que las dependencias financieras como mecanismo de autocontrol deben efectuar arqueos periódicos y sorpresivos independientemente de la verificación que le compete adelantar a las oficinas de auditoría o control interno, actividades que por defecto se desarrollan en el marco del procedimiento CEM-PD-06 Auditoría Interna . Versión 6 del Sistema Integrado de Gestión.
* Incrementar la frecuencia en la realización de arqueos periódicos como mecanismo de autocontrol de la administración, con el fin de garantizar que las operaciones estén debidamente sustentadas, que los registros sean oportunos y adecuados y que los saldos correspondan, independientemente de las evaluaciones y verificaciones que compete adelantar a las Oficinas de Auditoría o Control Interno.
* Fortalecer los mecanismos de control aplicados en la administración de los recursos de caja menor. En el marco de Plan institucional de Capacitación, programar capacitaciones de personal responsable de su manejo.
* Identificar y/o vincular los indicadores al Sistema Integrado de Gestión. Realizar mediciones periódicas que permitan controlar el comportamiento de factores críticos en la ejecución del proceso-procedimientos.</t>
  </si>
  <si>
    <t>*21.1</t>
  </si>
  <si>
    <t>Actualizar el procedimiento de Gestión de Pagos donde se evidencien las actividades que realiza el Grupo de Apoyo Administratvo.</t>
  </si>
  <si>
    <t>Auxiliar Administrativo
Profesional SIG</t>
  </si>
  <si>
    <t>*21.2</t>
  </si>
  <si>
    <t>Gestionar y conciliar los saldos de operaciones recíprocas con Acueducto, SENA e ICBF y demás entidades, a fin de que se refleje en la información contable a reportar con corte a diciembre de 2016.</t>
  </si>
  <si>
    <t>Profesional de Contabilidad
Subdirectora Administrativa</t>
  </si>
  <si>
    <t>*21.3</t>
  </si>
  <si>
    <t>Organizar periódicamente los documentos de acuerdo a las series y subseries identificadas en las tablas de retención documental previamente aprobadas para la Entidad.</t>
  </si>
  <si>
    <t>Profesional de Contabilidad / Presupuesto / Tesorería
Subdirectora Administrativa</t>
  </si>
  <si>
    <t>*21.4</t>
  </si>
  <si>
    <t>Depurar, actualizar y registrar los procesos judiciales en el sistema SIPROJ que son susceptibles de revelación en las notas a los estados financieros.</t>
  </si>
  <si>
    <t>*21.5</t>
  </si>
  <si>
    <t>Publicar la información financiera de forma rutinaria y permanente.</t>
  </si>
  <si>
    <t>*21.6</t>
  </si>
  <si>
    <t>Actualizar y socializar el procedimiento de Manejo y Control de Bienes donde se evidencie la acción de "Documentar las actividades de verificación y/o validación de la inexistencia de elementos en almacén" antes de gestionar las compras.</t>
  </si>
  <si>
    <t>Profesional de Almacén /
Subdirectora Administrativa / Profesional SIG</t>
  </si>
  <si>
    <t>*21.7</t>
  </si>
  <si>
    <t>Corregir en el procedimiento GFI-PD-05Manejo de caja menor, versión 2, el responsable del desarrollo de los arqueos de caja menor (actividad 19).</t>
  </si>
  <si>
    <t>Profesional de Contabilidad
Profesional SIG</t>
  </si>
  <si>
    <t>*21.8</t>
  </si>
  <si>
    <t>Gestionar la realización de una Capacitación al responsable del manejo de la Caja Menor.</t>
  </si>
  <si>
    <t>Profesional de Tesorería
Subdirectora Administrativa</t>
  </si>
  <si>
    <t>Tecnologías de la Información</t>
  </si>
  <si>
    <t>Gestión de Tecnologías de la Información</t>
  </si>
  <si>
    <t>2017 - 11</t>
  </si>
  <si>
    <t>En reunión realizada el 14 de julio de 2017 se analizó la accion correctiva N°10 relacionada con SI CAPITAL, con fecha del 15 de abril de 2016 (la cual se encuentra vencida) y la acción preventiva N°6 relacionada con VSUMMER, con fecha del 5 de mayo de 2017, verificando que preesentan como aspecto comun la implementación de un aplicativo que permita integrar el sisitema de información de la entidad, motivo por el cual es necesario replantear las acciones correctivas en una sola acción correctiva con un nuevo plan de acción acorde al panorama actual.</t>
  </si>
  <si>
    <t>1. El planteamiento de actividades de la acción correctiva N°10 del 15 de abril de 2016 dependia de la realización de convenio con Secretaria de Hacienda para implementar el aplicativo SI CAPITAL, el cual consistia en integrar los diferentes modulos de gestión de la entidad (Facturación, Contabilidad, Recursos Fisicos, Nomina entre otros) sin embargo, dicho convenio no se pudo realizar, ya que la Secretaria de Hacienda suspendio la suscripción de convenios para el aplicativo.
2. Se ve la necesidad de contratar la implementación y soporte de un sistema que integre los diferentes modulos de gestión de la entidad, para lo cual se suscribe contrato con la empresa IDEASOFT. Luego de la realización del contrato, la empresa desiste de los desarrollos al sistema con los cuales se había comprometido en la acción preventiva N°6 del 5 de mayo de 2017 y  asegura que solo continuará con la prestación del servicio de soporte, por consiguiente se ve la necesidad de replantear el plan de acción de la acción preventiva N°6 del 2017, ya que casi la totalidad de las actividades estaban bajo la responsabilidad del gerente de la empresa IDEASOFT</t>
  </si>
  <si>
    <t>11.1</t>
  </si>
  <si>
    <t>Fase 1: Realizar contrato con IDEASOFT orientado unicamente a soporte tecnico</t>
  </si>
  <si>
    <t>Edilberto Mendez</t>
  </si>
  <si>
    <t>En reunión realizada el 14 de julio de 2017 se analizó la acción correctiva N°10 relacionada con SI CAPITAL, con fecha del 15 de abril de 2016 (la cual se encuentra vencida) y la acción preventiva N°6 relacionada con VSUMMER, con fecha del 5 de mayo de 2017, verificando que presentan como aspecto común la implementación de un aplicativo que permita integrar el sistema de información de la entidad, motivo por el cual es necesario replantear las acciones correctivas en una sola acción correctiva con un nuevo plan de acción acorde al panorama actual.</t>
  </si>
  <si>
    <t>11.2</t>
  </si>
  <si>
    <t>Fase 2: Incluir en anteproyecto de presupuesto de inversión 2018 del proyecto 7032 recursos necesarios para adquirir un sistema de información que integre los modulos de gestión de la entidad.</t>
  </si>
  <si>
    <t>Edwin Díaz</t>
  </si>
  <si>
    <t>11.3</t>
  </si>
  <si>
    <t>Fase 3: Suscribir contrato con un nuevo proveedor para el sistema integrado de informaciòn</t>
  </si>
  <si>
    <t>11.4</t>
  </si>
  <si>
    <t>Fase 4: Implentar y realizar seguimiento del nuevo sistema integrado de informaciòn</t>
  </si>
  <si>
    <t>2017 - 12</t>
  </si>
  <si>
    <t>OTRO: INFORME VERIFICACIÓN CUMPLIMIENTO NORMAS DE AUSTERIDAD DEL GASTO - SEGUNDO TRIMESTRE 2017</t>
  </si>
  <si>
    <t>Según los informes trimestrales de Austeridad del gasto del 21 de abril de 2017 y 24 de julio de 2017, se reitera la necesidad de documentar alertas cuantitativas y cualitativas sobre el incremento para los rubros Acueducto y alcantarillado, combustible, lubricantes y llantas, que provean información para la toma de decisiones en tiempo real, consolidando lineas base, que permitan conocer el comportamiento y causas de las variaciones en el consumo y gasto.</t>
  </si>
  <si>
    <t>Debilidad en el seguimiento de información consolidada para los rubros Acueducto y alcantarillado, combustible, lubricantes y llantas</t>
  </si>
  <si>
    <t>12.1</t>
  </si>
  <si>
    <t>Generar informes bimensuales para los periodos (julio-agosto) y (septiembre - octubre), cuantitativos y cualitativos de consumo y gasto para los rubros Acueducto - Alcantarillado y Combustible, lubricantes y llantas</t>
  </si>
  <si>
    <t>Wiellesley Cortes/ Orlando Mendez</t>
  </si>
  <si>
    <t>12.2</t>
  </si>
  <si>
    <t>Consolidar y emitir informes bimensuales cuantitativos y cualitativos a la subdirección adimistrativa de consumo y gasto para los rubros Acueducto - Alcantarillado y Combustible, lubricantes y llantas para la toma de decisiones.</t>
  </si>
  <si>
    <t>Dora Helena Benitez D.</t>
  </si>
  <si>
    <t>Talento Humano</t>
  </si>
  <si>
    <t>2017 - 14</t>
  </si>
  <si>
    <t>En el Informe Final de Auditoría Interna del SIG del 31 de agosto de 2017, se evidencia que los Acuerdos de Gestión no incluyen el compromiso y obligación frente a la eficiencia, eficacia y efectividad del Sistema Integrado de Gestión.</t>
  </si>
  <si>
    <t>1. Desconocimiento de inclusión de compromiso frente al SIG en acuerdos de gestión por parte de los directivos de la FUGA 
2. El proceso de Talento humano tomo como base los lineamientos "Guía metodológica para la
Gestión del Rendimiento de los Gerentes Públicos" emitida por función publica, en donde no se especifica la inclusión de compromisos y obligaciones frente a la eficiencia, eficacia y efectividad del SIG.</t>
  </si>
  <si>
    <t>14.1</t>
  </si>
  <si>
    <t>Solicitar capacitación sobre la metodologia vigente para la concertación de compromisos de acuerdos de gestión y su asociación / articulación frente a la eficviencia, eficacia y efectividad del SIG.</t>
  </si>
  <si>
    <t xml:space="preserve">Guillermo Alexander  Pinzon </t>
  </si>
  <si>
    <t>14.2</t>
  </si>
  <si>
    <t>Remitir al superior gerarquico y gerentes publicos de la entidad, comunicado en donde se recuerde la importancia de incluir en los acuerdos de gestión el compromiso y obligación frente a la eficiencia, eficacia y efectividad del Sistema Integrado De Gestión.</t>
  </si>
  <si>
    <t>2017 - 16</t>
  </si>
  <si>
    <t>En el Informe Final de Auditoría Interna del SIG del 31 de agosto de 2017, presentado por control interno, se identifico que la publicaciòn de algunos documentos en la intranet no corresponden con la denominaciòn de lo publicado en las columnas "Tipo de documento" y "Nombre del documento" ni a la versiòn vigente, teniendo en cuenta lo establecido en el procedimiento Control de documentos y registros.</t>
  </si>
  <si>
    <t>1. Seguimiento inoportuno a lo publicado en la intranet
2. Validaciòn inadecuada de la publicado
3. Falta de punto de control orientado a la validaciòn y seguimiento de la informaciòn enviada para publicaciòn.</t>
  </si>
  <si>
    <t>16.1</t>
  </si>
  <si>
    <t>Actualizar los procedimientos "Gestiòn de comunicaciones" y "Control de documentos y registros" y establecer los puntos de control orientados a la validaciòn y seguimiento de la informaciòn enviada para publicaciòn.</t>
  </si>
  <si>
    <t>16.2</t>
  </si>
  <si>
    <t>Socializar a las diferentes àreas de la entidad los procedimientos "Gestiòn de comunicaciones" y "Control de documentos y registros" haciendo enfasis en los puntos de control orientados a la validaciòn y seguimiento de la informaciòn enviada para publicaciòn</t>
  </si>
  <si>
    <t>2017 - 17</t>
  </si>
  <si>
    <t>En el Informe Final de Auditoría Interna del SIG del 31 de agosto de 2017, se evidencia la documentación del Procedimiento Control del Producto Servicio no conforme, no obstante no se evidencia su implementación, dado que a los radicados SDQS de junio No. 118-2772017 y el No. 118-2852017 sobre el no cumplimiento en el servicio de convocatorias, no se les aplicó este tratamiento, de conformidad con las políticas de operación del documento, igualmente no se evidencia la identificación y documentación de las acciones necesarias para el tratamiento de no conformes. En el periodo evaluado, no se evidencia socialización del procedimiento para asegurar el entendimiento en todos los niveles de la organización.</t>
  </si>
  <si>
    <t>Desconocimiento del procedimiento de producto no conforme al igual que sus formatos</t>
  </si>
  <si>
    <t>17.1</t>
  </si>
  <si>
    <t>Actualizar el procedimiento "Control del producto o servicio no conforme" junto con sus formatos</t>
  </si>
  <si>
    <t>17.2</t>
  </si>
  <si>
    <t>Socializar a las àreas misionales de la entidad el procedimiento "Control del producto o servicio no conforme"</t>
  </si>
  <si>
    <t>2017 - 18</t>
  </si>
  <si>
    <t>En el Informe Final de Auditoría Interna del SIG del 31 de agosto de 2017, se identifico falta de socializaciòn del normograma a todos los niveles de la organizaciòn para garantizar su entendimiento.</t>
  </si>
  <si>
    <t xml:space="preserve">En el procedimiento "Identificación y  evaluación periodica de lo legal" no se especifica una periodicidad para la socializaciòn del mismo. </t>
  </si>
  <si>
    <t>18.1</t>
  </si>
  <si>
    <t>Revisar y actualizar el procedimiento  "Identificación y  evaluación periodica de lo legal" incluyendo la periodicidad de socializaciòn.</t>
  </si>
  <si>
    <t>18.2</t>
  </si>
  <si>
    <t>Socializar a los diferentes niveles de la organizaciòn el procedimiento "Identificación y  evaluación periodica de lo legal" haciendo enfasis en la periodicidad de socializaciòn del mismo.</t>
  </si>
  <si>
    <t>Dirección General</t>
  </si>
  <si>
    <t>Gestión de Comunicaciones</t>
  </si>
  <si>
    <t>2017 - 19</t>
  </si>
  <si>
    <t>En el Informe Final de Auditoría Interna del SIG del 31 de agosto de 2017, se evidencia un procedimiento documentado, para la gestión de Comunicaciones, y registra actividades para la comunicación interna y externa; sin embargo no describe la manera como se comunican los usuarios, la alta dirección, las y los servidores públicos de todos los niveles, ni se evidencia socialización del procedimiento en el periodo evaluado, para garantizar el entendimiento en todos los niveles de la organización.</t>
  </si>
  <si>
    <t>1. Dentro de los documentos del proceso de Comunicaciones no se evidencia la manera como se comunican los usuarios, la alta dirección, las y los servidores públicos de todos los niveles.
2. Se considero socializado el procedimiento  "Gestión de Comunicaciones",  con la publicación del mismo en la intranet, al que tienen acceso todos los funcionarios y contratistas de la entidad.</t>
  </si>
  <si>
    <t>19.1</t>
  </si>
  <si>
    <t xml:space="preserve">Revisar y actualizar la documentación del proceso "Gestiòn de comunicaciones" para definir el documento donde se establezca - evidencia la manera como se comunican los usuarios, la alta dirección, las y los servidores públicos de todos los niveles </t>
  </si>
  <si>
    <t>Monica Ramirez H</t>
  </si>
  <si>
    <t>Sandra Higuera / Ramon Gutierrez / Jenny Peña /  Jose Llanos</t>
  </si>
  <si>
    <t>19.2</t>
  </si>
  <si>
    <t>Establecer una estrategia de socialización, diferente a la intranet, de la documentación del proceso "Gestión de Comunicaciones", a las diferentes àreas de la entidad.</t>
  </si>
  <si>
    <t>Sandra Higuera / Ramon Gutierrez</t>
  </si>
  <si>
    <t>2017 - 20</t>
  </si>
  <si>
    <t>En el Informe Final de Auditoría Interna del SIG del 31 de agosto de 2017, de control interno identifico que no se evidencia documentación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</si>
  <si>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 xml:space="preserve">1. Faltó socialización de la metodologia de referenciaciòn competitiva en el momento en el que se documento el instructivo (marzo 2016) y formatos asociados
2. Debido al cambio de administraciòn se priorizaron otras actividades del SIG </t>
  </si>
  <si>
    <t>20.1</t>
  </si>
  <si>
    <t>Revisar la metodologia vigente en la FUGA de referenciaciòn competitiva con relaciòn a otras metodologias existentes en sector publico y privado</t>
  </si>
  <si>
    <t>20.2</t>
  </si>
  <si>
    <t>Actualizar la metodologia de referenciaciòn competitiva de la FUGA con base en los resultados de investigación de otras metodologías.</t>
  </si>
  <si>
    <t>20.3</t>
  </si>
  <si>
    <t>Socializar en los diferentes niveles de la organizaciòn la metodologia de referenciaciòn competitiva de la FUGA para su implementaciòn</t>
  </si>
  <si>
    <t>2017 - 22</t>
  </si>
  <si>
    <t>Análisis de datos (Indicadores)</t>
  </si>
  <si>
    <t>De acuerdo con el analisis de los indicadores por proceso de la entidad correspondiente al primer semestre vigencia 2017, presentado por el profesional de planeación SIG el 19 de septiembre, se evidencio debilidad en las hojas de vida de los indicadores ya que presentan falencias en cuanto a la pertinencia, periodicidad de medición, meta, rango, formula del indicador entre otros campos.</t>
  </si>
  <si>
    <t xml:space="preserve">No se contaba con información historica documentada para establecer la linea base de algunos indicadores al momento de formular la meta
Desconocimiento de la formulación, analisis y reporte de los indicadores
</t>
  </si>
  <si>
    <t>22.1</t>
  </si>
  <si>
    <t>Realizar taller de capacitación de indicadores a los lideres de proceso y sus equipos para fortalecer el conocimiento y apropiación en la formulación, analisis y reporte de los mismos</t>
  </si>
  <si>
    <t>22.2</t>
  </si>
  <si>
    <t>Revisar y ajustar las hojas de vida de los indicadores por proceso por parte de los lideres y sus equipos</t>
  </si>
  <si>
    <t>22.3</t>
  </si>
  <si>
    <t>Actualizar y consolidar la matriz de indicadores por proceso de acuerdo con ajustes en las hojas de vida de los indicadores recibida por parte de los lideres de proceso</t>
  </si>
  <si>
    <t>22.4</t>
  </si>
  <si>
    <t>Publicar la matriz de indicadores por proceso consolidada y actualizada en la intranet de la entidad</t>
  </si>
  <si>
    <t>2017 - 23</t>
  </si>
  <si>
    <t>Se evidencia que el reporte de la ejecución del indicador de "Ejecución del plan de trabajo anual de seguridad y salud en el trabajo" en el mes de junio 2017 fue cerrado, es decir, no es real lo ejecutado a esta fecha el porcentaje esta por debajo de lo reportado y por tanto, hemos replanteado lo que en realidad se puede adelantar del plan de trabajo anual SST, lo cual se evidencia que a Diciembre 2017 no logrará el cumplimiento del 100% como esdtaba  previsto</t>
  </si>
  <si>
    <t>Se calculo errado el porcentaje de la ejecución del indicador porque se sobrevaloró ciertas actividades de plan de trabajo anual de seguridad y salud en el trabajo
Porque faltaban algunas tareas para dar por cumplidas ciertas actividades que llevó a sobreestimar el resultado de junio de 2017
Porque no se tenia el peso en porcentaje de las tareas para llegar al valor real de cada etapa del plan de trabajo, por consecuencia no se estaba reportando el seguimiento del porcentaje de la implementación</t>
  </si>
  <si>
    <t>23.1</t>
  </si>
  <si>
    <t>Reportar a planeación el verdadero avance o ejecución del indicador a junio de 2017</t>
  </si>
  <si>
    <t>Liliana Sierra</t>
  </si>
  <si>
    <t>23.2</t>
  </si>
  <si>
    <t>Dar el peso porcentual a cada tarea y el total por cada plan</t>
  </si>
  <si>
    <t>23.3</t>
  </si>
  <si>
    <t>Ajustar la meta programada del indicador a diciembre de 2017</t>
  </si>
  <si>
    <t>23.4</t>
  </si>
  <si>
    <t>Inlcuir en el plan de trabajo anual de SST de 2018, tareas pendientes de ejecución y dimencionar hasta que porcentaje se debe llegar a diciembre 2017</t>
  </si>
  <si>
    <t>23.5</t>
  </si>
  <si>
    <t>Reportar mensualmente en porcentaje el grado de avance de la implementación</t>
  </si>
  <si>
    <t>2018 - 1</t>
  </si>
  <si>
    <t>Se evidencia el mal planteamiento y formulación en la creación de las hojas de vida del indicador de “Accidente de trabajo” e “Índice de Ausentismo Laboral” en cuanto a la meta en el año 2017, es decir; como esta formulado no coincide con la meta que se planteó que fue del 100%</t>
  </si>
  <si>
    <t xml:space="preserve">1. Porque no se realizó prueba de los indicadores
2. Porque hay carencia de datos históricos para la construcción de los indicadores
3. Por desconocimiento de la metodología para la formulación de los indicadores.
</t>
  </si>
  <si>
    <t>2018 1.1</t>
  </si>
  <si>
    <t>Se formulan los indicadores que permitan evaluar la gestión del 2018</t>
  </si>
  <si>
    <t>2018 1.2</t>
  </si>
  <si>
    <t>Ajustar la hoja de vida de los indicadores “Accidente de trabajo” e “Índice de Ausentismo Laboral”</t>
  </si>
  <si>
    <t>2018 - 2</t>
  </si>
  <si>
    <t>El Responsable del Presupuesto de la FUGA informa que al efectuar una auditoría de control a la ejecución presupuestal, una vez ingresó de sus vacaciones (01/02/2018), detectó que el día 17 de Enero de 2018 se solicitó expedir un Certificado De Disponibilidad Presupuestal con fuente de financiación 01 - 12 Recursos del Distrito por valor de $71.500.000; sin embargo por un error involuntario, el 23 de enero de 2018, el Profesional encargado expidió el Certificado de Disponibilidad Presupuestal No. 47 por $71.500.000 con fuente de financiación 03 - 21  Recursos Administrados de Libre Destinación, cuyo objeto es "Prestar por sus propios medios con plena autonomía técnica, administrativa y operacional sus servicios profesionales para apoyar a la Subdirección de Gestión  para El Centro de Bogotá en la ejecución de actividades de urbanismo táctico"; y como consecuencia de asociación del aplicativo PREDIS el CRP No. 71 en las mismas condiciones para la ejecución del contrato de Prestación de Servicios 033 de 2018.</t>
  </si>
  <si>
    <t xml:space="preserve">1. Por error involuntario se expidió CDP y CRP por una fuente de financiación que no correspondia a la registrada en la solicitud de CDP.
2. Porque no se confrontó el CDP con la Solicitud, para verificar la fuente de financiación por parte del ordenador del gasto.
3. Porque esto no está como control en el proceso.
</t>
  </si>
  <si>
    <t>2018 2.1</t>
  </si>
  <si>
    <t>Hacer reunión con la ordenadora del gasto doctora Margarita Díaz, Oficina Jurídica y Presupuesto, para solucionar desfase en el presupuesto de Recursos Propios, que ocasionó emisión del CDP y CRP de forma errada del contrato No. 033 de 2018.</t>
  </si>
  <si>
    <t>Subdirección para la Gestión del Centro 
Oficina Asesora Jurídica
Área Presupuesto</t>
  </si>
  <si>
    <t>2018 2.2</t>
  </si>
  <si>
    <t>El área de Presupuesto tanto en el Certificado de Disponibilidad Presupuestal, como en el Certificado de Registro Presupuestal entregará el detalle de la Fuente de Financiación y el concepto de Gasto al imprimirsen los Certificados por ambas caras del papel con el total de la información de tal forma que se controle la correcta ejecución.</t>
  </si>
  <si>
    <t>Responsable de Presupuesto
Ordenadores del Gasto</t>
  </si>
  <si>
    <t>2018 2.3</t>
  </si>
  <si>
    <t>Ajustar el Procedimiento de Gestión Presupuestal incluyendo un punto de control con las acciones anteriormente mencionadas.</t>
  </si>
  <si>
    <t>Responsable de Presupuesto
Oficina Asesora de Planeación</t>
  </si>
  <si>
    <t>2018 2.4</t>
  </si>
  <si>
    <t xml:space="preserve">Socializar   con los Ordenadores de Gasto o su delegado, el punto de control que se ajustará en el Procedimiento de Gestión Presupuestal y se enfatizará en la importancia de revisar la información que contiene tanto el CDP como el CRP </t>
  </si>
  <si>
    <t>Responsable de Presupuesto</t>
  </si>
  <si>
    <t>2018 - 3</t>
  </si>
  <si>
    <t>Se ha evidenciado que algunos Certificados de cumplimiento y autorización de pago se cargan en los sistemas de información SECOP y ORFEO con dos (2) firmas y otras con tres (3) firmas. Es decir, se encuentran publicados dos (2) registros diferentes, para un mismo pago.</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</si>
  <si>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</si>
  <si>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2018 3.1</t>
  </si>
  <si>
    <t>Verificar por parte de los supervisores de contrato que el Certificado de Cumplimiento se encuentre con las tres (3) firmas registradas, antes de subir a la plataforma de contratación. Dejar registro a través de correo electrónico.</t>
  </si>
  <si>
    <t>Supervisores de Contrato</t>
  </si>
  <si>
    <t>2018 3.2</t>
  </si>
  <si>
    <t xml:space="preserve">Actualizar el documento GFI-PD-01 Procedimiento Gestión Contable  y GFI-PD-07 Procedimiento Gestión de Tesorería incluyendo políticas de operación, actividades y/o puntos de control relacionados con la recolección de firmas y cargue del documento GFI-FT-121  Formato Certificación de cumplimiento y autorización de pago en los sistemas de información. </t>
  </si>
  <si>
    <t>Edilberto Méndez  / Área de Contabilidad
Victor Monroy / Área de Tesorería
Jenny Peña / Oficina de Planeación</t>
  </si>
  <si>
    <t>2018 3.3</t>
  </si>
  <si>
    <t>Realizar socializaciones (piezas comunicativas, publicación en el boletín institucional, mensajes en la intranet, fondos de pantalla, etc) sobre la importancia de que los Certificados de Cumplimiento lleven los tres registros de firmas antes de subir a la plataforma de contratación.</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</si>
  <si>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observancia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</si>
  <si>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2018 3.4</t>
  </si>
  <si>
    <t>Verificar por parte de Gestión Documental que los Certificados de Cumplimiento contengan la firma tanto del supervisor como del Grupo Operativo, en seguida firmar de recibido, digitalizar e indexar en el expediente físico.</t>
  </si>
  <si>
    <t>Nancy Patricia Tellez/ Área de Gestión Documental</t>
  </si>
  <si>
    <t>2018 - 4</t>
  </si>
  <si>
    <t>Revisando el reembolso por el área financiera de caja de menor del  mes e  marzo del 2018 se  detectó las siguientes oportunidades de mejora:                                                                                                                                                                                                                                                                               1) No hay evidencia de quien esta solicitando el servicio o el bien;                                                                                                                                                                                                                                                                                                                                                                                     2) No hay Justificación de la compra por caja menor
3) No hay firma de quien esta autorizando la compra por caja menor;                                                                                                                                                                                                                                                                                                                                                                        4) No hay evidencia de la persona que maneja el almacén  donde certifique que no hay existencia  en el almacén
5) La compras que se realizasen en  almacénes donde expiden facturas por cajas registradoras  se debe sacar copia puesto que estas con el pasar del tiempo se borran.
6)Toda compra de un bien o servicio debe tener la firma de quien solicito la compra por caja menor</t>
  </si>
  <si>
    <t>1. Por lo general la persona que maneja la caja menor recibe la solicitud verbalmente.  Respecto a la Justificación está queda explícita en el  mismo recibo de caja menor, La verificación de la existencia en el almacén se hace a través de correo por  lo general, pero no hace parte del expediente de la caje menor.  
2.Esto se ha venido manejando de esta forma</t>
  </si>
  <si>
    <t>2018 4.1</t>
  </si>
  <si>
    <t>Crear el formato  Solicitud de Gasto por Caja Menor, en donde se incluya los temas de justificación, autorización, verificación de existencias y demás</t>
  </si>
  <si>
    <t>2018 4.2</t>
  </si>
  <si>
    <t>Crear el formato de Provisionalidad y eliminar el formato minerva</t>
  </si>
  <si>
    <t>2018 4.3</t>
  </si>
  <si>
    <t>Estandarizar los formatos antes mencionados ante planeación</t>
  </si>
  <si>
    <t>2018 4.4</t>
  </si>
  <si>
    <t>Ajustar el procedimiento de Caja Menor incluyendo los nuevos formatos</t>
  </si>
  <si>
    <t>2018 4.5</t>
  </si>
  <si>
    <t>Comunicar los cambios a las áreas</t>
  </si>
  <si>
    <t>2018 - 5</t>
  </si>
  <si>
    <t xml:space="preserve">OTRO: Comunicado del 13 de abril del 2018 Supervisora Contrato No. 91 de 2017 de Seguros </t>
  </si>
  <si>
    <t xml:space="preserve">La supervisora del contrato No. 91 del 2017 está requiriendo  $130.000.000 adicionales a lo previsto en el presupuesto 2018 para este rubro ($43.415.008) para iniciar proceso de seguros en el mes de agosto del presente año, lo cual no estaba previsto en el momento de proyectar presupuesto el año pasado para el año 2018. </t>
  </si>
  <si>
    <t>1. Porque para el contrato en mención  se reportaron los bienes inmuebles de la entidad con la valorización que estaban en los inventarios en su momento, es decir, 3.800 millones y n o estaba previsto en el año 2018 hacer nuevo proceso sino una adición.  
2. A raiz de el avalúo que se hizo en  noviembre del 2017 sobre los bienes inmuebles de la entidad, su avalúo pasó de 3.800 millones a 24.251 millones, 
3. Si se actualizan las pólizas con estos nuevos avalúos,se incrementaría el costo de éstas pólizas aprox en 47 millones y su plazo sería hasta dic /18 aprox, es decir,  tocaría iniciar el proceso contractual aprox en agosto del presente año, para lo cual requieren aprox $130.000.000 para iniciar proceso</t>
  </si>
  <si>
    <t>2018 5.1</t>
  </si>
  <si>
    <t>Enviar solicitud a Secretaría de Hacienda informando dicha situación para gestionar la posibilidad la consecusión de recursos para inicar proceso en agosto de este año.</t>
  </si>
  <si>
    <t>Subdirectora Gestión Corporativa</t>
  </si>
  <si>
    <t>1. Porque para el contrato en mención  se reportaron los bienes inmuebles de la entidad con la valorización que estaban en los inventarios en su momento, es decir, 3.800 millones y n o estaba previsto en el año 2018 hacer nuevo proceso sino una adición.  
2. A raíz de el avalúo que se hizo en  noviembre del 2017 sobre los bienes inmuebles de la entidad, su avalúo pasó de 3.800 millones a 24.251 millones, 
3. Si se actualizan las pólizas con estos nuevos avalúos, se incrementaría el costo de éstas pólizas aprox en 47 millones y su plazo sería hasta dic /18 aprox, es decir,  tocaría iniciar el proceso contractual aprox en agosto del presente año, para lo cual requieren aprox $130.000.000 para iniciar proceso</t>
  </si>
  <si>
    <t>2018 5.2</t>
  </si>
  <si>
    <t>Si hay solución con Secretaría de Hacienda de colocación de recursos para iniciar nuevo proceso este año,  con lo que se tenía previsto hacer adición este año, es decir, la suma de $43 millones proceder a actualizar las pólizas vigentes con el nuevo avalúo</t>
  </si>
  <si>
    <t>Subdirectora Gestión  Corporativa/ 
Supervisor del contrato de seguros</t>
  </si>
  <si>
    <t>2018 5.3</t>
  </si>
  <si>
    <t>Si no es posible la ubicación de recursos para iniciar proceso este año, mantener las pólizas tal como están mientras se gestiionan recursos en el anteproyecto de presupuesto 2019 para sacar proceso con nuevos avalúos.</t>
  </si>
  <si>
    <t>Gestión Documental</t>
  </si>
  <si>
    <t>2018 - 6</t>
  </si>
  <si>
    <t>No se cuenta con la trazabilidad de evidencias que se generan en los procesos contractuales, es decir el trámite previo como gestión a las contrataciones. Hace falta identificar los tiempos que generan los trámites previos de los procesos contractuales.</t>
  </si>
  <si>
    <t>1. No se cuenta con un punto de control que permita identificar la gestión previa a los procesos de contratación.
2. No se veía la necesidad de llevar un control en los tiempos que se destina como gestión previa a los procesos de contratación.
3. Se están llevando tiempos largos para la gestión de temas contractuales.</t>
  </si>
  <si>
    <t>2018 6.1</t>
  </si>
  <si>
    <t>Realizar mesa de trabajo con los responsables de iniciar los procesos contractuales, para informar que cada quien creará un radicado inicial en Orfeo para llevar la trazabailidad de la gestión previa a los procesos contractuales.</t>
  </si>
  <si>
    <t>Responsables de procesos contractuales /
Oficina Asesora Jurídica /
Gestión Documenta</t>
  </si>
  <si>
    <t>2018 6.2</t>
  </si>
  <si>
    <t xml:space="preserve">Los responsables de iniciar los procesos contractuales crearán un radicado para que Gestión Documental lo nombre como "Trámite Previo" e ir incluyendo las evidencias que permitan identificar los tiempos estimados en cada proceso contractual. </t>
  </si>
  <si>
    <t>Responsables de procesos contractuales /
Gestión Documental</t>
  </si>
  <si>
    <t>2018-9</t>
  </si>
  <si>
    <t>Durante el seguimiento del mes de mayo del presente año,  al plan operativo de actividades (POA) del proyecto 7032 vigencia 2018,  se evidencia que la actividad de " Demarcación y señalización del parqueadero de la entidad'  no se cumplió lo planeado para los meses de abril y mayo ( 5, y 80% respectivamente ).  Los porcentejes alcazados  para estos meses fueron cumplidos  parcialmente, únicamente en un 10% y 15% respectivamente.</t>
  </si>
  <si>
    <t xml:space="preserve">1. al inicio del año lo proyectado frente al parqueadero de la entidad,  era la figura de arriendo y por esto se incluyó en el PAA la Demarcación y señalización de la entidad.
2. Pero posteriormente en el mes de abril, la jefe asesora jurídia emitió concepto jurídico,  ORFEO 20181300010363 del 23-04-2018, el parqueadero debería darse en concesión y no en arrendamiento como inicialmente se proyectó.  Por lo tanto, el proceso de demarcación de parqueadero de la entidad no se llevó a cabo, y que teniendo en cuenta la figura de concesión, el concesionario es quien debe asumir por su cuenta y riesgo todos los arreglos para habilitar el parqueadero. 
3. Porque este es el tipo de contrato que recoge tanto la prestación del servicio, como su funcionamiento y administración. es lo más pertinente para la entidad, según concepto de jurídica.
</t>
  </si>
  <si>
    <t>2018 9.1</t>
  </si>
  <si>
    <t>Iniciar proceso de posibles interesados en la concesión del parqueadero</t>
  </si>
  <si>
    <t>Auxiliar administrativo Gestión Corporativa</t>
  </si>
  <si>
    <t>2018 9.2</t>
  </si>
  <si>
    <t>Solictarles ofertas  a los interesados para la concesión</t>
  </si>
  <si>
    <t>2018 9.3</t>
  </si>
  <si>
    <t>Recibir oferas y revisar si hay interesado en el proceso de concesión</t>
  </si>
  <si>
    <t>2018 9.4</t>
  </si>
  <si>
    <t>Si hay interesados en el proceso de concesión inicar etapa precontractual</t>
  </si>
  <si>
    <t>Contratista apoyo precontractual Gestión Corporativa</t>
  </si>
  <si>
    <t>2018 9.5</t>
  </si>
  <si>
    <t>Si llegase a presentarse que no hay interesados en el proceso concesión gestionar con jurídica alternativa</t>
  </si>
  <si>
    <t>Subdirectora Gestión corporativa - Auxiliar administrativo Gestión Corporativa</t>
  </si>
  <si>
    <t>2018 9.6</t>
  </si>
  <si>
    <t>De acuerdo a respuesta jurídica si da a lugar, replantear si la entidad debe asumir el proceso de demarcación y identificación</t>
  </si>
  <si>
    <t xml:space="preserve">Subdirectora Gestión corporativa </t>
  </si>
  <si>
    <t xml:space="preserve">Gestión Financiera
Gestión del Talento Humano
Gestión de Recursos Físicos 
</t>
  </si>
  <si>
    <t>2018-10</t>
  </si>
  <si>
    <t>Incumplimiento en lo planeado en el proyecto denominado Misifu" para  la Contratación, ejecución y puesta en marcha del Sistema de Información, segùn lo planeado en el Plan de Trabajo versión No.2</t>
  </si>
  <si>
    <t>1. En reunión del 31 de mayo de 2018, en las instalaciones de la SDH, la Dirección de Tecnología y Sistemas dio a conocer la Resolución 002 del 05 de marzo de 2018, de la Secretaria General, la cual establece en su Artículo 1, RESUELVE “Con el fin de avanzar hacia sistemas únicos de información en el Distrito e implementar las políticas de racionalización de gasto y aprovechamiento de economías de escala, las entidades distritales deberán abstenerse de adquirir o arrendar software o soluciones que en el mediano o largo plazo brinden soluciones ERP.
2. La Fuga solicitó reunión a la SDH, con el propósito conocer los avances y alcance del sistema de información ERP, que desde la Secretaria Distrital de Hacienda se está adelantando, Dado que en reunión del 19 de mayo de 2017 la FUGA asistió a una reunión convocada por la Dirección Distrital de Contabilidad de la SDH, en donde estuvo presente el Subdirector de informática y tecnología de la Dirección Distrital de Sistemas e Informática donde informarón que la implementación del ERP se realizaria a largo plazo, y que cada entidad era autónoma de adquirir su propio software.
3. En el año 2018, la FUGA no conto con información alguna de los avances y alcance del ERP que se estaba adelantando desde la SDH.</t>
  </si>
  <si>
    <t>2018 10.1</t>
  </si>
  <si>
    <t>Solicitar concepto a la Alta Consejería Distrital y a la Secretaria Distrital de Hacienda, para la continuidad del proceso de contratación que actualmente adelanta la FUGA.</t>
  </si>
  <si>
    <t>Epi Castillo R.</t>
  </si>
  <si>
    <t>2018 10.2</t>
  </si>
  <si>
    <t>Con base a la acción anterior, gestionár la respuesta a las solicitudes de continuidad del proceso realizadas</t>
  </si>
  <si>
    <t>2018 10.3</t>
  </si>
  <si>
    <t xml:space="preserve">Realizar las actividades necesarias y recolección de información, a fin de alimentarán el sistema de informción adquirido por la FUGA o los módulos proporcionados por la SDH, (nomina y terceros). </t>
  </si>
  <si>
    <t>2018 10.4</t>
  </si>
  <si>
    <t xml:space="preserve">Una vez se cuente con la respuesta del punto 1, realizar la gestión interna a que haya lugar e  informar a la comunidad institucional. </t>
  </si>
  <si>
    <t>Epi Castillo R./ Maria Cecilia Quiasua R.</t>
  </si>
  <si>
    <t>2018 10.5</t>
  </si>
  <si>
    <t>Exponer en comité de contratación el tema de la suspensión de la contratación</t>
  </si>
  <si>
    <t>Maria Cecilia Quiasua R.</t>
  </si>
  <si>
    <t>2018 10.6</t>
  </si>
  <si>
    <t>Ajustar al POA del proyecto 7032</t>
  </si>
  <si>
    <t>Maria Cecilia Quiasua R./ Epi Castillo R./ Monica Moreno</t>
  </si>
  <si>
    <t>2018-11</t>
  </si>
  <si>
    <t xml:space="preserve">Durante el seguimiento general realizado a las actividades al plan operativo de actividades (POA) del proyecto 7032, con corte al 15 de junio, se evidencia que la actividad  'Optimización del manejo del  parque Automotor de la entidad'  no se cumplió con lo planificado en su ejecución en el mes de mayo/18, que el acumulado para este mes debería ir en unl 80%, y únicamente se alcanzó a un acumulado de ejecución del 10%,, en el citado mes..   </t>
  </si>
  <si>
    <t>1. Poroque el estudio precontractual se demoró más de lo previsto,  porque se debió indagar sobre el tipo de contración
2. Debido a la solicitud de conceptos de índole jurídico, y a los tiempos de respuesta de los mismos, sobre el tipo de contratación más viable para la entidad para realizar la venta de los vehículos.
3. Las indagaciones de tipo juridico, para la deficinición del tipo de contratación era el más favorable para la entidad tomaron más tiempo del planificado.</t>
  </si>
  <si>
    <t>2018 11.1</t>
  </si>
  <si>
    <t>Realizar las acciones enmarcadas dentro de la fase precontractual  para generar nuevo proceso para la venta de vehículos de la entidad</t>
  </si>
  <si>
    <t>Apoyo precontractual a la subdirección Gestión Corporativa</t>
  </si>
  <si>
    <t>2018 11.2</t>
  </si>
  <si>
    <t>Realizar nuevo proceso contractual para la venta de vehículos de la entidad y contratar proveedor</t>
  </si>
  <si>
    <t>Oficina Asesora Jurídica</t>
  </si>
  <si>
    <t>2018 11.3</t>
  </si>
  <si>
    <t>Realizar las acciones enmarcadas dentro de la fase precontractual  para el proceso de arrendamiento de vehículos para la entidad</t>
  </si>
  <si>
    <t>2018 11.4</t>
  </si>
  <si>
    <t>Realizar nuevo proceso contractual para el proceso de arrendamiento de vehículos para la entidad y contratar proveedor</t>
  </si>
  <si>
    <t>2018-13</t>
  </si>
  <si>
    <t>En reunión realizada el  26 de junio del 2018 con la profesional de nomina y la contratista del proyecto MISIFU, se revisó  la actividad " Base Consolidada de Informaciòn històrica de los funcionarios de la entidad a 30 de junio de 2018", la cual se esta construyendo desde el año 1982, se ha avanzando en 5 año y 6 meses, lo que evidencia imcumplimiento de este compromiso,  por parte del funcionario  Omar Montilla, pues  de los 19 días laborados por el señor Montilla se ha avanzado en un 5,18%, del total de la actividad, frente al 100% de lo planeado a 30 de junio de este año.</t>
  </si>
  <si>
    <t>1. Las variables definidas inicialmente en la base de datos para registrar la información de las nóminas no contenía la totalidad la información real a registrar
2. No todos los meses ni los años cuentan con los mismos conceptos salariales, se deben ir adicionando columnas y complementando información
3.  El tipo de papel y el contenido de la información genera demoras para identificar la información
4. Al diseñar la base de datos no se tubo en cuenta que en años anteriores existían otras variables diferentes a las actuales. 
5. La información esta en maquina de escribir  e impresa en impresora de punto, que por el tiempo de los documentos, se ve distorcionada la información.</t>
  </si>
  <si>
    <t>2018 13.1</t>
  </si>
  <si>
    <t>Por medio de una bitacora, se tomar los tiempos de trabajo durante 8 días</t>
  </si>
  <si>
    <t>Omar Montilla</t>
  </si>
  <si>
    <t>2018 13.2</t>
  </si>
  <si>
    <t>Optimizar los tiempo de trabajo dedicados a la elaboración de esta actividad</t>
  </si>
  <si>
    <t>2018 13.3</t>
  </si>
  <si>
    <t>Con base a las anteriores acciones dimensionar el tiempo de terminación de esta labor</t>
  </si>
  <si>
    <t>2018 13.4</t>
  </si>
  <si>
    <t>Realizar teletrabajo, af fin de aprovechar las horas de transportes desde y hacia el lugar de trabajo</t>
  </si>
  <si>
    <t>2018 13.5</t>
  </si>
  <si>
    <t>Con base a la acción 3 determinar acciones que garanticen la culminación de dicho trabajo en su totalidad</t>
  </si>
  <si>
    <t>2018 13.6</t>
  </si>
  <si>
    <t>Modificar el compromiso laborar y la programación definida en el POA, con base en el estudio de tiempos realizado a travez de la bitacora.</t>
  </si>
  <si>
    <t>2018-14</t>
  </si>
  <si>
    <t>La Subdirección de Gestión Corporativa, líder del proceso auditado, documenta un plan de acción  por dependencia 2018 y la Oficina Asesora de Planeación reporta una herramienta denominada “Plan Operativo Integral”,  con actividades del área, sin embargo,   no se pudo evidenciar su aprobación y publicación en página web.</t>
  </si>
  <si>
    <t xml:space="preserve">1. La subdirección Gestión Corporativa desconocía que el plan se debía aprobar formalmente.
2. La costumbre durante años, era  la construcción del plan de acción en enero de cada año con los diferentes grupos de esta subdirección y se envía al área de planeación, para que esta área gestionara su publicación en la Web.
3. No se tiene conocimiento de un procedimiento para la formulación, aprobación y publicación de planes de acción por dependencia.
3. </t>
  </si>
  <si>
    <t>2018 14.1</t>
  </si>
  <si>
    <t>Procedimiento para la formulación de Planes de Acción</t>
  </si>
  <si>
    <t>Laura Gonzalez</t>
  </si>
  <si>
    <t xml:space="preserve">Talento Humano </t>
  </si>
  <si>
    <t>2018-15</t>
  </si>
  <si>
    <t xml:space="preserve">Incumpliendo lo señalado en la Resolución 2646 de 2008 Artículo 12. "Análisis y seguimiento de la información sobre factores de riesgo psicosocial. Identificados los factores de riesgo psicosocial en el trabajo, se procederá a su recopilación, análisis y seguimiento desde la perspectiva de la salud ocupacional, utilizando instrumentos que para el efecto hayan sido validados en el país, a efecto de establecer la carga física, mental y psíquica asociada a estos factores, con el fin de identificar si se deben intervenir en el corto, mediano o largo plazo y si se deben llevar a cabo programas para su prevención. Los empleadores deben actualizar anualmente esta información, la cual debe ir discriminada por actividad económica, número de trabajadores, ocupación, sexo y edad y deberá mantenerla a disposición tanto del Ministerio de la Protección Social para efecto de la vigilancia y control que le corresponde realizar, como de las administradoras de riesgos profesionales para llevar a cabo la asesoría y asistencia técnica sobre factores psicosociales". </t>
  </si>
  <si>
    <t>MAQUINARIA Porque se deben optimar recursos públicos Porque se intenta gestionar con la A.R.L. para optener  la realización de la bateria de riesgo piscosocial por  personal  especializado.   Porque  en el  peso porcentual de los aportes no era el indicado para  en su momento   poder optener el  beneficio por  parte de la ARL.
MANO DE OBRA Porque  se atendiendo  la recomendación del  servicio  civil, quienes refiren realizar medición de clima laboral cada 2 años y bateria de reisgo psicosocila cada 2 años. Porque ante la recomendción antes expuesta se decide inicar con la medición de clima laboral Porque hay  desconocimiento de la norma</t>
  </si>
  <si>
    <t>2018 15.1</t>
  </si>
  <si>
    <t>Se incoporara  en los Planes de Bienestar, Segurdad y Salud en el Trabajo,  para la vigencia 2019, la aplicaciòn de la bateria de riesgo psicosocial</t>
  </si>
  <si>
    <t>2018-28</t>
  </si>
  <si>
    <t>Autoevaluaci{on primera línea de defensa</t>
  </si>
  <si>
    <t>Falencia en el seguimiento de indicadroes</t>
  </si>
  <si>
    <t>No se ha realizado una jornada de revisión de indicadores y su pertinencia en el objeto a evaluar que tienen estos por cada uno de los procesos</t>
  </si>
  <si>
    <t>2018 28,1</t>
  </si>
  <si>
    <t>Actualización de la bateria de indicadores de proceso conforme al objetivo establecido</t>
  </si>
  <si>
    <t xml:space="preserve">Planeación  </t>
  </si>
  <si>
    <t>2018-33</t>
  </si>
  <si>
    <t>La viabilidad en la "Formulación de los proyectos de inversión", es emitida por la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</si>
  <si>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 xml:space="preserve">La formulacion de los proyectos se adelantó como se venia realizando sin  considerarel manual  usuario para la administración y operación del Banco Distrital de Programas "M-IN-025  y Proyectos Versión 2" de la Secretaria de Planeación.
</t>
  </si>
  <si>
    <t>2018 33,1</t>
  </si>
  <si>
    <t xml:space="preserve">Revisar de manera general los proyectosde inversión y completar los campos correspondientes según el   Manual de  usuario para la administración y operación del Banco Distrital de Programas "M-IN-025  y Proyectos Versión 2" de la Secretaria de Planeación.
</t>
  </si>
  <si>
    <t>Oficina Asesora de planeación/Responsables de proyecto</t>
  </si>
  <si>
    <t>La viabilidad en la "Formulación de los proyectos de inversión", es emitida por la 
Ia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</si>
  <si>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2018 33,2</t>
  </si>
  <si>
    <t>Incluir un control en el procedimiento de Formulación y Modificación de Proyectos de Inversión teniendo en cuenta los lineamientos vigentes del Manual de Usuarios para la Formulación de Proyectos de la SDP</t>
  </si>
  <si>
    <t>Oficina Asesora de planeación</t>
  </si>
  <si>
    <t>2018-34</t>
  </si>
  <si>
    <t>En la carpeta compartida en el servidor institucional "Proyectos", la Oficina Asesora de
Planeación entregó los soportes de las actividades realizadas, el plan operativo e
informes cualitativos, relacionados con el avance de la meta física del Proyecto 475
Fortalecimiento Institucional. 
Sin embargo teniendo en cuenta el informe de seguimiento a las Metas Plan Desarrollo presentado a la Alcaldía Mayor de Bogotá con
corte a junio de 2018 y en el marco de lo verificado en esta auditoría, las evidencias
presentadas no son coherentes con la programación de la meta física.</t>
  </si>
  <si>
    <t>En la formulación de los POA no se incluyen los productos específicos,   sus  evidencias y el aporte  ponderada a la meta</t>
  </si>
  <si>
    <t>2018 34,1</t>
  </si>
  <si>
    <t>Dar lineamiento a los responsables de proyecto para la formuación del  POA vigencia 2019 donde se establezcan las actividades que aportan al cumplimiento de la meta,  el aporte  ponderado a la meta y las evidencias que soportan su cumplimiento</t>
  </si>
  <si>
    <t>Sonia Cordoba</t>
  </si>
  <si>
    <t>2018 34,2</t>
  </si>
  <si>
    <t>Formular los POA 2019 con base en los lineamientos de la OAP</t>
  </si>
  <si>
    <t>Ordenadores del Gasto</t>
  </si>
  <si>
    <t>2018-35</t>
  </si>
  <si>
    <t>No se publica en la web institucional, el avance de la ejecución — trimestral - de los
proyectos de inversión del 2018</t>
  </si>
  <si>
    <t>Existen debilidades en la actualización del link de transparencia</t>
  </si>
  <si>
    <t>2018 35,1</t>
  </si>
  <si>
    <t>Gestionar  la reestructuracion del link de transparencia en coordinacion con el web master</t>
  </si>
  <si>
    <t>Marisol Muñoz Peralta / Angy Lorena Ramirez</t>
  </si>
  <si>
    <t>2018 35,2</t>
  </si>
  <si>
    <t xml:space="preserve">Elaborar procedimiento de actualización del link de transparencia y de acceso a la información pública </t>
  </si>
  <si>
    <t>Marisol Muñoz Peralta / Angy Lorena Ramirez / Comunicaciones</t>
  </si>
  <si>
    <t>2018 35,3</t>
  </si>
  <si>
    <t>Seguimiento del Indicador de actualización del link de transparencia, subcategoría de planeación</t>
  </si>
  <si>
    <t>2018-36</t>
  </si>
  <si>
    <t xml:space="preserve">Si bien .la Oficina Asesora de Planeación el 15 de agosto de 2018, atendió la solicitud
de información hecha por la Oficina de control interno mediante radicado Orfeo No 120181100025513 del 2 de agosto de 2018, no lo hizo dentro del plazo establecido para tal fin, ni en las condiciones solicitadas (mediante memorando radicado en Orfeo),
incumpliendo con la oportunidad de la entrega de la información, señalada en la carta de representación.
</t>
  </si>
  <si>
    <t>Se han gestionado los requerimientos pero no se finalizan en ORFEO.</t>
  </si>
  <si>
    <t>2018 36,1</t>
  </si>
  <si>
    <t>Finalizar y gestionar los radicados pendientes en la bandeja de entrada de ORFEO</t>
  </si>
  <si>
    <t xml:space="preserve">2017-10 </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</si>
  <si>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</si>
  <si>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Alta rotación del personal  encargada de orientar metodológicamente  el SIG</t>
  </si>
  <si>
    <t>2017-10.1 v2</t>
  </si>
  <si>
    <t>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</si>
  <si>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</si>
  <si>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2017-10.2 v2</t>
  </si>
  <si>
    <t>Actualizar la documentación de los procesos (caracterizaciones, procedimientos, instructivos, formatos, riesgos e indicadores )  sujeto al cronograma de documetnación del SIG en el  marco del  nuevo mapa de procesos.</t>
  </si>
  <si>
    <t>Equipo  MIPG -SIG - 
Deisy Estupiñan
Alba Cristina Rojas</t>
  </si>
  <si>
    <t xml:space="preserve">Restructuración del mapa de procesos institucional </t>
  </si>
  <si>
    <t>2017-10.3 v2</t>
  </si>
  <si>
    <t>2019-02</t>
  </si>
  <si>
    <t>Hallazgo:  " El Plan de Mejoramiento por procesos de las vigencia 2016, 2017 evidencia que el 21% de las acciones fueron Cerradas con  Efectividad; y continúan Abiertas como "Inefectivas" el 8% e Incumplidas el 3%, situación que representa un alto riesgo, de que los hallazgos se vuelvan a presentar." .
Si bien desde las Acciones No. 2018-14 hasta la No. 2018-36, se aplica Correctivas con mayor  rigurosidad la metodología espina de pescado, combinada con CEM-PD-05 la metodología de los porqués, preguntando en cada categoría de versión 2; causas "¿Por qué ocurre?" y se repite la pregunta "¿Por qué ocurre?", Procedimiento hasta que no haya más respuestas a la pregunta para cada hallazgo, Plan persisten las debilidades en la programación de actividades "coherentes" Mejoramiento con las causas detectadas, situación que no elimina realmente las causas CEM-PD-03
versión 2. raíz.
- En el desarrollo de los planes, persisten los siguientes riesgos por:
i. Falencias en la eliminación de las causas reales de los hallazgos
ii. Cumplimiento extemporáneo de los planes
iii. lnefectividad de las acciones propuestas
iv. Incumplimiento de las actividades programadas
v. Reiteración de hallazgos de auditoria externa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t>
  </si>
  <si>
    <t>Los procedimeitnos estan desactualizados</t>
  </si>
  <si>
    <t>2019-02.1</t>
  </si>
  <si>
    <t>Opmtimizar  y socializar los ajustes de los procedimientos CEM-PD-05  Procedimiento Acciones correctivas, preventivas y de mejora veesion 2 de 2015 y CEM-PD-03Procedimiento plan de mejoramiento vesion 2 de 2016.</t>
  </si>
  <si>
    <t>2019-02.2</t>
  </si>
  <si>
    <t>Documentar controles en el procedimiento para garantizar  que la segunda linea de defensa valide el previo cumpllimiento de  los lineamientos y coherencia metodológica de las ACPM</t>
  </si>
  <si>
    <t>Equipo  MIPG -SIG - 
Deisy Estupiñan
Angie Lorena Ramirez</t>
  </si>
  <si>
    <t>Por que no se han socializado las herramientas-</t>
  </si>
  <si>
    <t>2019-02.3</t>
  </si>
  <si>
    <t xml:space="preserve"> Monitorear   el Plan de Mejormiento por procesos, y generar retroalimentacion con la primera linea de defensa sobre la gestión realizada </t>
  </si>
  <si>
    <t>Equipo  MIPG -SIG - 
Angie Lorena Ramirez
Alba Cristina  Rojas</t>
  </si>
  <si>
    <t>27/05/2019
25/10/2019</t>
  </si>
  <si>
    <t>7 Jun 2019
30 nov 2019</t>
  </si>
  <si>
    <t>La documentación de las acciones correctivas no se realiza de forma concertada y participativa con los responsables de la ejecucion de los planes de accion.</t>
  </si>
  <si>
    <t>2019-02.4</t>
  </si>
  <si>
    <t>Documentar controles en el formato acpm para garantizar que todas las Actividades programadas  se  conozcan y firmen por los responsables de su ejecución</t>
  </si>
  <si>
    <t>2019-03</t>
  </si>
  <si>
    <t xml:space="preserve">orfeo 20191100017653
Hallazgo 1: No se evidencia la publicación de los Estados Financieros del II trimestre-2018 en el link de transparencia de la página web institucional, en cuanto a la publicación en carteleras, no hay evidencia suficiente que dé cuenta de la publicación en los términos establecidos. Asi mismo de acuerdo con los correos aportados como evidencia, la publicación del mes de junio de 2018  se solicitó el 20 de febrero de 2019, por lo tanto se hizo fuera de los términos establecidos. </t>
  </si>
  <si>
    <t>No hay mecanismos de control para la oportuna publicación de los Estados Financieros en la web. -  Se asocia la ausencia de controles a Metodo relaciionados  con la captura de informacion  de las areasVer acm</t>
  </si>
  <si>
    <t>2019-03.1</t>
  </si>
  <si>
    <t>Actualización del procedimiento incluyendo las directrices de la circular entrega oportuna a contabilidad, del 26 de febrero de 2019 y un punto de control en cuanto a la programación para la entrega de información a contabilidad.</t>
  </si>
  <si>
    <t>Contador - Edilberto Mendez</t>
  </si>
  <si>
    <t>Financiera</t>
  </si>
  <si>
    <t xml:space="preserve">No hay mecanismos de control para la oportuna publicación de los Estados Financieros en la web. -  Se asocia la ausencia de controles a Metodo. </t>
  </si>
  <si>
    <t>2019-03.2</t>
  </si>
  <si>
    <t xml:space="preserve">Incluir en el instructivo para la elaboración de estados financieros los terminos para la publicación en la pagina web. </t>
  </si>
  <si>
    <t>2019-04</t>
  </si>
  <si>
    <t xml:space="preserve">orfeo 20191100017653
Hallazgo 2: No se evidencia expedición de facturas para la totalidad de los bienes y servicios ofertados en la Entidad como es el caso de los conceptos; Alquiler de auditorio y venta de boletería. De acuerdo con la aplicación de la lista de verificación al Tesorero General y la revisión de movimientos contables de la cuenta de ingresos para los periodos diciembre 2018, enero, febrero y marzo de 2019, se genera factura solamente por el concepto de alquiler de parqueadero. </t>
  </si>
  <si>
    <t xml:space="preserve">Desactualización de los procedimientos del área financiera, misional y recursos fisicos. 
Se asocia la desactualización de los procedimientos de las areas a Mano de obra </t>
  </si>
  <si>
    <t>2019-04.1</t>
  </si>
  <si>
    <t xml:space="preserve">Actualización y socialización  con las areas responsables del procedimiento contable, de tesoreria, misionales (alquileres, venta de libros, clubes y talleres y venta de boleteria) y recursos fisicos (PIGA), con respecto a la elaboración de la factura en los casos de ventas y prestación de servicios. 
En el procedimiento de tesoreria debe documentarse un punto de control al ingreso del dinero en las cuentas por cobrar de la entidad. </t>
  </si>
  <si>
    <t>Contador - Edilberto Mendez
 Tesorero - Victor Monroy</t>
  </si>
  <si>
    <t>2019-04.2</t>
  </si>
  <si>
    <t xml:space="preserve">Realizar la socialización con las áreas misionales y de recursos fisicos. </t>
  </si>
  <si>
    <t>2019-05</t>
  </si>
  <si>
    <t>orfeo 20191100017653
Hallazgo 3: Dentro del contenido de los Estados Financieros con corte al 31 de diciembre de 2018, no se evidenció la implementación de Indicadores Financieros para medir la gestión contable de la entidad. Situación que también fue observada en los resultados de la evaluación del Sistema de control Interno Contable (vigencia 2018) "No se evidencia la implementación de Indicadores Financieros en la gestión contable de la entidad. Si bien es cierto éstos no se encuentran documentados normativamente, son criterios que evalúa la Contaduría General de la Nación a través del presente informe y que hacen parte de la etapa de análisis, interpretación y comunicación de la información contable de la entidad" 
Lo anterior, incumple lo establecido en el numeral 36 del anexo de la Resolución 193 de 2016, en la sección presentación de Estados Financiera donde se indica "Establecer indicadores pertinentes para realizar los análisis e informar adecuadamente la situación, resultados y tendencias en la gestión de la entidad", así como para interpretar la realidad financiera (pregunta No. 26 evaluación SCIC).</t>
  </si>
  <si>
    <t xml:space="preserve">Por que la entidad cumple una función social y no genera rentabilidad. </t>
  </si>
  <si>
    <t>2019-05.1</t>
  </si>
  <si>
    <t xml:space="preserve">Elevar consulta formal a la Contaduría General de la Nación sobre la pertinencia de los indicadores financieros para la entidad. </t>
  </si>
  <si>
    <t>2019-05.2</t>
  </si>
  <si>
    <t>En caso que la Contaduría General de la Nación emita concepto positivo para la elaboración de los indicadores financieros, se actualizara el instructivo para la elaboración de estados financieros y su medición se incluira en los estados financieros a diciembre 2019.</t>
  </si>
  <si>
    <t>2019-06</t>
  </si>
  <si>
    <t xml:space="preserve">orfeo 20191100017653
Hallazgo 4: Omisión del reporte de ingresos excluidos y no gravados en las declaraciones de IVA para el bimestre 06 de 2018 y bimestre 01 de 2019, si bien estos conceptos no corresponden al ingreso base gravable, se debe contemplar la asociación de la información contable con el contenido de las declaraciones de impuestos suministrada a la Dirección de impuestos y Aduanas Nacionales evitando emplazamiento por omisión de información durante la vigencia y cruces de información exógena. 
Lo anterior, incumple lo establecido en el Art. 602 del ET, donde establece el contenido de la declaración de IVA, así: La declaración bimestral deberá contener:
1. El formulario, que para el efecto señale la Dirección General de Impuestos Nacionales, debidamente diligenciado.
2. La información necesaria para la identificación y ubicación del responsable.
3. La discriminación de los factores necesarios para determinar las bases gravables del impuesto sobre las ventas.
4. La liquidación privada del impuesto sobre las ventas, incluidas las sanciones cuando fuere del caso.
5. La firma del obligado al cumplimiento del deber formal de declarar.
6. La firma del revisor fiscal cuando se trate de responsables obligados a llevar libros de contabilidad y que, de conformidad con el Código de Comercio y demás normas vigentes sobre la materia, estén obligados a tener revisor fiscal. </t>
  </si>
  <si>
    <t>No hay mecanismos de control para verificar el contenido de la declaración de IVA.</t>
  </si>
  <si>
    <t>2019-06.1</t>
  </si>
  <si>
    <t xml:space="preserve">Actualización del procedimiento contable, donde el profesional universitario de contabilidad elabore el borrador de las declaraciones y el profesional especializado verifica, firma y presenta las declaraciones ante la DIAN y la Secretaria de Hacienda. </t>
  </si>
  <si>
    <t>2019-07</t>
  </si>
  <si>
    <t xml:space="preserve">orfeo 20191100017653
Hallazgo 5: En el informe de rendición de cuentas de la vigencia 2018 donde se da a conocer a la ciudadanía los avances de la gestión, no se evidencia la sustentación de los Estados Financieros con corte a diciembre del respectivo año. Así mismo se verificó en la presentación del informe del 08 de marzo de 2019 publicado en la página web de la Entidad, link de transparencia encontrando que no se incluyen los estados financieros dentro de la misma. 
Lo anterior, incumple lo establecido en la política de rendición de cuenta definida en el numeral 2.3 del anexo Resolución 193 de 2016, donde se indica: La política de rendición de cuentas tiene fundamento legal y establece que todas las entidades y organismos de la administración pública deben desarrollar su gestión acorde con los principios de democracia participativa y  democratización de la gestión pública, para lo cual podrán realizar todas las acciones necesarias con el objeto de involucrar a los ciudadanos, y organizaciones de la sociedad civil en la formulación, ejecución, control y evaluación de la gestión pública. Para tal efecto, deberán ceñirse a los lineamientos de metodología y contenidos mínimos establecidos por el Gobierno Nacional, los cuales incluyen la presentación de los estados financieros. (negrilla fuera de texto) Igualmente, dentro del manual único de rendición de cuentas del DAFP, se establece como uno de los temas que deben tener en cuenta las entidades para rendir cuentas a la ciudadanía se encuentra el tema de presupuesto el cual contiene dos aspectos a presentar como son: Ejecución presupuestal: Presupuesto de ingresos y gastos en ejercicio detallado de la vigencia. Comparativo con respecto a la vigencia anterior y Estados financieros:
Estados financieros de las últimas dos vigencias con corte a diciembre del año respectivo. </t>
  </si>
  <si>
    <t>Falta de controles en la revisión del informe final, asegurando la inclusión de los temas requeridos legalmente  CAUSA asocidada a METODO</t>
  </si>
  <si>
    <t>2019-07.1</t>
  </si>
  <si>
    <t>Realizar una Trivia Premiada a los servidores (con énfasis en directivos)de la FUGA como elemento apropiante del proceso de Rendición de Cuentas (actividad asociada al componente 3 del PAAC)</t>
  </si>
  <si>
    <t>Contratista apoyo Planeación - Equipo planes- Carolina Franco</t>
  </si>
  <si>
    <t>Falta de controles en la revisión del informe final, asegurando la inclusión de los temas requeridos legalmente en la rendición de cuentas  CAUSA asocidada a METODO</t>
  </si>
  <si>
    <t>2019-07.2</t>
  </si>
  <si>
    <t>Documentar y ejecutar en el marco del procedimiento de rendición de cuentas un control asociado a los contenidos mínimos  y obligatorios que debe tener el informe de rendición de cuentas y la presentación final de cara a la ciudadanía. (Ejemplo: Lista de chequeo y memorando interno)</t>
  </si>
  <si>
    <t>2019-08</t>
  </si>
  <si>
    <t xml:space="preserve">orfeo 20191100017653
Hallazgo 6: Adicionalmente, con el seguimiento a riesgos del primer trimestre de 2019 realizado por la OCI, se evidencio que la identificación, gestión y administración de los riesgos no cumple con la metodología emitida por el DAFP, encontrándose debilidades en la descripción del riesgo, registros de análisis de frecuencia, relación directa de algunos controles con las causas, responsables para la ejecución y supervisión, valoración de controles y elaboración de plan de contingencia Lo anterior, incumple lo establecido en la Anexo Resolución 193 de 2016, numeral 3, donde se indica: "las entidades deberán realizar un estudio cuyos resultados se concreten en la valoración de los riesgos y políticas que conduzcan a su gestión efectiva.. .0" Una visión integral del proceso contable debe considerar la existencia de factores que tiendan a impedir que los objetivos del proceso contable se cumplan a cabalidad; por lo cual, se hace necesario que el preparador de la información los identifique y revise permanentemente, y que emprenda las acciones necesarias para mitigar o neutralizar su impacto..( ) Los responsables de la información financiera deben identificar, analizar y gestionar los riesgos contables para alcanzar el objetivo de producir información financiera con las características fundamentales de relevancia y representación fiel establecidas en el Régimen de Contabilidad Pública" 
Así mismo, se incumple con la metodología de riesgos adoptada por la Entidad mediante la Política de administración del Riesgo, versión 01 del 23 de agosto de 2018, cuyo objetivo es:
orientar a los funcionarios en la administración del riesgo de gestión, corrupción y de seguridad digital y minimizar los efectos adversos, con el fin de dar continuidad a la gestión institucional, asegurar el cumplimiento de los objetivos estratégicos y la misionalidad. 
</t>
  </si>
  <si>
    <t xml:space="preserve">Por falta de conocimiento en la Entidad y  experticia técnica en la orientación  para la identificación de riesgos. </t>
  </si>
  <si>
    <t>2019-08.1</t>
  </si>
  <si>
    <t>Garantizar  un equipo  con  conocimiento de la Entidad  y experticia  técnica en  la metodología de documentación de procesos y de riesgos adoptada por la FUGA.</t>
  </si>
  <si>
    <t xml:space="preserve">Oficina Asesora de Planeación - Sonia Córdoba
</t>
  </si>
  <si>
    <t>2019-08.2</t>
  </si>
  <si>
    <t>Consolidar el nuevo mapa de riesgos a partir de la actualización de los procesos, estableciendo los responsables de la primera línea de defensa para su gestión</t>
  </si>
  <si>
    <t>Subdirección de Gestión Corporativa - Licette Moros, 
Oficina Asesora de Planeación - Sonia Córdoba
Oficina Asesora Jurídica
John Fredy Silva
Subd Centro - Margarita Díaz
Sub Artística - Katerin Padilla
Comunicaciones
 Dirección General Mónica Ramírez</t>
  </si>
  <si>
    <t>2019-09</t>
  </si>
  <si>
    <t>orfeo 20191100017653
Hallazgo 6: Dentro del mapa de riesgos institucional, se observan siete (7) riesgos identificados para el proceso Gestión Financiera, así:
1. Información presupuestal, contable o de tesorería incompleta o con diferencias.
2. Presentación inoportuna o extemporánea de la información financiera o tributaria.
3. Carencia de recursos para atender pagos programados.
4. Pagos de obligaciones que no cumplen con los soportes y requisitos establecidos en SECOP II
5. Desviación de recursos para beneficio propio o de terceros
6. Errores en la liquidación de nómina
7. Omisión de errores en la liquidación de nómina para el beneficio propio o de terceros 
De conformidad con los resultados obtenidos en la verificación de la liquidación de nómina se  observó la materialización del riesgo 6. Errores en la Liquidación de Nómina, sin que se, aporte evidencia del tratamiento que se dio como parte de la gestión de riesgo adoptada por la entidad. 
Hallazgo 7: Se presentan diferencias entre los valores reportados en la planilla de seguridad social (salud y pensión) correspondiente al mes de diciembre de 2018 y la información presentada en el pasivo de los estados financieros para la misma vigencia. Frente a estas inconsistencias se verificó el acta de conciliación entre nómina y contabilidad del 07 de febrero de 2019, sin embargo no se identificaron los valores reportados por nómina para dicha conciliación, por lo tanto no se evidenció y justificó adecuada y oportunamente la diferencia. 
Lo anterior incumple la característica de la información financiera relacionada con la representación fiel, definida en el marco conceptual para entidades de gobierno donde se indica: Para ser útil, la información financiera debe representar fielmente los hechos económicos. La representación fiel se alcanza cuando la descripción del fenómeno es completa, neutral, y libre de error significativo. (Negrilla fuera de texto). 
Aunado a lo anterior el numeral 5.1 de las normas de reconocimiento y medición emitidas dentro del nuevo marco normativo indica: "Hacen parte de tales beneficios, los sueldos, prestaciones sociales y aportes a la seguridad social; los incentivos pagados y los beneficios no monetarios, entre otros"; ...( ) "Los beneficios a los empleados a corto plazo se reconocerán como un gasto o costo y como un pasivo cuando la entidad consuma el beneficio económico o el potencial de servicio procedente del servicio prestado por el empleado a cambio de los beneficios otorgados. Los beneficios a empleados a corto plazo que no se paguen mensualmente se reconocerán en cada mes por el valor de la alícuota correspondiente al porcentaje del servicio prestado durante el mes".
De otra parte, indica "En caso de que la entidad efectúe pagos por beneficios a corto plazo que estén condicionados al cumplimiento de determinados requisitos por parte del empleado y este no los haya cumplido parcial o totalmente, la entidad reconocerá un activo por dichos beneficios" En el numeral 5.1.2., indica; Medición: El pasivo por beneficios a los empleados a corto
plazo se medirá por el valor de la obligación derivada de los beneficios definidos al final del periodo contable, después de deducir cualquier pago anticipado si lo hubiera. 
Hallazgo 8: De conformidad con la verificación realizada a las planillas de pago de la Seguridad Social de la Entidad, se evidencia que el 9 de enero de 2019 se llevó a cabo el pago de la Planilla No. 32050056 a través del Operador Compensar miplanilla.com, correspondiente al aporte en Salud del mes de Enero de 2019 y de Pensión del mes de Diciembre, generando una mora de 5 días. 
La anterior situación expone a la entidad a sanciones por el pago extemporáneo de su seguridad social y a investigaciones por parte de la UGPP, de conformidad con lo establecido en el artículo 314 de Ley 1819 de 2016 que modifica el artículo 179 de la Ley 1607 de 2012, así: "Artículo 179. La UGPP será la entidad competente para imponer las sanciones de que trata el presente artículo y las mismas se aplicarán sin perjuicio del cobro de los respectivos intereses moratorios o cálculo actuarial según sea el caso.
1. Al aportante a quien la UGPP le haya notificado requerimiento para declarar y/o corregir, por conductas de omisión o mora se le propondrá una sanción por no declarar equivalente al 5% del valor dejado de liquidar y pagar por cada mes o fracción de mes de retardo, sin que exceda el 100% del valor del aporte a cargo, y sin perjuicio de los intereses moratorios a que haya lugar."</t>
  </si>
  <si>
    <t xml:space="preserve">Métodos inadecuados en la programación de actividades asociadas a la documentación de procesos </t>
  </si>
  <si>
    <t>2019-09.1</t>
  </si>
  <si>
    <t xml:space="preserve">Control y ejecución del cronograma de documentación de procesos que garantice la actualización del procedimiento de nómina. </t>
  </si>
  <si>
    <t>Profesional Nómina-  Diana  Ramos
Contratista apoyo planeación SIG- Deisy Estupiñan</t>
  </si>
  <si>
    <t xml:space="preserve">Porque se estaba en las primeras pruebas piloto de la herramienta, que finalizaron en enero 2019. </t>
  </si>
  <si>
    <t>2019-09.2</t>
  </si>
  <si>
    <t xml:space="preserve">Solicitar capacitación en los temas de validación y revisión de nómina asociados con el aplicativo de nómina. </t>
  </si>
  <si>
    <t>Profesional Nómina- Diana Ramos</t>
  </si>
  <si>
    <t xml:space="preserve">Porque no se contempla en el procedimiento el seguimiento a la proyeccion de los recursos 
</t>
  </si>
  <si>
    <t>2019-09.3</t>
  </si>
  <si>
    <t>Documentar un punto de control de la revisión de la nómina. (Trazabilidad de las diferencias en el procedimiento de nómina)</t>
  </si>
  <si>
    <t xml:space="preserve">Porque no se han actualizado los procedimientos con la documentación de la conciliación de nómina
</t>
  </si>
  <si>
    <t>2019-09.4</t>
  </si>
  <si>
    <t xml:space="preserve">Documentar un formato asociado al proceso contable que evidencie la conciliación mensual entre nómina, contabilidad y tesorería que de cuenta de las diferencias o ajustes aplicados. </t>
  </si>
  <si>
    <t>2019-10</t>
  </si>
  <si>
    <t xml:space="preserve">orfeo 20191100017653
Hallazgo 9: No se cuenta con orden consecutivo y cronológico de los siguientes comprobantes de ajuste verificados a través de muestreo aleatorio, lo cual expone a la entidad a un posible riesgo de integridad y valuación de información contable en la etapa de reconocimiento de hechos económicos. 
Lo anterior incumple las actividades de control No. 16.1 y numeral 19 del Anexo Resolución 193 de 2016 para la etapa de reconcomiendo, subetapa registro, donde se indica "Comprobar que la numeración de los soportes contables generados por la entidad corresponda a un orden consecutivo" y llevar registro contable cronológico de los hechos económicos" </t>
  </si>
  <si>
    <t>Porque no se había identificado la inconsistencia   en la  numeración de los documentos contables</t>
  </si>
  <si>
    <t>2019-10.1</t>
  </si>
  <si>
    <t xml:space="preserve">Gestionar el soporte técnico con el proveedor del sistema de información, para generar consecutivos automáticos en los documentos contables. </t>
  </si>
  <si>
    <t>Contador- Edilberto Mendez</t>
  </si>
  <si>
    <t>2019-11</t>
  </si>
  <si>
    <t xml:space="preserve">orfeo 20191100017653
Hallazgo 10: No se encontraron radicados en el aplicativo de gestión documental de la Entidad - ORFEO, los documentos que soporten las transacciones para el registro de los siguientes hechos económicos: 
CAU 1044 04-diciembre de 2018 FUGA 087 de 2018
CAU 1062 07-diciembre de 2018 Apoyo área de talento humano 
CAU 1112 14-diciembre de 2018 Fuga 087 de 2018
CAU 1168 24-diciembre de 2018 CPS 137 de 2018
CAU 0002 31-enero de 2019 FACTURA 5258357684
CAU 0061 01-marzo de 2019 FACTURA 958918864 
CAU 0073 05-marzo de 2019 CPS 022 de 2018 
Por lo cual incumple el numeral 3.2.3.1 del Anexo Resolución 193 de 2016 donde se indica: Soportes documentales; La totalidad de las operaciones realizadas por la entidad deberá estar respaldada en documentos idóneos, de manera que la información registrada sea susceptible de verificación y comprobación exhaustiva o aleatoria; por lo cual, no podrán registrarse contablemente los hechos económicos que no se encuentren debidamente soportados... ().
Así mismo, en el numeral 3.2.3 se indica "Los documentos que soportan los reconocimientos y ajustes posteriores realizados. Estos documentos pueden ser de origen interno o externo, deben contener las relaciones o escritos que respaldan los registros contables de las operaciones que realice la entidad, y se deben archivar y conservar de acuerdo con la tabla de retención documental establecida por la entidad en desarrollo del sistema de control de calidad"
</t>
  </si>
  <si>
    <t xml:space="preserve">Por que los procedimientos ( Tesorería y Contabilidad)  no fueron actualizados en tiempo real </t>
  </si>
  <si>
    <t>2019-11.1</t>
  </si>
  <si>
    <t>Normalizar en el procedimiento de  Gestión de Tesorería y  Contabilidad los lineamientos para consolidar  la documentación que soporta los pagos y registros contables en sistema de información ORFEO; el cual será la única fuente  que soportará el trámite de los pagos.   (Redactar como punto de control) y  normalizar los lineamientos de la Circular de Pagos No.  6 de Mayo de 2019, con asunto " Trámite de Pagos "  en los procedimientos pertinentes.  (ejemplo Contractual)</t>
  </si>
  <si>
    <t>Contador- Edilberto Mendez
 Tesorero- Victor Monroy
Planeación- Equipo MIPG SIG  -  Deisy Esupiñan</t>
  </si>
  <si>
    <t xml:space="preserve">Oficina Asesora de Planeación </t>
  </si>
  <si>
    <t xml:space="preserve">Planeación </t>
  </si>
  <si>
    <t xml:space="preserve">3.1.1.1 </t>
  </si>
  <si>
    <t>2019-12</t>
  </si>
  <si>
    <t>Auditoría o visita realizada por entidades distritales con funciones de regulación o control</t>
  </si>
  <si>
    <t xml:space="preserve">Orfeo 20192300006732
3.1.1.1 Hallazgo administrativo por no establecer el responsable de la primera línea de defensa en el diseño y ejecución de los controles, en la implementación del Mapa de riesgos Institucional, de conformidad con la Cartilla de Administración de Riesgos del Departamento Administrativo de la Función Pública. </t>
  </si>
  <si>
    <t>2019-12.2</t>
  </si>
  <si>
    <t>Oficina Asesora de Planeación - Sonia Córdoba, 
Subdirección para la Gestión del Centro - Margarita Díaz, 
Subdirección Artística y Cultural - Katherine Padilla, 
Subdirección de Gestión Corporativa - Licette Moros, 
Oficina Asesora de Planeación - John Fredy Dirección General Mónica Ramírez</t>
  </si>
  <si>
    <t>Subdirección  para la Gestión del Centro de Bogotá</t>
  </si>
  <si>
    <t>Transformación cultutal para la revitalización del centro</t>
  </si>
  <si>
    <t>3.1.3.1</t>
  </si>
  <si>
    <t>2019-13</t>
  </si>
  <si>
    <t xml:space="preserve">Orfeo 20192300006732
3.1.3.1 Hallazgo Administrativo con presunta incidencia disciplinaria por imprecisión en la descripción de las actividades en cabeza de las partes del Convenio 041 de 2018, que imposibilitan la determinación del cumplimiento efectivo de las mismas. </t>
  </si>
  <si>
    <t>Margarita Diaz Casas</t>
  </si>
  <si>
    <t>Porque no existe en los procedimientos misionales un lineamiento para documentar el conteo de asistentes a los eventos  A</t>
  </si>
  <si>
    <t>2019-13.2</t>
  </si>
  <si>
    <r>
      <t xml:space="preserve">Documentar la metodologia  para el reporte y segumiento a los eventos  y asistentes de las actividades misionales de la FUGA  " . </t>
    </r>
    <r>
      <rPr>
        <u/>
        <sz val="10"/>
        <rFont val="Calibri"/>
        <family val="2"/>
      </rPr>
      <t>Acción asociada al Plan de Mejoramiento Contraloria Hallazgo No.   3.2.1.3.1.1.  con fecha de vencimiento ampliada al 7ago2019  "  PM CONTRALORIA VIGENCIA 2017</t>
    </r>
  </si>
  <si>
    <t xml:space="preserve">Subdirectora Gestión Centro- Margarita Díaz
Subdirectora Gestión Arte y Cultura- Katherine Padilla </t>
  </si>
  <si>
    <t xml:space="preserve">3.1.3.2 </t>
  </si>
  <si>
    <t>2019-14</t>
  </si>
  <si>
    <t xml:space="preserve">Orfeo 20192300006732
3.1.3.2 Hallazgo Administrativo con presunta incidencia disciplinaria por incumplimiento en el deber legal de aportar los rendimientos financieros en el marco del Convenio de Asociación No 041 de 2018 en Tesorería Distrital. 
</t>
  </si>
  <si>
    <t xml:space="preserve">Por que la obligación de reembolsar los rendimietnos financieros,  no estaba contenida en la clausula de obligaciones del contratista  </t>
  </si>
  <si>
    <t>Margarita Díaz
Jhon Fredy Silva</t>
  </si>
  <si>
    <t>Subdirectora Gestión Centro- Margarita Díaz
Jefe Oficina Asesora Jurídica - Jhon Fredy Silva</t>
  </si>
  <si>
    <t>2019-14.2</t>
  </si>
  <si>
    <t>Socializar los cambios aplicados a los formatos de estudios previos a los apoyos jurídicos, apoyos financieros y supervisores de todas las áreas.</t>
  </si>
  <si>
    <t>Gestión documental</t>
  </si>
  <si>
    <t>3.1.3.3</t>
  </si>
  <si>
    <t>2019-15</t>
  </si>
  <si>
    <t xml:space="preserve">Orfeo 20192300006732
3.1.3.3. Hallazgo administrativo por cuanto los procesos archivísticos de la Fundación Gilberto Álzate Avendaño - FUGA no están siendo llevados de manera eficaz frente a la producción, recepción, distribución, registro, consulta, organización, recuperación y la disposición final de los documentos, para el caso, procesos correspondientes  a las Resoluciones 107, 112, 127, 141, 169, 176, y 209 de 2018, pertenecientes al Programa Distrital de Estímulos del año 2018. </t>
  </si>
  <si>
    <t>Porque desconocen los lineamientos para  actualizar las series documentales de las evidencias de las convocatorias en ORFEO</t>
  </si>
  <si>
    <t>2019-15.2</t>
  </si>
  <si>
    <t>Actualizar el Procedimiento de Estímulos con puntos de control sobre la  Gestión Documental de las convocatorias y el Procedimiento de Gestión Documental  asociado a la actualización de TRD en el sistema de Gestión Documental . PM PROCESOS</t>
  </si>
  <si>
    <t>Subdirección de Arte y Cultura -  Katherine Padilla
Subdirección Corporativa - Juan Alfonso Uribe</t>
  </si>
  <si>
    <t>3.1.3.4</t>
  </si>
  <si>
    <t>2019-16</t>
  </si>
  <si>
    <t>Orfeo 20192300006732
3.1.3.4 Hallazgo administrativo, con presunta incidencia disciplinaria por ausencia de elaboración y registro de informes que acompañen y/o sustenten el ejercicio de la supervisión, dentro del  seguimiento al proceso de participantes ganadores/as de convocatorias pertenecientes al Programa Distrital de Estímulos 2018, según las Resoluciones 107, 112, 127, 141, 169, 176, y 209 de 2018, respectivamente.</t>
  </si>
  <si>
    <t>Katherine Padilla</t>
  </si>
  <si>
    <t>Elena Salazar  - Profesional especializado Sub Artística y Cultural</t>
  </si>
  <si>
    <t xml:space="preserve">Porque es un proceso en construcción y no se identifico la necesidad de elevarlo a las mesa sectorial de fomento.  </t>
  </si>
  <si>
    <t>2019-16.2</t>
  </si>
  <si>
    <t xml:space="preserve">Solicitar  a la mesa sectorial de fomento, la propuesta de incluir  un tema  sobre la metodología de seguimiento a las convocatorias </t>
  </si>
  <si>
    <t>En el marco del plan institucional de capacitación, realizar una actividad de liderazgo, gerencial y comunicación asertiva con el fin de fortalecer las competencias gerenciales de los ordenadores de gasto</t>
  </si>
  <si>
    <t xml:space="preserve"> 3.1.3.7 </t>
  </si>
  <si>
    <t>2019-19</t>
  </si>
  <si>
    <t>Orfeo 20192300006732
 3.1.3.7 Hallazgo Administrativo por no garantizar un adecuado almacenaje y organización de los elementos adquiridos en ejecución de/contrato 089 del 2018</t>
  </si>
  <si>
    <t xml:space="preserve">Ivan Pérez- PIGA, Liliana Sierra-SST y Helena Benítez-Profesional Almacén </t>
  </si>
  <si>
    <t xml:space="preserve"> Desconocimiento del personal que manipula los elementos, sobre el adecuado manejo de biene</t>
  </si>
  <si>
    <t>2019-19.2</t>
  </si>
  <si>
    <t xml:space="preserve">Documentar y socializar una guía para almacenamiento y manipulación de bienes </t>
  </si>
  <si>
    <t xml:space="preserve">3.2.1.1.1 </t>
  </si>
  <si>
    <t>2019-21</t>
  </si>
  <si>
    <t xml:space="preserve">Orfeo 20192300006732
3.2.1.1.1 Hallazgo administrativo con presunta incidencia disciplinaria, por inconsistencias en la información reportada. 
</t>
  </si>
  <si>
    <t xml:space="preserve">Porque no se tenia un lineamiento  ni puntos de control  frente al archivo de las evidencias  </t>
  </si>
  <si>
    <t>Claudia Delgado-Profesional Planeación</t>
  </si>
  <si>
    <t>2019-21.2</t>
  </si>
  <si>
    <t>Gestionar con el área de sistemas,  los mecanismos para preservar la integridad y completitud de las evidencias a través del tiempo en el servidor. (Bloquear las carpetas una vez se reporte la información en el servidor)</t>
  </si>
  <si>
    <t>Subidrección Artística y Cultural</t>
  </si>
  <si>
    <t>4.2.1</t>
  </si>
  <si>
    <t>2019-24</t>
  </si>
  <si>
    <t>Orfeo 20192300006732
4.2.1 Hallazgo Administrativo con presuntas incidencias disciplinaria, penal y fiscal en cuantía de $.14.025.000.00 por omisión a lo establecido en el Manual de Contratación de la Fundación Gilberto Álzate Avendaño —FUGA-</t>
  </si>
  <si>
    <t>Porque se tomo una decisión gerencial a discreción del ordenador del gasto.</t>
  </si>
  <si>
    <t>2019-24.2</t>
  </si>
  <si>
    <t>Beatriz Álvarez
Profesional Talento Humano</t>
  </si>
  <si>
    <t>2017 - 13</t>
  </si>
  <si>
    <t>Auditoria o seguimiento  efectuado por la Oficina de Control InternoTRIMESTRE 2017</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</si>
  <si>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los informes verificación y cumplimiento de normas de austeridad del gasto del 24 de julio de 2017 y el informe cuatrimestral del sistema de control interno del 14 de julio de 2017 emitidos por control interno, se evidenció debilidad en la planeación teniendo en cuenta el porcentaje de ejecución de actividades y compromisos a junio 2017 para los rubros:  Bienestar e Incentivos, Capacitación , Salud Ocupacional y los elementos: Plan de Capacitación y Programa de Bienestar.) </t>
  </si>
  <si>
    <t xml:space="preserve">No se planean las actividades teniendo en cuento la realidad institucional
Porquè la planeación ideal es a proncipio del año pero por cuellos de botella en juridica el contrato no sale a tiempo
Porqué hay alta rotación de personal y las lecciones aprendidas de la planeación no se mantienen para el siguiente periodo
Porqué no hay una memoria institucional (Causa Raiz)
</t>
  </si>
  <si>
    <t>13.1</t>
  </si>
  <si>
    <t xml:space="preserve">Realizar un formato de acta de entrega de cargos y roles donde se especifiquen temas como: estados de planes, ejecución de cronogramas, acciones pendientes por cerrar, activas, vencidas, etc, anidado al proceso de gestión de talento humano. </t>
  </si>
  <si>
    <t>Beatriz Alvarez. Profesional especializado  Taleento Humano</t>
  </si>
  <si>
    <t>2017 - 15</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</si>
  <si>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el Informe Final de Auditoría Interna del SIG del 31 de agosto de 2017, no se evidencia en el periodo evaluado, la entrega de los procedimientos documentados como lo establece el requisito mínimo "suministrar los procedimientos documentados a las servidoras públicas y los servidores públicos como insumo para su inducción y re inducción", ni se evidencia valoración de los beneficios obtenidos en las actividades de inducción, realizadas en el periodo evaluado.  
Incumple lo establecido en el Decreto 1950 de 1973, Art. 54 núm. 1 "EI funcionario a cuyo cargo esté el manejo del personal en los organismos administrativos, o en cualesquiera de sus reparticiones  deberá recibir al nuevo empleado para facilitarle el buen desempeño de sus funciones, y para tal efecto será de su obligación)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</si>
  <si>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(Causa Raíz).
METODO: Porqué no se encontraba en el procedimiento de gestión humana.</t>
  </si>
  <si>
    <t>15.1</t>
  </si>
  <si>
    <t xml:space="preserve">Elaborar un formato de inducción  donde se especifiquen los requisitos mínimos que se deben cumplir en la inducción. </t>
  </si>
  <si>
    <t>15.2</t>
  </si>
  <si>
    <t xml:space="preserve">Elaborar un formato para la evaluación de la inducción para la valoración de los beneficios obtenidos en las actividades de inducción. </t>
  </si>
  <si>
    <t>15.3</t>
  </si>
  <si>
    <t xml:space="preserve">Actualizar el  procedimiento  de Gestión de Talento  Humano, donde se incluyan los formatos de inducción y evaluación de inducción y dejar un punto de control para la validación de cumplimiento de los requisitos que se tienen para las inducciones </t>
  </si>
  <si>
    <t>2017 - 24</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</si>
  <si>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(El dia 30 de noviembre de 2017 se pago seguridad social por la suma de 61,637,010; $61,460,500 a traves de mi planilla y $176,510 Foncep, con un registro presupuestal de $46,526,010, (CRP´s Nos 306 y 312) y por descuento de empleados $14,185,600 es decir, se presenta una diferencia de $935,400 entre lo pagado, lo presupuestado y lo correspondiente a los empleados ) </t>
  </si>
  <si>
    <t>No se hace la validación por el área de financiera 
Por que no se contempla en el procedimiento de nomina, tener validaciones adicionales
Porqué no se tiene punto de control en el procedimiento de nomina para verificar los valores a girar CAUSA RAIZ
No hubo verificación preliminar antes de ordenar el giro de lo que se debe girar a cada entidad de seguridad social sobre la sumatoria del CRP a solicitar 
Porqué no se tiene punto de control en el procedimiento de nomina para verificar los valores a girar CAUSA RAIZ</t>
  </si>
  <si>
    <t>24.1</t>
  </si>
  <si>
    <t>Actualizar el procedimiento de nomina, dejando un punto de control en la validación mensual entre el profesional de nomina y el área financiera</t>
  </si>
  <si>
    <t>Diana Ramos, Profesional nomina</t>
  </si>
  <si>
    <t>ACM V1 originada en   actividades de control del procedimiento; no obstante   la  Oficina de Control Interno  mediante radicado No.  20191100019613  del 28jun2019,si bien evaluado como CERRADA CON BAJA EFECTIVIDAD;  en la  verificación realizada con el equipo de trabajo responsable  , se observa que no se están cumpliendo  los controles  definidos a la fecha; por lo tanto se hace necesario reformular y reprogramar la ACM ( Se ha evidenciado que algunos Certificados de cumplimiento y autorización de pago se cargan en los sistemas de información SECOP y ORFEO con dos (2) firmas y otras con tres (3) firmas. Es decir, se encuentran publicados dos (2) registros diferentes, para un mismo pago.)</t>
  </si>
  <si>
    <t>No se aplican controles en la causación  para verificar las firmas antes de pagar
Por omisión del responsable
Por olvido del  responsable
Por que no se verifico el procedimiento 
Por que se asumía que gestión documental, validaba el cumplimiento de los requisitos de la firmas de supervisor y validador del área, de lo contrario no se radicada en Orfeo  (CAUSA RAIZ)</t>
  </si>
  <si>
    <t>Actualizar los procedimientos de Gestión documental, contabilidad y tesorería, donde se documenten los puntos de control para corroborar que los documentos están firmados en su totalidad  y subidos en Orfeo. Las validaciones y/o devoluciones quedan registradas en Orfeo.</t>
  </si>
  <si>
    <t>Victor Monrroy - Tesorero,
Edilberto Mendez - Contador,
Juan Alfonso Uribe -Profesional de archivo</t>
  </si>
  <si>
    <t xml:space="preserve">Estudios Previos </t>
  </si>
  <si>
    <t>Sin Alinear</t>
  </si>
  <si>
    <t>2018 - 7</t>
  </si>
  <si>
    <t>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(Alto riesgo de cometer errores en el trámite previo de la contratación, que puede conllevar a procesos contractuales deficientes al no establecer en los documentos previos de los procesos proyectados información específica, técnica y presupuestal  requerida)</t>
  </si>
  <si>
    <t>Alto volumen de trabajo del funcionario que apoyaba el tramite de estudios previos
Porqué se recargo trabajo de algunos supervisores en el funcionario de apoyo de control y gestión del área
Porqué  no se delegaba la supervisión de contratos a los auxiliares administrativos 
Porqué los auxiliares administrativos no estaban capacitados para proyectar estudios y supervisar contratos (Causa Raíz)</t>
  </si>
  <si>
    <t>2018 7.1</t>
  </si>
  <si>
    <t>Proyectar en el marco del plan de capacitaciones para el año 2020, una jornada para fortalecer competencias de estudios previos y supervisión de contratos  y evaluar  su impacto en la gestión institucional.</t>
  </si>
  <si>
    <t>Beatriz Álvarez profesional talento humano</t>
  </si>
  <si>
    <t xml:space="preserve"> Liquidación y pago de nómina</t>
  </si>
  <si>
    <t>2018 - 8</t>
  </si>
  <si>
    <t>ACM V1 originada en la Verificación medios magnéticos exógena vs. Certificado de ingresos y retenciones vs. Información para medios magnéticos.  no obstante   la  Oficina de Control Interno  mediante radicado No.  20191100019613  del 28jun2019, la evaluó  como INEFECTIVA, por lo tanto se hace necesario reformular y reprogramar la acm
(La información para los medios magnéticos que envió  la profesional de Nómina respecto a pagos y descuentos por concepto de salarios, cesantías y retenciones efectuados a los funcionarios en el año 2017, el pasado 21 de marzo de 2018, difieren con los certificados de Ingresos y Retenciones entregados a los funcionarios recientemente.
Lo anterior surge del cruce de los valores enviados en el referido archivo, frente a los valores registrados en los certificados de ingresos y retenciones expedidos a los empleados se encontraron diferencias, citamos como ejemplo las siguientes:
Funcionario                         Valor reportado en el archivo recibido el 23 de Marzo/18       Valor reportado en el Certificado de Ingresos y retenciones 
Humberto Leonel Torres                 $  107.018.045                                                                                  $ 113.906.126
Edilberto Méndez Chacón               $   99.343.158                                                                                    $ 107.069.736
Nota En el caso de los funcionarios  Víctor Manuel Monroy y María Cecilia Quiasúa Rincón no se le incluyó en el certificado de ingresos y retenciones el valor de las cesantías de la vigencia 2017)</t>
  </si>
  <si>
    <t xml:space="preserve">No se hacia una segunda revisión de los registros:
Porqué  para la segunda revisión, se dejo por error la tarea al profesional de nomina, cuando por manual de funciones esta a cargo del profesional universitario de contabilidad 
Porqué fue una directriz del jefe del área (no quedo soporte) y no se siguió el lineamiento del manual de funciones, 
Por que no se tiene establecido en el procedimiento de nomina o de contabilidad que se haga una validación antes de reportar los certificados (Causa Raíz)
</t>
  </si>
  <si>
    <t>2018 8.1</t>
  </si>
  <si>
    <t xml:space="preserve">Actualizar el procedimiento de nomina y de contabilidad, donde se genere un punto de control, para hacer una conciliación entre las áreas de contabilidad y nomina, antes de emitir los certificados de ingresos y retenciones (antes del 15 de marzo de cada año) y la información exógena antes de emitir el reporte de recursos humanos a contabilidad. </t>
  </si>
  <si>
    <t>Edilberto Méndez - Profesional Contabilidad 
 y  Diana Ramos
Profesional Nómina</t>
  </si>
  <si>
    <t>2018 8.2</t>
  </si>
  <si>
    <t xml:space="preserve">Solicitar a la Subdirectora Corporativa por medio de correo electrónico, evalué de quien debe ser la responsabilidad de elaborar los certificados de ingresos y retenciones de los empleados de la FUGA. </t>
  </si>
  <si>
    <t xml:space="preserve">Beatriz Álvarez 
Profesional especializado talento humano </t>
  </si>
  <si>
    <t>2018-12</t>
  </si>
  <si>
    <t>ACM V1 La  Oficina de Control Interno  mediante radicado No.  20191100019613  del 28jun2019, la evaluó  como INEFECTIVA, por lo tanto se hace necesario reformular y reprogramar la acm, Fecha inicial de ACM 16 de junio de 2018, ( Durante el seguimiento al plan operativo de actividades (POA), se evidencia que la actividad 'Adquisición y puesta en marcha de sistema control de humo'  en el mes de abril y mayo se dejó de ejecutar en un 60%  dentro de lo planeado en el POA, debido a la falta de los planos eléctricos para realizar las respectivas adecuaciones eléctricas  para instalar el sistema control de incendios)</t>
  </si>
  <si>
    <t>1. La actividad se encontraba  retrasada en un 60% en su ejecución debido a que en la marcha, después de surtido el proceso precontractual, se detectó que para realizar la instalación de este sistema se requiere contar los planos actualizados que permitan la ubicación de las redes eléctricas y no existen los planos actualizados avalados por la curaduría urbana que permitan la ubicación de las redes eléctricas para llevar a cabo  la instalación del sistema de detección de incendios, lo que llevó a que se suspendiera el proceso contractual adelantado a la fecha
Porqué las actividades programadas no se pueden realizar en los tiempos estipulados y no se contaba con el presupuesto 
Porqué no se tuvo en cuenta el presupuesto de las actividades que planteaban en el POA
Porqué no se hacia una planeación adecuada de las actividades a incluir en el POA -  CAUSA RAIZ
2. No se hizo una planeación adecuada en el POA
Porqué no se tuvo en cuenta el presupuesto de las actividades que planteaban en el POA
Porqué no se hacia una planeación adecuada de las actividades a incluir en el POA -  CAUSA RAIZ</t>
  </si>
  <si>
    <t>2018 12.1</t>
  </si>
  <si>
    <t>Solicitar,  a la Oficina Asesora de Planeación   una asesoria  metodológica para  la  formulación de las actividades del plan de acción por dependencias de Talento Humano.</t>
  </si>
  <si>
    <t>Beatriz Álvarez- Profesional especializado gestión humana
Liliana Sierra-Apoyo SISO</t>
  </si>
  <si>
    <t>2018 12.2</t>
  </si>
  <si>
    <t xml:space="preserve">Presentar a través del anteproyecto presupuestal 2020 la necesidad de adquirir el sistema de control de incendios para la sede principal de la FUGA. </t>
  </si>
  <si>
    <t>2018-16</t>
  </si>
  <si>
    <t>Informe Auditoria Interna ORFEO de del 6jul2018. Hallazgo No.  12 . Incumplimiento de la Resolución  1401 de 2007, Artículo 4, núm.. 4, 5. 
Cabe señalar que la  Oficina de Control Interno  mediante radicado No.  20191100019613  del 28jun2019, la evaluó  como INCUMPLIDA, por lo tanto se hace necesario reformular y reprogramar la acm.
Se evidenció registro de la investigación laboral en el formato de la ARL positiva y en el formato interno GTH -FT-94 para el accidente de trabajo ocurrido el 21 de noviembre del 12017, sin embargo el formato interno no se encuentra diligenciado en su totalidad; no hay; 1 descripción de causas, no hay dibujos o fotos anexas al formato, no hay descripción de  medidas de intervención y no se relacionan los participantes de la investigación. La  información del accidente descrita en el formato interno no coincide con la descrita en el formato de la ARL positiva, adicionalmente las conclusiones no son coherentes con las causas detectadas. 
 Lo anterior incumple lo señalado en la Resolución 1401 de 2007, artículo 4, núm.. 4. "Registrar en el formato de investigación, en forma veraz y objetiva, toda 1 la información que conduzca a la identificación de las causas reales del accidente o incidente de trabajo.   Y núm.. 5. Implementar las medidas y acciones correctivas que, como producto de la investigación, recomienden el Comité Paritario de Salud Ocupacional o Vigía Ocupacional; las  autoridades administrativas laborales y ambientales; así como la ;Administradora de Riesgos Profesionales a la que se encuentre afiliado el empleador, la empresa de servicios temporales, los trabajadores independientes o los organismos de trabajo asociado y cooperativo, según sea el caso"</t>
  </si>
  <si>
    <t>El diligenciamiento  del  formato es muy dispendioso  para su  elaboración A1
Porqué se diligenció inicialmente el  formato de la ARL positiva 
Porque existen 2 formatos similares con la misma información 
Porqué no se dejo especificado en el procedimiento cual debe ser el paso a seguir en caso de un accidente o incidente laboral CAUSA RAIZ
Por premura del tiempo en la reunión no se diligencio  complemente 
Porqué la totalidad del  equipo investigador no conocía el  formato  
Porqué no se socializo el formato CAUSA RAIZ</t>
  </si>
  <si>
    <t>2018 16.1</t>
  </si>
  <si>
    <t xml:space="preserve">Actualizar el procedimiento de Investigación de Incidentes y Accidentes de Trabajo donde se especifique el uso  y socialización del formato </t>
  </si>
  <si>
    <t xml:space="preserve">Liliana Sierra, apoyo SST
Beatriz Álvarez, profesional especializado gestión humana </t>
  </si>
  <si>
    <t>2018-17</t>
  </si>
  <si>
    <t xml:space="preserve">Informe Auditoria Interna ORFEO de del 6jul2018. Hallazgo No.  11 . Incumplimiento de la Resolución 1401 de 2007, Artículo 4 núm.. 2 
La  Oficina de Control Interno  mediante radicado No.  20191100019613  del 28jun2019, la evaluó  como INCUMPLIDA, por lo tanto se hace necesario reformular y reprogramar la ACM (No se cumplió lo establecido en la Resolución 1401 de 2007, artículo 4 núm. 2 "investigar todos los Incidentes y accidentes de trabajo dentro de los 15 días siguientes a su ocurrencia  a través del equipo investigador conforme lo determina a presente resolución" Pues dentro de la muestra seleccionada se reporta un accidente laboral el 21 de Noviembre de 2017 y( I dentro de las evidencias allegadas hay registro de investigación del accidente de trabajo el I día 9 de Enero de 2018.) </t>
  </si>
  <si>
    <t>Existe el  incumplimiento a las reuniones citadas:
Porqué el equipo investigador no muestra interés en el tema.  
Porqué no conocen la importancia de la investigación de los accidentes e incidentes 
Porqué no esta estipulado en los procedimientos de gestión humana los tiempos y requisitos  para la investigación de accidentes e incidentes (Causa Raíz)</t>
  </si>
  <si>
    <t>2018 17.1</t>
  </si>
  <si>
    <t xml:space="preserve">Actualizar el procedimiento de Investigación de Incidentes y Accidentes de Trabajo, dejando como punto de control las fechas establecidas por ley y hacer la socialización correspondiente del documento al equipo de investigación de incidentes y accidentes </t>
  </si>
  <si>
    <t>2018-18</t>
  </si>
  <si>
    <t>Informe Auditoria Interna ORFEO de del 6jul2018. Hallazgo No.  10 . Incumplimiento de la Ley 909 de 2004 Artículo 16. 
De otra parte, la  Oficina de Control Interno  mediante radicado No.  20191100019613  del 28jun2019, la evaluó  como INEFECTIVA, por lo tanto se hace necesario reformular y reprogramar la acm (Dentro dé las evidencias entregadas por el equipo auditado, no se encontraron actas del reunión die la comisión de personal correspondientes a los meses de febrero y mayo del 2017, incumpliendo lo establecido en la Ley 909 de 2004 Artículo 16. núm.. 1."Esta Comisión' se reunirá por lo menos una vez al mes y será convocada por cualquiera de sus integrantes o por el jefe de personal de la entidad u organismo o quien haga sus veces,  quien será el secretario de la misma y llevará en estricto orden y rigurosidad las Actas de las reuniones" )</t>
  </si>
  <si>
    <t>Desconocimiento en las responsabilidades de los integrantes del comité:
Porqué se hizo cambio de integrantes de comité 
Porqué los integrantes no cumplieron sus funciones
Porqué no estaba como prioridad y es una  responsabilidad adicional a sus tareas (CAUSA RAIZ ) Metodo</t>
  </si>
  <si>
    <t>2018 18.1</t>
  </si>
  <si>
    <t>Actualizar el procedimiento de gestión humana donde se deje como política de operación la revisión periódica de las actas de comités que están a cargo de gestión humana, entre estos el comité de la comisión de personal.</t>
  </si>
  <si>
    <t xml:space="preserve">Beatriz Álvarez, profesional especializado de talento humano </t>
  </si>
  <si>
    <t>2018-19</t>
  </si>
  <si>
    <t xml:space="preserve">Informe Auditoria Interna ORFEO de del 6jul2018. Hallazgo No.  9  Incumplimiento de Resolución No.652 de 2012 Art. 7.  (Resolución Interna 062 de 2017 Art. 2) .  De otra parte, la  Oficina de Control Interno  mediante radicado No.  20191100019613  del 28jun2019, la evaluó  como INCUMPLIDA, por lo tanto se hace necesario reformular y reprogramar la acm (De acuerdo con las evidencias entregadas por el equipo auditado se observa que en la primera sesión del 2017, del Comité de Convivencia registrada en Acta de Reunión del 27abr2018, no se evidencia la elección del Presidente/a y a su Secretario/a , ni adopto un reglamento interno, como lo establece la Resolución No.652 de 2012 Art. 7 y Resolución Interna 062 de 2017 en su art. 2. ) </t>
  </si>
  <si>
    <t xml:space="preserve">No estaba  como una prioridad:
Porqué se estaba iniciando con el sistema y no se tenia un responsable
Porqué el responsable era un externo y no se hacia un seguimiento a las tareas del sistema entre estas asegurar el levantamiento de las actas del comité de convivencia . METODO - (CAUSA RAIZ)
</t>
  </si>
  <si>
    <t>2018 19.1</t>
  </si>
  <si>
    <t xml:space="preserve">En el marco del  procedimiento de Gestión Humana se actualizaran las políticas de operación para garantizar el seguimiento por parte del profesional de talento humano a la elección del presidente, secretario y la adopción del reglamento del comité del convivencia. </t>
  </si>
  <si>
    <t>2018-20</t>
  </si>
  <si>
    <t xml:space="preserve">Informe Auditoria Interna ORFEO de del 6jul2018. Hallazgo No.  8 Incumplimiento  el Acuerdo 565 de 2018 Art. 8 núm. 5 b. . Art. 20, d
Decreto 1567 de 1998 Art. 12  . Incumplimiento de la Resolución  1401 de 2007, Artículo 4, núm.. 4, 5.
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"gerentes públicos", orientadas por el DAFP.   De otra parte, no se evidencia participación de los funcionarios con rol "Evaluado (de las áreas misionales, en las actividades de capacitación y socialización de los instrumentos de "evaluación de desempeño", durante el 2017.
Lo anterior, incumple lo normado en el Acuerdo 565 de 2018 Art. 8 núm. 5 b. Art. 20, d. y el Art. 12 decreto 1567 de 1998 "Obligaciones de los Empleados con Respecto a la  Capacitación") </t>
  </si>
  <si>
    <t>METODO: Porqué falta capacitación a los directivos en el proceso que se debe surtir en la evaluación de desempeño  CAUSA RAIZ</t>
  </si>
  <si>
    <t>2018 20.1</t>
  </si>
  <si>
    <t>Incorporar en el Plan Institucional de Capacitación procesos formativos para los directivos, que permita apropiarse de los roles frente a las evaluaciones de desempeño laboral.</t>
  </si>
  <si>
    <t>Beatriz Álvarez Profesional especializado de talento humano</t>
  </si>
  <si>
    <t>2018-21</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</si>
  <si>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</si>
  <si>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METODO: Porque no se tiene un seguimiento a las evaluaciones por parte del proceso y no se vio la necesidad de hacer acompañamientos </t>
  </si>
  <si>
    <t>2018 21.1</t>
  </si>
  <si>
    <t>Incluir como política de operación en el procedimiento de gestión humana, el seguimiento semestral a la evaluación de desempeño. METODO</t>
  </si>
  <si>
    <t>2018 21.2</t>
  </si>
  <si>
    <t>Realizar una jornada de acompañamiento para diligenciar adecuadamente el formato de evaluación / METODO</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</si>
  <si>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</si>
  <si>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MANO DE OBRA:  Porqué los involucrados no asistían a las capacitaciones </t>
  </si>
  <si>
    <t>2018 21.3</t>
  </si>
  <si>
    <t xml:space="preserve">Enviar el tutorial de evaluación de desempeño a los funcionarios a través de correo electrónico institucional  /METODO </t>
  </si>
  <si>
    <t>2018-22</t>
  </si>
  <si>
    <t>Informe Auditoria Interna ORFEO de del 6jul2018. Hallazgo No.  6  . Incumplimiento del Acuerdo 565 de 2016 Art. 7 lít. a  y At. 8 núm. 3 
De otra parte la   Oficina de Control Interno  mediante radicado No.  20191100019613  del 28jun2019, la evaluó  como INCUMPLIDA, por lo tanto se hace necesario reformular y reprogramar la acm (En el marco de la Evaluación de Desempeño, no se evidencia la divulgación de metas por áreas y dependencias por parte de la oficina asesora de planeación, incumpliendo los lineamientos del Acuerdo 565 de 2016 Art. 7 lít. a. At. 8 núm. 3 y Cartilla Evaluación del Desempeño para Evaluadores CNSC)</t>
  </si>
  <si>
    <t>La Oficina Asesora de Planeación realiza la divulgación de las metas en Comité Directivo, sin embargo la información no se socializa a los evaluados:
Porqué no estaba establecido hacer seguimiento a la retroalimentación de las metas a los evaluados 
Porqué no se contemplo en el procedimiento de gestión humana  METODO- (Causa raíz)</t>
  </si>
  <si>
    <t>2018 22.1</t>
  </si>
  <si>
    <t xml:space="preserve">Actualizar el procedimiento de gestión de talento humano,  agregando una política de operación donde se tenga en cuenta la capacitación a los funcionarios en el  reporte de los resultados de las metas en un periodo anticipado a la evaluación y concertación de compromisos. </t>
  </si>
  <si>
    <t>2018-23</t>
  </si>
  <si>
    <t xml:space="preserve">Informe Auditoria Interna ORFEO de del 6jul2018. Hallazgo No.  5 . Incumplimiento de la Decreto 371 de 2010 Art 5 Núm. 7.
La  Oficina de Control Interno  mediante radicado No.  20191100019613  del 28jun2019, la evaluó  como INCUMPLIDA por lo tanto se hace necesario reformular y reprogramar la acm (No existen actividades normalizadas para la entrega y recibo de cargos. Lo  anterior incumple lo normado en el Decreto  371 de 2010, Art. 5 Numeral 7."El mejoramiento de los procesos de entrega y recibo de cargos, ante posibles cambios de sus directivos y servidores públicos en general, con el propósito de mantener la continuidad en la gestión institucional y conservar la memoria documental de cada entidad." ) 
</t>
  </si>
  <si>
    <t>No se deja  registro de la entrega formal del cargo:  
Porqué no lo describe el procedimiento 
Porqué no se ha actualizado el procedimiento de talento  humano y en el procedimiento esta muy genérica la actividad: Método (Causa Raíz)
Instrumento de entrega y recibo de cargos no se dejo archivado como se debe: 
Porqué no lo describe el procedimiento 
Porqué no se ha actualizado el procedimiento de talento  humano y en el procedimiento esta muy genérica la actividad: Método (Causa Raíz)</t>
  </si>
  <si>
    <t>2018 23.1</t>
  </si>
  <si>
    <t xml:space="preserve">Actualizar el procedimiento de talento humano para normalizar la actividad de entrega y recibo de cargos. </t>
  </si>
  <si>
    <t xml:space="preserve">Beatriz Álvarez. Profesional especializado </t>
  </si>
  <si>
    <t>2018 23.2</t>
  </si>
  <si>
    <t xml:space="preserve">Realizar un formato de acta de entrega de cargos y roles donde se especifiquen temas como: estados de planes, ejecución de cronogramas, acciones pendientes por cerrar, activas, vencidas, etc., anidado al proceso de gestión de talento humano. </t>
  </si>
  <si>
    <t>2018-24</t>
  </si>
  <si>
    <t xml:space="preserve">Informe Auditoria Interna ORFEO de del 6jul2018. Hallazgo No.  4 Incumpliendo el DUR 1072 de 2015 Artículo 2.2.1.2.2.1. (Decreto 995 de 1968, art. 6) 
La  Oficina de Control Interno  mediante radicado No.  20191100019613  del 28jun2019, la evaluó  como INCUMPLIDA por lo tanto se hace necesario reformular y reprogramar la acm  (La programación de vacaciones anuales, se documenta en el Formato GTH-FT-190-Version 2, mediante el cual cada uno registra el periodo causado y el programado para disfrute del equipo de trabajo a cargo.   Sin embargo no se evidencia un registro "Registro especial de vacaciones, en el que anotará la fecha que ha ingresado al establecimiento cada trabajador, la fecha en la que toma sus vacaciones anuales y en las que termina y la remuneración recibida por las mismas" incumpliendo la norma en Decreto 995 de 1968. art 6) 
</t>
  </si>
  <si>
    <t xml:space="preserve">No tenia conocimiento de la normatividad:
Porque en la Entidad lo venían realizando de esa manera  
Porque no estaba identificado en el procedimiento de nomina  METODO - CAUSA RAIZ
</t>
  </si>
  <si>
    <t>2018 24.1</t>
  </si>
  <si>
    <t>Actualizar el procedimiento de nomina donde se incluya el formato histórico de vacaciones como punto de control</t>
  </si>
  <si>
    <t xml:space="preserve">Diana Ramos, profesional nomina </t>
  </si>
  <si>
    <t>2018-25</t>
  </si>
  <si>
    <t>Informe Auditoria Interna ORFEO de del 6jul2018. Hallazgo No.  3 . Incumplimiento del  Decreto 1567 de 1998 Art. 11.
No obstante la Oficina de Control Interno  mediante radicado No.  20191100019613  del 28jun2019, la evaluó  como INCUMPLIDA, por lo tanto se hace necesario reformular y reprogramar la ACM  (Frente al seguimiento de los planes de Talento Humano se observa lo siguiente: Los reportes de monitoreo de los Planes de Talento Humano, se presentan  trimestralmente al líder de proceso, sin embargo, no se documenta un informe como lo  establece el procedimiento.
No se remiten informes trimestrales del avance de cada plan mediante correo electrónico a la Comisión de Personal y Comité de Incentivos para su seguimiento como lo establece el procedimiento 
Se documentan la autoevaluación final del Plan Institucional de Capacitación y el Plan  de Seguridad y Salud en el Trabajo, pero no la del Programa de Bienestar e Incentivos.  
No se realiza entrega de los informes anuales a las instancias (Comisión de Personal, Comité de Incentivos, Comité Paritario de Seguridad y Salud en el Trabajo según corresponda) y a los servidores de la Entidad como lo establece el procedimiento.
 Lo anterior incumple los procedimientos adoptados por la entidad en el marco del Sistema de Control Interno y Sistema Integrado de Gestión y lo normado en el Art. 11 Decreto 15671 de 1998 Lit. h. "Evaluar, con la participación de la Comisión de Personal, el impacto del plan de capacitación, adoptado y aplicando para ello instrumentos técnicos e involucrando a los empleados"</t>
  </si>
  <si>
    <t xml:space="preserve">En el momento de actualizar el  procedimiento no se dimensionaron  los  tiempos para la presentación de informes:
Porqué no se conocían los tiempos de entrega de los informes
Porqué no se conocían las directrices de la comisión de personal para la elaboración de informes y tampoco se dejo establecido en los procedimientos internos.  Mano de obra y método: Causa raíz </t>
  </si>
  <si>
    <t>2018 25.1</t>
  </si>
  <si>
    <t xml:space="preserve">METODO Actualizar el procedimiento de gestión humana, incluyendo una política de operación para el seguimiento de informes de gestión y especificar en las actividades la entrega de informes en la ejecución de los planes  </t>
  </si>
  <si>
    <t>2018 25.2</t>
  </si>
  <si>
    <t xml:space="preserve"> MANO DE OBRA Solicitar a la Comisión Nacional del servicio civil una capacitación para los integrantes de la comisión de personal y para el profesional de talento humano, donde se traten temas de tiempos de informes, tipos de informes, incentivos y  autoevaluaciones, relacionados con los temas que abarca la comisión de personal MANO DE OBRA</t>
  </si>
  <si>
    <t>2018 25.3</t>
  </si>
  <si>
    <t>METODO Solicitar una asesoría  al proveedor del aplicativo ''Humano'', para saber si el sistema ayuda en la elaboración de informes respecto a bienestar, capacitación, incentivos y Seguridad y salud en el trabajo, para los nuevos integrantes del equipo de talento humano.</t>
  </si>
  <si>
    <t>2018-26</t>
  </si>
  <si>
    <t>Informe Auditoria Interna ORFEO de del 6jul2018. Hallazgo No.  2 . Incumplimiento del Decreto 1950 de  1973, art. 54 núm. 1, 55, 56 /  Decreto 371  de 2010 Art 5, núm. 1
La  Oficina de Control Interno  mediante radicado No.  20191100019613  del 28jun2019, la evaluó  como  INCUMPLIDA por lo tanto se hace necesario reformular y reprogramar la acm (No se evidencia registro de la inducción para el cargo de Tesorero, vinculado - en la vigencia 2017.
Lo anterior, incumple lo establecido en el Decreto 1950 de 1973, Art. 54 núm. 1 "El funcionario a cuyo cargo esté el manejo del personal en los organismos administrativos, o en cualesquiera de sus reparticiones, deberá recibir al nuevo empleado para facilitarle el buen desempeño de sus funciones, y para tal efecto será de su obligación: 1. Explicarle el funcionamiento del organismo, los servicios que le están adscritos y la ubicación, jerárquica y física del empleo  "
Art 55, "El jefe de la unidad en donde deba prestar sus servicios el 'nuevo empleado deberá: 1. Explicarle el funcionamiento interno de la dependencia y sus procedimientos específicos, 'las funciones que le competen y las modalidades de su ejercicio, y  2. Disponer lo conducente para que le sean entregados los elementos para el ejercicio del cargo, conforme a las normas de la Contraloría General de la República".
Art 56 `tres obligación de los empleados del organismo dar al nuevo empleado las explicaciones e informes necesarios para la prestación de los servicios" y Decreto 371 de 2010 Art 5 núm. 1 "La promoción de la transparencia y la prevención de la corrupción entre todos los servidores públicos, en el marco del fortalecimiento de la cultura del control, con la I realización de procesos continuos de inducción y re inducción, sensibilización, divulgación normativa, entrenamiento en el puesto de trabajo y despliegue de herramientas e instrumentos para fortalecer el conocimiento de los servidores públicos sobre los principios constitucionales, el Ideario Ético del Distrito Capital, los Códigos de Ética y Buen Gobierno, de  cada entidad, sus obligaciones, competencias y posibilidades de mejoramiento, así como fortalecer sus habilidades para desarrollar los actividades de manera eficiente y efectiva."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</si>
  <si>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METODO (Causa Raíz)</t>
  </si>
  <si>
    <t>2018 26.1</t>
  </si>
  <si>
    <t xml:space="preserve">Elaborar un formato de inducción (tipo lista de chequeo) donde se especifiquen los requisitos mínimos que se deben cumplir en la inducción. </t>
  </si>
  <si>
    <t>2018 26.2</t>
  </si>
  <si>
    <t xml:space="preserve">Elaborar un formato para la evaluación de la induccíon para la valoración de los beneficios obtenidos en las actividades de inducción. </t>
  </si>
  <si>
    <t>2018 26.3</t>
  </si>
  <si>
    <t>2018-27</t>
  </si>
  <si>
    <t>ACM v1La  Oficina de Control Interno  mediante radicado No.  20191100019613  del 28jun2019, la evaluó  como INEFECTIVA, por lo tanto se hace necesario reformular y reprogramar la acm ( Haciendo seguimiento a la ejecución del Plan de trabajo de Seguridad y salud en el trabajo para el año 2018 versión No.1, se evidenció que no se ha ejecutado con la proporción de lo planeado, a  la fecha (AGOSTO/18) debería ir en una ejecución del 60%,  pero la ejecución real a esta fecha es del 49%   ( Ver Plan mencionado adjunto a  esta acción )</t>
  </si>
  <si>
    <t>No se planean las actividades teniendo en cuento la realidad institucional
Porqué  la planeación ideal es a principio del año pero por cuellos de botella en juridica el contrato no sale a tiempo
Porqué hay alta rotación de personal y las lecciones aprendidas de la planeación no se mantienen para el siguiente periodo
Porqué no hay una memoria institucional para ser revisada por el personal nuevo METODO  .Causa Raiz</t>
  </si>
  <si>
    <t>2018 27.1</t>
  </si>
  <si>
    <t xml:space="preserve">En el marco del Cronograma del Plan de Seguridad y Salud en el trabajo del 2020,   establecer  como estrategia, para el primer semestre actividades   no contratadas con externos,  y en el segundo semestre actividades asociadas  a la contratación  de servicios para la vigencia. </t>
  </si>
  <si>
    <t>Liliana Sierra, Profesional de apoyo SST- Beatriz Alvarez profesional especializado de talento humano</t>
  </si>
  <si>
    <t>2018-29</t>
  </si>
  <si>
    <t xml:space="preserve">La  Oficina de Control Interno  mediante radicado No.  20191100019613  del 28jun2019, la evaluó  como INCUMPLIDA, por lo tanto se hace necesario reformular y reprogramar la acm (Los expedientes contractuales en sus medios físicos y digitales, no reflejan la totalidad de documentos que evidencian la gestión y desarrollo del mismo.
Las Ordenes de Pago que reflejan la acción derivada de pagos o desembolsos definidas en el clausulado o minuta del contrato no se encuentran archivadas o asociadas a los expedientes contractuales presentándose una dispersión de la información que dificulta la consulta y trazabilidad de la ejecución real del contrato.  ) </t>
  </si>
  <si>
    <t xml:space="preserve">Las Tablas de Retención Documental - TRD convalidadas por el Consejo Distrital de Archivos en el 2014 conservaban la producción de documentos de forma orgánico-funcional y no por proceso:
Por que las tablas de retención aprobadas en su momento se tomaban como referencia la orden de pago como un tipo documental de los contratos.   
No se había hecho actualización de TDR
Porqué no estaba contemplado en el plan de trabajo del periodo  y no se actualizaron las TRD  - CAUSA RAIZ
</t>
  </si>
  <si>
    <t>2018 29,1</t>
  </si>
  <si>
    <t>Implementar   las tablas de retención documental del área de gestión financiera y contractual ,previamente aprobadas por el ente correspondiente</t>
  </si>
  <si>
    <t>Juan Alfonso Uribe, profesional de gestión documental</t>
  </si>
  <si>
    <t xml:space="preserve">Comunicaciones </t>
  </si>
  <si>
    <t>2018-30</t>
  </si>
  <si>
    <t xml:space="preserve">ACM V1 originada en medición de indicadores, no obstante  la  Oficina de Control Interno mediante radicado No.  20191100019613 del 28jun2019,  evaluó la acm como INCUMPLIDA, por tanto se hace necesario realizar análisis de situación actual para determinar su reformulación (Para la vigencia 2018, se aumento el flujo de visitas a la página web, lo cual ocasionó una sobre ejecución de la meta del Indicador.  La meta esta en el 90%  pero la ejecución está por encima del 120%  al 150%  de enero a septiembre) </t>
  </si>
  <si>
    <t>Debilidades en el diligenciamiento de la ficha del indicador, con   reportes que  no contemplan la descripción cualitativa del comportamiento mensual de las visitas,  y su análisis  frente al "RANGO DE GESTIÓN " (condición satisfactoria, critica  o normal).   y  no hay claridad sobre el análisis  sobre las  acciones a documentar dependiendo del comportamiento de las mediciones
- Por desconocimiento de la forma de diligenciamiento e interpretación de la ficha del indicador
- Por  que   no se había recibido retroalimentación frente a la forma en la que se presentaba el reporte de los indicadores
- Por  falta de acompañamiento técnico  que facilite el entendimiento y mejora del reporte de las mediciones- METODO -  CAUSA RAIZ</t>
  </si>
  <si>
    <t>2018 30,1</t>
  </si>
  <si>
    <t>Realizar una mesa de trabajo,  de acompañamiento técnico  para el  reporte de la medición y registro del monitoreo de indicadores de procesos del SIG ( Con todos los pares SIG designados  por los lideres de proceso  y puntualmente en el Proceso Gestión de Comunicaciones)</t>
  </si>
  <si>
    <t>Alba Cristina Rojas Huertas- Contratista OAP _MIPG _SIG
Deisy Estupiñan - Contratista OAP - SIG
Ingrid Neira - Contratista Oficina Comunicaciones</t>
  </si>
  <si>
    <t>2018-31</t>
  </si>
  <si>
    <t xml:space="preserve">Informe Auditoria Interna ORFEO 20181100029533 del 17sep 2018. Hallazgo  No. 1 Incumple lo normado en Resolución Interna 240 de 2013. Art. 10 y 15 
Resolución Interna 126 de 2018 Art 6,7 y 15 
De otra parte, la   Oficina de Control Interno  mediante radicado No.  20191100019613  del 28jun2019, la evaluó  como INEFECTIVA, por lo tanto se hace necesario reformular y reprogramar la acm
La revisión de los resultados del proceso auditado, se realizó en diciembre de 2017, en la Revisión por la Dirección como consta en acta de reunión. En cuanto a la vigencia 2018, el equipo auditado informa que en el marco de los comités de Dirección - mensuales, se revisan los temas de los procesos y los seguimientos a las metas de proyecto de inversión; no obstante no se han formalizado y aprobado las actas de reunión de Comité Directivo, Comité de Sistema Integrado de Gestión y Comité de Gestión y Desempeño de acuerdo a los lineamientos internos vigentes. Por lo tanto, no se pudo validar la revisión de la gestión del proceso, el reporte de metas y el seguimiento a la ejecución presupuestal durante la vigencia 2018.
Teniendo en cuenta que durante el 2018 no se han formalizado actas de los comités Directivo, del Sistema Integrado de Gestión y de Gestión y Desempeño, no fue posible hacer seguimiento a los comités relacionados con las actividades del proceso auditado.
Lo anterior, incumple lo normado en la Resolución 240 de 2013 "Por la cual se adopta el Sistema Integrado de Gestión de la Fundación Gilberto Alzate Avendaño" Artículos 10 y 15 y en la  resolución 126 de 2018 "Por la cual se crea el Comité institucional de gestión y desempeño de la Fundación Gilberto Álzate Avendaño" Artículos. 6,7 y 15. 
</t>
  </si>
  <si>
    <t>Se estructura el metodo de trabajo para garantizar la adecuada y oportuna administración de las actas de comite de dirección,  ya que si bien la secretaria tecnica controla la elaboración y  formalización de las actas,  no controla la radicación y entrega en custodia de las mismas en el archivo central-Gestión Documental.
Porqué no se han unificado criterios para definir la fecha de formalización del acta en el sistema Orfeo
Porqué no se habian detectado las inconsistencias de las coherencias cronologicas en los cargues de información por Orfeo
Porqué no hay control total de la radicación y custodia de las actas a cargo de la secretaria tecnica.   METODO Causa Raiz</t>
  </si>
  <si>
    <t>2018 31,1</t>
  </si>
  <si>
    <t>Gestionar desde la OAP,  la elaboración, formalización (firmas) , radicadión , entrega de expediente fisico al archivo central y cargue de anexos en Orfeo, para consolidar el acta con sus respectivos soportes en el sistema de información Orfeo</t>
  </si>
  <si>
    <t>Sonia Cordoba, Jefe Oficina Asesora de Planeación
Angie Lorena Ramirez</t>
  </si>
  <si>
    <t>2018 31,2</t>
  </si>
  <si>
    <t xml:space="preserve">Radicar las actas de Comité de Dirección en ORFEO  una vez aprobadas en comité de dirección y firmadas,  para garantizar coherencia cronologica de la gestión  e  informar a los miembros del comité de dicrección. </t>
  </si>
  <si>
    <t>2018-32</t>
  </si>
  <si>
    <t xml:space="preserve">Informe Auditoria Interna ORFEO 20181100029533 del 17sep 2018. Hallazgo  No. 2  Incumple lo normado en Acuerdo 004 de
1 octubre de 2017 Art. 7 No 2 Resolución Interna 195 de 2017. Art 1 — Oficina Asesora de Planeación 
De otra parte, la   Oficina de Control Interno  mediante radicado No.  20191100019613  del 28jun2019, la evaluó  como INCUMPLIDA, por lo tanto se hace necesario reformular y reprogramar la acm
Durante el periodo evaluado, no se encontraron evidencias de asesoría y coordinación de la elaboración de algunos planes de la Entidad, tales como los del Proceso Gestión del Talento Humano y del Proceso Gestión de Tecnologías de la información. (Fuente de información auditoría interna proceso gestión del Talento Humano y comité de Seguridad de la Información, validada durante auditoría del proceso planeación estratégica).
Lo anterior, incumple el Acuerdo 004 de octubre de 2017 "Por el cual se modifica la estructura organizacional de la Fundación Gilberto Álzate Avendaño" Artículo 7°.
Funciones de la Oficina Asesora de Planeación. Corresponde a la Oficina Asesora de Planeación, el ejercicio de las siguientes funciones:
"2. Asesorar y coordinar la elaboración, seguimiento y control del (...) planes operativos y demás planes, (...) de la entidad que se requieran para el funcionamiento y fortalecimiento institucional, en coordinación con las diferentes dependencias y   Resolución Interna 195 de 2017 mediante la cual se modificó el "Manual .de Funciones y de Competencias Laborales para los empleos que conforman la planta del personal Fundación Gilberto Álzate Avendaño" Artículo 1 (página 18), dentro de las funciones esenciales del Jefe de la Oficina Asesora de Planeación está:
"4. Asesorar y dirigir a las dependencias en la elaboración de los planes de acción, (...) herramientas de gestión y mecanismos de evaluación para el cumplimiento de objetivos y metas definidas en los planes, programas y proyectos de la entidad." 
</t>
  </si>
  <si>
    <t xml:space="preserve">Si bien el proceso de planeación creo la guía para la Formulación y Seguimiento a Planes Institucionales y Estratégicos PLA-GU-01 en abril de 2019, se identifica la  necesidad de fortalecer la guía en cuanto a los lineamientos para la formulación, seguimiento  y monitoreo de cuyos planes  tienen un formato propio normados por ley.
Porqué no se tenia un inventario de planes  Institucionales y Estratégicos  y no se tenia claro cuales tenían un formato estándar para su formulación y seguimiento 
Porqué se tiene debilidad en los lineamientos metodológicos para la  formulación, seguimiento y monitoreo de Planes  Institucionales y Estratégicos  METODOCausa Raíz </t>
  </si>
  <si>
    <t>2018 32,1</t>
  </si>
  <si>
    <t xml:space="preserve">Actualizar la guía para la Formulación y Seguimiento a Planes Institucionales y Estratégicos PLA-GU-01, con el fin de fortalecer los lineamientos metodológicos para formulación, seguimiento y monitoreo  de los diferentes  planes institucionales y estratégicos de la entidad. </t>
  </si>
  <si>
    <t xml:space="preserve">Carolina Franco, Apoyo OAP equipo planes </t>
  </si>
  <si>
    <t>2018 32,2</t>
  </si>
  <si>
    <t>Socializar con las áreas por medio de una reunión los ajustes efectuados en la guía y presentar los lineamientos metodológicos para la formulación, seguimiento y monitoreo de los diferentes Planes  Institucionales y Estratégicos</t>
  </si>
  <si>
    <t>2019-01</t>
  </si>
  <si>
    <t>OTRO:  Ente de Control</t>
  </si>
  <si>
    <t xml:space="preserve">Comunicado SDH Radicado No.  :2019EE21855 del 25feb2019. Asunto:  Incumplimiento de la Política de Inversión y de Riesgo para el manejo de los
Recursos Administrados según lo establecido en la Resolución 073 de junio de 2018"
La Oficina de Control Interno  mediante radicado No.  20191100019613  del 28jun2019,deja la acción como INCUMPLIDA; por lo tanto se hace necesario programarla la ACM ("...Se evidencia incumplimiento de la política  de inversión a causa de mantener saldos en el banco Colpatria, establecimiento que no se encuentra habilitado para hacer inversiones."  (como lo establece la resolución SDH-00073 de 2018, en el articulo 5 numeral 2)
No se revisó la zona de riesgo al momento de realizar la inversión con los bancos que presentaron la cotización para realizar la inversión en CDT por 80 millones realizada el 12 de octubre de 2018.) </t>
  </si>
  <si>
    <t>Desconomiento de  la aplicación de las zonas de riesgo , y  de los bancos  no habilitados para realizar inversiones, por parte del equipo Financiero
SI bien  la SDH emitio lineamientos y no habia claridad en el manejo,  no se elevo consulta oportuna ante la SDH 
Por que el funcionario encargado desconocía el tema  y no se contaba con controles documentandos en el procedimiento MANO DE OBRA Y METODO - CAUSA RAIZ.</t>
  </si>
  <si>
    <t>2019-01.1</t>
  </si>
  <si>
    <t xml:space="preserve">Documentar en el marco del procedimiento de Tesorería , puntos de control  asociados con la revisión de la zona de riesgos, antes de realizar nuevas inversiones  como se relaciona a continuación: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t>
  </si>
  <si>
    <t>Víctor Monroy - Tesorero</t>
  </si>
  <si>
    <t>2019-01.2</t>
  </si>
  <si>
    <t>Gestionar una capacitacion con la SDH para el  profesional de Tesoreria, Presupuesto y Contabilidad  sobre   políticas y lineamientos de inversión y de riesgo</t>
  </si>
  <si>
    <t>Sudirección para la Gestión del Centro</t>
  </si>
  <si>
    <t>2019-25</t>
  </si>
  <si>
    <t>Auditoria o seguimiento  efectuado por la Oficina de Control Interno</t>
  </si>
  <si>
    <t xml:space="preserve">Informe de auditoria interna, radicado 20191100033823
Hallazgo 1:En el expediente del contrato FUGA-114-2019 se evidencia que se incluyeron dentro de las solicitudes ítems no contemplados dentro del anexo técnico como se presenta a continuación: (Ver tabla en informe).
En estas solicitudes presentadas por la supervisión se evidencia que para los ítems numerados 385, 386, 389, 393 y 394, no se llevó a cabo el procedimiento previsto en el contrato para la solicitud de bienes y servicios no contemplados; es decir el cobro de dichos ítems se realizó sin el cumplimiento de requisitos, pues en el expediente no reposan las cotizaciones ni el documento por medio del cual el supervisor realizó su selección, lo cual implica un incumplimiento a lo consagrado en el parágrafo segundo de la cláusula segunda del clausulado general del contrato que indica:
"Parágrafo segundo: Es posible que, durante la ejecución del contrato, y para dar cumplimiento al objeto, se requieran bienes y servicios que no se encuentran relacionados en el listado de especificaciones técnicas o en la propuesta económica presentada por el contratista. Dicha posibilidad sólo procederá respecto de bienes y servicios que se encuentren directamente relacionados con el objeto contractual, para lo cual el contratista:
1. Presentará mínimo tres (3) cotizaciones. 2. Las pondrá a consideración del (la) supervisor(a) del contrato. 3. Atendiendo a las mejores condiciones  precio, éste realizará la selección  e informará de la misma al contratista. 4. El contratista procederá a realizar el trámite correspondiente".
</t>
  </si>
  <si>
    <t xml:space="preserve">No se utilizo un procedimiento para dejar constancia de las cotizaciones presentadas y de la selección de la mas favorable: 
Porqué no se vio necesario por que se hacian las cotizaciones por correo electronico- 
Porqué los contratos no tienen claridad en cuanto al reguardo de las cotizaciones en los expedientes. (Método) Causa raiz
</t>
  </si>
  <si>
    <t>2019-25.1</t>
  </si>
  <si>
    <t xml:space="preserve">Realizar un formato de cotización en el marco del procedimiento de eventos para el analisis y verificación de las cotizaciones solicitadas y que de cuenta del proceso de selección del ofrecimiento mas favorable. </t>
  </si>
  <si>
    <t>Licette Moros - Subdirectora para  la Gestión del Centro €</t>
  </si>
  <si>
    <t>Maria Angelica Lopez - Profesional Gestión Centro</t>
  </si>
  <si>
    <t xml:space="preserve">Sudirección Artistica  y Cultural </t>
  </si>
  <si>
    <t>Transformación cultural para la Revitalización del centro</t>
  </si>
  <si>
    <t>2019-26</t>
  </si>
  <si>
    <t xml:space="preserve">Informe de auditoria interna, radicado 20191100033823
Hallazgo 2: De conformidad a la verificación realizada a los ítems requeridos dentro del anexo técnico del proceso contractual FUGA-LP-74 de 2019, se evidencia la utilización de marcas específicas como se relaciona a continuación:  (Ver tabla en informe)
Frente a este mismo aspecto uno de los proponentes presentó observación extemporánea al pliego de condiciones de la siguiente forma: 
"Le solicitamos a la FUGA que se sirva excluir las marcas de equipos y remitirse exclusivamente a las características técnicas uniformes de los mismos, como lo ordena la ley (...) de los ítems 199 en adelante, donde se encuentran relacionadas varias marcas"
La respuesta otorgada por la entidad se limitó a indicar que frente a los ítems 203, 204, 221, 227, 228, 230, 231, 232, 236, 239, 242, 245, 246, 276, 284 y 292, se requerían marcas específicas por compatibilidad con los equipos ya disponibles en la FUGA, no obstante, no se refirió a otros ítems que también contemplan marcas específicas de equipos como los siguientes: 
 (Ver tabla en informe)
A la luz de los principios de la contratación administrativa consagrados en la Ley 80 de 1993, las entidades estatales no pueden establecer bienes de una marca específica sin justificarlo en los pliegos de condiciones, ya que vulneraria el principio de transparencia (artículo 24 de la ley 80 de 1993) y selección objetiva (artículo 5 de la ley 1150 de 2007), que busca que la selección de los contratistas se realice bajo criterios claros y objetivos, que no generen desigualdad entre los proponentes, lo anterior no significa que la entidad no pueda establecer exigencias técnicas que aseguren la eficacia de los bienes objeto de contratación, siempre y cuando el establecimiento de condiciones técnicas no impida la libre concurrencia de otros oferentes en el Proceso de Contratación.  </t>
  </si>
  <si>
    <t>No se tenia controles internos en la justificación de las marcas de los elementos que se requerían: Porqué el conocimiento de las especificaciones técnicas esta concentrado en las equipos técnicos de las áreas misionales- Por que el equipo técnico no hizo una depuración de la información que suministro- (Método) (Causa Raíz)</t>
  </si>
  <si>
    <t>2019-26.1</t>
  </si>
  <si>
    <t xml:space="preserve">Actualizar el el formato de estudios previos donde se incluya una nota que indique que en caso que la contratación maneje  marcas, se debe justificar. </t>
  </si>
  <si>
    <t>Jhon Fredy Silva- Jefe Oficina Asesora Jurídica</t>
  </si>
  <si>
    <t>2019-27</t>
  </si>
  <si>
    <t>Informe de auditoria interna, radicado 20191100033823
Hallazgo 3: A la fecha solo se ha realizado por parte de la supervisión del contrato FUGA-126-2019 la gestión de una sola cuenta de cobro correspondiente a 8 eventos realizados desde el 26 de julio hasta el 28 de agosto de 2019, lo que implica que los pagos no se están realizando de conformidad con la cláusula quinta del contrato, que contempla que los mismos deben realizarse en “pagos parciales mensuales”,  por lo tanto se genera un incumplimiento a la forma de pago pactada.</t>
  </si>
  <si>
    <t>El ordenador del gasto confio en los conceptos de su equipo asesor:
Porqué por el volumen de trabajo no se permite hacer un acompañamiento detallado a los contratistas y supervisores 
Porqué se asume que los contratistas y supervisores tienen las competencias e ideneidad requerida
Porqué los procesos de selección no estan ligados al modelo de gerencia de la ordenadora de gasto actual
Porqué se trabaja con el equipo que esta contratado.   CAUSA RAIZ - METODO</t>
  </si>
  <si>
    <t>2019-27.1</t>
  </si>
  <si>
    <t>Plantear una reestructuración de la subdirección artistica acorde a las necesidades identificadas. Producto: Esquema base de operación interna para la subdirección artistica</t>
  </si>
  <si>
    <t>30feb2020</t>
  </si>
  <si>
    <t>2019-27.2</t>
  </si>
  <si>
    <t xml:space="preserve">Subsanar los informes que se requieran en el marco de la ejecución del contrato FUGA-126-2019. Producto: Informes de supervisión </t>
  </si>
  <si>
    <t>2019-28</t>
  </si>
  <si>
    <t xml:space="preserve">Informe de auditoria interna, radicado 20191100033823
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Auditoríá y se dictan otras  disposiciones" Artículo 30 . - Informe de seguimiento y recomendaciones cargo orientadas al cumplimiento de las metas del Plan de pesarrollo a cargo de la entidad y la metodología definida  por la Secretaria General 
Cabe señalar que el Manual de usuario para la administración y operación del Balco Distrital de Prodramas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t>
  </si>
  <si>
    <t xml:space="preserve">Porqué no se ha priorizado la implementación de un sistema de información desde la alta dirección  FINAL  CAUSA RAIZ
</t>
  </si>
  <si>
    <t>2019-28.1</t>
  </si>
  <si>
    <t xml:space="preserve">Realizar una prueba piloto para la implementación de un sistema de información para reporte y seguimiento de planes y proyectos. Meta: implementar 1 prueba piloto de un sistema de información. Producto: Un informe de la prueba piloto. </t>
  </si>
  <si>
    <t xml:space="preserve">Martha Lucia Cardona Visbal - Subdirectora Corporativa </t>
  </si>
  <si>
    <t>Eddwin Diaz- Profesional Apoyo Tecnología</t>
  </si>
  <si>
    <t>Porqué no se tenian lineamientos en la formulación y ejecución de los proyectos de inversión  - CAUSA SECUNDARIA</t>
  </si>
  <si>
    <t>2019-28.2</t>
  </si>
  <si>
    <t>Realizar mesas ampliadas mensuales para la formulación y seguimiento fisico, presupuestal y contractual  de los proyectos de inversión.  Producto:  Actas de reunión</t>
  </si>
  <si>
    <t>Sonia Cordoba - Jefe de la Oficina Asesora de Planeación</t>
  </si>
  <si>
    <t>Aura Gomez - Apoyo OAP Equipo Planes</t>
  </si>
  <si>
    <t>Porqué no se ha contemplado en un nuevo rediseño de la planta de la entidad.  CAUSA SECUNDARIA</t>
  </si>
  <si>
    <t>2019-28.3</t>
  </si>
  <si>
    <t xml:space="preserve">Presentar al equipo directivo de la nueva administración la recomendación para realizar una reestructuración  de la planta de personal de acuerdo a las necesidades de la entidad. Producto: Acta de comité directivo </t>
  </si>
  <si>
    <t>2019-29</t>
  </si>
  <si>
    <t xml:space="preserve">Informe de auditoria interna, radicado 20191100033823
Hallazgo 5: La subdirección de gestión del centro o entregó la totalidad de la  documentación requerida en el marco de la auditoria (compromisos establecidos en entrevistas de auditoria), no se contó con los registros requeridos para evaluar la muestra seleccionada de eventos. Esta situación incumple el numeral 6.2 del estatuto de auditoria Responsables de procesos de cada Dependencia "suscribir y presentar la Cata de Representación al Jefe de la Oficina de Control Interno, e implementar las acciones a que haya lugar" y le compromiso establecido mediante la Cata de Presentación CEM-FT-190 suscrita por las líderes de proceso el 13 de agosto de 2019. 1) como líder del procesos soy responsable de la oportuna preparación, presentación y consistencia de la información relacionada con la gestión del proceso a evaluar, atendiendo los requerimientos hechos por la Oficina de Control Interno " que a su vez da cumplimiento al Decreto 648 de 2017 ARTIULO 2.2.21.4.8 Instrumentos para a actividad de la Auditoria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b) carta de representación en la que se establezca la veraciddad, calidad y oportunidad de la entrega de  la información presentada  a las Oficinas de Control Interno". </t>
  </si>
  <si>
    <t xml:space="preserve">No se tenia completa la información solicitada:
Porqué no se tenia claro el procedimientos para consolidar las evidencias de las actas de entrega.
Porqué no se habia visto la necesidad (Causa Raiz)
</t>
  </si>
  <si>
    <t>2019-29.1</t>
  </si>
  <si>
    <t xml:space="preserve">Incluir en el procedimiento de eventos la actividad que contemple la ejecución de un formato de actas de entrega que incluya el reporte de evidencias. 
Producto: Procedimiento de eventos actualizado y formato de actas de entrega  </t>
  </si>
  <si>
    <t>Licette Moros - Subdirectora para  la Gestión del Centro ( E )</t>
  </si>
  <si>
    <t>Tecnologias</t>
  </si>
  <si>
    <t xml:space="preserve">Gestión de tecnologías </t>
  </si>
  <si>
    <t>1,3,4</t>
  </si>
  <si>
    <t>2020-01</t>
  </si>
  <si>
    <t>Radicado: 20201100013513 de 04-05-2020 - Informe de auditoria al proceso de gestión de tecnologías
Hallazgo 1: Cumplimiento parcial de los lineamientos establecidos en el PETI expuestos en los numerales 1.1, 2.7 y 2.8 del informe de auditoria 
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
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t>
  </si>
  <si>
    <t xml:space="preserve">Porqué no se hizo un análisis de cargas laborales para los meses en los que entraba la nueva administración y no se contemplo la ampliación de contratos desde el año anterior: Causa raíz 
</t>
  </si>
  <si>
    <t xml:space="preserve">Realizar una matriz que contemple los informes (planes y seguimientos) con una breve descripción de la actividad a realizar  por el proceso, con las fechas estimadas de presentación. Y entregarlo a la subdirectora corporativa para que se tenga en cuenta la carga laboral del personal del proceso. </t>
  </si>
  <si>
    <t>Edwin Diaz- Profesional Apoyo de tecnologías</t>
  </si>
  <si>
    <t xml:space="preserve">Porqué no se ha capacitado en el tema: Causa secundaria </t>
  </si>
  <si>
    <t xml:space="preserve">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t>
  </si>
  <si>
    <t xml:space="preserve">Ingrid Neira - Profesional de apoyo comunicaciones </t>
  </si>
  <si>
    <t>2020-02</t>
  </si>
  <si>
    <t>Radicado: 20201100013513 de 04-05-2020- Informe de auditoria al proceso de gestión de tecnologías
Hallazgo 2: No se identifican en la Política de Administración de Riesgo de la entidad (CEM-PO-01) Versión 2, los criterios establecidos en los numerales 4.1.2, 4.1.4, 4.1.6 y 4.1.7 del anexo 4  lineamientos para la Gestión de Riesgos de Seguridad Digital en entidades Púbicas de MINTIC. 
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t>
  </si>
  <si>
    <t>Porqué solo se contemplo la guía DAFP de 2018, desconociendo las metodologías posteriores a esta fecha referente a riesgos. Causa Raíz</t>
  </si>
  <si>
    <t>Incluir dentro de la política de administración de riesgos una actividad para que las áreas incluyan las metodologías vigentes que los entes regulatorios y de control  generan para la apropiación de riesgos en la entidad.</t>
  </si>
  <si>
    <t>Deisy Estupiñan 
Profesional Apoyo OAP</t>
  </si>
  <si>
    <t>Realizar la formulación de los riesgos por proceso de acuerdo a la adopción de las metodologías  vigentes por la entidad e integrando los aspectos de seguridad de la información para los activos inventariados.</t>
  </si>
  <si>
    <t>Edwin Diaz- Profesional Apoyo de tecnologías
Deisy Estupiñan - Profesional Apoyo OAP</t>
  </si>
  <si>
    <t>Cerrada Efectiva</t>
  </si>
  <si>
    <t>Cerrada con baja efectividad</t>
  </si>
  <si>
    <t xml:space="preserve">Acción evaluada en Junio de 2018. </t>
  </si>
  <si>
    <t>Oportunidad de Mejora</t>
  </si>
  <si>
    <t>Cerrada con Baja Efectividad</t>
  </si>
  <si>
    <t xml:space="preserve">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la vigencia 2019 para  "Revisar, actualizar y vincular la documentación vigente del Plan Institucional de Gestión Ambiental - PIGA (Documento, programas, procedimientos, formatos) al Sistema Integrado de Gestión -SIG de la Entidad."
</t>
  </si>
  <si>
    <t>Cerrada en  Nov 2018
Fortalecer la metodología aprobada por la entidad para administrar ACPM, garantizar la aplicación de análisis de causa raíz, su coherencia con las acciones formuladas y el cumplimiento dentro delos términos establecidos, para garantizar su efectividad.</t>
  </si>
  <si>
    <t>Cerrada en  Nov 2018
Fortalecer la metodología aprobada por la entidad para administrar ACPM, garantizar el cumplimiento dentro delos términos establecidos, para garantizar su efectividad.</t>
  </si>
  <si>
    <t xml:space="preserve">Cerrada en  Nov 2018
Teniendo en cuenta que las ACPM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a cargo del equipo SIG MIPG - para "documentar en el " procedimiento "GFI-PD-03 Gestión presupuestal" en apartado expedición de CDP, estableciendo punto de control en la actividad 1. verificando el Vo. Bo. de la Asesoría de Planeación en CDP antes de emitir el CRP) ." REVISAR LA CORRELACION DE LA ACCION CORRECTIVA 8 DE 2017 CON LA ACCION CORRECTIVA 2 DE 2018. 
</t>
  </si>
  <si>
    <t xml:space="preserve">Cerrada en  Nov 2018
Teniendo en cuenta que la ACPM es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para  " Articular el formato GRF-FT-187 Control de Consumo Sostenible con el Procedimiento Manejo y Control de Bienes;   e incumplimiento de la actividad 8-  Instalar equipos Detector de Incendios en la Casa de Grifos y poner en funcionamiento los de la casa Principal. y 9 - Formalizar en el Sistema Integrado de Gestión, los documentos o formatos empleados para Conceptos Técnicos y asociarlos al procedimiento Manejo y Control de Bienes." en la acpm que unifique la gestión de la documentación del SIG en el 2019
</t>
  </si>
  <si>
    <t>Cerrada en  Nov 2018
Teniendo en cuenta que las ACPM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a cargo del equipo SIG MIPG - para  " Corregir en el procedimiento GFI-PD-05Manejo de caja menor, versión 2, el responsable del desarrollo de los arqueos de caja menor".</t>
  </si>
  <si>
    <t>Cerrada en Oct 2019
NA</t>
  </si>
  <si>
    <t>Cerrada en Oct 2019
MONITOREAR - Reprogramada en ACPM 2017-10 V2 del 20ene2019</t>
  </si>
  <si>
    <t>Cerrada en Nov 2018
Fortalecer la metodología aprobada por la entidad para administrar ACPM, garantizar el cumplimiento dentro delos términos establecidos, para garantizar su efectividad.</t>
  </si>
  <si>
    <t>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que la " publicación de algunos documentos en la intranet correspondan con la denominación de lo publicado en las columnas "Tipo de documento" y "Nombre del documento" ni a la versión vigente, teniendo en cuenta lo establecido en el procedimiento Control de documentos y registros".</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</si>
  <si>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"la implementación del procedimiento Producto No conforme".</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</si>
  <si>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 la  falta de socialización del normograma  (procedimiento "Identificación y  evaluación periódica de lo legal" )a todos los niveles de la organización para garantizar su entendimiento".</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</si>
  <si>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</si>
  <si>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vincular los indicadores de  "Accidente de trabajo "  e " Índice de ausentismo laboral"  con las mediciones del 2018 y  los procedimientos correspondientes.</t>
  </si>
  <si>
    <t>Cerrada en Nov 2018
Teniendo en cuenta que la ACPM es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documentando "Ajustar el Procedimiento de Gestión Presupuestal incluyendo un punto de control  para que el  área de Presupuesto tanto en el Certificado de Disponibilidad Presupuestal, como en el Certificado de Registro Presupuestal entregará el detalle de la Fuente de Financiación y el concepto de Gasto al imprimirse los Certificados por ambas caras del papel con el total de la información de tal forma que se controle la correcta ejecución. ." y "Socializar   con los Ordenadores de Gasto o su delegado, el punto de control que se ajustará en el Procedimiento de Gestión Presupuestal y se enfatizará en la importancia de revisar la información que contiene tanto el CDP como el CRP "</t>
  </si>
  <si>
    <t xml:space="preserve">Cerrada en Oct 2019
|REFORMULAR Y/O DOCUMENTAR RIESGOS  - MONITOREO </t>
  </si>
  <si>
    <t>Cerrada en Nov 2018
NA</t>
  </si>
  <si>
    <t>Cerrada en Nov 2018
Asegurar el cumplimiento de las acciones programadas en las fechas establecidas.</t>
  </si>
  <si>
    <t>Cerrada</t>
  </si>
  <si>
    <t>Cerrada en May 2020
NA</t>
  </si>
  <si>
    <t xml:space="preserve">Cerrada </t>
  </si>
  <si>
    <t>Cerrada en Nov 2019
NA</t>
  </si>
  <si>
    <t>El estado de cerrada se da en el seguimiento realizado por la OCI en noviembre de 2019</t>
  </si>
  <si>
    <t>Abierta en Proceso</t>
  </si>
  <si>
    <t xml:space="preserve">De la verificación realizada a la evidencia aportada por la 1. línea de defensa (\\192.168.0.34\plan operativo integral\OFICINA ASESORA DE PLANEACIÓN\Plan de Mejoramiento por Proceso\ACPM\2017-10\Versión 2\Evidencias\Act1) se observa el avance de la ejecución de la misma. Se evidencia que a corte de marzo de  2020, un 11,4% de documentos estaban sin actualizar (Transformación cultural, Gestión del Ser, Patrimonio Institucional, Atención al Ciudadano) y un 14,3% de documentos pendiente de ajustes (Transformación cultural, Gestión del Ser, Gestión Estratégica y Gestión Jurídica)
</t>
  </si>
  <si>
    <t>Teniendo en cuenta que la fecha establecida como plazo de finalización de la actividad es el 30/08/2020, se recomienda continuar con el proceso de documentar la gestión adelantada y generar alertas a los lideres de los procesos que aun tengan pendiente la actualización de sus documentos SIG</t>
  </si>
  <si>
    <r>
      <t>Si bien se aporta como evidencia la gestión adelantada en los procesos Gestión del Ser, Financiera, de Mejora y Recursos Físicos respecto a la actualización de sus procedimientos; no es claro como la gestión reportada como avance aporta a la ejecución de "</t>
    </r>
    <r>
      <rPr>
        <u/>
        <sz val="10"/>
        <rFont val="Calibri"/>
        <family val="2"/>
      </rPr>
      <t>Documentar en el nuevo mapa de procesos</t>
    </r>
    <r>
      <rPr>
        <sz val="10"/>
        <rFont val="Calibri"/>
        <family val="2"/>
      </rPr>
      <t>"</t>
    </r>
  </si>
  <si>
    <r>
      <t xml:space="preserve">Teniendo en cuenta que aún se encuentra en términos de ejecución la actividad, se recomienda tener en cuenta lo establecido en el Procedimiento Planes de Mejoramiento (GM-PD-01) Versión 3; el cual indica en sus políticas de operación:   </t>
    </r>
    <r>
      <rPr>
        <i/>
        <sz val="10"/>
        <rFont val="Calibri"/>
        <family val="2"/>
      </rPr>
      <t xml:space="preserve">"El cumplimiento de las acciones correctivas y/o de mejora que conforman el plan de mejoramiento, </t>
    </r>
    <r>
      <rPr>
        <i/>
        <u/>
        <sz val="10"/>
        <rFont val="Calibri"/>
        <family val="2"/>
      </rPr>
      <t>en las condiciones y tiempos programados</t>
    </r>
    <r>
      <rPr>
        <i/>
        <sz val="10"/>
        <rFont val="Calibri"/>
        <family val="2"/>
      </rPr>
      <t xml:space="preserve"> , es responsabilidad de la primera línea de defensa (Lideres de proceso y sus equipos) ; igualmente, deben garantizar la veracidad de la información y los soportes de su cumplimiento...".</t>
    </r>
  </si>
  <si>
    <t>Monitoreo  a mayo 2020</t>
  </si>
  <si>
    <t>Monitoreo   mayo 2020</t>
  </si>
  <si>
    <t>Seguimiento 
mayo 2020</t>
  </si>
  <si>
    <t>De acuerdo con el cronograma  SIG 2019,  el estado de actualización de la documentación de los procesos (caracterizaciones, procedimientos, instructivos, formatos, riesgos e indicadores )  presentó un avance del 76 % a dic2019,sociaizado en    comité de dirección del 26dic 2019. Teniendo en cuenta lo anterior y las  decisiones de la nueva administración, en el marco del   Comité  de Dirección del 24feb2020, fue aprobado el Cronograma SIG V1 2020 con fecha final y ampliada a agosto 2020(ver PPT Comité Dirección  diapositiva 33-36);  dado que  la ACM esta sujeta al Cronograma SIG V1 2020, con autorización del Jefe de la OAP se amplia la fecha de la ACM a 31ago2020.  C Evidencias en servidor con documentación Comité Dirección 26dic2019 (PPF Anexos Orfeo)  Comité Dirección 24feb2020 ( PPT), igualmente los avances del cronograma SIG  presentados en  Comité Directivo e(PPT y Acta Comité Dirección 30mar2020)</t>
  </si>
  <si>
    <t>\\192.168.0.34\plan operativo integral\OFICINA ASESORA DE PLANEACIÓN\Plan de Mejoramiento por Proceso\ACPM\2017-10\Versión 2\Evidencias\Act1</t>
  </si>
  <si>
    <t xml:space="preserve">Se verifica que el cronograma de documentación del SIG V1 2020 esta en curso,  asociado a la actualización de documentos </t>
  </si>
  <si>
    <t>Se da continuidad a la gestión en la vigencia 2020</t>
  </si>
  <si>
    <t>La documentación  de los procesos asociados a  las  acciones correctivas y de mejora de la entidad con cumplimiento parcial  que no se   gestionaron en las ACPM de las vigencias 2017 a 2018, (2017-2, 4,8, 10, X19, X21, 16,17,18, 20, 2018-2),    con las características descritas en  el plan de mejoramiento por procesos se actualizo en  los procesos y procedimientos asociados como se indica en el archivo de servidor (Seguim ACPM cerradas con  baja efectividad 2019 - JUN2020)  y los procesos actualizados proceso Rec Físicos; Proceso G Mejora; Proceso G Financiera; Proceso G Ser verificadas a junio 2020. 
Cabe señalar que se encuentra en proceso la  documentación de riesgos asociada al Proceso Gestión Contractual y de acuerdo el cronograma SIG V1 2020 aprobado en comité Dirección del 24feb2020
 Se adjunta documento Seguim ACPM cerradas con  baja efectividad 2019 - JUN2020 y evidencias en carpetas Proceso Rec Físicos; Proceso G Mejora; Proceso G Financiera; Proceso C Ser verificadas a junio 2020</t>
  </si>
  <si>
    <t>\\192.168.0.34\plan operativo integral\OFICINA ASESORA DE PLANEACIÓN\Plan de Mejoramiento por Proceso\ACPM\2017-10\Versión 2\Evidencias\Act2</t>
  </si>
  <si>
    <t>Se verifica que el cronograma de documentación del SIG V1 2020 esta en curso,   asociado a la actualización de riesgos del proceso Gestión Contractual- Jurídica</t>
  </si>
  <si>
    <t xml:space="preserve">Si </t>
  </si>
  <si>
    <t>Cerrado en May 2020
NA</t>
  </si>
  <si>
    <t xml:space="preserve">Gestión realizada. Evidencias en servidor.. </t>
  </si>
  <si>
    <t xml:space="preserve">Gestionar dentro de los términos programados </t>
  </si>
  <si>
    <t xml:space="preserve">Se realizó la actualización del procedimiento de gestión contable (GF-PD-01) en donde se asociaron políticas de operación relacionadas con la realización y publicación de estados financieros de acuerdo con normas y reglas vigentes en la materia, adicionalmente en las actividades 10 y  11 del mencionado procedimiento se realizó la inclusión de las tareas relacionadas con el deber  de hacer y publicar los estados financieros en tiempos establecidos con la excepción (Nota: La publicación se efectuará a más tardar el último día del mes siguiente a la fecha corte de los Estados Financieros; excepto para Diciembre de cada año, que se publicarán a más tardar al 15 de Febrero del siguiente año.)  http://intranet.fuga.gov.co/sites/default/files/gf-pd-01_gestion_contable_v7_30122019.pdf.  Se señala que el procedimiento presento v8  de 12/05/2020 y se mantienen los controles y actividades citadas 
Evidencias en servidor
</t>
  </si>
  <si>
    <t>\\192.168.0.34\plan operativo integral\OFICINA ASESORA DE PLANEACIÓN\Plan de Mejoramiento por Proceso\ACPM\2019-03 H1 GF\Evidencias</t>
  </si>
  <si>
    <t xml:space="preserve">Si bien el área reporta una gestión, esta no se asocia a la actividad programada. La OAP observa en el GF-PD-01Procedimiento Gestión Contable versión 7 del 30dic2019 que   las directrices de la circular  del 26 de febrero de 2019 sobre la captura de información de  las áreas, por contabilidad, fueron standadrizadas con las actividades de los Numerales 2. INFORMACIÓN RECIBIDA DESDE EL ÁREA DE RECURSOS HUMANOS:  y 3  CONTABILIZACIÓN OTROS CONCEPTOS, el PC: Realizar conciliaciones mensuales elaboradas entre las áreas de Recursos Humanos Vs. Contabilidad, dejando soporte en el formato de conciliación contabilidad con las áreas.  y 4. COMPROBAR REGISTRO CONTABLES con el   PC: Realizar conciliaciones mensuales elaboradas entre las áreas de Tesorería y Contabilidad; por medio del formato de conciliación de contabilidad con las áreas
</t>
  </si>
  <si>
    <t>Se recomienda reportar gestión coherente con la programación, y gestionar dentro de los  términos definidos</t>
  </si>
  <si>
    <t xml:space="preserve">Se incluyó en el en el instructivo para la elaboración de estados financieros GF-IN-03 capítulo sobre la publicación de estados financieros así ( El Profesional Especializado de Contabilidad a través de correo electrónico solicitará al área de comunicaciones a más tardar el último día hábil de cada mes la publicación de los Estados Financieros de la Entidad correspondientes al mes inmediatamente anterior.)
Evidencia: Instructivo GF IN 03 – en intranet ruta:
http://intranet.fuga.gov.co/sites/default/files/gf-in-03_instructivo_elaboracion_estados_financieros_v2_30122019.pdf
Este capítulo se puede evidenciar en la pág. 6 del mencionado documento 
</t>
  </si>
  <si>
    <t>Abierta Incumplida</t>
  </si>
  <si>
    <t xml:space="preserve">La 2da línea de defensa advierte que la gestión no se asocia con la actividad  programada, pero no es coherente con el estado de la acción en el seguimiento efectuado por ésta línea, en donde se indica  acción cumplida.
La evidencia aportada por la 1 línea de defensa no da cuenta de la ejecución de la actividad formulada; no se incorporo ni en la actualización de diciembre de 2019 ni en la de mayo de 2020, los lineamientos relacionados con el cumplimiento oportuno de la entrega de la información al área de contabilidad por parte de los procesos que generan hechos económicos que afectan los estados financieros. Es importante precisar que se ha identificado que la entrega inoportuna de la información de las demás áreas a contabilidad dificulta la publicación conforme lo normado. 
</t>
  </si>
  <si>
    <r>
      <t>Teniendo en cuenta que por segunda vez se califica como Incumplida la acción,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r>
  </si>
  <si>
    <t>Se observa que la acción se cumplió  dentro de los 30 días posteriores a la evaluación de Incumplida indicada en el seguimiento realizado por la OCI en noviembre de 2019.</t>
  </si>
  <si>
    <t>Evaluada por OCI en May2020</t>
  </si>
  <si>
    <t>Se realizó la contratación de 2 personas el 31 de enero de 2020 para el acompañamiento metodológico  en la    documentación de procesos e identificación de riesgos. 
* Contrato FUGA-25-2020: Prestar los servicios profesionales a la Oficina Asesora de Planeación de la Fundación Gilberto Alzate Avendaño, para apoyar la implementación y sostenibilidad del Modelo Integrado de Planeación y Gestión (MIPG) y articular las acciones tendientes al mejoramiento continuo del Sistema Integrado de Gestión de la entidad (SIGD).
* Contrato FUGA-27-2020: Prestar los servicios profesionales a la Oficina Asesora de Planeación de la Fundación Gilberto Alzate Avendaño, para apoyar las acciones que promuevan la implementación y sostenibilidad del Sistema Integrado de Gestión Distrital - SIGD, en articulación con el Modelo Integrado de Planeación y Gestión - MIPG de la entidad.</t>
  </si>
  <si>
    <t>\\192.168.0.34\plan operativo integral\OFICINA ASESORA DE PLANEACIÓN\Plan de Mejoramiento por Proceso\ACPM\2019-08 H6 RIESGOS\Evidencias</t>
  </si>
  <si>
    <t>Actividad en proceso de acuerdo con el cronograma de documentación de procesos aprobado por  la Dirección  vence en junio</t>
  </si>
  <si>
    <t>Actividad en proceso</t>
  </si>
  <si>
    <t>De conformidad con la evidencia aportada, se observa que de manera general se da cumplimiento a la actividad formulada</t>
  </si>
  <si>
    <t>No se aporta evidencia del avance en la ejecución de la actividad posterior a lo observado en noviembre de 2019 por el equipo auditor.</t>
  </si>
  <si>
    <t>Si bien se encuentra dentro de los términos establecidos, se recomienda documentar de manera integral la ejecución de las acciones de tal manera que al cabo del plazo de ejecución las evidencias sean coherentes con lo formulado</t>
  </si>
  <si>
    <t xml:space="preserve">En el procedimiento contable (GF-PD-01) se documentó una política de operación (El registro en la contabilidad relativo al trámite y pago de cuentas, se efectuará bajo el sistema de causación y se tomará como soporte la documentación recibida, a través del sistema ORFEO posteriormente se pasará al área de tesorería para tramite de pago.), así como en la actividad 1 del procedimiento EFECTUAR REGISTROS EN EL MÓDULO CONTABLE. 
Evidencia: http://intranet.fuga.gov.co/sites/default/files/gf-pd-01_gestion_contable_v7_30122019.pdf. Se aclara que el documento presenta v8 del 12/05/2020  y mantiene la política y actividad  citada en el numeral  I. EFECTUAR REGISTROS EN EL MÓDULO CONTABLE: 1 IDENTIFICAR SOLICITUD DE PAGO
En el procedimiento de gestión de pagos GF-PD-05 asociado al tesorero, se realizó descripción en la actividad 2. Revisar ordenes  para pago:
Evidencia: http://intranet.fuga.gov.co/sites/default/files/gf-pd-05_gestion_de_pagos_v1_30122019.pdf.. Se aclara que el documento presenta v2  del 12/05/2020  y mantiene la actividad citada 
</t>
  </si>
  <si>
    <t>\\192.168.0.34\plan operativo integral\OFICINA ASESORA DE PLANEACIÓN\Plan de Mejoramiento por Proceso\ACPM\2019-11 H10\Evidencias</t>
  </si>
  <si>
    <r>
      <t>Si bien se aporta como evidencia la gestión adelantada relacionada con los procedimientos,</t>
    </r>
    <r>
      <rPr>
        <sz val="10"/>
        <rFont val="Calibri"/>
        <family val="2"/>
      </rPr>
      <t xml:space="preserve"> no se observa como se ejecuto lo formulado respecto a: "</t>
    </r>
    <r>
      <rPr>
        <i/>
        <sz val="10"/>
        <rFont val="Calibri"/>
        <family val="2"/>
      </rPr>
      <t>y  normalizar los lineamientos de la Circular de Pagos No.  6 de Mayo de 2019, con asunto " Trámite de Pagos "  en los procedimientos pertinentes.  (ejemplo Contractual</t>
    </r>
    <r>
      <rPr>
        <sz val="10"/>
        <rFont val="Calibri"/>
        <family val="2"/>
      </rPr>
      <t>)"
Es importante precisar que esta actividad ya había sido evaluada como INCUMPLIDA en el seguimiento realizado por la OCI en el mes de noviembre de 2019</t>
    </r>
  </si>
  <si>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</si>
  <si>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Cerrado en Nov 2019
NA</t>
  </si>
  <si>
    <t xml:space="preserve">En noviembre de 2019, la OAP solicitó a Gestión Tecnológica  un mecanismo para preservar la información contenida en el servidor - carpeta proyectos.
Si bien en reuniones entre OAP y tecnología ha surgido el tema y se ha revisado alternativas, aún no se ha concretado  el mecanismo para conservar y proteger la información. correo  electrónico  </t>
  </si>
  <si>
    <t>\\192.168.0.34\plan operativo integral\OFICINA ASESORA DE PLANEACIÓN\Plan de Mejoramiento por Proceso\ACPM\2019-21 PMC-PMP\Evidencias</t>
  </si>
  <si>
    <t>No se ha dado  cumplimiento a la acción conforme a lo programado</t>
  </si>
  <si>
    <t xml:space="preserve">Persiste el incumplimiento </t>
  </si>
  <si>
    <t>Abierta Inefectiva</t>
  </si>
  <si>
    <t>Teniendo en cuenta el resultado del seguimiento realizado en noviembre de 2019 por la OCI, donde se indica entre otros aspectos que la acción de "Gestionar con el área de sistemas" no garantiza la subsanación de lo observado por el ente de control (situación por la que se evaluó como inefectiva la actividad y se recomendaba la reformulación de la misma); se evidencia que no se dio el tratamiento correspondiente para la clasificación del estado de la acción. De igual manera de conformidad con el seguimiento realizado por la  1a. línea de defensa no se ha realizado ningún avance puntual sobre lo formulado inicialmente.</t>
  </si>
  <si>
    <r>
      <t>Se recomienda dar cumplimiento a los términos establecidos en la formulación de las acciones de mejora conforme el Procedimiento Plan de Mejoramiento (GM-PD-01) versión 3 en cuyas políticas de operación se indica: "</t>
    </r>
    <r>
      <rPr>
        <i/>
        <sz val="10"/>
        <color indexed="8"/>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color indexed="8"/>
        <rFont val="Calibri"/>
        <family val="2"/>
      </rPr>
      <t>La acción se califica como inefectiva por que no subsana lo observado en la no conformidad; se recomienda reformular.</t>
    </r>
  </si>
  <si>
    <t>El procedimiento de talento humano, se dividió en 3 corrientes, vinculación, desvinculación, y planes. Dentro del procedimiento  
GS-PD-01 de vinculación V 1  del 22052020 se estableció  dentro de las siguientes actividades 13 y 14, donde se incluyeron los formatos de inducción y evaluación de inducción y se dejó como un punto de control para la validación de cumplimiento de los requisitos que se tienen para las inducciones, así como dentro de las políticas de operación, 
Igualmente se normalizó el formato gs-ft-14_formato_acta_de_induccion_v1_22052020. 
De igual manera fueron publicados en la intranet</t>
  </si>
  <si>
    <t>\\192.168.0.34\plan operativo integral\OFICINA ASESORA DE PLANEACIÓN\Plan de Mejoramiento por Proceso\ACPM\2017-15\ACM 2017-15 v2\Evidencias
http://intranet.fuga.gov.co/proceso-de-gestion-del-ser</t>
  </si>
  <si>
    <t>cerrada</t>
  </si>
  <si>
    <t>Se verifica la publicación en intranet del formato GS-FT-14 Acta de inducción asociado al proceso de Gestión del ser. El formato no tiene fecha de la versión actualizada.</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</si>
  <si>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</si>
  <si>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de talento humano, se dividió en 3 corrientes, vinculación, desvinculación, y planes. Dentro del procedimiento gs-pd-01_procedimiento_de_vinculacion_v1_22052020 se estableció  dentro de las siguientes actividades 13 y 14, donde se incluyeron los formatos de inducción y un punto de control donde el ...profesional especializado divulga la encuesta para evaluar el proceso de inducción y re inducción a través del siguiente link https://docs.google.com/forms/d/e/1FAIpQLSdE1ozJsQtpffJ6iKchiIARaTkENWS5d8TkJ0kB4UWlPxWabg/viewform?vc=0&amp;c=0&amp;w=1 y le hace seguimiento al diligenciamiento dentro de los 10 días siguientes a la vinculación. 
videncia: \\192.168.0.34\nomina\PLAN DE MEJORAMIENTO 2020</t>
  </si>
  <si>
    <t>\\192.168.0.34\plan operativo integral\OFICINA ASESORA DE PLANEACIÓN\Plan de Mejoramiento por Proceso\ACPM\2017-15\ACM 2017-15 v2\Evidencias</t>
  </si>
  <si>
    <t>En el procedimiento de Vinculación (GS-PD-01) Versión 1 -  Actividad 13 señala en el punto de control una encuesta para evaluar el proceso de inducción y reinducción, sin embargo el link dirige a la evaluación de un Taller de Liderazgo</t>
  </si>
  <si>
    <t>Se recomienda que el formato permita valorar los beneficios obtenidos en las actividades de inducción y reinducción y no solo se base en encuestas de satisfacción del ejercicio.
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</si>
  <si>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El procedimiento GS-PD-01 de Vinculación no incorpora un formato de evaluación de la inducción ni un punto de control para la validación de cumplimiento de los requisitos que se tienen para las inducciones, por cuanto el link asociado remite a una encuesta de satisfacción y no a la validación del cumplimiento de requisitos.
Adicionalmente la redacción del punto de control es una continuación de la actividad y no corresponde a un control sobre la inducción.</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</si>
  <si>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verificar los seguimientos hechos por primera y segunda línea de defensa, pues no se verificó la coherencia de las evidencias, ni se aseguró el cumplimiento de la actividad.
Por último,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</si>
  <si>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Actividad no incluida en el PIC para la vigencia.</t>
  </si>
  <si>
    <t>Sin gestión</t>
  </si>
  <si>
    <t>La primera línea de defensa indica que la actividad no se ejecutó conforme lo formulado, por lo cual, la acción se encuentra incumplida.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</si>
  <si>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De igual forma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</si>
  <si>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 xml:space="preserve">El GS-PD-03 Procedimiento Planes de Bienestar, Capacitación, Salud y Seguridad en el Trabajo v1 del 23may2020  contiene la actividad  6. Elaborar informe de seguimiento .  El profesional especializado elabora un informe de seguimiento, medición, análisis y evaluación de la ejecución de cada una de las actividades realizadas de los planes. Se realizará con periodicidad mensual, el cual se remitirá a la Subdirección de gestión Corporativa, a la comisión de personal, Comité de Incentivos, Comité Paritario de Seguridad y Salud en el Trabajo.
Documento publicado  en intranet y servidor </t>
  </si>
  <si>
    <t>\\192.168.0.34\plan operativo integral\OFICINA ASESORA DE PLANEACIÓN\Plan de Mejoramiento por Proceso\ACPM\2018-25\ACM 2018-25 V2\Evidencias</t>
  </si>
  <si>
    <t>Se verifica el procedimiento GS-PD-03 Planes de bienestar, Capacitación, Salud y Seguridad en el Trabajo, en la actividad 6 Elaborar informe de seguimiento la obligación para el profesional especializado de elaborar un informe de seguimiento , medición, análisis y evaluación de la ejecución de las actividades evaluadas en los planes. Además, se incluye como política de operación "Remitir trimestralmente mediante correo institucional los informes de gestión..." de acuerdo con el seguimiento y verificación a los Programas de Bienestar el incentivos, el Plan Institucional de Capacitación y el Plan de Trabajo Anual de Seguridad y Salud en el Trabajo y presentar informe de avance a la Subdirección de Gestión Corporativa . No obstante, la actividad se cumple fuera de los términos establecidos.</t>
  </si>
  <si>
    <t>En la vigencia anterior nov 2019 se solicitó acompañamiento por parte de la CNSC para la comisión de personal , teniendo en cuenta que a  la fecha no nos han dado respuesta, se remiten las evidencias de lo actuado en ambas oportunidades
 Evidencia en servidor: EDL solicitud</t>
  </si>
  <si>
    <t xml:space="preserve">Gestión solicitada a la CNSC. Evidencias en servidor.. </t>
  </si>
  <si>
    <t xml:space="preserve">Verificadas las evidencias aportadas por la 1ra línea de defensa, no se observa que la gestión adelantada subsane el hallazgo, mas aun cuando se precisa que no se ha tenido respuesta a la solicitud efectuada. Como soporte se tiene la remisión de un correo electrónico a la CNSC el 6 de diciembre de 2019 en la que se solicita una capacitación en los temas definidos en la actividad.  </t>
  </si>
  <si>
    <t xml:space="preserve">Se recomienda que la actividad propuesta guarde coherencia con la causa del hallazgo ya que la acción de SOLICITAR, aunque se cumpla, no corrige la situación advertida.
Se recomienda a la segunda línea de defensa fortalecer su rol de validador de la coherencia metodológica conforme lo establece la actividad 3 del procedimiento Plan de Mejoramiento, de tal manera que las acciones formuladas por los procesos garanticen la subsanación del hallazgo.
Así mismo teniendo en cuenta que no se ha recibido respuesta mde un externo fortalecer la gestión y buscar alternativas que permitan el cumplimiento de la acción. </t>
  </si>
  <si>
    <t xml:space="preserve"> Talento Humano, recibió el 10oct2019  capacitación de los  asesores de soporte lógico. Se anexa evidencia de la capacitación. </t>
  </si>
  <si>
    <t>Se aporta como evidencia la capacitación de Soporte Lógico llevada a cabo el 10/10/2019.</t>
  </si>
  <si>
    <t>\\192.168.0.34\plan operativo integral\OFICINA ASESORA DE PLANEACIÓN\Plan de Mejoramiento por Proceso\ACPM\2018-26\ACM 2018-26 V2\Evidencias</t>
  </si>
  <si>
    <t xml:space="preserve">El  Cronograma del Plan de Seguridad y Salud en el trabajo del 2020,  contiene actividades  para el primer semestre no contratadas con externos,  y en el segundo semestre actividades asociadas  a la contratación  de servicios para la vigencia. (Ejemplo  primer Semestre corresponden al agestión del Copastt y de la profesional contratista de SST). Evidencias en web fuga y servidor </t>
  </si>
  <si>
    <t>\\192.168.0.34\plan operativo integral\OFICINA ASESORA DE PLANEACIÓN\Plan de Mejoramiento por Proceso\ACPM\2018-27\ACM 2018-27 V2\Evidencias</t>
  </si>
  <si>
    <t>Se verifica en el Plan Anual de Seguridad y Salud  en el Trabajo  para la vigencia 2020 primer semestre actividades  no contratadas con externos (Gestión del COPASTT)  y en el segundo semestre actividades asociadas  a la contratación  de servicios para la vigencia. (Actividades de la profesional contratista de SST).</t>
  </si>
  <si>
    <t>Gestión en proceso, Las tablas de retención se actualizarán antes del 30 de junio</t>
  </si>
  <si>
    <t>Gestión  en proceso</t>
  </si>
  <si>
    <t>No se aporta evidencia que permita validar el avance de la gestión.</t>
  </si>
  <si>
    <t>Teniendo en cuenta el reporte indicado en el seguimiento de la 1a. Línea de defensa y que no se aporta evidencia que de cuenta del avance en la ejecución, el equipo auditor de la OCI alerta sobre posible incumplimiento de acción formulada por lo que recomienda dar cumplimiento a los términos establecidos en la formulación de las acciones de mejora en el Plan de mejoramiento, conforme se precisa  en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t>
  </si>
  <si>
    <t xml:space="preserve">se realizó la gestión correspondiente para la radicación en ORFEO  de actas de comité directivo de 2019  con sus respectivas firmas, y soportes anexos dentro de los radicados de Orfeo. 
Está pendiente las actas del 26 y 27 de Diciembre de 2019  
Expediente ORFEO: 201910000200800002E
</t>
  </si>
  <si>
    <t>\\192.168.0.34\plan operativo integral\OFICINA ASESORA DE PLANEACIÓN\Plan de Mejoramiento por Proceso\ACPM\2018-31\2018-31 v2\Evidencias</t>
  </si>
  <si>
    <t>Gestión realizada parcialmente. Pendientes 2 actas 2019</t>
  </si>
  <si>
    <t>De acuerdo a la evidencia aportada y a la verificación realizada por el equipo auditor, se observa que no se dio cumplimiento integral a la acción formulada. Lo anterior también evidencia que no se atendió la recomendación dada por la OCI en el seguimiento de noviembre de 2019 que indicaba: " se recomienda fortalecer esta gestión de tal manera que se cumpla dentro de los tiempos establecidos de ejecución"</t>
  </si>
  <si>
    <t>Se actualizó la Guía para la Formulación y Seguimiento a Planes Institucionales y Estratégicos  PLA-GU-01  versión 2 del 29 de noviembre de 2019  
Documento intranet: http://intranet.fuga.gov.co/sites/default/files/pla-gu-01_guia_para_la_formulacion_y_seguimiento_a_planes_institucionales_y_estrategicos_v2-29112019.pdf. Se aclara que el documento fue actualizado con    v3 del 20abr2020  como GE-GU-01 Guía para la formulación y seguimiento a planes institucionales y estratégicos, con lineamientos metodológicos actualizados en el 2020</t>
  </si>
  <si>
    <t>\\192.168.0.34\plan operativo integral\OFICINA ASESORA DE PLANEACIÓN\Plan de Mejoramiento por Proceso\ACPM\2018-32\2018-32 v2\Evidencias</t>
  </si>
  <si>
    <t xml:space="preserve">De conformidad con la evidencia aportada se observa que el documento Guía para la Formulación y Seguimiento a Planes Institucionales y Estratégicos  (PLA-GU-01) Versión 2 de fecha 29/11/2019, dentro de sus apartes en el numeral 6 Lineamientos Generales, identifica la metodología en la formulación (ítem 6.4),  actividades de seguimiento (ítem 6.5) y monitoreo (ítem 6.6) con lo cual se cumple de manera integral la actividad formulada.
Esta gestión se mantiene en la siguiente versión de la guía (Versión 2 del 20/04/2020)
Esta  </t>
  </si>
  <si>
    <t xml:space="preserve">El 6 de diciembre de 2019 se realizó Taller de formulación y seguimiento de Planes Institucionales donde se dio el lineamiento para el mismo y se socializó la Guía PLA-GU-01 versión 2   </t>
  </si>
  <si>
    <t>La evidencia aportada corresponde a:
Correo electrónico de fecha 09/12/2019, donde refiere el taller realizado el 06/12/2019
Lista de Asistencia Taller Formulación Planes de fecha 06/11/2019
Presentación realizada en el marco del Taller Formulación Planes de fecha 06/12/2019</t>
  </si>
  <si>
    <t xml:space="preserve">Se recomienda revisar la integridad de las evidencias aportadas, lo anterior teniendo en cuenta que la lista de asistencia corresponde a una fecha anterior a la ejecución del taller indicado como ejecución de la actividad.
</t>
  </si>
  <si>
    <t xml:space="preserve">Se creó el procedimiento Gestión de inversiones GF-PD-07, en el cual se documentó  lo relacionado con administración del riesgo en las inversiones  y los puntos de control adecuados para la debida gestión. Actividad No. 2
Evidencia: http://intranet.fuga.gov.co/sites/default/files/gf-pd-07_gestion_de_inversiones_v1_30122019.pdf. Se aclara que el documento fue actualizado con código GF-PD-07 v2 en el 2020
</t>
  </si>
  <si>
    <t>\\192.168.0.34\plan operativo integral\OFICINA ASESORA DE PLANEACIÓN\Plan de Mejoramiento por Proceso\ACPM\2019-01\ACM 2019-01 V2\Evidencias</t>
  </si>
  <si>
    <t>Se observa que se dio cumplimiento integral a la acción formulada teniendo en cuenta las características indicadas dentro de la actividad: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Se desarrollan en el Procedimiento Gestión de Inversiones tanto en sus políticas de operación como en la descripción de sus actividades</t>
  </si>
  <si>
    <t>Sin reporte de la gestión del área</t>
  </si>
  <si>
    <t>Sin Gestión 
El área no aporto evidencias de la gestión</t>
  </si>
  <si>
    <t>No se reportan evidencias de cumplimiento de la actividad por parte de la 1ra línea de defensa.</t>
  </si>
  <si>
    <r>
      <t>Se efectuó la actualización del formato de estudios previos tipo de los procesos competitivos y de mínima cuantía. En dichos formatos se incluyó la siguiente nota; "(</t>
    </r>
    <r>
      <rPr>
        <i/>
        <sz val="10"/>
        <rFont val="Calibri"/>
        <family val="2"/>
      </rPr>
      <t>...) Nota 4. Para la determinación de las características técnicas a contratar, es importante que se tenga en cuenta que de conformidad con el Estatuto General de Contratación de la Administración Pública, se encuentra prohibido referirse a marcas específicas, salvo que las mismas sean justificadas técnicamente...".</t>
    </r>
    <r>
      <rPr>
        <sz val="10"/>
        <rFont val="Calibri"/>
        <family val="2"/>
      </rPr>
      <t xml:space="preserve">
Posteriormente y a fin de dar cumplimiento a la actividad propuesta en el Plan de Mejoramiento, se solicito a Comunicaciones construir y socializar una pieza comunicativa en la cual se informará a la comunidad en general, respecto de la actualización antes señalada. Dicha pieza fue socializada en el Boletín Institucional del 03 de diciembre de 2019. Es importante señalar que la actividad fue cumplida, tal y como fue propuesta, dado que aquellos formatos fueron actualizados. 
1. Actualización del formato de estudios previos Tipo Procesos Competitivos; CON-FT-49; Versión: 9; este documento fue actualizado en el 2020  con versión 12 y código  
GJ-FT-04 
2. Actualización del formato de estudios Previos Tipo Proceso de Mínima Cuantía; CON-FT-153; Versión: 9. este documento fue actualizado en el 2020  con versión 12 y código  
GJ-FT-08
3. Correo electrónico de la remisión del Boletín Institucional de fecha 03 de diciembre de 2019.
</t>
    </r>
  </si>
  <si>
    <t>\\192.168.0.34\plan operativo integral\OFICINA ASESORA DE PLANEACIÓN\Plan de Mejoramiento por Proceso\ACPM\2019-26 PMP\Evidencias</t>
  </si>
  <si>
    <t>Se verifica que en el formato GJ-FT-04 Estudios Previos Tipo Procesos Competitivos y GJ-FT-08 Formato Estudios Previos Tipo Proceso de Mínima Cuantía se incluyo la Nota a la que hace referencia la 1ra línea de defensa. Se aporta igualmente Boletín institucional del 03/12/2019 en la que se divulgan las versiones No. 9 de estos dos documentos.</t>
  </si>
  <si>
    <t>Se elaboró un esquema de estructura de la subdirección el cual incluyó las necesidades de perfiles y procesos internos de la misma (ver: 15 04 20 Estructura Operativa SAC). El esquema fue socializado con la Dirección mediante correo electrónico (Ver: Correo de Bogotá́ es TIC - Estructura operativa SAC). Tanto el esquema como el correo reposan en el servidos, ruta: smb://192.168.0.34/Subdireccion Artística/2020/Seguimientos Planeación/PMP/ABRIL</t>
  </si>
  <si>
    <t>\\192.168.0.34\plan operativo integral\OFICINA ASESORA DE PLANEACIÓN\Plan de Mejoramiento por Proceso\ACPM\2019-27 PMP\Evidencias</t>
  </si>
  <si>
    <t>Se verifican evidencias aportadas por la 1ra línea de defensa: estructura de la Subdirección Artística y Cultural y remisión de la misma vía correo electrónico a la Directora con fecha 15/04/2020. No obstante, se tenía como fecha límite para ejecución de la actividad el 29/02/2020 por lo cual se cumple de manera extemporánea.</t>
  </si>
  <si>
    <t>Para dar cumplimiento a esta actividad se subsanaron los informes de supervisión del contrato 126 de 2019. Los informes fueron incluidos en el expediente 201913003800100001Ev en el aplicativo ORFEO con los números de radicado: 20192300006084_00012, 20192300007244_00007, 20192300008374_00007, 20192300009774_00008 y 20202300000564_00021. Adicionalmente, reposan en el servidor ruta: smb://192.168.0.34/Subdireccion Artística/2020/Seguimientos Planeación/PMP/ABRIL</t>
  </si>
  <si>
    <t>En el expediente 201913003800100001E se encuentran los informes mencionados por la 1ra línea de defensa. El contrato fue prorrogado en dos oportunidades teniendo como fecha final de ejecución el día 28/02/2020. Sin embargo, a la fecha solo se evidencia reportado en ORFEO los informes del contratista para los pagos 3 y 4, teniéndose como plazo final del contrato 7 meses y 4 días, es decir, hasta el 28 de febrero de 2020. La acción formulada hace referencia a la entrega de los informes de ejecución del contrato y teniendo en cuenta que a la fecha (4 meses después de finalizado el contrato) no se ha cargado en ORFEO la totalidad de los informes de ejecución, se incumple la acción formulada.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</si>
  <si>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sugiere revisar la actividad propuesta pues corresponde a una corrección y no a una acción correctiva  que elimine la causa raíz identificada, se sugiere fortalecer la asesoría frente al tema de la segunda línea de defensa  y  fortalecer los criterios de evaluación del estado de la ACPM conforme la evidencia aportada.</t>
  </si>
  <si>
    <t>En Proceso</t>
  </si>
  <si>
    <t>No se presentan evidencias de inicio de gestión</t>
  </si>
  <si>
    <t>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t>
  </si>
  <si>
    <t xml:space="preserve">Debido a que el decreto 8007 de 2019  derogó el Decreto Distrital 215 de 2017 relacionado con el  (Artículo 3°. - Informe de seguimiento y recomendaciones orientadas al cumplimiento de las metas del Plan de Desarrollo a cargo de la entidad. ) la OAP determinó  en el 2020 eliminar la herramienta "Matriz de coherencia física, presupuestal y contractual" con el fin de armonizar la  metodologia MGA del DNP y de la SDP,  simplificar procesos y evitar la duplicidad de información y reporte. En este sentido, se actualizaron los instrumentos de formulación y seguimiento a proyectos de inversión incluyendo  estos elementos ( (meta física, presupuestal y contractual), así
-GE-PD-07 Procedimiento de formulación de proyectos de inversión V3, 12062020
- GE-PD-06 Procedimiento Seguimiento de proyectos de inversión v5 del 17abr2020 
Formatos:
*ge-ftpl-04_formato_formulacion_y_seguimiento_paa_v4_30042020
*ge-ft-05_formato_plan_operativo_de_actividades_poa_v2_17042020
*ge-ft-06_formato_informe_de_gestion_cualitativa_proyectos_de_inversion_v6_17042020 
*ge-ft-07_informe_de_gestion_cuantitativo_proyectos_de_inversion_v2_17042020 
* GE-FT-10 Formato formulación proyectos de inversión V1, 28052020
En consecuencia para la adopción de las nuevas herramientas la OAp realizo mesas de trabajo con las areas para socializar los instrumentos
De igual manera, por lineamiento de la SDP se reprogramó el  seguimiento a metas de PDD del  2020 a partir del mes de junio, según oficio No. 2-2020-15597. En este sentido, las mesas ampliadas  con las áreas se llevarán a cabo en el marco del seguimiento de junio 2020.   
Evidencias en  intranet y servidor 
</t>
  </si>
  <si>
    <t>Servidor: \\192.168.0.34\plan operativo integral\OFICINA ASESORA DE PLANEACIÓN\Plan de Mejoramiento por Proceso\ACPM\2019-28 PMP\Evidencias</t>
  </si>
  <si>
    <t>Gestión en curso</t>
  </si>
  <si>
    <t xml:space="preserve">Procedimiento TC-PD-02   Transformación Cultural para la revitalización del centro versión 2 actualizado el 28abr2020  en actividad No. 12 . Montar el evento. Acordadas las fechas para realizar el montaje, el equipo técnico de la Subdirección presta su apoyo en las labores del montaje del evento y se debe hacer verificación de los bienes y servicios que se están utilizando en el evento, mediante la suscripción de un acta de entrega con registro fotográfico.
</t>
  </si>
  <si>
    <t>\\192.168.0.34\plan operativo integral\OFICINA ASESORA DE PLANEACIÓN\Plan de Mejoramiento por Proceso\ACPM\2019-29 PMP\Evidencias</t>
  </si>
  <si>
    <t>Se verifica inclusión de formato de acta de entrega con registro fotográfico en la actividad 12 del procedimiento Gestión de eventos TC-PD-02. Sin embargo, actualización del procedimiento es de fecha 28/04/2020, fecha que es posterior al limite planteado para la actividad en el plan de mejoramiento que era 30/12/2019.</t>
  </si>
  <si>
    <t>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</si>
  <si>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 xml:space="preserve">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lo anterior teniendo en cuenta el contexto del informe de auditoria que origino las no conformidades
</t>
  </si>
  <si>
    <t>Se observa que la acción establecida no subsana de manera definitiva lo evidenciado por el equipo auditor en desarrollo de la auditoria al proceso de Gestión de Tecnologías. 
De la verificación realizada al Formato Acción Correctiva y de Mejora, diligenciado para realizar en análisis de causa se evidencia que se unificaron los hallazgos 1, 3 y 4; sin embargo la acción formulada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Se identifica como causa secundaria dentro de la formulación pero no es clara cual es la causa raíz, teniendo en cuenta que esta acción se vincula directamente con el hallazgo 3 "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</si>
  <si>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teniendo en cuenta el contexto del informe de auditoria que origino las no conformidades.
Se recomienda revisar las causas identificadas y las acciones propuestas con el fin de asegurar que el hallazgo se subsana adecuadamente.</t>
  </si>
  <si>
    <t xml:space="preserve"> Se evidencia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Adicionalmente se evidencia que los ítems 1 y 2 desarrollados en la Técnica 2 del Formato Acción Correctiva y de Mejora, diligenciado para realizar en análisis de causa, conllevan a la misma causa raíz, no obstante para la idea identificada: "2- La presentación de la política de administración de riesgos se hizo solo con los directivos y no se contemplo realizar el trabajo con los lideres de proceso para una mejor comunicación y desarrollo de la política", no es clara como se relaciona con la causa raíz identificada al finalizar los porqués.
No hay coherencia en las dos acciones identificadas, por un lado se indica que se incluirá una actividad en la política de administración de riesgos en donde los procesos son los responsables de aplicar las diferentes metodologías implementadas por los entes regulatorios o de control y en la segunda se indica que los procesos deben adoptar las metodologías vigentes en la entidad</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</si>
  <si>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Se recomienda revisar las causas identificadas y las acciones propuestas con el fin de asegurar que el hallazgo se subsana adecuadamente.</t>
  </si>
  <si>
    <t>Las actividad de capacitación en liderazgo fue realizada por el área de Talento humano. La información se confirmó (Ver Correo de Bogotá́ es TIC - Seguimiento acciones Plan de mejoramiento por procesos) y se soporta con listado de asistencia (listado evidencias Taller de Trabajo en Equipo El Rekreo) y la presentación utilizada (EVIDENCIAS ACPM). Los soportes se encuentran en el servidor, ruta: smb://192.168.0.34/Subdireccion Artística/2020/Seguimientos Planeación/PMP/ABRIL</t>
  </si>
  <si>
    <t>\\192.168.0.34\plan operativo integral\OFICINA ASESORA DE PLANEACIÓN\Plan de Mejoramiento por Proceso\ACPM\2019-24 PMC-PMP\Evidencias\2019-24.2\\192.168.0.34\plan operativo integral\OFICINA ASESORA DE PLANEACIÓN\Plan de Mejoramiento por Proceso\ACPM\2019-24 PMC-PMP\Evidencias\2019-24.2</t>
  </si>
  <si>
    <t>Se aportan las mismas evidencias del monitoreo realizado a noviembre 2020.  La documentación no da cuenta de las acciones de  liderazgo, gerencial y comunicación asertiva que fortalezcan las competencias gerenciales de los ordenadores de gasto.</t>
  </si>
  <si>
    <t xml:space="preserve">Si bien la 1a. Línea de defensa no aporta evidencias y la segunda línea de defensa reporta la actividad como incumplida, la OCI pudo verificar que el 29 de mayo de 2020 se realizó taller liderado por la caja de compensación compensar, orientado al cumplimiento de objetivos como : 
• Fortalecer las capacidades gerenciales del Comité Directivo de la FUGA en materia de liderazgo, coordinación de equipos y tomas de decisión.
• Entregar herramientas técnicas y metodológicas para la comunicación asertiva al interior de la FUGA
• Brindar información y aclarar dudas acerca del rol de supervisión de contratos, ordenación de gasto, seguimiento a procedimientos, entre otros. 
En seguimiento a PMI se reportaron evidencias de cumplimiento de la acción ACTA TALLER DE LIDERAZGO  “Basado en management 3.0 y management for happiness” y la presentación en power point de la capacitación.
</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</si>
  <si>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reitera la recomendación hecha en el seguimiento anterior relacionada con evaluar si con esta acción se elimina la causa raíz del hallazgo.
Adicionalmente se recomienda fortalecer los seguimientos de primera y segunda línea de defensa asegurando que se recopilan las evidencias conforme la realidad de la gestión.</t>
    </r>
  </si>
  <si>
    <t>Dentro del documento realizado como acta de entrega, se tuvo en cuenta los aspectos del ítem, así: estados de planes , ejecución de cronogramas , acciones pendientes por cerrar , activas, vencidas, etc., anidado al proceso de gestión de talento humano, se encuentra dentro de la actividad 3 y 8 del acta de entrega del informe a realizar por cada exfuncionario, se adjunta archivo, este se encuentra publicado en la intranet y se deja como evidencia en el servidor.
FORMATO GS-FT-03 del 22may2020
Archivo:  Acta de entrega ACPM 2017 - 13-2018 23.2-2018 25.1</t>
  </si>
  <si>
    <t>\\192.168.0.34\plan operativo integral\OFICINA ASESORA DE PLANEACIÓN\Plan de Mejoramiento por Proceso\ACPM\2017-13\ACM 2017-13 V2\Evidencias
http://intranet.fuga.gov.co/proceso-de-gestion-del-ser</t>
  </si>
  <si>
    <t xml:space="preserve">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t>
  </si>
  <si>
    <t xml:space="preserve">Dentro del procedimiento se realizó dos puntos de control, en la actividad 9  y en la actividad 14, así como puntos de control del área en la actividad 2 y 11- http://intranet.fuga.gov.co/sites/default/files/gth-pd-09_procedimiento_de_nomina_v420122019.pdf.  </t>
  </si>
  <si>
    <t>\\192.168.0.34\plan operativo integral\OFICINA ASESORA DE PLANEACIÓN\Plan de Mejoramiento por Proceso\ACPM\2017-24\ACM 2017-24 V2\Evidencias</t>
  </si>
  <si>
    <t>Se verifica punto de control en la actividad 9 Generar nómina y en la actividad 14 Habilitar sistema de información a terceros (mensual). Una vez verificada la evidencia aportada se observa que la actividad se cumple conforme lo establecido.</t>
  </si>
  <si>
    <t xml:space="preserve"> Se documentó en la actividad uno del procedimiento contable así (El profesional Universitario de Contabilidad consulta diariamente ORFEO y verificar que este adecuadamente diligenciada y firmado el certificado de cumplimiento)
Evidencia: http://intranet.fuga.gov.co/sites/default/files/gf-pd-01_gestion_contable_v7_30122019.pdf
Se documentó el en procedimiento de pagos (tesorería) en la actividad uno del procedimiento así: (el auxiliar Administrativo revisa que el certificado de cumplimiento este debidamente firmado y diligenciado.)
Evidencia: http://intranet.fuga.gov.co/sites/default/files/gf-pd-05_gestion_de_pagos_v1_30122019.pdf
</t>
  </si>
  <si>
    <t>\\192.168.0.34\plan operativo integral\OFICINA ASESORA DE PLANEACIÓN\Plan de Mejoramiento por Proceso\ACPM\2018-03\ACM 2018-03 V2\Evidencias</t>
  </si>
  <si>
    <t>Si bien se evidencia  la gestión realizada desde el proceso de Gestión Financiera (Contabilidad y Tesorería) y Patrimonio Institucional (Gestión Documental); es importante precisar que la actualización del procedimiento de éste último con los puntos de control que se indican en la acción formulada, fue realizada en los meses de abril y mayo de la actual vigencia</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</si>
  <si>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</si>
  <si>
    <t xml:space="preserve">Dentro de la formulación del PIC  se encuentra contemplada una capacitación en contratación pública, programada desde el mes de marzo hasta el 31 de diciembre de 2020. Se realizará de acuerdo con la contingencia de manera virtual.
Ver pág..; 27 del documento PIC
Evidencia: https://fuga.gov.co/sites/default/files/plan_de_capacitacion_v1_2020.pdf
</t>
  </si>
  <si>
    <t>\\192.168.0.34\plan operativo integral\OFICINA ASESORA DE PLANEACIÓN\Plan de Mejoramiento por Proceso\ACPM\2018-07\ACM 2018-07 V2\Evidencias</t>
  </si>
  <si>
    <t>Una vez verificada la evidencia aportada por el proceso, se observa que efectivamente el PIC 2020 incluye en sus actividades un capacitación de Contratación Pública, cuyo objetivo es el de "Apropiar metodologías para los procesos de contratación pública según las directrices de la administración pública" y un proyección de contenido relacionado con: "Actualización sobre la normatividad vigente aplacible a los procesos de contratación pública".</t>
  </si>
  <si>
    <t>Teniendo en cuenta lo observado en la evidencia aportada, se invita al proceso a que en el desarrollo de la capacitación programada se haga referencia puntual a los temas formulados en la actividad evaluada "fortalecer competencias de estudios previos y supervisión de contratos  y evaluar  su impacto en la gestión institucional."</t>
  </si>
  <si>
    <t>En la actividad 9 del  gth-pd-09_procedimiento_de_nomina_v420122019 se estableció un punto de control, para hacer una conciliación entre las áreas de contabilidad y nómina, antes de emitir los certificados de ingresos y retenciones (antes del 15 de marzo de cada año) y la información exógena antes de emitir el reporte de recursos humanos a contabilidad;  sin embargo, se hace la salvedad que conforme al Manual de Funciones del Profesional Universitario de Contabilidad es el área encargada de  emitir los certificados de ingresos y retenciones. Se aclara que el procedimiento presenta v5 del 22my2020  y mantiene las actividades citadas .
Igualmente el gf-pd-01_gestion_contable_v7_30122019 vinculo la actividad 2. INFORMACIÓN RECIBIDA DESDE EL ÁREA DE RECURSOS HUMANOS: con la conciliación correspondiente. Se aclara que el documento presenta v5 del 12052020 y mantiene las actividades programadas
 DE IGUAL FORMA EL DIA 25 DE FEBRERO DE 2020 EL CONTADOR DE LA ENTIDAD Y LA PROFESIONAL UNIVERSITARIO DE TALENTO HUMANO SE REUNIERON PARA VERIFICAR LOS TOTALES DE CADA FUNCIONARIO QUE LABORO EN LA ENTIDAD DURANTE EL AÑO 2019, CON EL FIN DE PROCEDER A EMITIR LOS CERTIFICADOS DE INGRESOS Y RETENCIONES EN EL APLICATIVO HUMANO, http://intranet.fuga.gov.co/sites/default/files/gth-pd-09_procedimiento_de_nomina_v420122019.pdf</t>
  </si>
  <si>
    <t>\\192.168.0.34\plan operativo integral\OFICINA ASESORA DE PLANEACIÓN\Plan de Mejoramiento por Proceso\ACPM\2018-08\ACM 2018-08 V2\Evidencias</t>
  </si>
  <si>
    <t xml:space="preserve">En el procedimiento GS-PD-04 Liquidación de Nomina y Prestaciones Sociales, se observa en la actividad 9 Generar nómina un punto de control para que antes del 15 de marzo de cada año, se realice una conciliación entre nomina y contabilidad para verificar la información de los certificados de ingresos y retenciones antes de emitirlos. Una vez verificada la evidencia aportada se observa que la actividad se cumple conforme lo establecido; lo anterior teniendo que se  aporta la evidencia de la ejecución del control establecido
</t>
  </si>
  <si>
    <t xml:space="preserve">Se realizó mesa de trabajo el 26nov2019 de acompañamiento metodológico por parte de la Oficina de planeación para la adecuada formulación de plan de acción y plan del SST, se adjunta acta entre las dos áreas
Servidor ruta descrita archivo: acompañamiento método y plan acción por dependencias
</t>
  </si>
  <si>
    <t>\\192.168.0.34\plan operativo integral\OFICINA ASESORA DE PLANEACIÓN\Plan de Mejoramiento por Proceso\ACPM\2018-12\ACM 2018-12 v2\Evidencias</t>
  </si>
  <si>
    <t>Se evidencia acta de reunión del 26/11/2019 de acompañamiento y asesoría por parte de la Oficina Asesora de Planeación para la formulación de planes Salud y Seguridad en el Trabajo 2020 y Plan de Acción por Dependencias 2020.</t>
  </si>
  <si>
    <t>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Evidencias:   Procedimiento de incidentes y accidentes de trabajo \\192.168.0.34\nomina\PLAN DE MEJORAMIENTO 2020</t>
  </si>
  <si>
    <t>\\192.168.0.34\plan operativo integral\OFICINA ASESORA DE PLANEACIÓN\Plan de Mejoramiento por Proceso\ACPM\2018-16\ACM 2018-16 V2\Evidencias</t>
  </si>
  <si>
    <t>Se observa que el procedimiento Incidentes - Accidentes de trabajo, en su actividad 8 la obligación para el profesional de apoyo en seguridad y salud en el trabajo, de capacitar y socializar la metodología de la investigación y el correcto diligenciamiento del formato Investigación de Incidentes y accidentes de trabajo, con el cual se busca el origen del accidente con el fin de tomar medidas correctivas y preventivas de mitigación del riesgo. No obstante  la actualización del procedimiento es del 25/05/2020.  Si bien actualmente la acción se encuentra ejecutada,  no se realizó dentro de los términos establecidos en el Plan de Mejoramiento.</t>
  </si>
  <si>
    <t xml:space="preserve">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t>
  </si>
  <si>
    <t>\\192.168.0.34\plan operativo integral\OFICINA ASESORA DE PLANEACIÓN\Plan de Mejoramiento por Proceso\ACPM\2018-17\ACM 2018-17 V2\Evidencias</t>
  </si>
  <si>
    <t>El  GS-PD-03  Procedimiento de planes de bienestar, capacitación y seguridad en el trabajo v1 del  22may2020    contiene la política de operación  "Se efectuará la revisión cada dos meses de las actas de comités que están a cargo de gestión del Ser, cómo son  la comisión de personal, comité de convivencia, y Copasst", e
\\192.168.0.34\nomina\PLAN DE MEJORAMIENTO 2020</t>
  </si>
  <si>
    <t>\\192.168.0.34\plan operativo integral\OFICINA ASESORA DE PLANEACIÓN\Plan de Mejoramiento por Proceso\ACPM\2018-18\ACM 2018-18 V2\Evidencias</t>
  </si>
  <si>
    <t>Se verifica que el procedimiento GS-PD-03 Planes de Bienestar, Capacitación, Salud y Seguridad en el Trabajo incluye como política de operación efectuar la revisión cada dos meses de las actas de comités que están a cargo de Gestión del ser, cómo son la comisión de personal, comité de convivencia, y Copasst.  No obstante,  la actualización corresponde al 22/05/2020.  Si bien la acción se encuentra ejecutada,  no se realizó dentro de los términos establecidos en el Plan de Mejoramiento.</t>
  </si>
  <si>
    <t>El  GS-PD-03  Procedimiento de planes de bienestar, capacitación y seguridad en el trabajo v1 del  22may2020 contiene la política de operación : "El profesional especializado de gestión del ser, realizará el seguimiento a la elección del presidente, secretario y la adopción del reglamento del comité del convivencia. ", este procedimiento esta en aprobación de la subdirectora y ya fue aprobado por la OAP, se anexa procedimiento  \\192.168.0.34\nomina\PLAN DE MEJORAMIENTO 2020</t>
  </si>
  <si>
    <t>\\192.168.0.34\plan operativo integral\OFICINA ASESORA DE PLANEACIÓN\Plan de Mejoramiento por Proceso\ACPM\2018-19\ACM 2018-19 V2\Evidencias</t>
  </si>
  <si>
    <t>Se verifica que en procedimiento GS-PD-03 Planes de Bienestar, Capacitación, Salud y Seguridad en el Trabajo se incluye como política de operación que el profesional especializado de Gestión del ser, realice el seguimiento a la elección del presidente, secretario y la adopción del reglamento del comité del convivencia. No obstante  la actualización corresponde al 22/05/2020. Si bien la acción se encuentra ejecutada,  no se realizó dentro de los términos establecidos en el Plan de Mejoramiento.</t>
  </si>
  <si>
    <t>El procedimiento  GS-PD-01 de vinculación V 1  del 22052020  contiene la  política de operación "Evaluación de desempeño:  debe ser realizada semestralmente por el jefe de cada proceso, y el profesional especializado de talento humano le hará seguimiento semestralmente a estas evaluaciones de desempeño, a través de un informe realizado a la alta dirección.  Se deben realizar los acuerdos de gestión de los gerentes públicos  los cuales deben suscribirse con el Director de la entidad . Previo a la evaluación de desempeño, al inicio de cada vigencia se deberán firmar los compromisos laborales entre el servidor público y su superior inmediato y se realizará una capacitación a los funcionarios en el  reporte de los resultados de las metas en un periodo anticipado a la evaluación y concertación de compromisos.", el procedimiento se encuentra en aprobación de la subdirectora, ya esta aprobado por la OAP. se anexa procedimiento \\192.168.0.34\nomina\PLAN DE MEJORAMIENTO 2020</t>
  </si>
  <si>
    <t>\\192.168.0.34\plan operativo integral\OFICINA ASESORA DE PLANEACIÓN\Plan de Mejoramiento por Proceso\ACPM\2018-21\ACM 2018-21 V2\Evidencias</t>
  </si>
  <si>
    <t>Se verifica procedimiento  GS-PD-01 Vinculación V 1  del 22/05/2020 en el cual se incluyó como política de operación la evaluación del desempeño semestral.   No obstante  la actualización corresponde al 21/05/2020.  Si bien la acción se encuentra ejecutada,  no se realizó dentro de los términos establecidos en el Plan de Mejoramiento.</t>
  </si>
  <si>
    <t>En la vigencia anterior se remitieron diferentes correos electrónicos con las guías de evaluación de desempeño tanto para los funcionarios provisionales como para los funcionarios de carrera. 
Archivo en servidor: EVIDENCIA ENVIO DE CARTILLAS EVALUACION DE DESEMPEÑO 2019 2018.21</t>
  </si>
  <si>
    <t>Se verifica evidencia de asistencia a capacitación en evaluación del desempeño laboral dictada por la Comisión Nacional de Servicio Civil el 12/08/2019 y de la remisión el día 12/08/2019 vía correo electrónico a los funcionarios a cargo de la evaluación, de una cartilla de instrucciones para el proceso de evaluación del desempeño.</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</si>
  <si>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</si>
  <si>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Se envió la información a través de correo electrónico, se cuenta con la evidencia. Adjunto archivo.
Evidencia en servidor: EVIDENCIA ENVIO DE CARTILLAS EVALUACION DE DESEMPEÑO 2019 2018.21.3 (1) 
</t>
  </si>
  <si>
    <t>Se verifica remisión vía correo electrónico a los funcionarios a cargo de la evaluación, de una cartilla de instrucciones para el proceso de evaluación del desempeño el día 12/08/2019.</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</si>
  <si>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</si>
  <si>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El procedimiento  GS-PD-01 de vinculación V 1  del 22052020  contiene la  política de operación  "Programar jornadas de capacitación a evaluados y evaluadores dentro del proceso de inducción, y actualizar a los interesados en el proceso cuando la Comisión Nacional del Servicio Civil o la entidad emitan nuevos lineamientos al respecto."
</t>
  </si>
  <si>
    <t>\\192.168.0.34\plan operativo integral\OFICINA ASESORA DE PLANEACIÓN\Plan de Mejoramiento por Proceso\ACPM\2018-22\ACM 2018-22 V2\Evidencias</t>
  </si>
  <si>
    <t>Se verifica que  en el procedimiento  GS-PD-01 Vinculación  del 22/05/2020  contiene la  política de operación para la capacitación a los funcionarios en el reporte de los resultados de las metas  en un periodo anticipado a la evaluación y concertación de compromisos.  Si bien la acción se encuentra ejecutada,  no se realizó dentro de los términos establecidos en el Plan de Mejoramiento.</t>
  </si>
  <si>
    <t>El GS-PD-02 Procedimiento Desvinculación  v1 del 22may2020  normaliza la entrega de cargos en la actividad 13. Solicitar paz y salvo y  los formatos GS-FT-03 acta de entrega , GS-FT-04 paz y salvo y GS-FT-05 encuesta de desvinculación Procedimiento GS-PD-02</t>
  </si>
  <si>
    <t>\\192.168.0.34\plan operativo integral\OFICINA ASESORA DE PLANEACIÓN\Plan de Mejoramiento por Proceso\ACPM\2018-23\ACM 2018-23 V2\Evidencias</t>
  </si>
  <si>
    <t>Se evidencia que en el GS-PD-02 Procedimiento Desvinculación  v1  se incluye la entrega de cargos en la actividad . No obstante el procedimiento es de fecha 22/05/2020 lo que indica que si bien la acción se encuentra ejecutada,  no se realizó dentro de los términos establecidos en el Plan de Mejoramiento.</t>
  </si>
  <si>
    <t>El GS-PD-02 Procedimiento Desvinculación  v1 del 22may2020   vinculo las actividades3 y 8 y el formato GS-FT-03 acta de entrega, que contiene  los aspectos del ítem, así: estados de planes , ejecución de cronogramas , acciones pendientes por cerrar , activas, vencidas, etc., 
Evidencia:  \\192.168.0.34\nomina\PLAN DE MEJORAMIENTO 2020</t>
  </si>
  <si>
    <t>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No obstante el formato es de fecha 22/05/2020 lo que indica que si bien la acción se encuentra ejecutada,  no se realizó dentro de los términos establecidos en el Plan de Mejoramiento.</t>
  </si>
  <si>
    <t>El  gs-pd-04_procedimiento_liquidacion_de_nomina_y_prestaciones_sociales_v4  de 20dic2019  en la actividad  5 - Clasificar e ingresar las novedades de nómina:, establece una Nota: El periodo de vacaciones se incluye en la base de datos en donde se encuentra el histórico de las vacaciones de cada servidor público y se compara con la información registrada en el aplicativo de nomina..  Igualmente, vinculo la  Matriz histórico de vacaciones y aplicativo de nomina http://intranet.fuga.gov.co/sites/default/files/gth-pd-09_procedimiento_de_nomina_v420122019.pdf . Se aclara que el documento presenta _v5_22052020 y mantiene las actividades enunciadas..</t>
  </si>
  <si>
    <t>\\192.168.0.34\plan operativo integral\OFICINA ASESORA DE PLANEACIÓN\Plan de Mejoramiento por Proceso\ACPM\2018-24\ACM 2018-24 V2\Evidencias</t>
  </si>
  <si>
    <t xml:space="preserve">Verificadas las evidencias aportadas por la 1ra línea de defensa, se observa que la acción se ejecutó conforme fue formulada y en el plazo definido para ello (20/12/2019) versión 4 del procedimiento </t>
  </si>
  <si>
    <t>Se recomienda a la segunda línea de defensa fortalecer los criterios de validación de la gestión, de tal manera que sea coherente con las evidencias aportadas por la primera línea de defensa.</t>
  </si>
  <si>
    <t xml:space="preserve">Se realizó la guía de almacenamiento, disposición y manipulación de los bienes RF-GU-01, con v1,  se realizó socialización de la mismas 
Evidencia: http://intranet.fuga.gov.co/sites/default/files/rf-gu-01_guia_de_almacenamiento_y_manipulacion_de_bienes_v1_30122019.pdf
Evidencia: \\192.168.0.34\plan operativo integral\OFICINA ASESORA DE PLANEACIÓN\Plan de Mejoramiento por Proceso\ACPM\2019-04 H2 GF\Evidencias
</t>
  </si>
  <si>
    <t>\\192.168.0.34\plan operativo integral\OFICINA ASESORA DE PLANEACIÓN\Plan de Mejoramiento por Proceso\ACPM\2019-19 PMC-PMP\Evidencias</t>
  </si>
  <si>
    <r>
      <t xml:space="preserve">Conforme la evidencia aportada por la 1a. Línea de defensa se observa la implementación de la Guía de almacenamiento y manipulación de bienes (RF-GU-01) Versión 1 de fecha 30/12/2019.
</t>
    </r>
    <r>
      <rPr>
        <sz val="10"/>
        <rFont val="Calibri"/>
        <family val="2"/>
      </rPr>
      <t>De acuerdo a la solicitud realizada por el equipo auditor para complementar de manera integral los soportes que dan cuenta de la ejecución de la acción, se aporta la solicitud de publicación en la intranet de los documentos actualizados del proceso de Recursos Físicos, asi como registro fotografico de la invitación desde el correo institucional para conocer los documentos actualizados.</t>
    </r>
  </si>
  <si>
    <r>
      <t>Se recomienda socializar la  guía con todo el personal que manipule bienes en la ejecución de los contratos.
T</t>
    </r>
    <r>
      <rPr>
        <sz val="10"/>
        <rFont val="Calibri"/>
        <family val="2"/>
      </rPr>
      <t>eniendo en cuenta que el registro de la mesa de trabajo del 20/11/2020  solo muestra participación de la profesional responsable del proceso de Almacén y la Profesional contratista de la OAP, si bien se cierra la acción, se recomienda fortalecer los ejercicios de socialización teniendo en cuenta los cambios de personal que se han generado en la presente vigencia pues se busca subsanar el "Desconocimiento del personal que manipula los elementos, sobre el adecuado manejo de bienes"; aspecto identificado en el análisis de causa como la CAUSA RAIZ.</t>
    </r>
  </si>
  <si>
    <r>
      <t xml:space="preserve">Se solicitaron indicaciones sobre la metodología del seguimiento a ganadores de estímulos a la oficina de fomento de la SCRD, cuya directora compartió una breve descripción y un formato sugerido (FR-08-PR-FOM-04 v1 Seguimiento a la ejecución de la propuesta ganadora concurso) . La información reposa en el archivo </t>
    </r>
    <r>
      <rPr>
        <b/>
        <sz val="10"/>
        <rFont val="Calibri"/>
        <family val="2"/>
      </rPr>
      <t>Seguimiento estímulos</t>
    </r>
    <r>
      <rPr>
        <sz val="10"/>
        <rFont val="Calibri"/>
        <family val="2"/>
      </rPr>
      <t>, ruta en el servidor:  smb://192.168.0.34/Subdireccion Artística/2020/Seguimientos Planeación/PMP/ABRIL</t>
    </r>
  </si>
  <si>
    <t>\\192.168.0.34\plan operativo integral\OFICINA ASESORA DE PLANEACIÓN\Plan de Mejoramiento por Proceso\ACPM\2019-16 PMC-PMP\Evidencias</t>
  </si>
  <si>
    <t>Se verifica implementación del formato TC-FT-34  seguimiento a la propuesta ganadora que tiene como propósito evaluar el cumplimiento de las obligaciones de la propuesta ganadora como requisito previo para el desembolso de los recursos.</t>
  </si>
  <si>
    <t>Se recomienda redactar con mayor precisión las actividades con el fin de asegurar la  relación directa con las causas de los hallazgos</t>
  </si>
  <si>
    <t xml:space="preserve">Dentro del procedimiento denominado Programa Distrital de Estímulos TC-PD-03 se incluye una política de operación ’ 3. Se realizará la creación de cada expediente de la convocatoria adelantando las actividades de archivo conforme a los procedimientos del proceso de Gestión Documental y las normas establecidas para tal fin.’
Evidencia: http://intranet.fuga.gov.co/sites/default/files/tc-pd-03_procedimiento_de_estimulos_v5_30122019.pdf
El procedimiento  PI-PD-01  Patrimonio Institucional con v5 del  26/05/2020 se encuentra aprobado y publicado con actividades y puntos de controles sobre la creación y tipificación de expedientes  ver : Actividad 8. Clasificar documentos: (Clasificar o Tipificar el/los documentos de acuerdo a los tipos documentales de las TRD, los CCD
y definidas en el SGDEA/Orfeo-gpl.) ; Actividad 13. Archivar documentos; Actividad 17. Monitorear la producción documental: (Vigilar que la producción de documentos y archivos institucionales sean acordes con las TRD y la Matriz de producción documental institucional; que su producción este dentro de los tiempos y
parámetros estipulados en los procesos y procedimientos institucionales, generando a los lideres de proceso, Comité Directivo y Control Interno un informe periódico del estado actual de los expedientes de archivo físicos y digitales institucionales).
Evidencia Avance procedimiento: \\192.168.0.34\plan operativo integral\OFICINA ASESORA DE PLANEACIÓN\Plan de Mejoramiento por Proceso\ACPM\2019-15 PMC-PMP\Evidencias
Archivo: PROCEDIMIENTO GESTIÓN DOCUMENTAL V.3.
</t>
  </si>
  <si>
    <t>\\192.168.0.34\plan operativo integral\OFICINA ASESORA DE PLANEACIÓN\Plan de Mejoramiento por Proceso\ACPM\2019-15 PMC-PMP\Evidencias</t>
  </si>
  <si>
    <t>De acuerdo a la verificación de la evidencia aportada se observa la actualización de los procedimientos referenciados en la actividad formulada, sin embargo el procedimiento tc-pd-03_procedimiento_de_estimulos_v5_ fue actualizado el 30122019; el correspondiente al  pi-pd-01_procedimiento_para_la_gestion_de_documentos_y_archivos_institucionales_v4 se actualizó en mayo de 2020, es decir fuera del término establecido en la formulación</t>
  </si>
  <si>
    <t xml:space="preserve">El área aprobó el documento TRC-GU-01 Guía para reporte y seguimiento a la realización de eventos, asistentes y satisfacción de los usuarios de la FUGA  versión 1 de ago. 2019 y lo ha implementado conforme se presenta en las encuestas aplicadas en el 2019.. Evidencias en servidor </t>
  </si>
  <si>
    <t>\\192.168.0.34\plan operativo integral\OFICINA ASESORA DE PLANEACIÓN\Plan de Mejoramiento por Proceso\ACPM\2019-13 PMC-PMP\Evidencias</t>
  </si>
  <si>
    <t>Si bien la metodología es anterior a la fecha de formulación del plan, se aporta evidencia adicional a la entregada en el seguimiento realizado por la OCI en noviembre/2019, se observa la aplicación de esta metodología a través de los formatos de encuesta de satisfacción, corresponden a documentos actualizados en el mes de diciembre/2019, lo cual fue corroborado con los publicados en la Intranet de la entidad.</t>
  </si>
  <si>
    <t>Se recomienda tener en cuenta que las acciones establecidas en el plan de mejoramiento no tengan evidencias de su cumplimiento que sean anteriores a su formulación.</t>
  </si>
  <si>
    <t xml:space="preserve">Se cumplió a cabalidad con el cronograma establecido por planeación dando como resultado el procedimiento de nómina con v4  aprobado  el  20/12/2019
http://intranet.fuga.gov.co/sites/default/files/gth-pd-09_procedimiento_de_nomina_v420122019.pdf. 
Cabe señalar que el procedimiento presenta v5 con Cód. GS-PD-04 de 22/05/2020
</t>
  </si>
  <si>
    <t>\\192.168.0.34\plan operativo integral\OFICINA ASESORA DE PLANEACIÓN\Plan de Mejoramiento por Proceso\ACPM\2019-09 H6,7,8\Evidencias</t>
  </si>
  <si>
    <t>Conforme la evidencia aportada por la 1a. Línea de defensa se observa la actualización del procedimiento de nomina con fecha 20/12/2019</t>
  </si>
  <si>
    <t xml:space="preserve">Dentro del gth-pd-09_procedimiento_de_nomina_v420122019con v4  aprobado  el  20/12/2019 se realizó dos puntos de control, en la actividad 9  y en la actividad 14, así como puntos de control del área en la actividad 2 y 11 Evidencia: http://intranet.fuga.gov.co/sites/default/files/gth-pd-09_procedimiento_de_nomina_v420122019.pdf
Cabe señalar que el procedimiento presenta v5 con código GS-PD-04 de 22/05/2020  y mantiene las actividades y controles citados 
</t>
  </si>
  <si>
    <t>Se observa que se establecieron puntos de control relacionados con la validación que debe llevar a acabo el profesional especializado de Gestión del Ser respecto a los actos administrativos  correspondientes a las novedades de nomina que lo requieren (Actividad 2),  y  firmar la nómina (Actividad 11). De igual manera se observan controles relacionados con conciliaciones entre nomina y contabilidad anual para verificar la información de los certificados de ingresos y retenciones  (Actividad 9) y conciliaciones mensuales entre nomina, contabilidad y tesorería</t>
  </si>
  <si>
    <t>Sobre el proceso GF-PD-01 Procedimiento Gestión Contable v8 del 12may2020 se  vincularon los formatos   gf-ft-06_conciliacion_contabilidad_con_las_areas_v1del 30dic2019 (Nomina)/ gf-ft-09_conciliacion_impuestos_v1 (Contabilidad) / gf-ft-10_conciliacion_almacen_vs_contabilidad_v2  (Almacén))/ gf-ft-11_conciliacion_bancaria_v4 (Tesorería), diseñado por el área contable ; se anexan algunas  conciliaciones del  2020. \\192.168.0.34\nomina\PLAN DE MEJORAMIENTO 2020\ACTIVIDAD ID 2019-09.4</t>
  </si>
  <si>
    <r>
      <t xml:space="preserve">La evidencia aportada da cuenta de los formatos: 
1.   gf-ft-06_conciliacion_contabilidad_con_las_areas_v1del 30dic2019 (Nomina)
2.  gf-ft-09_conciliacion_impuestos_v1 (Contabilidad)
3.  gf-ft-10_conciliacion_almacen_vs_contabilidad_v2  
4.  gf-ft-11_conciliacion_bancaria_v4 (Tesorería)
</t>
    </r>
    <r>
      <rPr>
        <sz val="10"/>
        <rFont val="Calibri"/>
        <family val="2"/>
      </rPr>
      <t>Teniendo en cuenta que el link que indica la ruta en la cual   se puede acceder para verificar los formatos implementados no permite el acceso para su consulta, el equipo auditor solicito a la 1 linea de defensa complementar las evidencias, aportando la conciliación realizada en el mes de febrero entre Contabilidad y Nómina</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</si>
  <si>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recomienda a la 1a. linea de defensa, asegurar la implementación del procedimiento y los formatos, teniendo en cuenta que si bien estos fueron actualizados en diciembre de 2019, solo se aporta 1 conciliación  como evidencia.</t>
    </r>
  </si>
  <si>
    <t xml:space="preserve">En el marco del contrato 77 de 2019 celebrado con IDEASOFT  (empresa de soporte del aplicativo VSUMER)  se realizó actualización para poder generar los consecutivos en los documentos contables (Ver informe Septiembre de 2019 Obligación 3) y se implemento  la numeración  
Evidencia: \\192.168.0.34\plan operativo integral\OFICINA ASESORA DE PLANEACIÓN\Plan de Mejoramiento por Proceso\ACPM\2019-10 H9\Evidencias
</t>
  </si>
  <si>
    <t>\\192.168.0.34\plan operativo integral\OFICINA ASESORA DE PLANEACIÓN\Plan de Mejoramiento por Proceso\ACPM\2019-10 H9\Evidencias</t>
  </si>
  <si>
    <t>La evidencia aportada da cuenta del soporte técnico con el proveedor del sistema de información, conforme se establecido y dentro de los plazos establecidos.</t>
  </si>
  <si>
    <t xml:space="preserve"> En el mes de septiembre de 2019, como parte de las acciones a ejecutar, se envió el memorando interno a las áreas solicitando la información para la elaboración del Informe de Rendición de cuentas. Se llevaron a cabo reuniones de explicación de los contenidos mínimos y finamente, se utilizó una plantilla para el informe de rendición de cuentas, que asegurara el cumplimiento de todos los contenidos sugeridos por el DAFP.  Con el fin de verificar que la información entregada por las áreas cumplía con los contenidos mínimos requeridos, se hizo una prueba piloto utilizando el formato.  
Posteriormente, en el marco de la actualización de los procedimientos de Gestión Estratégica, se llevó a cabo la actualización del Procedimiento de rendición de cuentas, que incluyó  en la actividad  7. Verificar la información enviada por las áreas , con el  Formato GE-FT- 01 -Lista de Chequeo contenidos mínimos requeridos para el informe de Gestión para la rendición de cuentas.  El documento fue aprobado con v2 del 13/04/2020 aprobado y publicado en la intranet .
Evidencias en servidor</t>
  </si>
  <si>
    <t>\\192.168.0.34\plan operativo integral\OFICINA ASESORA DE PLANEACIÓN\Plan de Mejoramiento por Proceso\ACPM\2019-07 H5 PLANEACION R CUENTAS\Evidencias\2019-07.2</t>
  </si>
  <si>
    <t>Se observa que la actividad se cumple conforme lo establecido, se aporta evidencia de la documentación y ejecución del control establecido atendiendo la alerta que había sido generada por la OCI en el seguimiento realizado en noviembre de 2019</t>
  </si>
  <si>
    <t xml:space="preserve">Según concepto emitido por la CGN, la aplicación de indicadores financieros hace parte de la revelación dentro del proceso contable, lo cual es inherente a la preparación de estados financieros, por lo cual se incluyó en el instructivo de elaboración de estados financieros en el capítulo 5.3 REVELACIONES: (…igualmente se incluirán en las revelaciones por los menos dos indicadores financieros calculados sobre los Estados Financieros de la Entidad…) Pág. 5
Evidencia: http://intranet.fuga.gov.co/sites/default/files/gf-in-03_instructivo_elaboracion_estados_financieros_v2_30122019.pdf. Cabe señalar que el documento presento v3 del 8abr2020 y mantiene los lineamientos citados 
</t>
  </si>
  <si>
    <t>\\192.168.0.34\plan operativo integral\OFICINA ASESORA DE PLANEACIÓN\Plan de Mejoramiento por Proceso\ACPM\2019-05 H3 GF\Evidencias</t>
  </si>
  <si>
    <t>Se observa que la actividad se cumple conforme lo establecido, incluido el plazo de ejecución. Fecha máxima de ejecución febrero de 2020, fecha de actualización del instructivo con la incorporación de lo solicitado diciembre de 2019
No hay coherencia entre el estado indicado por la 2a. línea de defensa (Cerrada extemporánea) y los plazos de formulación y ejecución realizados</t>
  </si>
  <si>
    <t>Fortalecer los criterios de coherencia entre lo formulado y lo ejecutado en el seguimiento realizado por la 2a. Línea de defensa</t>
  </si>
  <si>
    <t xml:space="preserve">Se realizó el Procedimiento Obligaciones Tributarias nacionales GF-PD-02, en el cual se especificó en la actividad número 1 PREPARACIÓN DECLARACIONES TRIBUTARIAS ‘El profesional Universitario de Contabilidad al finalizar los registros contables de cada mes, procederá a revisar que se hayan contabilizado de manera adecuada todas las operaciones en los libros de contabilidad del respectivo periodo a declarar. Seguidamente, procederá a generar el libro auxiliar contable desde el módulo del sistema de información, el cual detalla: i) el mes a declarar, ii) el concepto de impuesto a declarar, iii), el valor; iv ) Base gravable, y v), un anexo con las cuentas contables débitos y créditos que se deben afectar para registrar el pago del respectivo impuesto. Una vez verificada la información, el profesional universitario de contabilidad ingresará a la página de la DIAN con el correspondiente usuario y contraseña, diligencia el formulario correspondiente al impuesto a declarar, diligencia lo pertinente, obteniendo el borrador del impuesto que corresponda. Posteriormente, suministrará al profesional especializado de contabilidad los auxiliares contables y el borrador de las declaraciones tributarias.’
Evidencia: http://intranet.fuga.gov.co/sites/default/files/gf-pd-02_obligaciones_tributarias_nacionales_v1-_30122019.pdf. Cabe señalar que el documento v2 del  12may2020 y mantiene las actividades citadas
</t>
  </si>
  <si>
    <t>\\192.168.0.34\plan operativo integral\OFICINA ASESORA DE PLANEACIÓN\Plan de Mejoramiento por Proceso\ACPM\2019-06 H4 GF\Evidencias</t>
  </si>
  <si>
    <t>La evidencia aportada por la 1a. Línea de defensa da cuenta de la ejecución de la actividad, relacionada con validar la información a presentar en las declaraciones ante la DIAN. Esta validación se observa de manera detallada en las actividades 1 Preparación declaraciones tributarias y 2 presentación y pago de declaraciones ante la DIAN, establecidas en el Procedimiento Obligaciones Tributarias (GF-PD-02) Versión 2, donde se identifica la responsabilidad en la ejecución tanto del profesional universitario como del especializado del área de Contabilidad.</t>
  </si>
  <si>
    <t>Se actualizaron lo procedimientos con la documentación de actividades o puntos de control relacionados con la facturación de todos los bienes y servicios que adquiere o vende la entidad en los distintos eventos, se actualizaron los siguientes procedimientos:
• Procedimiento gestión contable: se ingresaron  políticas de operación ‘Las facturas de venta por concepto de los bienes y servicios que prestan las áreas misionales: Subdirección Gestión Centro y Subdirección Artística y Cultural las elaborarán desde esas áreas misionales afectando el módulo contable previa parametrización y codificación contable.’ ‘Todos los bienes y servicios que presta la entidad deben ser facturados’ y en la actividad: II. COMPROBAR REGISTRO INFORMACIÓN EN EL SISTEMA CONTABLE: El registro en las cuentas contables que corresponde a la facturación que adelantan las áreas misionales en el sistema contable.
Evidencia: http://intranet.fuga.gov.co/sites/default/files/gf-pd 01_gestion_contable_v7_30122019.pdf. Se señala que el procedimiento presento v8  de 12/05/2020 y se mantienen los controles y actividades citadas 
• Procedimiento Clubes y talleres: ‘PC La Subdirección deberá solicitar el ingreso de los materiales al almacén adjuntando la factura de los mismos, contrastándola con la oferta económica presentada por el operador, revisando que los materiales remitidos sean los que se solicitaron y haciendo un acta para que repose en el expediente del contrato.’
Evidencia: http://intranet.fuga.gov.co/sites/default/files/tc-pd-04_procedimiento_clubes_y_talleres_v1_30122019_0.pdf
• Procedimiento manejo y control de bienes: Actividad 1 del procedimiento: Nota  Los bienes adquiridos con cargo a los contratos de logísticas de las áreas misionales, deberán entregar las facturas o remisiones valorizadas.
Evidencia: http://intranet.fuga.gov.co/sites/default/files/rf-pd-01_manejo_y_control_de_bienes_v7_02032020.pdf.  Se señala que el procedimiento presento v9  de 26/05/2020 y se mantienen los controles y actividades citadas 
• Procedimiento Gestión de Ingresos: Actividad 4 del procedimiento: ‘Revisar Ingresos propios: PC: Validar que los ingresos por concepto de * Clubes y talleres. * Publicaciones. * Arrendamiento parqueadero * Alquiler auditorio * Venta librería y revistas. * Festival centro y demás eventos con boletería Estén con su respectiva factura en el sistema de información Vsummer, en caso que falte alguna factura, el sistema automáticamente mostrará la cuenta contable contrario a su naturaleza y en este caso el Tesorero solicitara por medio de correo electrónico al apoyo administrativo y financiero de las subdirecciones, su correspondiente elaboración.
 Ver Instructivo de Diligenciamiento formato Convenio Bancario GF-IN-04. Nota: Diariamente la entidad financiera enviará por correo electrónico el archivo plano de los recaudos al apoyo administrativo y financiero del área de la Subdirección Artística y Cultural, para su validación y correspondiente elaboración de la factura.’
Evidencia: http://intranet.fuga.gov.co/sites/default/files/gf-pd-04_gestion_de_ingresos_v1-_30122019.pdf.
 Se señala que el procedimiento presento v2  de 26/05/2020 y cita las actividades en el numera 1. Revisar Ingresos propios.
Los procedimientos  fueron diseñados y socializados con los responsables de su ejecución, publicados y divulgados 
Evidencias en intranet y servidor</t>
  </si>
  <si>
    <t>\\192.168.0.34\plan operativo integral\OFICINA ASESORA DE PLANEACIÓN\Plan de Mejoramiento por Proceso\ACPM\2019-04 H2 GF\Evidencias</t>
  </si>
  <si>
    <t xml:space="preserve">Se observa que si bien no se da cumplimiento dentro del plazo formulado en el PMP, así como tampoco se atendió el estado de Incumplida indicado en el seguimiento de la OCI de noviembre de 2019 (ejecutarla dentro de los 30 días siguientes a su evaluación)  algunos de los procesos vinculados en la formulación actualizaron sus procedimientos en marzo y mayo de 2020 incluyendo los puntos de control indicados en la actividad. 
</t>
  </si>
  <si>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r>
      <rPr>
        <i/>
        <sz val="10"/>
        <rFont val="Calibri"/>
        <family val="2"/>
      </rPr>
      <t xml:space="preserve">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</si>
  <si>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Evidencia de la socialización en medio magnético de Proceso de Recursos Físicos  con  la asistencia de  contabilidad, presupuesto, almacén del 30dic2019. El procedimiento  clubes  y talleres fue socializado con  el equipo de trabajo durante el diseño del documento , Las actualizaciones de las versiones igualmente fueron concertadas y socializadas con los responsables de su ejecución</t>
  </si>
  <si>
    <t>Solo se aporta evidencia de la divulgación especifica que realizo el área de recursos  físicos de la actualización de su procedimiento, no obstante y teniendo en cuenta que la entidad divulga la actualización de sus procedimientos a través de correos electrónicos institucionales a todos los funcionarios, se observa que se cumple lo formulado</t>
  </si>
  <si>
    <t>Si bien la entidad publica en intranet la actualización de sus procedimientos, se recomienda documentar de manera integral la ejecución de las acciones tal como se formulan, lo anterior en razón a que solo se aporta evidencia de la divulgación especifica que realizo el área de recursos  físicos de la actualización de su procedimiento</t>
  </si>
  <si>
    <t>La Oficina Asesora de Planeación  optimizo la documentación y unifico  los  dos procedimientos  y formatos asociados al Procedimiento  GM-PD-01 PLAN MEJORAMIENTO V3, en el mes de dic 2019, no obstante el documento fue aprobado el 10abr2020. Se adjunta  correo de  dic2019 y documento aprobado el 10abr2020</t>
  </si>
  <si>
    <t>\\192.168.0.34\plan operativo integral\OFICINA ASESORA DE PLANEACIÓN\Plan de Mejoramiento por Proceso\ACPM\2019-02\Evidencias\Procedimiento PM</t>
  </si>
  <si>
    <t>Si bien la acción se encuentra ejecutada,  no se realizo dentro de los términos establecidos en el Plan de Mejoramiento, el correo señalado es de fecha 23/12/2020 y corresponde a la entrega de los documentos ajustados y actualizados más no aprobados</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</si>
  <si>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</si>
  <si>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GM-PD-01 PLAN MEJORAMIENTO V3 incluye en la actividad No. 3    que la segunda línea de defensa valide el previo cumplimiento de  los lineamientos y coherencia metodológica de las ACPM. Se adjunta procedimiento</t>
  </si>
  <si>
    <r>
      <t>De la verificación realizada a la evidencia aportada y  la validación del equipo auditor a los documentos publicados en la intranet, se observa que efectivamente el procedimiento Plan de Mejoramiento (GM-PD-01) versión 3, incluye la actividad de:</t>
    </r>
    <r>
      <rPr>
        <i/>
        <sz val="10"/>
        <rFont val="Calibri"/>
        <family val="2"/>
      </rPr>
      <t xml:space="preserve"> "3. Validar metodológicamente las acciones formuladas: La Oficina Asesora de Planeación, valida la coherencia metodología, la aplicación de las técnicas vigentes y el diligenciamiento en la totalidad de los campos del formato"</t>
    </r>
    <r>
      <rPr>
        <sz val="10"/>
        <rFont val="Calibri"/>
        <family val="2"/>
      </rPr>
      <t xml:space="preserve"> , no obstante  la actualización corresponde al 30/04/2020. La acción se encuentra ejecutada, sin embargo no se realizo dentro de los términos establecidos en el Plan de Mejoramiento.</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</si>
  <si>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</si>
  <si>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El  Monitoreo   el Plan de Mejoramiento por procesos, se realizó con corte a mayo   y noviembre de 2019.  La retroalimentación con la primera línea de defensa sobre la gestión se presento  a los jefes de área en comité de dirección del 2sep2019  Se adjuntan soportes en servidor </t>
  </si>
  <si>
    <t>\\192.168.0.34\plan operativo integral\OFICINA ASESORA DE PLANEACIÓN\Plan de Mejoramiento por Proceso\ACPM\2019-02\Evidencias\Monitoreo PMP</t>
  </si>
  <si>
    <t>Se evidencian dos ejercicios de verificación realizados en mayo y noviembre de 2019.
Respecto al ejercicio realizado en noviembre, no se identifica de manera clara como se llevo a cabo la retroalimentación con la 1a. Línea de defensa.</t>
  </si>
  <si>
    <t>Se realizó la actualización de todos (8) los proyectos de inversión de la entidad  según lineamientos establecidos en la acción de la siguiente manera: 
1. Proyecto de inversión 7537 - actualización 27 de diciembre de 2019
2. Proyecto de inversión 475 - actualización 18 de noviembre de 2019
3. Proyecto de inversión 1115 - actualización 18 de noviembre de 2019
4. Proyecto de inversión 1162 - actualización 18 de noviembre de 2019
5. Proyecto de inversión 1164 - actualización 18 de noviembre de 2019
6. Proyecto de inversión 7032 - actualización 18 de noviembre de 2019
7. Proyecto de inversión 7528 - actualización 18 de noviembre de 2019
8. Proyecto de inversión 7529 - actualización 18 de noviembre de 2019</t>
  </si>
  <si>
    <t>1. Proyecto de inversión 7537:    https://www.fuga.gov.co/sites/default/files/formulacion_proyecto_7537_-fortalecimiento_infraestructura_cultural_del_bronx_distrito_creativo_v6_del_27dic2019.pdf
2. Proyecto de inversión 475:     https://www.fuga.gov.co/sites/default/files/proyecto-475-fortalecimiento-institucional-v120-18nov2019_0.pdf
3. Proyecto de inversión 1115:   https://www.fuga.gov.co/sites/default/files/proyecto-1115-fomento_para-artes-cultura.pdf
4. Proyecto de inversión 1162:   https://www.fuga.gov.co/sites/default/files/proyecto-1162-_fortalecimiento-equipamiento-misional-v36-18nov2019.pdf
5. Proyecto de inversión 1164:   https://www.fuga.gov.co/sites/default/files/proyecto-1164-intervencion-cultural-trasnformacion-centro-bogota-v39-18nov2019.pdf
6. Proyecto de inversión 7032:   https://www.fuga.gov.co/sites/default/files/7032-dotacion-adecuacion-mantenimiento-infraestructura.pdf
7. Proyecto de inversión 7528:   https://www.fuga.gov.co/sites/default/files/proyecto-7528-distrito-creativo-cultural-centro-v20-18nov2019.pdf
8. Proyecto de inversión 7529:   https://www.fuga.gov.co/sites/default/files/proyecto-7529-desarrollo-biblioteca-v14-18nov2019_0.pdf</t>
  </si>
  <si>
    <t>De la verificación realizada a la evidencia aportada ubicada en la ruta que indica la 1a. Línea de Defensa, se observa la gestión adelantada sobre los 8 proyectos de inversión de la entidad, los cuales fueron actualizados en el mes de noviembre de 2019 con excepción del proyecto 7537 el cual presenta ajustes en los meses de julio y septiembre y la publicación en la web precisa que su ultima actualización fue en el mes de diciembre de 2019. Conforme lo anterior se evidencia que si bien la acción se cumple, no se ejecuta dentro de los términos establecidos.</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</si>
  <si>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</si>
  <si>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SI bien la  acción se originó en hallazgos asociados a la formulación de proyectos de inversión y fue programada  a jul 2019, la Oficina Asesora de Planeación , en la vigencia 2020  reviso y actualizó las herramientas disponibles en el marco del  nuevo plan de desarrollo (2020 -2024), atendiendo  Lineamientos  de la SDP para la  inscripción y registro de proyectos de inversión con metodología  MGA  del Departamento Nacional de Planeación.  Al respecto, se aprobo el GE-PD-07 Procedimiento de formulación de proyectos de inversión V3, 12062020 y el formato GE-FT-10 Formato formulación proyectos de inversión V1, 28052020, aprobados para publicación  en intranet- Proceso Gestión Estratégica  
El procedimiento    GE-PD-07 Procedimiento de formulación de proyectos de inversión V3, contiene la politica de operacion Se debe consultar el manual de procedimientos para la operación y administración del banco de programas y proyectos de la Secretaria Distrital de Planeación, el manualde usuario de reprogramación, actualización del plandeacción-Componente de gestión e inversión y el manual de soporte conceptual: Metodologia para la formulación y evaluación de proyectos de laSecretaria Distrital de Planeación que este vigente. Guias y manuales para la formulación y evaluación de proyectos de inversión pública vigentes del Departamento Nacional de Planeación (DNP)."; iugalmente en la actividad 7.Validarlaformulacióndecadaproyecto: se emiten lineamientos con puntos de control.
</t>
  </si>
  <si>
    <t>\\192.168.0.34\plan operativo integral\OFICINA ASESORA DE PLANEACIÓN\Plan de Mejoramiento por Proceso\ACPM\2018-33\Evidencias\2018 33.2  Procedimiento</t>
  </si>
  <si>
    <r>
      <t xml:space="preserve">Se aporta como evidencia la actualización del procedimiento Versión 3 de junio, en cual si bien se establece la Política de Operación a la que hace referencia la 1a. Línea de Defensa; la misma no es coherente con la acción formulada por cuanto la acción de </t>
    </r>
    <r>
      <rPr>
        <i/>
        <u/>
        <sz val="10"/>
        <rFont val="Calibri"/>
        <family val="2"/>
      </rPr>
      <t>"Se debe consultar</t>
    </r>
    <r>
      <rPr>
        <sz val="10"/>
        <rFont val="Calibri"/>
        <family val="2"/>
      </rPr>
      <t>" pues no es un control. Adicionalmente no se dio cumplimiento a lo establecido en el procedimiento Plan de Mejoramiento respecto al tratamiento que debió darse a la acción con estado incumplida en la evaluación realizada por la OCI en noviembre de 2019</t>
    </r>
  </si>
  <si>
    <t>Teniendo en cuenta el cambio de lineamientos distritales frente a la formulación de proyectos se cierra la acción con baja efectividad, pues la actividad planeada no tienen impacto en la nueva realidad institucional, sin embargo se recomienda cumplir las acciones propuestas tal como se formulan y dentro de los tiempos establecidos. Teniendo en cuenta que se puede generar nuevamente la  no conformidad, se recomienda establecer controles adecuados para eliminar la causa raíz establecida.</t>
  </si>
  <si>
    <t>Monitoreo  a nov2020</t>
  </si>
  <si>
    <t>vencidas</t>
  </si>
  <si>
    <t>https://intranet.fuga.gov.co/sites/default/files/gf-pd-01_gestion_contable_v9_04082020.pdf  
Socialización realizada a través del boletín institucional: \\192.168.0.34\plan operativo integral\SUB. GESTIÓN CORPORATIVA\2020\Planes2020\PM PROCESO\ACM 2019-3</t>
  </si>
  <si>
    <t>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</si>
  <si>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\\192.168.0.34\plan operativo integral\SUB. GESTIÓN CORPORATIVA\2020\Planes2020\PM PROCESO\ACM 2019-3
https://intranet.fuga.gov.co/sites/default/files/gf-pd-01_gestion_contable_v9_04082020.pdf 
https://intranet.fuga.gov.co/sites/default/files/gf-pd-05_procedimiento_gestion_de_pagos_v3_04082020.pdf</t>
  </si>
  <si>
    <t>Evidencia 1. Creación carpeta en el servidor proyectos</t>
  </si>
  <si>
    <t>Las actas del año 2019 está cargadas en su totalidad, estas pueden ser validadas en ORFEO  expediente: 201910000200800002E y  las del 2020, pueden ser validadas en ORFEO expediente: 202010000200800001E</t>
  </si>
  <si>
    <t>*Año 2019: OREO expediente  201910000200800002E
*Año 2020: ORFEO expediente 202010000200800001E</t>
  </si>
  <si>
    <t>https://intranet.fuga.gov.co/proceso-transformacion-cultural-para-la-revitalizacion-del-centro</t>
  </si>
  <si>
    <t>Para dar cumplimiento a esta actividad se subsanaron los informes de supervisión del contrato 126 de 2019. Los informes fueron incluidos en el expediente 201913003800100001E en el aplicativo ORFEO con los números de radicado: Pago 1: 20192300006084; Pago 2: 20192300007244; Pago 3: 20192300008374; Pago 4: 20192300009774; Pago 5: 20202300000564 y Pago 6: 20203000004574 con los cuales se aborda la ejecución total del contrato en cuestión.</t>
  </si>
  <si>
    <t xml:space="preserve">Expediente Orfeo 201913003800100001E </t>
  </si>
  <si>
    <t>x</t>
  </si>
  <si>
    <t xml:space="preserve">Version 1 </t>
  </si>
  <si>
    <t>Consolidación del Plan y actualización de las ACM de acuerdo con el reporte de seguimiento de la 3 linea de defensa  OCI  Orfeo 20181100041293 del 12dic2018</t>
  </si>
  <si>
    <t>Alba Cristina Rojas - Contratista Apoyo MIPG SIG -  Oficina Asesora de Planeacion
Angie Lorena Ramirez- Contratista Monitoreos -  Oficina Asesora de Planeacion</t>
  </si>
  <si>
    <t>Sonia Cordoba Alvarado - Jefe Oficina Asesora Planeación</t>
  </si>
  <si>
    <t xml:space="preserve">Version 2  </t>
  </si>
  <si>
    <t>Actualización con  la vinculacion de las ACPM 2019 No. 3 a 24.  y  del estado de las ACM de acuerdo con el reporte de seguimiento de la 3 linea de defensa  OCI  Orfeo  20191100019613 del 28jun2019</t>
  </si>
  <si>
    <t>Versión 3</t>
  </si>
  <si>
    <t>Actualización con  la reprogramación de las acm  2017 – 13; 2017 – 15; 2017 – 24; 2018 – 3; 2018 – 7; 2018 – 8; 2018-12; 2018-16; 2018-17; 2018-18; 2018-19; 2018-20; 2018-21; 2018-22; 2018-23; 2018-24; 2018-25; 2018-26; 2018-27; 2018-29; 2018-30; 2018-31; 2018-32; 2019-01, originadas en el informe de evaluación del Plan De Mejoramiento por procesos de la OCI  Orfeo 20191100019613  del 28jun2019. Las acciones fueron reprogramadas con versión 2 en el mes de agosto y septiembre de 2019</t>
  </si>
  <si>
    <t>Sonia Córdoba Alvarado - Jefe Oficina Asesora Planeación</t>
  </si>
  <si>
    <t>Versión 4</t>
  </si>
  <si>
    <t xml:space="preserve">Integración  de las acm  2019-25,26,27,28 y 29 originadas en el informe de Auditoria inetrn al  Proceso Misional Transformación Cultural para la Gestión del Centro </t>
  </si>
  <si>
    <t>Versión 5</t>
  </si>
  <si>
    <t xml:space="preserve">Reprogramacion ACM 2019-28 realizada a peticion de Sub Coportiva Orfeo  20202000009573 </t>
  </si>
  <si>
    <t xml:space="preserve">Alba Cristina Rojas - Contratista Apoyo MIPG SIG -  Oficina Asesora de Planeacion
</t>
  </si>
  <si>
    <t>Luis Fernando Casstro Mejía- Jefe Oficina Asesora Planeación</t>
  </si>
  <si>
    <t>Versión 6</t>
  </si>
  <si>
    <t xml:space="preserve">Integracion ACM 2020-01/02 de Sub Coportiva Orfeo  20202900015493 </t>
  </si>
  <si>
    <t>Versión 7</t>
  </si>
  <si>
    <t>Reprogramación ACM 2019-28 actividades 1 y 3 ( fecha final )de Sub Corportiva Orfeo 20202000022393</t>
  </si>
  <si>
    <t>Versión 1</t>
  </si>
  <si>
    <t>Validado por</t>
  </si>
  <si>
    <t xml:space="preserve">Deisy Esupiñan - Contratista Apoyo SIG -  Oficina Asesora de Planeacion
</t>
  </si>
  <si>
    <t>Luis Fernando Mejia Castro - Jefe Oficina Asesora Planeación
Angelca Hernandez Rodriguez - Jefe Oficina Control Interno</t>
  </si>
  <si>
    <t>Integrantes Comité Directivo.  Suscrito  con firma del Representante Legal, y presentado en plataforma SIVICOF Contraloria de Bogotá 4nov2020</t>
  </si>
  <si>
    <t>Plan Mejoramiento Institucional  suscrito con Contraloria de Bogota,  originado en  Auditoria Contraloria Pad 2020 (vig 2019) 17 hallazgos</t>
  </si>
  <si>
    <t>MONITOREO Y SEGUIMIENTO INSTITUCIONAL</t>
  </si>
  <si>
    <t>PLAN DE MEJORAMIENTO INSTITUCIONAL</t>
  </si>
  <si>
    <t>PLAN DE MEJORAMIENTO POR PROCESOS</t>
  </si>
  <si>
    <t>ID ACTIVIDAD</t>
  </si>
  <si>
    <t>ESTADO ACM 
Evaluación 
Auditoria Ente de Control</t>
  </si>
  <si>
    <t>Fuente de la evaluación y fecha</t>
  </si>
  <si>
    <t xml:space="preserve">Formula del Indicador </t>
  </si>
  <si>
    <t>Gestión de mejora</t>
  </si>
  <si>
    <t>2020-03</t>
  </si>
  <si>
    <t>3.1.1.1</t>
  </si>
  <si>
    <t xml:space="preserve">Radicado 20202300013392  	
Hallazgo administrativo con presunta incidencia disciplinaria por no reportar el monitoreo a los riesgos con la periodicidad establecida.
Se evidenció en el informe OCI - Seguimiento al Mapa de Riesgos Institucional de la Fundación Gilberto Álzate Avendaño - FUGA del 12 de diciembre de 2019 que no se cumple el monitoreo a los riesgos (de proceso, de corrupción y estratégicos) con la periodicidad y directrices establecidas en la Política de Gestión del Riesgo de FUGA especialmente en la Subdirección Transformación Cultural para la Gestión Del Centro y Gestión Jurídica del FUGA, entre otras. </t>
  </si>
  <si>
    <t>Desconocimiento de la importancia del monitoreos desde los integrantes de los equipos y gestores SIG. Mano de Obra</t>
  </si>
  <si>
    <t>Realizar una capacitación sobre la política institucional de riesgos, en particular lo referido al monitoreo, a los gestores SIG, una vez estos sean designados por los responsables de proceso.</t>
  </si>
  <si>
    <t>Capacitación realizada</t>
  </si>
  <si>
    <r>
      <t xml:space="preserve">Capacitación realizada </t>
    </r>
    <r>
      <rPr>
        <sz val="11"/>
        <color theme="1"/>
        <rFont val="Calibri"/>
        <family val="2"/>
        <scheme val="minor"/>
      </rPr>
      <t xml:space="preserve">a </t>
    </r>
    <r>
      <rPr>
        <sz val="11"/>
        <color rgb="FFFF0000"/>
        <rFont val="Calibri"/>
        <family val="2"/>
        <scheme val="minor"/>
      </rPr>
      <t xml:space="preserve"> </t>
    </r>
    <r>
      <rPr>
        <sz val="11"/>
        <color theme="1"/>
        <rFont val="Calibri"/>
        <family val="2"/>
        <scheme val="minor"/>
      </rPr>
      <t>gestores SIG.  SI___ NO__</t>
    </r>
  </si>
  <si>
    <t>Jefe Oficina Asesora de Planeación</t>
  </si>
  <si>
    <t xml:space="preserve">Gestión Jurídica </t>
  </si>
  <si>
    <t>2020-04</t>
  </si>
  <si>
    <t xml:space="preserve">3.1.1.2
</t>
  </si>
  <si>
    <t xml:space="preserve">Radicado 20202300013392  	
3.1.1.2 Hallazgo administrativo con presunta incidencia disciplinaria por no publicar oportunamente en el SECOP II, los documentos de los Contratos 89 de 2018 y 50, 63, 89 de 2019.
Este ente de control evidenció mediante consultas al aplicativo SECOP II.
</t>
  </si>
  <si>
    <t>No se había evidenciado la necesidad de generar el documento (instructivo o guía) ni se había estandarizado. Metodo.</t>
  </si>
  <si>
    <t>Crear y estandarizar un documento (guía o instructivo) con indicaciones para el cargue de informes de ejecución de contratos por parte de los Contratistas y la aprobación por parte del Supervisores en Secop II.</t>
  </si>
  <si>
    <t>Guía Secop II</t>
  </si>
  <si>
    <t>Guía creada y estandarizada Si__ No__</t>
  </si>
  <si>
    <t>Jefe Oficina Asesora Jurídica</t>
  </si>
  <si>
    <t>Subdirección gestión Corporativa</t>
  </si>
  <si>
    <t xml:space="preserve">Gestión financiera </t>
  </si>
  <si>
    <t>2020-05</t>
  </si>
  <si>
    <t>3.1.1.3</t>
  </si>
  <si>
    <t xml:space="preserve">Radicado 2020230001339 del 20-10-2020
Hallazgo administrativo por inconsistencias en la información relacionada con las reservas presupuestales.
</t>
  </si>
  <si>
    <t>Definir en el procedimiento gestión presupuestal, un punto de control en donde los profesionales del proceso de gestión financiera  elaboren un documento de verificación de los saldos a liberar.</t>
  </si>
  <si>
    <t>Punto de control definido</t>
  </si>
  <si>
    <t>Punto de control definido SI__ NO___</t>
  </si>
  <si>
    <t>Subdirección gestión corporativa</t>
  </si>
  <si>
    <t>Profesional Especializado Responsable de Presupuesto</t>
  </si>
  <si>
    <t>Subdirección gestión Centro</t>
  </si>
  <si>
    <t>Transformación cultura para la revitalización del centro</t>
  </si>
  <si>
    <t>2020-06</t>
  </si>
  <si>
    <t>3.1.3.2.1</t>
  </si>
  <si>
    <t>Radicado 2020230001339 del 20-10-2020
Hallazgo administrativo con presunta incidencia disciplinaria y fiscal por valor de $305.520.000 por diferencias del avalúo comercial entre los bienes de interés cultural Antigua Escuela de Medicina (Convenio Derivado No.109 de 2019) y la Flauta (Contrato No. 110 de 2019).</t>
  </si>
  <si>
    <t>En el marco del seguimiento no se tuvo en cuenta realizar consultas o revisión de conceptos para precisar los avalúos.Metodo.</t>
  </si>
  <si>
    <t>Elaborar una matriz DOFA que retroalimente la gestión predial del proyecto con el fin de generar decisiones en la fase de implementación del BDC</t>
  </si>
  <si>
    <t>Matriz Dofa</t>
  </si>
  <si>
    <t>Matriz DOFA elaborada SI__ NO___</t>
  </si>
  <si>
    <t xml:space="preserve"> Subdirectora para la gestión Centro</t>
  </si>
  <si>
    <t>Subdirección Artistica y Cultural</t>
  </si>
  <si>
    <t>2020-07</t>
  </si>
  <si>
    <t>3.1.3.4.1</t>
  </si>
  <si>
    <t>Radicado 20202300013392  	
Hallazgo administrativo con presunta incidencia, disciplinaria, penal y fiscal en cuantía de $16.833.090 fundamentada en deficiencias en la etapa de planeación y en el ejercicio irregular de las funciones de seguimiento contractual a cargo del supervisor del convenio de asociación FUGA 107 de 2019.</t>
  </si>
  <si>
    <t>Porque no se había pensado en la necesidad de participación de las áreas de apoyo en la estructuración de los estudios, específicamente el componente financiera. Metodo.</t>
  </si>
  <si>
    <t>2020-07-1</t>
  </si>
  <si>
    <t>Modificar el procedimiento contractual incorporando un aval del área financiera en la estructuración del componente financiero y tributario, de los estudios y documentos previos de los procesos de selección</t>
  </si>
  <si>
    <t>Procedimiento contractual modificado y publicado en SIG</t>
  </si>
  <si>
    <t>Procedimiento contractual modificado y publicado Si __ No __</t>
  </si>
  <si>
    <t>Jefe de Oficina asesora jurídica - 
Subdirección Gestión Corporativa  (Equipo gestión Financiera)</t>
  </si>
  <si>
    <t>2020-08</t>
  </si>
  <si>
    <t>3.1.3.5.1</t>
  </si>
  <si>
    <t>Radicado 20202300013392  
3.1.3.5.1 Hallazgo administrativo con presunta incidencia disciplinaria y fiscal en cuantía de $1.530.000 por error en el avalúo que sirvió de fundamento para determinar el valor del contrato 110 de 2019.</t>
  </si>
  <si>
    <t xml:space="preserve">Porque en el marco del seguimiento al proyecto no se tuvo en cuenta realizar consultas o revisión de conceptos para precisar los avalúos. Metodo. </t>
  </si>
  <si>
    <t>Incluir en el procedimiento contractual de la entidad,  una política de operación relacionada con la obligación de adelantar consultas ante autoridades competentes cada vez que se requieran avalúos comerciales en un proceso contractual</t>
  </si>
  <si>
    <t xml:space="preserve"> Procedimiento contractual actualizado con una política de operación relacionada con los avalúos comerciales SI__ NO___</t>
  </si>
  <si>
    <t>Subdirección  para la Gestión del Centro 
 Oficina Asesora Jurídica</t>
  </si>
  <si>
    <t>Subdirectora para la Gestión del Centro 
Jefe Oficina Asesora Jurídica</t>
  </si>
  <si>
    <t>Subdirección De Gestión Corporativa</t>
  </si>
  <si>
    <t xml:space="preserve">Recursos físicos </t>
  </si>
  <si>
    <t>2020-09</t>
  </si>
  <si>
    <t>3.1.3.6.1</t>
  </si>
  <si>
    <t>Radicado 20202300013392  	
Hallazgo administrativo con presunta incidencia disciplinaria por deficiencias en la planeación y la supervisión del contrato FUGA-056 de 2019, cuyo ejercicio no se ajustó al clausulado del acuerdo marco de precios CCE-445-1-AMP-2016.</t>
  </si>
  <si>
    <t>Por que no  se había visto la necesidad  de documentar la modalidad de contrato de acuerdo marco, al creer que todo estaba en la plataforma de Colombia Compra. Metodo.</t>
  </si>
  <si>
    <t xml:space="preserve">Actualizar y socializar el procedimiento de contratación y el Manual de contratación y supervisión, teniendo como obligación de los supervisores la revisión y análisis de los documentos previos que regulan la relación contractual y los que se hayan generado en desarrollo de la ejecución del contrato.  </t>
  </si>
  <si>
    <t>Documentos actualizados y socializados</t>
  </si>
  <si>
    <t xml:space="preserve"> (# de documentos actualizados y socializados/# de documentos a actualizar y socializar)*100%</t>
  </si>
  <si>
    <t>100% =(2 documentos)</t>
  </si>
  <si>
    <t>2020-10</t>
  </si>
  <si>
    <t>3.1.3.7.1</t>
  </si>
  <si>
    <t>Radicado 20202300013392  	 
Hallazgo administrativo por deficiencias en la supervisión del contrato de prestación de servicios FUGA-30 de 2019, relacionadas con la autorización del pago de honorarios en cuantía diferente a la pactada.</t>
  </si>
  <si>
    <t>Los contratos no planearon ni estipularon, esa forma de pago para el cierre de vigencia. Metodo.</t>
  </si>
  <si>
    <t xml:space="preserve">Actualizar el formato de Estudios Previos de los contratos de prestación de servicios, modificando la clausula de forma de pago, señalando la forma de pago a aplicar para el cierre de la vigencia. </t>
  </si>
  <si>
    <t xml:space="preserve">Formato Estudios previos de prestación de servicios  actualizado  </t>
  </si>
  <si>
    <t>Formato Estudios previos de prestación de servicio  actualizado SI - NO -</t>
  </si>
  <si>
    <t>Subdirección para la gestión Centro</t>
  </si>
  <si>
    <t>2020-11</t>
  </si>
  <si>
    <t>3.1.3.8.1</t>
  </si>
  <si>
    <t>3.1.3.8.1 Hallazgo administrativo por la falta de planeación en la ejecución del Convenio Interadministrativo Derivado No.164 de 2019.</t>
  </si>
  <si>
    <t>No se documentaron los pasos a seguir en caso de las declaraciones desiertas. Metodo</t>
  </si>
  <si>
    <t>Incluir en los formatos de estudios previos de procesos de selección, una nota que recomiende incluir los riesgos de declaratoria desierta, tratamientos y controles a ser implementados, que deben ser analizados por las áreas ordenadoras de gasto al momento de definir los riesgos.</t>
  </si>
  <si>
    <t>Formato Estudios previos de procesos de selección actualizados</t>
  </si>
  <si>
    <t>(Cantidad de formatos Estudios previos de procesos de selección con la nota incluida/Total de formatos de estudios previos de procesos de selección a incluir nota)*100%</t>
  </si>
  <si>
    <t>Oficina Asesora Jurídica
Subdirección para la gestión Centro</t>
  </si>
  <si>
    <t>Jefe Oficina Asesora Jurídica
Subdirectora gestión Centro</t>
  </si>
  <si>
    <t xml:space="preserve">
3.1.3.9.1</t>
  </si>
  <si>
    <t>3.1.3.9.1 Hallazgo administrativo con presunta incidencia disciplinaria por no publicar documentos del proceso y/o actos administrativos en el Sistema</t>
  </si>
  <si>
    <t>Crear y estandarizar un documento (guía o instructivo), con indicaciones para el cargue de informes de ejecución de contratos por parte de los Contratistas y  la aprobación por parte del Supervisores en Secop II.</t>
  </si>
  <si>
    <t>Gestión Estratégica</t>
  </si>
  <si>
    <t>2020-12</t>
  </si>
  <si>
    <t>3.2.2.1</t>
  </si>
  <si>
    <t>Radicado 20202300013392  
Hallazgo administrativo, por falta de planeación con relación a la población atendida en ejecución de los proyectos de inversión, citados en el Informe del Balance Social por la Fundación Gilberto Álzate Avendaño – FUGA durante la vigencia 2019.</t>
  </si>
  <si>
    <t xml:space="preserve">Los esfuerzos por parte de la entidad en recoger información sobre la atención a sectores y grupos poblacionales fueron insuficientes. Metodo. </t>
  </si>
  <si>
    <t xml:space="preserve">Efectuar modificaciones a los proyectos de inversión en los que aplique, con la proyección de las ofertas institucionales dirigidas a grupos poblacionales y territorios.
</t>
  </si>
  <si>
    <t xml:space="preserve">% de proyectos de inversión reformulados con enfoque poblacional y territorial </t>
  </si>
  <si>
    <t xml:space="preserve">(Cantidad de proyectos de inversión reformulados/ Total de proyectos de inversión con enfoque poblacional y territorial) *100% </t>
  </si>
  <si>
    <t>Oficina Asesora de Planeación  con apoyo de Subdirectores misionales</t>
  </si>
  <si>
    <t>Jefe Oficina Asesora de Planeación - Subdirectores misionales</t>
  </si>
  <si>
    <t>Subdirección Corporativa</t>
  </si>
  <si>
    <t>2020-13</t>
  </si>
  <si>
    <t>3.3.1.5.1</t>
  </si>
  <si>
    <t>Radicado 20202300013392  	
Hallazgo administrativo con presunta incidencia disciplinaria por falta de revelación e inconsistencias en las Notas a los Estados financieros, de hechos económicos importantes ocurridos en la entidad.</t>
  </si>
  <si>
    <t>No se reconocían todas las normas, actos administrativos en materia de estados financieros para el cumplimiento de todas las características. Mano de obra.</t>
  </si>
  <si>
    <t xml:space="preserve">Entrenar en el puesto de trabajo al profesional especializado responsable de la contabilidad de la entidad, en el marco de la inducción, en torno a la inclusión y redacción de las notas a los estados  financieros. </t>
  </si>
  <si>
    <t xml:space="preserve">Inducción en el puesto de trabajo realizada en notas a los estados  financieros. </t>
  </si>
  <si>
    <t>Inducción en el puesto de trabajo,  realizada en notas a los estados  financieros SI___ NO__</t>
  </si>
  <si>
    <t xml:space="preserve">Profesional especializado de contabilidad </t>
  </si>
  <si>
    <t>2020-14</t>
  </si>
  <si>
    <t>3.3.3.1.1.1</t>
  </si>
  <si>
    <t xml:space="preserve">Radicado 20202300013392  
Hallazgo administrativo al no incluir en el presupuesto los ingresos por “RENDIMIENTOS FINANCIEROS” y por presentar bajas estimaciones en el recaudo de los ingresos no tributarios, reflejando una ineficiente programación presupuestal. </t>
  </si>
  <si>
    <t>El procedimiento de Gestión de ingresos no se ajusta a las necesidades de la entidad. Metodo.</t>
  </si>
  <si>
    <t xml:space="preserve">Actualizar y socializar el procedimiento de Gestión de ingresos, fortaleciendo el componente de recaudo y la definición de factores  generadores de ingreso de la entidad. </t>
  </si>
  <si>
    <t xml:space="preserve">Procedimiento de Gestión de Ingresos Actualizado y socializado </t>
  </si>
  <si>
    <t xml:space="preserve"> Procedimiento de Gestión de Ingresos Actualizado y socializado Sí___ No____</t>
  </si>
  <si>
    <t>2020-15</t>
  </si>
  <si>
    <t xml:space="preserve">3.3.3.1.2.1.1 </t>
  </si>
  <si>
    <t>Radicado 20202300013392  
Hallazgo administrativo por ineficiente programación presupuestal debido a la cantidad de modificaciones realizadas durante la vigencia fiscal 2019.</t>
  </si>
  <si>
    <t>Al contratar por menor valor de lo presupuestado, se generan excedentes en algunos rubros, lo que permite trasladarlos a aquellos rubros que están deficitarios y que se requiere para el buen funcionamiento de la entidad. Metodo</t>
  </si>
  <si>
    <t xml:space="preserve">Analizar bimestralmente los saldos disponibles no comprometidos en los rubros de adquisición de bienes y gastos de funcionamiento en el comite primario, para determinar la pertinencia de efectuar ajustes presupuestales. 
</t>
  </si>
  <si>
    <t>Analisis bimestrales realizados y presentados en comité primario</t>
  </si>
  <si>
    <t xml:space="preserve">(Cantidad de Analisis bimestrales realizados y presentados en comité primario/Total de Analisis bimestrales programados)*100% </t>
  </si>
  <si>
    <t>100% =(5 Analisis bimestrales)</t>
  </si>
  <si>
    <t>Profesional Responsable de Presupuesto</t>
  </si>
  <si>
    <t>2020-16</t>
  </si>
  <si>
    <t>3.3.3.1.2.1.2</t>
  </si>
  <si>
    <t xml:space="preserve"> Radicado 20202300013392  
Hallazgo administrativo al no contar con notas y anexos el Documento Electrónico CBN – 1093 “Informe de modificaciones al presupuesto de Ingresos, Gastos e Inversiones”, en las cuentas mensuales rendidas en el Sistema de Vigilancia y Control Fiscal – SIVICOF de la Contraloría de Bogotá de la vigencia 2019.</t>
  </si>
  <si>
    <t xml:space="preserve">Porque no se cuenta con una actividad interna de verificación y revisión de los informes y normas para la presentación de la cuenta mensual - SIVICOF. Metodo. </t>
  </si>
  <si>
    <t>Documentar un punto de control en el procedimiento de gestión presupuestal en donde se relacione la presentación de  las notas explicativas de las modificaciones presupuestales que se realicen y que se deben anexar los actos administrativos que modifiquen el presupuesto de la entidad.</t>
  </si>
  <si>
    <t xml:space="preserve">Procedimiento de Gestión presupuestal con punto de control  actualizado y socializado </t>
  </si>
  <si>
    <t>Procedimiento de Gestión presupuestal con punto de control  actualizado y socializado Sí___ No____</t>
  </si>
  <si>
    <t>2020-17</t>
  </si>
  <si>
    <t>3.3.3.1.3.1</t>
  </si>
  <si>
    <t xml:space="preserve"> Radicado 20202300013392  
Hallazgo administrativo por la no inclusión del total de las reservas constituidas a 31 de diciembre de 2019 al inicio de la vigencia fiscal 2020.</t>
  </si>
  <si>
    <t xml:space="preserve">Porque no se cuenta con un punto de verificación para realizar los cruces de información y verificación antes de cargar los documentos en los distintos aplicativos- SIVICOF. Metodo. </t>
  </si>
  <si>
    <t>2020-17-1</t>
  </si>
  <si>
    <t>2020-03-1</t>
  </si>
  <si>
    <t>2020-04-1</t>
  </si>
  <si>
    <t>2020-05-1</t>
  </si>
  <si>
    <t>2020-06-1</t>
  </si>
  <si>
    <t>2020-08-1</t>
  </si>
  <si>
    <t>2020-09-1</t>
  </si>
  <si>
    <t>2020-10-1</t>
  </si>
  <si>
    <t>2020-11-1</t>
  </si>
  <si>
    <t>2020-12-1</t>
  </si>
  <si>
    <t>2020-13-1</t>
  </si>
  <si>
    <t>2020-14-1</t>
  </si>
  <si>
    <t>2020-15-1</t>
  </si>
  <si>
    <t>2020-16-1</t>
  </si>
  <si>
    <t>xxxxxxxxxxxxxxxxxxx</t>
  </si>
  <si>
    <t>xxxxxxxxxxxx</t>
  </si>
  <si>
    <t>Datos diligenciados por OAP con datos OCI</t>
  </si>
  <si>
    <t>SI</t>
  </si>
  <si>
    <t>Se confirma que  una vez la entidad,  realizó la actualización de procesos ( iniciada en el  2019 y finalizada en junio 2020) las áreas identificaron riesgos en las fichas con Al asignación de  los responsables del plan de tratamiento   y se consolido el mapa de riesgos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</si>
  <si>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 xml:space="preserve">El  mapa de riesgos  fue consolidado a partir de la actualización de los procesos, estableciendo los responsables de la primera línea de defensa en el diseño y ejecución de los controles,  de conformidad con la Cartilla de Administración de Riesgos del Departamento Administrativo de la Función Pública.  Gestión soportada en las  fichas de  riesgos con los responsables del plan de tratamiento, disponibles en el servidor institucional  y  en  el  mapa de riesgos  en la intranet 
</t>
  </si>
  <si>
    <t>Se gestionó en primera instancia con el área de sistemas la posibilidad de restringir el acceso de las áreas,  a la carpeta de proyectos  del antiguo plan de desarrollo. Sin embargo, a agosto siguen con acceso normal, esto debido a que se está validando las evidencias para dar cierre al Plan de Desarrollo Bogotá Mejor para Todos 2016-2020.  (esta carpeta estará cerrada indefinidamente) 
A partir del  procedimiento ge-pd-06_seguimiento_proyectos_de_inversion_v5_y la actividad No. 6. Realizar Seguimiento Trimestral a Proyectos de Inversión,  la OAP  en septiembre,  en el servidor institucional,  solicitó al área de sistemas la creación de una nueva carpeta para el seg. a proyectos de inversión del nuevo PDD "Un Nuevo Contrato Social y Ambiental para la Bogotá del Siglo XXI" con la siguiente ruta \\192.168.0.34\ Seg. Proyectos de Inversión PDD-UNCSAB 2020-2024 . 
En esta carpeta  los encargado de proyectos por parte de la OAP tienen la administración para dar acceso o registren la consulta y edición a las áreas; por lo tanto, la OAP habilita, periódicamente, las carpetas necesarias para seg. en las fechas que se establecidas para que las áreas carguen evidencias de ejecución de sus proyectos.... Una vez finalicen las validaciones por parte de la OAP y las áreas atiendan o no lo observado, se procede a dar cierre definitivo a la carpeta con las evidencias del mes respectivo. Esta es una actividad periódica.</t>
  </si>
  <si>
    <t xml:space="preserve">Actualizar el  procedimiento  de Gestión de Talento  Humano, donde se incluyan los formatos de inducción y evaluación de inducción y dejar un punto de control para la validación de cumplimiento de los requisitos  mencionados, que se tienen para las inducciones  </t>
  </si>
  <si>
    <t>Se verificaron expedientes documentales  en Orfeo   201910000200800002E del 2019 y202010000200800001E del 2020  con las actas de comité de dirección    formalizadas y nombradas cronológicamente  por mes.  Las actas aprobadas,  integran en el numeral  de la agenda,  la Aprobación del acta de la reunión anterior, dejando constancia de la  revisión, notificación y revisión por los  integrantes  del comité. Se verifica una muestra de 4 actas sep. y nov 2019, feb y jun 2020. 
________________________
Soportes en servidor OAP\\192.168.0.34\plan operativo integral\OFICINA ASESORA DE PLANEACIÓN\Plan de Mejoramiento por Proceso\ACPM\2018-31\2018-31 v2\Evidencias</t>
  </si>
  <si>
    <t>Se verifica el  tc-ft-39_formato_solicitud_de_cotizacion_v112082020  y la vinculación en la actividad No. 8. del  procedimiento de eventos  tc-pd-02_procedimiento_gestion_de_eventos_v3_12082020 . El formato  permite el análisis y verificación de las cotizaciones solicitadas cada vez que requiera ítems o servicios adicionales, no especializados que no se encuentren en el listado inicial de la ficha técnica de los procesos contractuales, dejando así un registro del ofrecimiento mas favorable.  como lo indica la actividad 8 
_______________________________________
Soportes consolidados en servidor OAP  \\192.168.0.34\plan operativo integral\OFICINA ASESORA DE PLANEACIÓN\Plan de Mejoramiento por Proceso\ACPM\2019-25-PMP\Evidencias</t>
  </si>
  <si>
    <t xml:space="preserve">Se verifica en Orfeo expediente 201913003800100001E con el siguiente titulo  FUGA-126-20197 Descripción: Prestar los servicios de apoyo integral para la coordinación, organización y ejecución de los eventos y actividades que requiera la subdirección artística y cultural de la Fundación Gilberto Álzate Avendaño para el desarrollo de su gestión misional  y observaron los pagos con radicados 1:  20192300006084;  2: 20192300007244;  3: 20192300008374;  4: 20192300009774;  5: 20202300000564 y  6: 20203000004574
_____________
Soportes en Orfeo </t>
  </si>
  <si>
    <t>Porque no se encuentran documentadas al interior de la entidad las actividades relacionadas con pasivos exigibles, fenecimientos y reservas ni la información del diligenciamiento de los formularios, de manera que pueda ser de conocimiento de las personas a cargo del proceso.  Metodo.</t>
  </si>
  <si>
    <t>Subdirección Gestión Corporativa</t>
  </si>
  <si>
    <t>Subdirección Gestión Centro</t>
  </si>
  <si>
    <t>Oficina Asesora Jurídica - Subdirección Gestión Corporativa</t>
  </si>
  <si>
    <t>Tesorero General
Subdirector Artístico y Cultural
Jefe Oficina Asesora de Planeación</t>
  </si>
  <si>
    <t>Documentar un control en el marco del procedimiento de gestión presupuestal donde se efectúe el cruce de la información arrojada por la plataforma presupuestal de la SHD versus la consignada en los formatos del Ente de control, antes de reportar la información a la Contraloría</t>
  </si>
  <si>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t>
  </si>
  <si>
    <t xml:space="preserve">Las actas del año 2019 y 2020  está firmadas y radicadas en su totalidad en  ORFEO  expediente: 201910000200800002E y 202010000200800001E. Cada documento contiene en el numeral  de la agenda la Aprobación del acta de la reunión anterior, dejando constancia de la  revisión, notificación y revisión por los  integrantes  del comité.
</t>
  </si>
  <si>
    <t xml:space="preserve">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
</t>
  </si>
  <si>
    <t xml:space="preserve">Evidencia Formato evaluación: https://intranet.fuga.gov.co/proceso-de-gestion-del-ser
Último formato encontrado en la página: GS-FT-22
Evidencia procedimiento: https://intranet.fuga.gov.co/sites/default/files/gs-pd-01_procedimiento_de_vinculacion_v2_10112020.pdf
</t>
  </si>
  <si>
    <t xml:space="preserve">Se realizó la actualización del procedimiento de vinculación  en el cual se incluyeron los formatos de inducción y evaluación de la inducción Actividad 13: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</si>
  <si>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 xml:space="preserve">https://intranet.fuga.gov.co/sites/default/files/gs-pd-01_procedimiento_de_vinculacion_v2_10112020.pdf
</t>
  </si>
  <si>
    <t>\\192.168.0.34\plan operativo integral\SUB. GESTIÓN CORPORATIVA\2020\PMP\2018-20</t>
  </si>
  <si>
    <t>\\192.168.0.34\plan operativo integral\SUB. GESTIÓN CORPORATIVA\2020\PMP\2018-25-2</t>
  </si>
  <si>
    <t>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t>
  </si>
  <si>
    <t>Evidencia Formato evaluación: https://intranet.fuga.gov.co/proceso-de-gestion-del-ser
Último formato encontrado en la página: GS-FT-22
Evidencia procedimiento: https://intranet.fuga.gov.co/sites/default/files/gs-pd-01_procedimiento_de_vinculacion_v2_10112020.pdf</t>
  </si>
  <si>
    <t>\\192.168.0.34\plan operativo integral\SUB. GESTIÓN CORPORATIVA\2020\PMP\2019-02</t>
  </si>
  <si>
    <t>Se realizó la identificación de los riesgos del proceso de acuerdo con la política de gestión del riesgo del a entidad adoptada con los lineamientos DAFP, se identificaron riesgos asociados a seguridad, se ha realizado el monitoreo de los mismos</t>
  </si>
  <si>
    <t xml:space="preserve">Se realizó la actualización del procedimiento de gestión contable GF-PD-01 con Vr 9 y Vr 10,   en cumplimiento de lo formulado en la presente ACM y en mejora de la gestión, con lo  siguiente:
- Inclusión de una política de operación en donde se indica a las áreas que deben reportar la información contable aplicando los lineamientos y tiempos  para que de manera oportuna se generen los estados financieros de la entidad: La política se estableció de la siguiente manera: ‘Las áreas que reportan información contable deben aplicar los lineamientos y plazos establecidos en la comunicación interna N° 20192400007223 de 26-02-2019 o en los demás actos administrativos que se emitan en la materia y en concordancia con el Manual de Políticas Contables de la entidad, lo anterior con el fin de garantizar la publicación de los Estados Financieros oportunamente y en los términos de Ley.’ Con esta política se pretende asociar la comunicación interna en mención , a cambio del punto de control, articular los tiempos en los que se debe realizar este reporte de información y emitir los estados financieros de manera oportuna una vez subsanada la acción, adicionalmente que sea información de calidad de acuerdo con la articulación de las áreas.
Informamos adicionalmente que  la versión 8, 9 y 10  del procedimiento, contienen los  lineamientos de la circular  que  habían sido analizados por el equipo de financiera e involucrados en  las  actividades 1,2, 3  y 4.
Se realizó la respectiva socialización a la comunidad institucional. 
Las evidencias de esta acción reposan en las URL y rutas descritas en el campo a continuación
Socialización realizada a través del boletín institucional: \\192.168.0.34\plan operativo integral\SUB. GESTIÓN CORPORATIVA\2020\Planes2020\PM PROCESO\ACM 2019-3
Correo socialización: 2019-3.1 Correo de Bogotá es TIC - Infórmate_ boletín institucional 14 de agosto de 2020
Procedimiento gestión contable Vr 9: https://intranet.fuga.gov.co/sites/default/files/gf-pd-01_gestion_contable_v9_04082020.pdf 
</t>
  </si>
  <si>
    <t xml:space="preserve">Se verifica procedimiento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OAP  \\192.168.0.34\plan operativo integral\OFICINA ASESORA DE PLANEACIÓN\Plan de Mejoramiento por Proceso\ACPM\2017-15\ACM 2017-15 v2\Evidencias
</t>
  </si>
  <si>
    <t>SI - NC</t>
  </si>
  <si>
    <t xml:space="preserve">Se realizó la actualización del procedimiento de vinculación  en el cual se incluyeron los formatos de inducción y evaluación de la inducción Actividad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</si>
  <si>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 xml:space="preserve">Se verifica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\\192.168.0.34\plan operativo integral\OFICINA ASESORA DE PLANEACIÓN\Plan de Mejoramiento por Proceso\ACPM\2018-26\ACM 2018-26 V2\Evidencias
</t>
  </si>
  <si>
    <t>\\192.168.0.34\plan operativo integral\OFICINA ASESORA DE PLANEACIÓN\Plan de Mejoramiento por Proceso\ACPM\2019-28 PMP\Evidencias</t>
  </si>
  <si>
    <t xml:space="preserve">Se realizó la relación de los informes que emite el área de TIC, esta información se remitió a la Subdirección corporativa y a la contratista de apoyo de la Dirección General.
Se adjunta correo de envío de la información enviada
Relación de los informes realizados por el área TIC
</t>
  </si>
  <si>
    <t>La actividad se encuentra dentro del plazo de ejecución y está programada para su desarrollo en la tercera semana de diciembre de 2020.</t>
  </si>
  <si>
    <t>2020-02.2</t>
  </si>
  <si>
    <t>2020-02.1</t>
  </si>
  <si>
    <t>2020-01.2</t>
  </si>
  <si>
    <t>2020-01.1</t>
  </si>
  <si>
    <t>La 2da línea de defensa detecto en junio que  el reporte del área,  estaba incompleto;  no obstante,   como líder del proceso de gestión de mejora  y  de la articulación de los documentos del SIG en la que participó, la OAP  aporto la  información  complementaria,  con la que se contaba en la orientación metodológica  mediante la cual  se analizó  por  un  equipo multidisciplinario,  la vinculación de los lineamientos del comunicado interno No. 20192400007223 (Memo Entrega en contable feb2019) en las  actividades 1, 2, 3 y 4 del procedimiento gestión contable  con versión 8. 
Lo anterior, teniendo en cuenta que  la ACM,  programada,  buscaba eliminar la causa raíz (No hay mecanismos de control para la oportuna publicación de los Estados Financieros en la web. - y que se asocia la ausencia de controles  - Método en  la captura  de información  originada en las  áreas).  
En  este sentido y de acuerdo con la actividad  "Actualización del procedimiento incluyendo las directrices de la circular entrega oportuna a contabilidad, del 26 de febrero de 2019 y un punto de control en cuanto a la programación para la entrega de información a contabilidad"   se constato que se había realizado la actualización de los procedimientos de acuerdo con la   ACM formulada, con  el ¿como? el área contable,  captura  información de las áreas (Talento Humano, Almacén, Tesorería, Jurídica y Áreas misionales) en términos de  tiempo, responsables y  define  puntos de control.   (Ver documento 20192400007223 Entrega inf contable feb2019 - Notas OAP SIG,  empleado como papel de trabajo con comentarios que dan cuenta del análisis y articulación con los procesos del sig., disponibles en la carpeta "Cruce SIG")
 Así mismo, en  seguimiento de septiembre,  se observa  que el líder de proceso, reitera la acción realizada, con  la integración de una política de operación  al   gf-pd-01_gestion_contable_v9_04082020 , cons   lineamientos del comunicado interno No. 20192400007223 Memo Entrega en contable feb2019, entre otros.  (ver Procedimiento o en  servidor de la OAP,   con líneas  resaltadas en amarillo) 
______________________
Información consolidada en servidor OAP \\192.168.0.34\plan operativo integral\OFICINA ASESORA DE PLANEACIÓN\Plan de Mejoramiento por Proceso\ACPM\2019-03 H1 GF\Evidencias (Documentos gf-pd-01_gestion_contable_v9_04082020 y 20192400007223 Memo Entrega en contable feb2019)</t>
  </si>
  <si>
    <t xml:space="preserve">Se recomienda implementar el procedimiento vigente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</si>
  <si>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 xml:space="preserve">El  mapa de riesgos  fue consolidado a partir de la actualización de los procesos, estableciendo los responsables de la primera línea de defensa para cada riesgo . En esta actualización se incluyen los riesgos del proceso Contable, documentados en las fichas de  riesgos con los responsables del plan de tratamiento, disponibles en el servidor institucional Y  el  mapa de riesgos  en la intranet 
</t>
  </si>
  <si>
    <t>Se confirma que  una vez la entidad,  realizó la actualización de procesos (iniciada en el  2019 y finalizada en junio 2020) las áreas identificaron riesgos en las fichas con la asignación de  los responsables del control actual  y  el plan de tratamiento; el mapa de riesgos fue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</si>
  <si>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Un vez analizada la  Circular Interna 06 de 2019 con la orientación metodológica de la OAP, más la articulación y aprobación de los lideres de  procesos  de Gestión Documental, Gestión Jurídica y Gestión Financiera, la Sub Corporativa,   con el fin de controlar las causas identificas en la acción correctiva, y los cambios presentados en los procesos durante el  2020, se realizaron las siguientes actividades:
a. -  Normalizar en el procedimiento de  Gestión de Tesorería y  Contabilidad los lineamientos para consolidar  la documentación que soporta los pagos y registros contables en sistema de información ORFEO; el cual será la única fuente  que soportará el trámite de los pagos.
De acuerdo a lo anterior, y  analizada la Circular  Interna 06 de 2019, se concluye  conjuntamente  que a la fecha la mayoría de  los lineamientos  perdieron vigencia y fueron sustituidos por un nuevo documento denominado "Guía de Pagos SGDA - Orfeo", elaborado para articular el tramite de pagos con los  lineamientos de gestión documental, jurídica y financiera; sin embargo, no estaba integrado en el SIG ; por lo tanto,  como ya no es  suficiente redactar el punto de control , se realizó la integración de la Guía a los procesos, con los  siguientes ajustes :
1 En el Proceso Patrimonio Institucional (PI-PD-01 Procedimiento para la gestión de documentos y  archivos institucionales v6 del 30oct2020)  se actualizo la actividad No 6 . Radicar documentos,  se vinculo la Nota 2 y el documento "PI-GU-01" Guía de apoyo para la radicación y trámite de pagos en el Sgdea-Orfeo v1 del 30oct2020", con las orientaciones y controles a aplicar por  contratistas, supervisores y el área financiera sobre la  radicación de las cuentas de cobro de contratistas, proveedores, jurados y artistas, personas naturales y jurídicas, y de cada beca adjudicada del programa distrital de estímulos PDE, mediante el sistema de información - Orfeo;   igualmente la guía, incluye   lineamientos para el cargue y publicación de cuenta de cobro en SECOP II.  
2. El Procedimiento contable (GF-PD-01) v10 del 30oct2020, vincula la política de operación (Para el tramite de pagos se debe cumplir con los lineamientos de los actos administrativos internos que se emitan en la materia, y las indicaciones de la PI-GU-01" Guía de apoyo para la radicación y trámite de pagos en el Sgdea-Orfeo " disponible en el Proceso Patrimonio Institucional, así como  en el numeral  I. EFECTUAR REGISTROS EN EL MÓDULO CONTABLE: 1 IDENTIFICAR SOLICITUD DE PAGO
Evidencia: https://intranet.fuga.gov.co/sites/default/files/gf-pd-01_procedimiento_gestion_contable_v10_30102020.pdf.   y en el documento  con versión  v10 del 30/10/2020;  
3.  El Procedimiento de gestión de pagos (GF-PD-05) v4 del 30oct2020, vincula la política de operación (Para el trámite de pagos, se debe cumplir con los lineamientos de los actos administrativos internos que se emitan en la materia, y las indicaciones de la PI-GU-01" Guía de apoyo para la radicación y trámite de pagos en el Sgdea-Orfeo " disponible en el Proceso Patrimonio Institucional)  con la  descripción en la actividad 2. Revisar ordenes  para pago:
Evidencia: https://intranet.fuga.gov.co/sites/default/files/gf-pd-05_procedimiento_gestion_de_pagos_v430102020.pdf. Se aclara que el documento desde la  v2, 3 y 4 mantienen la actividad 2
4  El Procedimiento Contractual (GJ-PD-01) v4 del 11nov2020, vincula en la Etapa Ejecución, titulo 2  Actividad  7. Supervisar el contrato: las siguientes notas:
Nota 1 : articulando los  lineamientos para el  contratista y supervisor sobre la " Guía de apoyo para la radicación y trámite de pagos en el Sgdea-Orfeo " disponible en el Proceso Gestión Documental
Nota 2: articulando los lineamientos para el contratista  y supervisor  para  la publicación en SECOP II, de las cuentas de cobro de contratistas, proveedores, personas naturales y jurídicas, al igual que la “publicación de los informes del supervisor e interventor”, en el  “Sistema Electrónico de Contratación Pública”, y  la "Guía SECOP II – Publicación Cuentas de cobro e Informes de Supervisión"
La "Guía SECOP II – Publicación Cuentas de cobro e Informes de Supervisión (GJ-GU-01) v1 del 10nov2020  contiene el paso a paso del contratista y supervisor  para el cargue en secop ii posterior a la radicación en Orfeo.
Evidencia:  https://intranet.fuga.gov.co/sites/default/files/gj-pd-01_procedimiento_contractual_v4_10112020.pdf y en https://intranet.fuga.gov.co/sites/default/files/gj-gu-01_guia_secop_ii_-_pub_cts_cobro_e_inf_superv_v1_10112020.pdf
- Se realizó la respectiva aprobación por los lideres de procesos, publicación y  socialización,  mediante  boletín y correo de comunicaciones  del 10 y 11nov2020 
Las evidencias de esta acción reposan en las URL de la intranet con las versiones actualizadas de los documentos y en boletín de comunicaciones del 10nov2020</t>
  </si>
  <si>
    <r>
      <t xml:space="preserve">La 2da línea de defensa  participó y orientó  metodológicamente la articulación de  documentos con los lideres de  procesos  de Gestión Documental, Gestión Jurídica y Gestión Financiera, la Sub Corporativa y sus equipos,  con la  revisión de 7  documentos  asociados con la circular06 de 2019, así:  Manual de Contratación, Procedimiento Contractual , Nómina,  Presupuesto, Gestión documental, Gestión contable, Gestión de Pagos,  Gestión de Presupuesto.
Evidencias: Análisis y  depuración de la circular con la documentación del SIG, ( Ver documento  "20192000013083 circular_06_de_2019  NOTAS CRUCE SIG2, comentarios) en la que señalan que  algunos  lineamientos   ya están articulados con  procedimientos,   algunos están desactualizados y han perdido vigencia a lo largo del tiempo y otros fueron actualizados en la "guia_para_la_radicacion_y_tramite_de_pagos_v.2" de ORFEO.   
Por lo anterior,  y con el  fin de evitar duplicidad  o desactualización de lineamentos, la Sub Corporativa y Oficina Asesora Jurídica,  integraron en el SIG la  " guia_para_la_radicacion_y_tramite_de_pagos_v.2" de ORFEO"  y Guía de Publicación de cuentas de cobro en SECOP II, las  cuales contiene los lineamientos de los pagos tanto para gestión documental, contratistas, supervisores, contabilidad y tesorería.
Al respecto, se  validaron   las orientaciones  y articulaciones  en los siguientes documentos:
- pi-pd-01_procedimiento_para_la_gestion_de_documentos_y_archivos_institucionales_v6_30102020  ver resaltado 
-pi-gu-01_guia_para_la_radicacion_y_tramite_de_pagos_sgda-orfeo_v1_30102020
- gf-pd-01_procedimiento_gestion_contable_v10_30102020 ver resaltado
-gf-pd-05_procedimiento_gestion_de_pagos_v430102020 ver resaltado
- gj-pd-01_procedimiento_contractual_v4_10112020 ver  resaltado
- gj-gu-01_guia_secop_ii_-_pub_cts_cobro_e_inf_superv_v1_10112020
Boletín de comunicaciones guía Orfeo  11nov2020 y correo de divulgación comunicaciones guía secopII 12nov2020
Lo anterior cumple con la actividad formulada
_____________________________________
</t>
    </r>
    <r>
      <rPr>
        <sz val="10"/>
        <rFont val="Calibri"/>
        <family val="2"/>
      </rPr>
      <t>Información consolidada en servidor OAP 
\\192.168.0.34\plan operativo integral\OFICINA ASESORA DE PLANEACIÓN\Plan de Mejoramiento por Proceso\ACPM\2019-11 H10\Evidencias</t>
    </r>
  </si>
  <si>
    <t xml:space="preserve">Se recomienda implementar los  procedimientos  y guías vigentes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</si>
  <si>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Teniendo en cuenta la extemporaneidad de la actividad , se valido el  procedimiento ge-pd-06_seguimiento_proyectos_de_inversion_v5_en  la actividad No. 6. y el  servidor institucional   ruta \\192.168.0.34 con el nombre Seg. Proyectos de Inversión PDD-UNCSAB 2020-2024 /  encontrando la carpeta de  proyectos  de la OLAP con permisos de acceso y edición, como lo confirma la sistemas en correo del 3ago2020; los permisos de acceso, tienen como propósito garantizar el control de cargue de información periódica, para  preservar la integridad y completitud de las evidencias a través del tiempo, con la apertura y cierre de permisos, para que las  áreas  reporten la información en los tiempos establecidos en el marco del nuevo plan de desarrollo vigente desde julio 2020.
__________________
Información consolidada en servidor OAP \\192.168.0.34\plan operativo integral\OFICINA ASESORA DE PLANEACIÓN\Plan de Mejoramiento por Proceso\ACPM\2019-21 PMC-PMP\Evidencias\2020</t>
  </si>
  <si>
    <t xml:space="preserve">Teniendo en cuenta la extemporaneidad de la gestión, se recomienda  gestionar con oportunidad las acm programadas, para garantizar la eliminación de la causa raíz a tiempo y  de acuerdo con las condiciones institucionales que originaron los hallazgos.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</si>
  <si>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Proceso\ACPM\2017-15\ACM 2017-15 v2\Evidencias</t>
  </si>
  <si>
    <t xml:space="preserve">Se socializó con los directivos la capacitación dada por el DASC sobre los aspectos de la evaluación de desempeño, sin embargo dicha capacitación se incluirá en el PIC 2021 </t>
  </si>
  <si>
    <t>Si bien el área informa que realizo las capacitaciones  a los directivos, estas no fueron programadas en el PIC vigente, por tanto no  la actividad "Incorporar en el Plan Institucional de Capacitación procesos formativos para los directivos, que permita apropiarse de los roles frente a las evaluaciones de desempeño laboral."</t>
  </si>
  <si>
    <t xml:space="preserve">se recomienda  gestionar con oportunidad las acm programadas, para garantizar la eliminación de la causa raíz a tiempo y  de acuerdo con las condiciones institucionales que originaron los hallazgos.  
</t>
  </si>
  <si>
    <t xml:space="preserve">Se realizaron las gestiones para la capacitación de la comisión de personal, a través de la comisión nacional de servicio civil CNSC y se capacitó a la comisión de personal (Resolución 157-2020-CPersonal2020-2022-sep-25-20) , realizada por la asesora del despacho el  del comisionado en cual se abordaron todos los temas de funciones y conformación de la comisión. A su vez se realizó capacitación sobre la lista de elegibles y la convocatoria.
- Se adjunta soporte de trámite ante la CNSC
- Presentación realizada por la asesora en el marco de la capacitación
- Soporte del correo donde la asesora comparte la PPT posterior a la capacitación
-Soporte de la capacitación a la comisión de personal sobre la convocatoria y listas de elegibles
De acuerdo con la causa identificada informamos que  el procedimiento GS-PD-03 Planes de Bienestar, Capacitación, Salud y Seguridad en el Trabajo con versión 1 de 25may2020, contiene políticas de operación y actividades en las que  participa la Comisión de Personal . Documento en intranet https://intranet.fuga.gov.co/sites/default/files/gs-pd-03_procedimiento_de_planes_de_bienestar_capacitacion_y_seguridad_en_el_trabajo_v1_22052020.pdf) 
</t>
  </si>
  <si>
    <t xml:space="preserve">Se verificó la respuesta emitida por la CNS mediante Rad  20202010659721    y  PPT del 28sep2020   con contenidos sobre  los roles de la Comisión de  personal,  conformación  informes y funciones de evaluación, igualmente se verifica asistencia de los integrantes de la comisión designados mediante Resolución 157-2020-CPersonal2020-2022-sep-25-20 , y  del profesional de talento humano .
Se verifica procedimientogs-pd-03 y confirmaron políticas de operación( sobre revisión de informes de la comisión e personal, presentación de informes a la comisión de personal, y formalización de resolución de estímulos e incentivos a través de la comisión de personal),  y  demás actividades en las que interviene la Comisión de personal  (resaltado en amarillo) 
__________________
Soportes consolidados en servidor OAP \\192.168.0.34\plan operativo integral\OFICINA ASESORA DE PLANEACIÓN\Plan de Mejoramiento por Proceso\ACPM\2018-25\ACM 2018-25 V2\Evidencias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</si>
  <si>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Proceso\ACPM\2018-26\ACM 2018-26 V2\Evidencias</t>
  </si>
  <si>
    <t>Se verificaron expedientes documentales  en Orfeo   201910000200800002E del 2019 y202010000200800001E del 2020  con las actas de comité de dirección,  formalizadas, radicadas   y entregadas en archivo físico al  archivo central. En constancia de ello se observan los puf de los documentos  asociados a cada radicado.  Se   consolidan los pantallazos de los expedientes. Se verifica una muestra de 4 actas sep. y nov 2019, feb y jun 2020.
_____________________
 Soportes en servidor OAP \\192.168.0.34\plan operativo integral\OFICINA ASESORA DE PLANEACIÓN\Plan de Mejoramiento por Proceso\ACPM\2018-31\2018-31 v2\Evidencias</t>
  </si>
  <si>
    <t xml:space="preserve">Se recomienda  gestionar con oportunidad las acm programadas, para garantizar la eliminación de la causa raíz a tiempo y  de acuerdo con las condiciones institucionales que originaron los hallazgos.  
</t>
  </si>
  <si>
    <t>Esta actividad  fue revisada por la Subdirectora del Área y reprogramada en el marco del Nuevo Plan de Desarrollo  con el Proyecto  de Arquitectura Institucional, y la  Meta proyecto  de Inversión para la modernización de tecnología, prevista para el 2022. En lo corrido del 2020 se formulo el proyecto a julio 2020 y se reprogramo la ACM como se observa en Orfeo 20202000009573 y 20202000022393</t>
  </si>
  <si>
    <t xml:space="preserve">Se verifican documentos Orfeo y confirma la reprogramación de la ACM de acuerdo a  la formulación del Proyecto de Inversión Arquitectura Institucional (del Nuevo Pan de Desarrollo)  y el área proyecta gestión para próximos periodos
___
Soportes consolidados en servidor OAP \\192.168.0.34\plan operativo integral\OFICINA ASESORA DE PLANEACIÓN\Plan de Mejoramiento por Proceso\ACPM\2019-28 PMP\Evidencias
</t>
  </si>
  <si>
    <t>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t>
  </si>
  <si>
    <t>\\192.168.0.34\Oficina Asesora de Planeación\Gestión SIG OPA 1ra línea\PMP</t>
  </si>
  <si>
    <t xml:space="preserve">Se verifican soportes electrónicos de la retroalimentación virtual realizada por la OAP  a las áreas, sobre   formulación y seguimiento físico, presupuestal y contractual  de los proyectos de inversión. 
___
Soportes consolidados en servidor\\192.168.0.34\plan operativo integral\OFICINA ASESORA DE PLANEACIÓN\Plan de Mejoramiento por Proceso\ACPM\2019-28 PMP\Evidencias
</t>
  </si>
  <si>
    <t>Esta actividad  fue revisada por la Subdirectora del Área y reprogramada en el marco del Nuevo Plan de Desarrollo  con el Proyecto  de Arquitectura Institucional, y la  Meta proyecto  de Rediseño Organizacional, prevista para el 2022. En lo corrido del 2020 se formulo el proyecto a julio 2020 y se reprogramo la ACM como se observa en Orfeo 20202000009573 y 20202000022393</t>
  </si>
  <si>
    <t xml:space="preserve">Actividad dentro de términos </t>
  </si>
  <si>
    <t xml:space="preserve">Sin avances a la fecha.  Se proyecta la actividad para el Primer trimestre 2020 contemplando  la provisión definitiva de la planta de personal nueva para feb 2020 </t>
  </si>
  <si>
    <t>La Oap realizo acompañamiento metodológico en la formulación de riesgos del proceso aprobados en julio 2020 conforme a la metodología DAFP, se verifica matriz de riesgos el procesos de Tecnologías presentado por el área y publicado en la  intranet fuga . Actividad se somete a valoración de la tercera línea 
________________________________
Soportes consolidados en servidor OAP \\192.168.0.34\plan operativo integral\OFICINA ASESORA DE PLANEACIÓN\Plan de Mejoramiento por Proceso\ACPM\2020-02 PMP\Evidencias</t>
  </si>
  <si>
    <t xml:space="preserve">Actividad dentro de términos  </t>
  </si>
  <si>
    <t xml:space="preserve">De acuerdo con el cronograma  SIG V2 2020,  la actualización de la documentación de los procesos (caracterizaciones, procedimientos, instructivos, formatos, riesgos e indicadores)  que inicio en  febrero del 2019, presentó un avance a agosto del 2020 del 95%.
Al respecto, señalamos que la actualización de la documentación (procedimientos, instructivos, guías, manuales y formatos)  fue completada en el 100% en el mes de mayo junto con el normograma. La actualización de riesgos se adelantó en el mes de junio. Todas las caracterizaciones fueron trabajadas, actualizadas y publicadas; excepto la caracterización del proceso de transformación cultural, que si bien fue actualizada con la Subdirección Artística y Cultural y la Subdirección para la Gestión del Centro, aún no ha sido aprobada en consenso por las áreas que intervienen, para realizar su publicación.
La documentación actualizada, se consolida en el Listado maestro de documentos  y en la Intranet ingresando por el mapa de procesos.
En el mes de julio 2020 el líder de proceso de gestión de mejora, previa solicitud de las diferentes áreas,  autorizo la reprogramación del  cronograma SIG con la versión 2 de 2020, para una nueva revisión del mapa de procesos (puntualmente del  Proceso Misional, y el cambio de nombres de algunos procesos Estructurales), más  la revisión de  indicadores, los cuales fueron  postergados para noviembre y diciembre.
Por lo anterior, y con corte a Noviembre 30, se están revisando nuevamente los procesos señalados,  y se han  revisado indicadores  con los Procesos de  gestión del ser, recursos físicos, gestión jurídica, planeación, gestión tic, gestión documental y atención al ciudadano,  en los cuales se han revisado las recomendaciones de control interno y se están haciendo los ajustes pertinentes. Se espera cumplir con el  5% restante del cronograma y cerrar el 100 por ciento en las fechas programadas del  cronograma SIG V2 2020.
Como evidencia de la gestión se comparten: Cronograma SIG, Listado Maestro de Documentos, y los avances sobre la actualización de indicadores, con las invitaciones de mesas de trabajo para actualización de indicadores y agendamiento de revisión con cada proceso.
</t>
  </si>
  <si>
    <t xml:space="preserve">Evidencia de gestión: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</si>
  <si>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Si bien se presenta un avance considerable en la gestión del cronograma del 95%,  gestionar con oportunidad las acm programadas, para garantizar la eliminación de la causa raíz a tiempo,  de acuerdo con las condiciones institucionales que originaron los hallazgos.  
</t>
  </si>
  <si>
    <t xml:space="preserve">De acuerdo con el cronograma SIG v2 2020 de la  actividad del PMP 2017-10-2,  de esta ACM, se actualizaron los procesos asociados a  las  acciones correctivas y de mejora de la entidad, con cumplimiento parcial,  que no se   gestionaron en las ACPM de las vigencias 2017 a 2018, (2017-2, 4,8, 10, X19, X21, 16, 17,18, 20, 2018-2),   como  se describe a continuación: 
En el documento “ (ACPM  baja efectividad 2017-2018 seguim OAP Nov2020)    ubicado en el servidor OAp (\\192.168.0.34\plan operativo integral\OFICINA ASESORA DE PLANEACIÓN\Plan de Mejoramiento por Proceso\ACPM\2017-10\Versión 2\Evidencias\Act3)  se empleó como herramienta de control y consolido  las observaciones  sobre las ACM con cumplimiento parcial de las vigencias 2017-2018 para  los procesos de  Rec Físicos; Proceso G Mejora; Proceso G Financiera; Proceso G Ser.
Al respecto para cada ACM se realizaron las siguientes actualizaciones
2017-2: Se da cumplimiento a la actividad de la siguiente manera: 2017-02: Se integra la documentación de PIGA al sistema de gestión, ver procedimientos de Identificación de aspectos e impactos ambientales (RF-PD-03),  Gestión y disposición de residuos sólidos y peligrosos (RF-PD-04), Disposición final de aparatos eléctricos y electrónicos (RAEE) (RF-IN-03) y Guía de almacenamiento y manipulación de bienes (RF-GU-01), junto con todos sus formatos. Ver: https://intranet.fuga.gov.co/proceso-recursos-fisicos
2017- 4: Fue vinculada al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2017-8: Se actualizo el procedimiento de gestión presupuestal GF-PD-03 v4  y  en la actividad 3. Expedir CDP para una modificación presupuestal: se integró “…. En las modificaciones presupuestales, para el caso de inversión, el profesional de presupuesto, recibirá de la Oficina Asesora de Planeación de la FUGA, la justificación técnica y económica, haciendo uso del formato, la cual es insumo para la elaboración de la justificación técnica y económica solicitada por la Dirección Distrital de Presupuesto….”, como se puede ver en la página de intranet en el proceso de gestión financiera: https://intranet.fuga.gov.co/proceso-de-gestion-financiera
2017-10: Fue vinculada  en su totalidad con la actualización de los documentos del SIG en el marco del  cronograma SIG v2 2020.  Los avances se observan en la Actividad No. 2 de la actual ACM descritos en la fila anterior del PMP
2017-+19: La vinculación de la documentación vigente del Plan Institucional de Gestión Ambiental - PIGA en el Procedimiento RF-PD-04 Gestión y disposición de residuos sólidos y peligrosos V1, con  los formatos:  - RF-FT-15 Residuos ordinarios;  - RF-FT-16 Formato  Manejo y control residuos aprovechables; - RF-FT-20  Formato   Registro y control RESPEL; -  RF-FT-21 Formato  Consolidación RESPEL, los anteriores documentos, sustituyen el formato de Control de Consumo Sostenible   y cumplen con el mismo objetivo 
En cuanto a la verificación de  los  bienes y conceptos técnico para su entrada, se normalizo en el Sig FR-PD-01 Procedimiento Manejo y Control de Bienes V10  en las  actividades 1  Ingresar un bien nuevo y 2  Formalizar el bien las condiciones y controles para   recibir, e ingresar bienes a bodega, previa confrontación de sus características, marcas, modelos, series, tamaños y cantidades, contra los soportes que ordenan o sustentan las operaciones de ingreso.
La documentación actualizada se puede ver en la página de intranet en el link: https://intranet.fuga.gov.co/proceso-recursos-fisicos
2017-+21: Se actualizó el procedimiento de manejo de caja menor (GF-PD-09) con la  política de operación (Un funcionario del área financiera de la entidad, hará arqueos esporádicos a la caja menor cada vez que la Ordenadora del gasto de caja menor lo crea conveniente. En todo caso se hará como mínimo, un arqueo trimestral.) Y la actividad 12  Elaborar el consolidado. Con lineamientos sobre los responsables de arqueros  de la caja menor   asociados al área... Ver en el link: https://intranet.fuga.gov.co/proceso-de-gestion-financiera
2017-16: Se actualizan los procedimientos de Comunicaciones donde se deja el punto de control para la validación y seguimiento de la información enviada para publicar, ver procedimiento de gestión de comunicaciones (CO-PD-01) en intranet
El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2017-17: Una vez revisado por el líder de proceso, se actualizo y socializó en el mes de diciembre de 2019, el procedimiento de control de productos o servicios no conforme (GM-PD-03) junto con sus formatos, ver en el link: https://intranet.fuga.gov.co/proceso-de-gestion-de-mejora
2017-18: Se actualiza y socializa en el mes de mayo 2020, el procedimiento (GM-PD-02) Identificación periódica legal  junto con sus formatos, la socialización se realizó  con los responsables de su ejecución, áreas y proceso gestión jurídica y comunicaciones.   Ver en el link: https://intranet.fuga.gov.co/proceso-de-gestion-de-mejora
2017-20: Se actualiza y socializa en el mes de mayo 2020, el instructivo de Referenciación competitiva, la socialización se realizó con los responsables de su ejecución. (GM-IN-02), ver en el link: https://intranet.fuga.gov.co/proceso-de-gestion-de-mejora
2018-2: Se ajustó el procedimiento de gestión presupuestal (GF-PD-03), donde vincularon  la actividad No. 1.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2018-19, se relaciona directamente con el  la ACM 2018-2: Se ajustó el procedimiento de gestión presupuestal (GF-PD-03), donde vincularon  la actividad No. 1 .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La vinculación  del GS-PD-03 Procedimiento  Planes de Bienestar, Capacitación, Salud y Seguridad en el Trabajo v1 del 22/05/2020 con la política de Operación (El profesional especializado de gestión del ser, realizará el seguimiento a la elección del presidente, secretario y la adopción del reglamento del comité del convivencia. )
La vinculación  del GS-PD-01 Procedimiento de Vinculación  V1 DEL 21MAY2020 con lineamientos sobre la inducción, la actividad  13. Realizar inducción  con lineamientos, punto de control  y registro   Formato GS-FT- 14 Acta de inducción  
</t>
  </si>
  <si>
    <t>Adicional a la documentación actualizada en el link de intranet: https://intranet.fuga.gov.co/mapa-de-procesos
Se puede revisar el documento (ACPM  baja efectividad 2017-2018 seguim OAP Nov2020)   en servidor OAP \\192.168.0.34\plan operativo integral\OFICINA ASESORA DE PLANEACIÓN\Plan de Mejoramiento por Proceso\ACPM\2017-10\Versión 2\Evidencias\Act3
Y los documentos de cada ACM y  evidencias en cada una de las carpetas de la ACM en la subcarpetas evidencias. ubicadas en \\192.168.0.34\plan operativo integral\OFICINA ASESORA DE PLANEACIÓN\Plan de Mejoramiento por Proceso\ACPM</t>
  </si>
  <si>
    <t>Se verifican los soportes presentados  por el Profesional de Apoyo SIG, se valida la información del documento  que consolida las ACM cerradas como inefectivas (ACPM  baja efectividad 2017-2018 seguim OAP Nov2020) contra los contenidos de los  procedimientos y formatos publicados en intranet, señalando que los ajustes  los procesos enunciados se aplicaron  dentro de los tiempos programados
____________________
Soportes consolidados en servidor OAP (A\\192.168.0.34\plan operativo integral\OFICINA ASESORA DE PLANEACIÓN\Plan de Mejoramiento por Proceso\ACPM\2017-10\Versión 2\Evidencias\Act3)</t>
  </si>
  <si>
    <t>Sin comentarios</t>
  </si>
  <si>
    <t>\\192.168.0.34\plan operativo integral\SUB. GESTIÓN CORPORATIVA\2020\PMP\2020-01</t>
  </si>
  <si>
    <t>Sin reporte de avances</t>
  </si>
  <si>
    <t xml:space="preserve">Se tramitó la actualización del formato  de Estudios Previos de los contratos de prestación de servicios  
GJ-FT-13  Estudios Previos Tipo Prestación De Servicios y/o Apoyo a la Gestión con versión 13 del 6nov2020, con la modificando la clausula de forma de pago,  sobre la forma de pago a aplicar para el cierre de la vigencia, como se observa en la nota del numeral  2.9. FORMA DE PAGO: , "PARAGRAFO PRIMERO: El primer pago se efectuará por el período comprendido entre la fecha de suscripción del acta de Inicio y el último día del mismo mes. Del segundo pago en adelante se realizará por período vencido de cada mes y para el mes de diciembre se realizarán dos pagos de la siguiente manera: Uno por el valor correspondiente a los servicios prestados en el período comprendido entre el 01 al 15 de diciembre de 2019, y otro correspondiente a los servicios prestados en el período comprendido entre el 16 al 30 de diciembre de 2019, previa certificación del supervisor sobre el cumplimiento a satisfacción del mismo".
El documento fue publicado en la ntranet y socializado el </t>
  </si>
  <si>
    <t>https://intranet.fuga.gov.co/proceso-gestion-juridica</t>
  </si>
  <si>
    <t>Seguimiento a nov 2020</t>
  </si>
  <si>
    <t>Se verifico documento actualizado, publicado y divulgado  con GJ-FT-13  Estudios Previos Tipo Prestación De Servicios y/o Apoyo a la Gestión con versión 13 del 6nov2020, , y el contenido del numeral  2.9. FORMA DE PAGO con con notas orientadoras sobre  la forma de pago a aplicar para el cierre de la vigencia.  
_________________________
Se consolidan soportes en servidor OAP 
\\192.168.0.34\plan operativo integral\OFICINA ASESORA DE PLANEACIÓN\Plan de Mejoramiento Institucional\ACM\2020-10 3.1.3.7.1</t>
  </si>
  <si>
    <t>\\192.168.0.34\plan operativo integral\OFICINA ASESORA DE PLANEACIÓN\Plan de Mejoramiento por Proceso\ACPM\2018-29\ACM 2018-29 V2\Evidencias</t>
  </si>
  <si>
    <t xml:space="preserve">Se verifican los soportes presentados  por el Profesional de Apoyo SIG, se valida LMD y su coherencia con la información de la intranet y cronograma SIG,  constatando los avances en la actualización documental con corte a ago 2020 del 95% como se muestra en correos  de retroalimentación  ( CARPETA x Monitoreo 2 línea  avances SIG)(\\192.168.0.34\plan operativo integral\OFICINA ASESORA DE PLANEACIÓN\Plan de Mejoramiento por Proceso\ACPM\2017-10\Versión 2\Evidencias\Act2)
Igualmente se verifican soportes de mesas de trabajo y avances de la gestión de sep., oct y nov.
______________________________________________-
Evidencias consolidadas en servidor OAp 
Evidencia de gestión Documentos Mapa de Procesos: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</si>
  <si>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Las tablas de retención documental del área de gestión financiera y contractual previamente aprobadas  en Comité Interno de Archivo del 7nov2017, fueron actualizadas y socializadas con cada proceso. Ver acta de reunión con el proceso Financiera del 16dic2019. u implementación  se  respalda en las TRD de Orfeo del proceso de Gestión Financiera y Gestión Jurídica.. (Consultar en ORFEO-  las TRD en modulo INFORME TABLAS DE RETENCION DOCUMENTAL  para cada proceso).
</t>
  </si>
  <si>
    <t>Se verifican actas aportadas y series en Orfeo del Proceso de Gestión financiera y contractual y verificaron las TRD en Orfeo creadas 
_______________________________________
Soportes servidor Oap 
\\192.168.0.34\plan operativo integral\OFICINA ASESORA DE PLANEACIÓN\Plan de Mejoramiento por Proceso\ACPM\2018-29\ACM 2018-29 V2\Evidencias</t>
  </si>
  <si>
    <t>El formato de cotizaciones tc-ft-39_formato_solicitud_de_cotizacion_v112082020  se integro  al  procedimiento de eventos  tc-pd-02_procedimiento_gestion_de_eventos_v3_12082020   con el " SI la  modificación de la actividad No. 8. Realizar estudio de mercado"  . Documentos en intranet https://intranet.fuga.gov.co/proceso-transformacion-cultural-para-la-revitalizacion-del-centro</t>
  </si>
  <si>
    <t>Se verifican correo electrónico y matriz con relación de informes enviado por TICS  a   la subdirectora corporativa el 11may2020,  con una breve descripción de la actividad a realizar  por el proceso y las fechas estimadas de presentación.  para que se tenga en cuenta la carga laboral del personal del proceso</t>
  </si>
  <si>
    <t xml:space="preserve">Sin reporte de avances </t>
  </si>
  <si>
    <t>De conformidad con la evidencia aportada, asi como la gestión detallada sobre su ejecución realizada por la 1a. Y 2a. Linea de defensa en los ejercicios de monitoreo, se observa que se da cumplimiento a la actividad formulada</t>
  </si>
  <si>
    <t>En concordancia con la recomendación de la 2a. Linea de defensa, se recomienda a la 1a. Linea de defensa dar cumplimiento integral a la politica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</si>
  <si>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Si bien se cumple la actividad formulada, se recomienda tener en cuenta las observaciones realizadas por la OCI en el informe Seguimiento Riesgos 2020 presentado en el mes de noviembre, respecto a redacción del control, consecuencias identificadas, próposito del control, plan de tratamiento, entre otras.</t>
  </si>
  <si>
    <t>En concordancia con la recomendación de la 2a. Linea de defensa, se recomienda a la 1a. Linea de defensa, monitorear la implementación de los controles  establecido en el procedimiento actualizado.</t>
  </si>
  <si>
    <t>Abierta incumplida</t>
  </si>
  <si>
    <t>La evidencia aportada corresponde a la invitación realizada por el proceso para consultar una presentación relacionada con la Evaluación de Desempeño; conforme lo anterior y aunado a lo expuesto por la 2a. Linea de defensa, esta gestión no corresponde a lo formulado</t>
  </si>
  <si>
    <t>Abierta en proceso</t>
  </si>
  <si>
    <t>No se registra avance en la ejecución de la acción por parte de la 1a. Linea de defensa</t>
  </si>
  <si>
    <t>Teniendo en cuenta el estado de Abierta Incumplida  y que esta calificación ha sido reiterativa  en los dos seguimientos anteriores realizados por la OCI, se recomienda aplicar lo dispuesto en el procedimiento  Plan de Mejoramiento Código GM-PD-01 Versión 4, actividad 6: "ABIERTA INCUMPLIDA No se ha ejecutado y los términos se vencieron. Se debe ejecutar en un término no mayor a la mitad del plazo inicial"; así como dar cumplimiento integral a la política de operación establecida en el mismo documento respecto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</si>
  <si>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Teniendo en cuenta que la ejecución de la actividad se realiza fuera de los terminos establecidos y en articulación con lo expuesto por la 2a. Linea de defensa, se recomienda a la 1a. Linea de defensa dar cumplimiento integral a la politica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lo dispuesto en la actividad 6 del mismo procedimiento respecto al tratamiento del estado de las acciones evaluadas por la OCI.</t>
  </si>
  <si>
    <t>Fortalecer la documentación de la gestión adelantada de tal manera que pueda identificarse la oportunidad en el cumplimiento de las mismas.</t>
  </si>
  <si>
    <t>Si bien se cumple la actividad formulada,  teniendo en cuenta los argumentos expuestos por la OCI en su seguimiento de Mayo de 2020, los cuales se resumen en:
* La acción establecida no subsana lo evidenciado en la auditoria al proceso de Gestión de Tecnologías. 
* La acción formulada corresponde a una situación general pero no ataca la situación particular de cada uno de los hallazgos planteados. 
* En la aplicación de la metodogía de los porqués no se identifica de manera clara cual es punto final del cuestionamiento realizado que facilite la identificación de la causa raíz 
* La causa determinada corresponde a una debilidad de equipo de trabajo, sin embargo la acción propuesta corresponde a una actividad metodológica.
Se recomienda al proceso revisar los hallazgos establecidos en el ejercicio de auditoria (Hallazgos 1, 3 y 4)  y evaluar por autocontrol las oportunidades de mejora que permitan mitigar o subsanar lo observado por la OCI</t>
  </si>
  <si>
    <t>Teniendo en cuenta que el plazo de ejecución de la actividad se vence el 30/12/2020, se recomienda al proceso gestionarla dentro de los terminos establecidos, de tal manera que se de cumplimiento integral a lo dispuesto en las politicas de operación del procedimiento Planes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De igual manera se recomienda tener en cuenta las observaciones y recomendaciones  presentadas por la OCI en el seguimiento realizado en mayo 2020.</t>
  </si>
  <si>
    <t>Se recomienda revisar el monitoreo realizado por la 1a. Linea de defensa, en terminos de los periodos registrados (2020). 
De igual manera se recomienda tener en cuenta las observaciones y recomendaciones  presentadas por la OCI en el seguimiento realizado en mayo 2020.</t>
  </si>
  <si>
    <t>Teniendo en cuenta que el plazo de ejecución de la actividad se vence el 30/05/2021, se recomienda tener en cuenta las observaciones y recomendaciones  presentadas por la OCI en el seguimiento realizado en mayo 2020, así como lo observado en el presente seguimiento; de tal manera que se generen los ajustes que se consideren pertinentes que permitan subsanar las oportunidades de mejora presentadas por la  OCI en su ejercicio de auditoria y garantizar que no se vuelvan a generar.</t>
  </si>
  <si>
    <t>Teniendo en cuenta el estado de Abierta Incumplida, se recomienda aplicar lo dispuesto en el procedimiento  Plan de Mejoramiento Código GM-PD-01 Versión 4, actividad 6: "ABIERTA INCUMPLIDA No se ha ejecutado y los términos se vencieron. Se debe ejecutar en un término no mayor a la mitad del plazo inicial"; así como dar cumplimiento integral a la política de operación establecida en el mismo documento respecto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</si>
  <si>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N.A</t>
  </si>
  <si>
    <t>En concordancia con la recomendación de la 2a. Linea de defensa, se recomienda a la 1a. Linea de defensa, monitorear la implementación de los controles  establecidos en los procedimientos y manuales actualizados.</t>
  </si>
  <si>
    <t>En concordancia con la recomendación de la 2a. Linea de defensa, se recomienda a la 1a. Linea de defensa dar cumplimiento integral a la politica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</si>
  <si>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Se recomienda a la 1a. Linea de defensa dar cumplimiento integral a la politica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</si>
  <si>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La evidencia aportada corresponde a la gestión adelantada respecto a la solicitud de reprogramación, sin embargo no se presentan evidencias de inicio de gestión</t>
  </si>
  <si>
    <t>Conforme el análisis de evidencias se mantiene lo observado por la OCI en el seguimiento realizado en mayo 2020, respecto a: "Teniendo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
De igual manera fortalecer los controles que permitan  dar cumplimiento integral a la politica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</si>
  <si>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ESTADO</t>
  </si>
  <si>
    <t>RECOMENDACIÓN</t>
  </si>
  <si>
    <t>CALIFICACION</t>
  </si>
  <si>
    <t>hallazgos</t>
  </si>
  <si>
    <t>2017-15.2</t>
  </si>
  <si>
    <t>2017-15.3</t>
  </si>
  <si>
    <t>depdencia</t>
  </si>
  <si>
    <t>no. hallazgo</t>
  </si>
  <si>
    <t>estado actividad</t>
  </si>
  <si>
    <t>estado acm</t>
  </si>
  <si>
    <t>total hallazgos</t>
  </si>
  <si>
    <t>total hallazgos cerrados</t>
  </si>
  <si>
    <t>total acciones cerradas de hallazgos cerrados</t>
  </si>
  <si>
    <t>acciones</t>
  </si>
  <si>
    <t>HALLAZGOS EVALUADOS</t>
  </si>
  <si>
    <t>ABIERTAS EN PROCESO</t>
  </si>
  <si>
    <t>ABIERTAS INCUMPLIDAS</t>
  </si>
  <si>
    <t>CERRADAS</t>
  </si>
  <si>
    <t>No.</t>
  </si>
  <si>
    <t>ACCIONES</t>
  </si>
  <si>
    <t>ABIERTOS EN PROCESO</t>
  </si>
  <si>
    <t>ABIERTOS INCUMPLIDAS</t>
  </si>
  <si>
    <t>CERRADOS</t>
  </si>
  <si>
    <t>CERRADOS CON BAJA EFECTIVIDAD</t>
  </si>
  <si>
    <t>CERRADAS CON BAJA EFECTIVIDAD</t>
  </si>
  <si>
    <t>nombre de la dependencia</t>
  </si>
  <si>
    <t>area de la dependencia</t>
  </si>
  <si>
    <t>Etiquetas de fila</t>
  </si>
  <si>
    <t>Total general</t>
  </si>
  <si>
    <t>Cuenta de ESTADO</t>
  </si>
  <si>
    <t>Etiquetas de columna</t>
  </si>
  <si>
    <t>TOTAL SIN INCLUIR LAS ABIERTAS EN PROCESO</t>
  </si>
  <si>
    <t>% EFICACIA</t>
  </si>
  <si>
    <t>Abierta en proceso *</t>
  </si>
  <si>
    <t>% EFICACIA
(Cerradas/Total sin incluir las abiertas en proceso)</t>
  </si>
  <si>
    <t>Cuenta de ID</t>
  </si>
  <si>
    <t>Teniendo en cuenta lo expuesto en el monitoreo realizado por la 1 y 2 lineas de defensa, asi como la descripción de la actividad y el plazo formulado; se observa que se aporta evidencia de la gestión adelantada en junio, septiembre y noviembre, no obstante la actividad establece que ésta se llevaría a cabo de manera mensual independientemente de la modalidad a través de la cual se realicen las mesas de trabajo</t>
  </si>
  <si>
    <t>Seguimiento 
Nov2020</t>
  </si>
  <si>
    <t>De conformidad con la evidencia aportada, asi como el reporte realizado por la 1a. Y 2a. Linea de defensa en los ejercicios de monitoreo, se observa que se da cumplimiento al 95% de la actividad formulada</t>
  </si>
  <si>
    <t>Teniendo en cuenta el estado de Abierta Incumplida,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</si>
  <si>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De conformidad con la evidencia aportada y el reporte de ejecución de la 1a. Y 2a. Linea de defensa en los ejercicios de monitoreo, se observa que se da cumplimiento a la actividad.</t>
  </si>
  <si>
    <t>De conformidad con el reporte de 1a. y 2a. Linea de defensa en los ejercicios de monitoreo, así como la consulta efectuada por el equipo auditor al documento Matriz Consolidada de Riesgos Código GM-FT-10  Versión 5,  se observa que el proceso de Gestión Financiera identifica 2 riesgos y define el responsable de llevar a cabo la actividad de control, con lo cual se cumple lo formulado.</t>
  </si>
  <si>
    <t>Si bien se cumple la actividad formulada, se recomienda tener en cuenta las observaciones realizadas por la OCI en el informe Seguimiento Riesgos 2020 presentado en el mes de noviembre.</t>
  </si>
  <si>
    <t>De conformidad con la evidencia aportada y el reporte de la 1a. Y 2a. Linea de defensa en los ejercicios de monitoreo y la verificación realizada por el equipo auditor a la información publicada en la intranet (https://intranet.fuga.gov.co/proceso-de-gestion-del-ser), se observa que se da cumplimiento a la actividad.</t>
  </si>
  <si>
    <t>De conformidad con la evidencia aportada y el reporte de 1a. y 2a. Linea de defensa en los ejercicios de monitoreo, se observa que se da cumplimiento a la actividad formulada; No obstante  en el seguimiento realizado por la OCI en mayo de 2020 esta actividad habia sido calificada como Abierta Inefectiva, y a la fecha no se observa  el cumplimiento de los establecido   el Procedimiento Plan de Mejoramiento Version 3 para esta calificación.</t>
  </si>
  <si>
    <t>Actividad cerrada en el seguimiento realizado por la OCI en noviembre de 2019</t>
  </si>
  <si>
    <t xml:space="preserve"> Actividad cerrada en el seguimiento realizado por la OCI en mayo 2020.</t>
  </si>
  <si>
    <t>De conformidad con la evidencia aportada y el reporte de 1a. y 2a. Linea de defensa en los ejercicios de monitoreo, se observa que se da cumplimiento a la actividad formulada.</t>
  </si>
  <si>
    <t>Actividad cerrada en el seguimiento realizado por la OCI en mayo 2020.</t>
  </si>
  <si>
    <t>De conformidad con la evidencia aportada, el reporte de 1a. Y 2a. Linea de defensa en los ejercicios de monitoreo y la verificación realizada por el equipo auditor a la información publicada en la intranet (https://intranet.fuga.gov.co/proceso-de-gestion-del-ser), se observa que se da cumplimiento a la actividad formulada</t>
  </si>
  <si>
    <t>De conformidad con la evidencia aportada, el reporte de 1a. Y 2a. Linea de defensa en los ejercicios de monitoreo y la verificación realizada por el equipo auditor a la información publicada en la intranet (https://intranet.fuga.gov.co/proceso-de-gestion-del-ser), se observa que se da cumplimiento a la actividad.</t>
  </si>
  <si>
    <t>En concordancia con  la 2a. Linea de defensa, se recomienda a la 1a. Linea de defensa, monitorear la implementación de los controles  establecidos en el procedimiento actualizado.</t>
  </si>
  <si>
    <t>En concordancia con la 2a. Linea de defensa, se recomienda a la 1a. Linea de defensa, monitorear la implementación de los controles  establecidos en los procedimientos y manuales actualizados.</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</si>
  <si>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</si>
  <si>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</si>
  <si>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</si>
  <si>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Se ha calificado  Abierta Incumplida reiteradamente en los  seguimientos  realizados por la OCI, por lo tanto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</si>
  <si>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De conformidad con la evidencia aportada y el reporte de 1a. Y 2a. Linea de defensa en los ejercicios de monitoreo, se observa que se da cumplimiento a la actividad formulada. Sin embargo es importante señalar que no se dio cumplimiento a lo establecido en el procedimiento vigente en mayo 2020 de Plan de Mejoramiento, en lo referente a las acciones clasificadas en estado ABIERTAS INEFECTIVAS, por cuanto no se observa la reformulación.</t>
  </si>
  <si>
    <t>Teniendo en cuenta que la ejecución de la actividad se realiza fuera de los terminos establecidos y en articulación con lo expuesto por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lo dispuesto en la actividad 6 del mismo procedimiento respecto al tratamiento del estado de las acciones evaluadas por la OCI.</t>
  </si>
  <si>
    <t>De conformidad con la evidencia aportada y el reporte de  1a. Y 2a. Linea de defensa en los ejercicios de monitoreo, se observa que se da cumplimiento a la actividad formulada; sin embargo es importante precisar que no se identifica cuando se ejecuto la actividad.</t>
  </si>
  <si>
    <t xml:space="preserve">De conformidad con la evidencia aportada y el reporte de 1a. Y 2a. Linea de defensa en los ejercicios de monitoreo, se observa que se da cumplimiento a la actividad formulada.  </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</si>
  <si>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</si>
  <si>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</si>
  <si>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</si>
  <si>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Si bien se cumple la actividad formulada,  teniendo en cuenta los argumentos expuestos por la OCI en su seguimiento de Mayo de 2020, los cuales se resumen en:
* La acción establecida no subsana lo evidenciado en la auditoria al proceso de Gestión de Tecnologías. 
* La acción formulada corresponde a una situación general pero no ataca la situación particular de cada uno de los hallazgos planteados. * En la aplicación de la metodogía de los porqués no se identifica de manera clara cual es punto final del cuestionamiento realizado que facilite la identificación de la causa raíz * La causa determinada corresponde a una debilidad de equipo de trabajo, sin embargo la acción propuesta corresponde a una actividad metodológica.
Se recomienda al proceso revisar los hallazgos establecidos en el ejercicio de auditoria (Hallazgos 1, 3 y 4)  y evaluar por autocontrol las oportunidades de mejora que permitan mitigar o subsanar lo observado por la OCI</t>
  </si>
  <si>
    <t>Teniendo en cuenta que el plazo de ejecución de la actividad se vence el 30/12/2020, se recomienda al proceso gestionarla dentro de los terminos establecidos, de tal manera que se de cumplimiento integral a lo dispuesto en las politicas de operación del procedimiento Planes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De igual manera se recomienda tener en cuenta las observaciones y recomendaciones  presentadas por la OCI en el seguimiento realizado en mayo 2020.</t>
  </si>
  <si>
    <t>La actividad se encuentra dentro de los términos de ejecución.</t>
  </si>
  <si>
    <t>De conformidad con la evidencia aportada y teniendo en cuenta las observaciones de la OCI en el seguimiento al Mapa de Riesgos Institucional  de noviembre de 2020, se evidencian varias oportunidades de mejora y  situaciones particulares que son expuestas de manera detallada en el Anexo 1 seguimiento Riesgos OCI, del informe antes mencionado.</t>
  </si>
  <si>
    <t>Teniendo en cuenta que el plazo de ejecución de la actividad se vence el 30/05/2021, se recomienda tener en cuenta las observaciones y recomendaciones  presentadas por la OCI en el seguimiento realizado en mayo 2020, así como lo observado en el presente seguimiento; de tal manera que se generen los ajustes que se consideren pertinentes que permitan subsanar las oportunidades de mejora presentadas por la  OCI en su ejercicio de auditoria y garantizar que no se vuelvan a generar.
Igualmente se recomienda atender las observaciones señaladas en el informe de seguimiento al mapa de riesgos radicado en noviembre de 2020.</t>
  </si>
  <si>
    <t>De conformidad con la evidencia aportada y el reporte de 1a. Y 2a. Linea de defensa en los ejercicios de monitoreo, se observa que se da cumplimiento a la actividad formulada, adicionalmente se complementa la evidencia con soportes de ejecución de la capacitación, subsanando la observación del seguimiento pasado. Sin embargo es importante señalar que no se dió cumplimiento a lo establecido en el procedimiento vigente en mayo 2020 de Plan de Mejoramiento, en lo referente a las acciones clasificadas en estado ABIERTAS INEFECTIVAS, por cuanto no se hizo reformulación.</t>
  </si>
  <si>
    <t xml:space="preserve">Se verificó el formato de estudios previos actualizado el 13 de noviembre de 2020 en intranet,se observa la inclusión en la clausula de forma de pago aclaraciones sobre el pago en el último mes de la vigencia. </t>
  </si>
  <si>
    <t xml:space="preserve">Actividad cumplida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</si>
</sst>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8"/>
      <name val="Calibri"/>
      <family val="2"/>
      <scheme val="minor"/>
    </font>
    <font>
      <sz val="11"/>
      <name val="Arial"/>
      <family val="2"/>
    </font>
    <font>
      <b/>
      <sz val="11"/>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Calibri"/>
      <family val="2"/>
      <scheme val="minor"/>
    </font>
    <font>
      <b/>
      <sz val="10"/>
      <color indexed="8"/>
      <name val="Calibri"/>
      <family val="2"/>
      <scheme val="minor"/>
    </font>
    <font>
      <sz val="10"/>
      <color indexed="8"/>
      <name val="Calibri"/>
      <family val="2"/>
    </font>
    <font>
      <b/>
      <sz val="10"/>
      <color indexed="8"/>
      <name val="Calibri"/>
      <family val="2"/>
    </font>
    <font>
      <sz val="10"/>
      <name val="Calibri"/>
      <family val="2"/>
    </font>
    <font>
      <u/>
      <sz val="10"/>
      <name val="Calibri"/>
      <family val="2"/>
    </font>
    <font>
      <sz val="10"/>
      <color theme="1"/>
      <name val="Calibri"/>
      <family val="2"/>
      <scheme val="minor"/>
    </font>
    <font>
      <b/>
      <sz val="10"/>
      <color theme="1"/>
      <name val="Calibri"/>
      <family val="2"/>
      <scheme val="minor"/>
    </font>
    <font>
      <sz val="10"/>
      <color theme="1"/>
      <name val="Calibri"/>
      <family val="2"/>
    </font>
    <font>
      <b/>
      <sz val="9"/>
      <color indexed="81"/>
      <name val="Tahoma"/>
      <family val="2"/>
    </font>
    <font>
      <sz val="9"/>
      <color indexed="81"/>
      <name val="Tahoma"/>
      <family val="2"/>
    </font>
    <font>
      <sz val="10"/>
      <color theme="0"/>
      <name val="Calibri"/>
      <family val="2"/>
      <scheme val="minor"/>
    </font>
    <font>
      <i/>
      <sz val="10"/>
      <name val="Calibri"/>
      <family val="2"/>
    </font>
    <font>
      <i/>
      <u/>
      <sz val="10"/>
      <name val="Calibri"/>
      <family val="2"/>
    </font>
    <font>
      <u/>
      <sz val="10"/>
      <color theme="10"/>
      <name val="Arial"/>
      <family val="2"/>
    </font>
    <font>
      <i/>
      <sz val="10"/>
      <color indexed="8"/>
      <name val="Calibri"/>
      <family val="2"/>
    </font>
    <font>
      <sz val="10"/>
      <color rgb="FFFFFF00"/>
      <name val="Calibri"/>
      <family val="2"/>
      <scheme val="minor"/>
    </font>
    <font>
      <b/>
      <sz val="10"/>
      <name val="Calibri"/>
      <family val="2"/>
    </font>
    <font>
      <u/>
      <sz val="10"/>
      <name val="Arial"/>
      <family val="2"/>
    </font>
    <font>
      <u/>
      <sz val="10"/>
      <color theme="0"/>
      <name val="Arial"/>
      <family val="2"/>
    </font>
    <font>
      <sz val="11"/>
      <color rgb="FFFF0000"/>
      <name val="Calibri"/>
      <family val="2"/>
      <scheme val="minor"/>
    </font>
    <font>
      <sz val="10"/>
      <color theme="1"/>
      <name val="Arial"/>
      <family val="2"/>
    </font>
    <font>
      <b/>
      <sz val="11"/>
      <color theme="0"/>
      <name val="Arial"/>
      <family val="2"/>
    </font>
    <font>
      <sz val="9"/>
      <name val="Arial"/>
      <family val="2"/>
    </font>
    <font>
      <sz val="11"/>
      <color theme="1"/>
      <name val="Calibri"/>
      <family val="2"/>
      <scheme val="minor"/>
    </font>
    <font>
      <b/>
      <sz val="11"/>
      <color theme="1"/>
      <name val="Calibri"/>
      <family val="2"/>
      <scheme val="minor"/>
    </font>
    <font>
      <b/>
      <sz val="8"/>
      <color theme="1"/>
      <name val="Calibri"/>
      <family val="2"/>
      <scheme val="minor"/>
    </font>
    <font>
      <sz val="9"/>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1"/>
        <bgColor indexed="64"/>
      </patternFill>
    </fill>
    <fill>
      <patternFill patternType="solid">
        <fgColor theme="0"/>
        <bgColor theme="0"/>
      </patternFill>
    </fill>
    <fill>
      <patternFill patternType="solid">
        <fgColor theme="0"/>
        <bgColor rgb="FFDDD9C3"/>
      </patternFill>
    </fill>
    <fill>
      <patternFill patternType="solid">
        <fgColor rgb="FF92D050"/>
        <bgColor indexed="64"/>
      </patternFill>
    </fill>
    <fill>
      <patternFill patternType="solid">
        <fgColor theme="6" tint="0.59999389629810485"/>
        <bgColor indexed="64"/>
      </patternFill>
    </fill>
    <fill>
      <patternFill patternType="solid">
        <fgColor theme="4" tint="0.79998168889431442"/>
        <bgColor theme="4" tint="0.79998168889431442"/>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dotted">
        <color indexed="64"/>
      </bottom>
      <diagonal/>
    </border>
    <border>
      <left/>
      <right style="medium">
        <color indexed="64"/>
      </right>
      <top style="thin">
        <color indexed="64"/>
      </top>
      <bottom/>
      <diagonal/>
    </border>
    <border>
      <left style="hair">
        <color indexed="64"/>
      </left>
      <right style="dotted">
        <color indexed="64"/>
      </right>
      <top style="dotted">
        <color indexed="64"/>
      </top>
      <bottom style="dotted">
        <color indexed="64"/>
      </bottom>
      <diagonal/>
    </border>
    <border>
      <left style="hair">
        <color indexed="64"/>
      </left>
      <right style="dotted">
        <color indexed="64"/>
      </right>
      <top style="dotted">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right style="dotted">
        <color indexed="64"/>
      </right>
      <top style="dotted">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medium">
        <color indexed="64"/>
      </right>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medium">
        <color indexed="64"/>
      </right>
      <top style="dotted">
        <color indexed="64"/>
      </top>
      <bottom/>
      <diagonal/>
    </border>
    <border>
      <left/>
      <right/>
      <top style="hair">
        <color indexed="64"/>
      </top>
      <bottom style="hair">
        <color indexed="64"/>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medium">
        <color indexed="64"/>
      </left>
      <right style="dotted">
        <color indexed="64"/>
      </right>
      <top/>
      <bottom style="dotted">
        <color indexed="64"/>
      </bottom>
      <diagonal/>
    </border>
    <border>
      <left/>
      <right style="dotted">
        <color indexed="64"/>
      </right>
      <top/>
      <bottom/>
      <diagonal/>
    </border>
    <border>
      <left/>
      <right style="dotted">
        <color indexed="64"/>
      </right>
      <top/>
      <bottom style="hair">
        <color indexed="64"/>
      </bottom>
      <diagonal/>
    </border>
    <border>
      <left style="hair">
        <color indexed="64"/>
      </left>
      <right style="dotted">
        <color indexed="64"/>
      </right>
      <top style="hair">
        <color indexed="64"/>
      </top>
      <bottom style="hair">
        <color indexed="64"/>
      </bottom>
      <diagonal/>
    </border>
    <border>
      <left style="medium">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hair">
        <color indexed="64"/>
      </right>
      <top style="thin">
        <color indexed="64"/>
      </top>
      <bottom style="thin">
        <color indexed="64"/>
      </bottom>
      <diagonal/>
    </border>
    <border>
      <left/>
      <right style="dotted">
        <color indexed="64"/>
      </right>
      <top style="hair">
        <color indexed="64"/>
      </top>
      <bottom style="hair">
        <color indexed="64"/>
      </bottom>
      <diagonal/>
    </border>
  </borders>
  <cellStyleXfs count="3">
    <xf numFmtId="0" fontId="0" fillId="0" borderId="0"/>
    <xf numFmtId="0" fontId="25" fillId="0" borderId="0" applyNumberFormat="0" applyFill="0" applyBorder="0" applyAlignment="0" applyProtection="0"/>
    <xf numFmtId="9" fontId="35" fillId="0" borderId="0" applyFont="0" applyFill="0" applyBorder="0" applyAlignment="0" applyProtection="0"/>
  </cellStyleXfs>
  <cellXfs count="373">
    <xf numFmtId="0" fontId="0" fillId="0" borderId="0" xfId="0"/>
    <xf numFmtId="0" fontId="1"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center" vertical="top" wrapText="1"/>
    </xf>
    <xf numFmtId="0" fontId="2" fillId="2" borderId="0" xfId="0" applyFont="1" applyFill="1" applyAlignment="1">
      <alignment horizontal="left" vertical="top" wrapText="1"/>
    </xf>
    <xf numFmtId="0" fontId="2" fillId="2" borderId="0"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horizontal="left" vertical="top" wrapText="1"/>
    </xf>
    <xf numFmtId="0" fontId="6" fillId="8" borderId="2" xfId="0" applyFont="1" applyFill="1" applyBorder="1" applyAlignment="1">
      <alignment vertical="top" wrapText="1"/>
    </xf>
    <xf numFmtId="0" fontId="7" fillId="0"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3" borderId="24" xfId="0" applyFont="1" applyFill="1" applyBorder="1" applyAlignment="1">
      <alignment horizontal="center" vertical="top" wrapText="1"/>
    </xf>
    <xf numFmtId="0" fontId="8" fillId="3" borderId="32"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10" fillId="2" borderId="38" xfId="0" applyFont="1" applyFill="1" applyBorder="1" applyAlignment="1">
      <alignment horizontal="left" vertical="top" wrapText="1"/>
    </xf>
    <xf numFmtId="0" fontId="7" fillId="2" borderId="37" xfId="0" applyFont="1" applyFill="1" applyBorder="1" applyAlignment="1">
      <alignment horizontal="center" vertical="top" wrapText="1"/>
    </xf>
    <xf numFmtId="0" fontId="7" fillId="2" borderId="39" xfId="0" applyFont="1" applyFill="1" applyBorder="1" applyAlignment="1">
      <alignment horizontal="center" vertical="top" wrapText="1"/>
    </xf>
    <xf numFmtId="0" fontId="7" fillId="2" borderId="40" xfId="0" applyFont="1" applyFill="1" applyBorder="1" applyAlignment="1">
      <alignment horizontal="center" vertical="top" wrapText="1"/>
    </xf>
    <xf numFmtId="0" fontId="7" fillId="2" borderId="40" xfId="0" applyFont="1" applyFill="1" applyBorder="1" applyAlignment="1">
      <alignment horizontal="left" vertical="top" wrapText="1"/>
    </xf>
    <xf numFmtId="0" fontId="7" fillId="2" borderId="36" xfId="0" applyFont="1" applyFill="1" applyBorder="1" applyAlignment="1">
      <alignment vertical="top" wrapText="1"/>
    </xf>
    <xf numFmtId="0" fontId="7" fillId="2" borderId="28" xfId="0" applyFont="1" applyFill="1" applyBorder="1" applyAlignment="1">
      <alignment vertical="top" wrapText="1"/>
    </xf>
    <xf numFmtId="0" fontId="8" fillId="2" borderId="40" xfId="0" applyFont="1" applyFill="1" applyBorder="1" applyAlignment="1">
      <alignment horizontal="left" vertical="top" wrapText="1"/>
    </xf>
    <xf numFmtId="0" fontId="7" fillId="2" borderId="37" xfId="0" applyFont="1" applyFill="1" applyBorder="1" applyAlignment="1">
      <alignment horizontal="justify" vertical="top" wrapText="1"/>
    </xf>
    <xf numFmtId="0" fontId="7" fillId="2" borderId="39" xfId="0" applyFont="1" applyFill="1" applyBorder="1" applyAlignment="1">
      <alignment horizontal="justify" vertical="top" wrapText="1"/>
    </xf>
    <xf numFmtId="0" fontId="7" fillId="2" borderId="43" xfId="0" applyFont="1" applyFill="1" applyBorder="1" applyAlignment="1">
      <alignment horizontal="center"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8" fillId="7" borderId="1" xfId="0" applyFont="1" applyFill="1" applyBorder="1" applyAlignment="1">
      <alignment horizontal="center" vertical="top" wrapText="1"/>
    </xf>
    <xf numFmtId="0" fontId="8" fillId="7"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Font="1" applyFill="1" applyBorder="1" applyAlignment="1">
      <alignment vertical="top" wrapText="1"/>
    </xf>
    <xf numFmtId="0" fontId="7" fillId="3" borderId="41" xfId="0" applyFont="1" applyFill="1" applyBorder="1" applyAlignment="1">
      <alignment horizontal="left" vertical="top" wrapText="1"/>
    </xf>
    <xf numFmtId="14" fontId="7" fillId="2" borderId="40" xfId="0" applyNumberFormat="1" applyFont="1" applyFill="1" applyBorder="1" applyAlignment="1">
      <alignment horizontal="left" vertical="top" wrapText="1"/>
    </xf>
    <xf numFmtId="0" fontId="7" fillId="3" borderId="36" xfId="0" applyFont="1" applyFill="1" applyBorder="1" applyAlignment="1">
      <alignment vertical="top" wrapText="1"/>
    </xf>
    <xf numFmtId="0" fontId="7" fillId="2" borderId="40" xfId="0" applyFont="1" applyFill="1" applyBorder="1" applyAlignment="1">
      <alignment horizontal="justify" vertical="top" wrapText="1"/>
    </xf>
    <xf numFmtId="0" fontId="7" fillId="2" borderId="0" xfId="0" applyFont="1" applyFill="1" applyBorder="1" applyAlignment="1">
      <alignment horizontal="left" vertical="top" wrapText="1"/>
    </xf>
    <xf numFmtId="0" fontId="8" fillId="2" borderId="1" xfId="0" applyFont="1" applyFill="1" applyBorder="1" applyAlignment="1">
      <alignment horizontal="center" vertical="top" wrapText="1"/>
    </xf>
    <xf numFmtId="0" fontId="1" fillId="2" borderId="0" xfId="0" applyFont="1" applyFill="1" applyAlignment="1">
      <alignment horizontal="left" vertical="top" wrapText="1"/>
    </xf>
    <xf numFmtId="0" fontId="1" fillId="2" borderId="0" xfId="0" applyFont="1" applyFill="1" applyAlignment="1">
      <alignment horizontal="left" vertical="top" wrapText="1"/>
    </xf>
    <xf numFmtId="0" fontId="2" fillId="2" borderId="38" xfId="0" applyFont="1" applyFill="1" applyBorder="1" applyAlignment="1">
      <alignment horizontal="left" vertical="top" wrapText="1"/>
    </xf>
    <xf numFmtId="0" fontId="11" fillId="2" borderId="38" xfId="0" applyFont="1" applyFill="1" applyBorder="1" applyAlignment="1">
      <alignment horizontal="left" vertical="top" wrapText="1"/>
    </xf>
    <xf numFmtId="0" fontId="12" fillId="2" borderId="38" xfId="0" applyFont="1" applyFill="1" applyBorder="1" applyAlignment="1">
      <alignment horizontal="left" vertical="top"/>
    </xf>
    <xf numFmtId="14" fontId="11" fillId="2" borderId="38" xfId="0" applyNumberFormat="1" applyFont="1" applyFill="1" applyBorder="1" applyAlignment="1">
      <alignment horizontal="left" vertical="top"/>
    </xf>
    <xf numFmtId="0" fontId="11" fillId="2" borderId="38" xfId="0" applyFont="1" applyFill="1" applyBorder="1" applyAlignment="1">
      <alignment horizontal="left" vertical="top"/>
    </xf>
    <xf numFmtId="0" fontId="12" fillId="2" borderId="38" xfId="0" applyFont="1" applyFill="1" applyBorder="1" applyAlignment="1">
      <alignment horizontal="left" vertical="top" wrapText="1"/>
    </xf>
    <xf numFmtId="14" fontId="2" fillId="2" borderId="38" xfId="0" applyNumberFormat="1" applyFont="1" applyFill="1" applyBorder="1" applyAlignment="1">
      <alignment horizontal="left" vertical="top" wrapText="1"/>
    </xf>
    <xf numFmtId="14" fontId="2" fillId="2" borderId="25" xfId="0" applyNumberFormat="1" applyFont="1" applyFill="1" applyBorder="1" applyAlignment="1">
      <alignment horizontal="left" vertical="top" wrapText="1"/>
    </xf>
    <xf numFmtId="14" fontId="11" fillId="2" borderId="38" xfId="0" applyNumberFormat="1" applyFont="1" applyFill="1" applyBorder="1" applyAlignment="1">
      <alignment horizontal="left" vertical="top" wrapText="1"/>
    </xf>
    <xf numFmtId="0" fontId="2" fillId="2" borderId="40" xfId="0" applyFont="1" applyFill="1" applyBorder="1" applyAlignment="1">
      <alignment horizontal="left" wrapText="1"/>
    </xf>
    <xf numFmtId="0" fontId="3" fillId="2" borderId="38" xfId="0" applyFont="1" applyFill="1" applyBorder="1" applyAlignment="1">
      <alignment horizontal="left" vertical="top"/>
    </xf>
    <xf numFmtId="0" fontId="12" fillId="2" borderId="38" xfId="0" quotePrefix="1" applyFont="1" applyFill="1" applyBorder="1" applyAlignment="1">
      <alignment horizontal="left" vertical="top" wrapText="1"/>
    </xf>
    <xf numFmtId="14" fontId="13" fillId="2" borderId="38" xfId="0" applyNumberFormat="1" applyFont="1" applyFill="1" applyBorder="1" applyAlignment="1">
      <alignment horizontal="left" vertical="top" wrapText="1"/>
    </xf>
    <xf numFmtId="14" fontId="13" fillId="2" borderId="25" xfId="0" applyNumberFormat="1" applyFont="1" applyFill="1" applyBorder="1" applyAlignment="1">
      <alignment horizontal="left" vertical="top" wrapText="1"/>
    </xf>
    <xf numFmtId="0" fontId="2" fillId="0" borderId="38" xfId="0" applyFont="1" applyFill="1" applyBorder="1" applyAlignment="1">
      <alignment horizontal="left" vertical="top" wrapText="1"/>
    </xf>
    <xf numFmtId="14" fontId="11" fillId="0" borderId="38" xfId="0" applyNumberFormat="1" applyFont="1" applyFill="1" applyBorder="1" applyAlignment="1">
      <alignment horizontal="left" vertical="top" wrapText="1"/>
    </xf>
    <xf numFmtId="0" fontId="11" fillId="0" borderId="38" xfId="0" applyFont="1" applyFill="1" applyBorder="1" applyAlignment="1">
      <alignment horizontal="left" vertical="top" wrapText="1"/>
    </xf>
    <xf numFmtId="0" fontId="12" fillId="0" borderId="38" xfId="0" applyFont="1" applyFill="1" applyBorder="1" applyAlignment="1">
      <alignment horizontal="left" vertical="top" wrapText="1"/>
    </xf>
    <xf numFmtId="0" fontId="3" fillId="2" borderId="38" xfId="0" applyFont="1" applyFill="1" applyBorder="1" applyAlignment="1">
      <alignment horizontal="left" vertical="top" wrapText="1"/>
    </xf>
    <xf numFmtId="14" fontId="15" fillId="2" borderId="25" xfId="0" applyNumberFormat="1" applyFont="1" applyFill="1" applyBorder="1" applyAlignment="1">
      <alignment horizontal="left" vertical="top" wrapText="1"/>
    </xf>
    <xf numFmtId="0" fontId="2" fillId="2" borderId="24" xfId="0" applyFont="1" applyFill="1" applyBorder="1" applyAlignment="1">
      <alignment horizontal="left" vertical="top" wrapText="1"/>
    </xf>
    <xf numFmtId="0" fontId="12" fillId="2" borderId="24" xfId="0" applyFont="1" applyFill="1" applyBorder="1" applyAlignment="1">
      <alignment horizontal="left" vertical="top"/>
    </xf>
    <xf numFmtId="14" fontId="11" fillId="2" borderId="24" xfId="0" applyNumberFormat="1" applyFont="1" applyFill="1" applyBorder="1" applyAlignment="1">
      <alignment horizontal="left" vertical="top" wrapText="1"/>
    </xf>
    <xf numFmtId="0" fontId="11" fillId="2" borderId="24" xfId="0" applyFont="1" applyFill="1" applyBorder="1" applyAlignment="1">
      <alignment horizontal="left" vertical="top" wrapText="1"/>
    </xf>
    <xf numFmtId="0" fontId="12" fillId="2" borderId="24" xfId="0" applyFont="1" applyFill="1" applyBorder="1" applyAlignment="1">
      <alignment horizontal="left" vertical="top" wrapText="1"/>
    </xf>
    <xf numFmtId="14" fontId="13" fillId="2" borderId="24" xfId="0" applyNumberFormat="1" applyFont="1" applyFill="1" applyBorder="1" applyAlignment="1">
      <alignment horizontal="left" vertical="top" wrapText="1"/>
    </xf>
    <xf numFmtId="14" fontId="13" fillId="2" borderId="32" xfId="0" applyNumberFormat="1" applyFont="1" applyFill="1" applyBorder="1" applyAlignment="1">
      <alignment horizontal="left" vertical="top" wrapText="1"/>
    </xf>
    <xf numFmtId="0" fontId="2" fillId="2" borderId="40" xfId="0" applyFont="1" applyFill="1" applyBorder="1" applyAlignment="1">
      <alignment horizontal="left" vertical="top" wrapText="1"/>
    </xf>
    <xf numFmtId="0" fontId="3" fillId="2" borderId="40" xfId="0" applyFont="1" applyFill="1" applyBorder="1" applyAlignment="1">
      <alignment horizontal="left" vertical="top" wrapText="1"/>
    </xf>
    <xf numFmtId="14" fontId="2" fillId="2" borderId="40" xfId="0" applyNumberFormat="1" applyFont="1" applyFill="1" applyBorder="1" applyAlignment="1">
      <alignment horizontal="left" vertical="top" wrapText="1"/>
    </xf>
    <xf numFmtId="14" fontId="2" fillId="2" borderId="42" xfId="0" applyNumberFormat="1" applyFont="1" applyFill="1" applyBorder="1" applyAlignment="1">
      <alignment horizontal="left" vertical="top" wrapText="1"/>
    </xf>
    <xf numFmtId="0" fontId="12" fillId="2" borderId="51" xfId="0" applyFont="1" applyFill="1" applyBorder="1" applyAlignment="1">
      <alignment horizontal="left" vertical="top" wrapText="1"/>
    </xf>
    <xf numFmtId="0" fontId="3" fillId="2" borderId="40" xfId="0" applyFont="1" applyFill="1" applyBorder="1" applyAlignment="1">
      <alignment horizontal="left" wrapText="1"/>
    </xf>
    <xf numFmtId="0" fontId="12" fillId="2" borderId="43" xfId="0" applyFont="1" applyFill="1" applyBorder="1" applyAlignment="1">
      <alignment horizontal="left" vertical="top" wrapText="1"/>
    </xf>
    <xf numFmtId="0" fontId="12" fillId="2" borderId="52" xfId="0" applyFont="1" applyFill="1" applyBorder="1" applyAlignment="1">
      <alignment horizontal="left" vertical="top" wrapText="1"/>
    </xf>
    <xf numFmtId="0" fontId="17" fillId="2" borderId="38" xfId="0" applyFont="1" applyFill="1" applyBorder="1" applyAlignment="1">
      <alignment horizontal="left" vertical="top" wrapText="1"/>
    </xf>
    <xf numFmtId="14" fontId="17" fillId="2" borderId="38" xfId="0" applyNumberFormat="1" applyFont="1" applyFill="1" applyBorder="1" applyAlignment="1">
      <alignment horizontal="left" vertical="top" wrapText="1"/>
    </xf>
    <xf numFmtId="0" fontId="18" fillId="2" borderId="38" xfId="0" applyFont="1" applyFill="1" applyBorder="1" applyAlignment="1">
      <alignment horizontal="left" vertical="top" wrapText="1"/>
    </xf>
    <xf numFmtId="0" fontId="18" fillId="2" borderId="38" xfId="0" applyFont="1" applyFill="1" applyBorder="1" applyAlignment="1">
      <alignment horizontal="left" vertical="top"/>
    </xf>
    <xf numFmtId="14" fontId="19" fillId="2" borderId="38" xfId="0" applyNumberFormat="1" applyFont="1" applyFill="1" applyBorder="1" applyAlignment="1">
      <alignment horizontal="left" vertical="top" wrapText="1"/>
    </xf>
    <xf numFmtId="14" fontId="19" fillId="2" borderId="25" xfId="0" applyNumberFormat="1" applyFont="1" applyFill="1" applyBorder="1" applyAlignment="1">
      <alignment horizontal="left" vertical="top" wrapText="1"/>
    </xf>
    <xf numFmtId="14" fontId="15" fillId="2" borderId="38" xfId="0" applyNumberFormat="1" applyFont="1" applyFill="1" applyBorder="1" applyAlignment="1">
      <alignment horizontal="left" vertical="top" wrapText="1"/>
    </xf>
    <xf numFmtId="0" fontId="18" fillId="2" borderId="40" xfId="0" applyFont="1" applyFill="1" applyBorder="1" applyAlignment="1">
      <alignment horizontal="left" vertical="top" wrapText="1"/>
    </xf>
    <xf numFmtId="0" fontId="22" fillId="11" borderId="38" xfId="0" applyFont="1" applyFill="1" applyBorder="1" applyAlignment="1">
      <alignment horizontal="left" vertical="top" wrapText="1"/>
    </xf>
    <xf numFmtId="0" fontId="22" fillId="11" borderId="35" xfId="0" applyFont="1" applyFill="1" applyBorder="1" applyAlignment="1">
      <alignment horizontal="left" vertical="top" wrapText="1"/>
    </xf>
    <xf numFmtId="0" fontId="22" fillId="11" borderId="26" xfId="0" applyFont="1" applyFill="1" applyBorder="1" applyAlignment="1">
      <alignment horizontal="left" vertical="top" wrapText="1"/>
    </xf>
    <xf numFmtId="0" fontId="2" fillId="0" borderId="62" xfId="0" applyFont="1" applyFill="1" applyBorder="1" applyAlignment="1">
      <alignment horizontal="justify" vertical="top" wrapText="1"/>
    </xf>
    <xf numFmtId="0" fontId="2" fillId="0" borderId="40" xfId="0" applyFont="1" applyFill="1" applyBorder="1" applyAlignment="1">
      <alignment horizontal="justify" vertical="top" wrapText="1"/>
    </xf>
    <xf numFmtId="0" fontId="22" fillId="11" borderId="37" xfId="0" applyFont="1" applyFill="1" applyBorder="1" applyAlignment="1">
      <alignment horizontal="center" vertical="top" wrapText="1"/>
    </xf>
    <xf numFmtId="0" fontId="22" fillId="11" borderId="39" xfId="0" applyFont="1" applyFill="1" applyBorder="1" applyAlignment="1">
      <alignment horizontal="center" vertical="top" wrapText="1"/>
    </xf>
    <xf numFmtId="0" fontId="22" fillId="11" borderId="43" xfId="0" applyFont="1" applyFill="1" applyBorder="1" applyAlignment="1">
      <alignment horizontal="center" vertical="top" wrapText="1"/>
    </xf>
    <xf numFmtId="0" fontId="22" fillId="11" borderId="40" xfId="0" applyFont="1" applyFill="1" applyBorder="1" applyAlignment="1">
      <alignment horizontal="center" vertical="top" wrapText="1"/>
    </xf>
    <xf numFmtId="0" fontId="25" fillId="2" borderId="39" xfId="1" applyFont="1" applyFill="1" applyBorder="1" applyAlignment="1">
      <alignment horizontal="justify" vertical="top" wrapText="1"/>
    </xf>
    <xf numFmtId="0" fontId="2" fillId="2" borderId="43"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0" borderId="43" xfId="0" applyFont="1" applyFill="1" applyBorder="1" applyAlignment="1">
      <alignment horizontal="justify" vertical="top" wrapText="1"/>
    </xf>
    <xf numFmtId="0" fontId="17" fillId="0" borderId="40" xfId="0" applyFont="1" applyFill="1" applyBorder="1" applyAlignment="1">
      <alignment horizontal="justify" vertical="top" wrapText="1"/>
    </xf>
    <xf numFmtId="0" fontId="22" fillId="11" borderId="39" xfId="0" applyFont="1" applyFill="1" applyBorder="1" applyAlignment="1">
      <alignment horizontal="center" vertical="center" wrapText="1"/>
    </xf>
    <xf numFmtId="0" fontId="2" fillId="2" borderId="39" xfId="0" applyFont="1" applyFill="1" applyBorder="1" applyAlignment="1">
      <alignment horizontal="justify" vertical="top" wrapText="1"/>
    </xf>
    <xf numFmtId="0" fontId="22" fillId="11" borderId="40"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17" fillId="0" borderId="43" xfId="0" applyFont="1" applyFill="1" applyBorder="1" applyAlignment="1">
      <alignment horizontal="justify" vertical="top" wrapText="1"/>
    </xf>
    <xf numFmtId="0" fontId="27" fillId="11" borderId="37" xfId="0" applyFont="1" applyFill="1" applyBorder="1" applyAlignment="1">
      <alignment horizontal="center" vertical="center" wrapText="1"/>
    </xf>
    <xf numFmtId="0" fontId="2" fillId="0" borderId="0" xfId="0" applyFont="1" applyFill="1" applyBorder="1" applyAlignment="1">
      <alignment horizontal="justify" vertical="top" wrapText="1"/>
    </xf>
    <xf numFmtId="0" fontId="17" fillId="0" borderId="0" xfId="0" applyFont="1" applyFill="1" applyBorder="1" applyAlignment="1">
      <alignment horizontal="justify" vertical="top" wrapText="1"/>
    </xf>
    <xf numFmtId="0" fontId="22" fillId="11" borderId="36" xfId="0" applyFont="1" applyFill="1" applyBorder="1" applyAlignment="1">
      <alignment horizontal="center" vertical="center" wrapText="1"/>
    </xf>
    <xf numFmtId="0" fontId="2" fillId="10" borderId="36" xfId="0" applyFont="1" applyFill="1" applyBorder="1" applyAlignment="1">
      <alignment horizontal="center" vertical="center" wrapText="1"/>
    </xf>
    <xf numFmtId="14" fontId="2" fillId="2" borderId="71" xfId="0" applyNumberFormat="1" applyFont="1" applyFill="1" applyBorder="1" applyAlignment="1">
      <alignment horizontal="left" vertical="top" wrapText="1"/>
    </xf>
    <xf numFmtId="0" fontId="2" fillId="2" borderId="40" xfId="0" applyFont="1" applyFill="1" applyBorder="1" applyAlignment="1">
      <alignment horizontal="justify" vertical="top" wrapText="1"/>
    </xf>
    <xf numFmtId="0" fontId="2" fillId="2" borderId="37" xfId="0" applyFont="1" applyFill="1" applyBorder="1" applyAlignment="1">
      <alignment horizontal="center" vertical="top" wrapText="1"/>
    </xf>
    <xf numFmtId="0" fontId="2" fillId="2" borderId="39" xfId="0" applyFont="1" applyFill="1" applyBorder="1" applyAlignment="1">
      <alignment horizontal="center" vertical="top" wrapText="1"/>
    </xf>
    <xf numFmtId="0" fontId="25" fillId="2" borderId="39" xfId="1" applyFill="1" applyBorder="1" applyAlignment="1">
      <alignment horizontal="justify" vertical="top" wrapText="1"/>
    </xf>
    <xf numFmtId="0" fontId="25" fillId="0" borderId="39" xfId="1" applyFont="1" applyFill="1" applyBorder="1" applyAlignment="1">
      <alignment horizontal="justify" vertical="top" wrapText="1"/>
    </xf>
    <xf numFmtId="0" fontId="15" fillId="0" borderId="43" xfId="0" applyFont="1" applyFill="1" applyBorder="1" applyAlignment="1">
      <alignment horizontal="justify" vertical="top" wrapText="1"/>
    </xf>
    <xf numFmtId="0" fontId="22" fillId="10" borderId="40" xfId="0"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1" borderId="77" xfId="0" applyFont="1" applyFill="1" applyBorder="1" applyAlignment="1">
      <alignment horizontal="center" vertical="center" wrapText="1"/>
    </xf>
    <xf numFmtId="0" fontId="2" fillId="10" borderId="77" xfId="0" applyFont="1" applyFill="1" applyBorder="1" applyAlignment="1">
      <alignment horizontal="center" vertical="center" wrapText="1"/>
    </xf>
    <xf numFmtId="0" fontId="29" fillId="2" borderId="39" xfId="1" applyFont="1" applyFill="1" applyBorder="1" applyAlignment="1">
      <alignment horizontal="justify" vertical="top" wrapText="1"/>
    </xf>
    <xf numFmtId="0" fontId="2" fillId="6" borderId="36" xfId="0" applyFont="1" applyFill="1" applyBorder="1" applyAlignment="1">
      <alignment horizontal="center" vertical="top" wrapText="1"/>
    </xf>
    <xf numFmtId="0" fontId="29" fillId="3" borderId="39" xfId="1" applyFont="1" applyFill="1" applyBorder="1" applyAlignment="1">
      <alignment horizontal="justify" vertical="top" wrapText="1"/>
    </xf>
    <xf numFmtId="0" fontId="2" fillId="2" borderId="43" xfId="0" applyFont="1" applyFill="1" applyBorder="1" applyAlignment="1">
      <alignment horizontal="justify" vertical="top" wrapText="1"/>
    </xf>
    <xf numFmtId="0" fontId="22" fillId="11" borderId="37" xfId="0" applyFont="1" applyFill="1" applyBorder="1" applyAlignment="1">
      <alignment horizontal="justify" vertical="top" wrapText="1"/>
    </xf>
    <xf numFmtId="0" fontId="30" fillId="11" borderId="39" xfId="1" applyFont="1" applyFill="1" applyBorder="1" applyAlignment="1">
      <alignment horizontal="justify" vertical="top" wrapText="1"/>
    </xf>
    <xf numFmtId="0" fontId="25" fillId="12" borderId="79" xfId="1" applyFill="1" applyBorder="1" applyAlignment="1">
      <alignment horizontal="left" vertical="top" wrapText="1"/>
    </xf>
    <xf numFmtId="0" fontId="17" fillId="2" borderId="37" xfId="0" applyFont="1" applyFill="1" applyBorder="1" applyAlignment="1">
      <alignment horizontal="justify" vertical="top" wrapText="1"/>
    </xf>
    <xf numFmtId="0" fontId="2" fillId="2" borderId="74" xfId="0" applyFont="1" applyFill="1" applyBorder="1" applyAlignment="1">
      <alignment horizontal="justify" vertical="top" wrapText="1"/>
    </xf>
    <xf numFmtId="0" fontId="19" fillId="13" borderId="78" xfId="0" applyFont="1" applyFill="1" applyBorder="1" applyAlignment="1">
      <alignment horizontal="left" vertical="top" wrapText="1"/>
    </xf>
    <xf numFmtId="0" fontId="8" fillId="3" borderId="24" xfId="0" applyFont="1" applyFill="1" applyBorder="1" applyAlignment="1">
      <alignment horizontal="center" vertical="top" wrapText="1"/>
    </xf>
    <xf numFmtId="0" fontId="8" fillId="7" borderId="1" xfId="0" applyFont="1" applyFill="1" applyBorder="1" applyAlignment="1">
      <alignment horizontal="center" vertical="top" wrapText="1"/>
    </xf>
    <xf numFmtId="0" fontId="1" fillId="2" borderId="0" xfId="0" applyFont="1" applyFill="1" applyAlignment="1">
      <alignment horizontal="left" vertical="top" wrapText="1"/>
    </xf>
    <xf numFmtId="15"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15" fontId="7" fillId="2" borderId="2" xfId="0" applyNumberFormat="1" applyFont="1" applyFill="1" applyBorder="1" applyAlignment="1">
      <alignment horizontal="left" vertical="top" wrapText="1"/>
    </xf>
    <xf numFmtId="0" fontId="7" fillId="6" borderId="26" xfId="0" applyFont="1" applyFill="1" applyBorder="1" applyAlignment="1">
      <alignment horizontal="left" vertical="top" wrapText="1"/>
    </xf>
    <xf numFmtId="0" fontId="8" fillId="3" borderId="68" xfId="0" applyFont="1" applyFill="1" applyBorder="1" applyAlignment="1">
      <alignment horizontal="center" vertical="top" wrapText="1"/>
    </xf>
    <xf numFmtId="49" fontId="9" fillId="2" borderId="38" xfId="0" applyNumberFormat="1" applyFont="1" applyFill="1" applyBorder="1" applyAlignment="1">
      <alignment horizontal="left" vertical="top"/>
    </xf>
    <xf numFmtId="1" fontId="7" fillId="2" borderId="38" xfId="0" applyNumberFormat="1" applyFont="1" applyFill="1" applyBorder="1" applyAlignment="1">
      <alignment horizontal="left" vertical="top" wrapText="1"/>
    </xf>
    <xf numFmtId="0" fontId="7" fillId="0" borderId="40" xfId="0" applyFont="1" applyFill="1" applyBorder="1" applyAlignment="1">
      <alignment horizontal="left" vertical="top" wrapText="1"/>
    </xf>
    <xf numFmtId="0" fontId="32" fillId="2" borderId="40" xfId="0" applyFont="1" applyFill="1" applyBorder="1" applyAlignment="1">
      <alignment horizontal="left" vertical="top" wrapText="1"/>
    </xf>
    <xf numFmtId="0" fontId="32" fillId="0" borderId="40" xfId="0" applyFont="1" applyFill="1" applyBorder="1" applyAlignment="1">
      <alignment horizontal="left" vertical="top" wrapText="1"/>
    </xf>
    <xf numFmtId="49" fontId="9" fillId="0" borderId="38" xfId="0" applyNumberFormat="1" applyFont="1" applyFill="1" applyBorder="1" applyAlignment="1">
      <alignment horizontal="left" vertical="top"/>
    </xf>
    <xf numFmtId="9" fontId="7" fillId="2" borderId="40" xfId="0" applyNumberFormat="1" applyFont="1" applyFill="1" applyBorder="1" applyAlignment="1">
      <alignment horizontal="left" vertical="top" wrapText="1"/>
    </xf>
    <xf numFmtId="49" fontId="7" fillId="2" borderId="38" xfId="0" applyNumberFormat="1" applyFont="1" applyFill="1" applyBorder="1" applyAlignment="1">
      <alignment horizontal="left" vertical="top"/>
    </xf>
    <xf numFmtId="3" fontId="8" fillId="2" borderId="40" xfId="0" applyNumberFormat="1" applyFont="1" applyFill="1" applyBorder="1" applyAlignment="1">
      <alignment horizontal="left" vertical="top" wrapText="1"/>
    </xf>
    <xf numFmtId="0" fontId="8" fillId="0" borderId="40" xfId="0" applyFont="1" applyFill="1" applyBorder="1" applyAlignment="1">
      <alignment horizontal="left" vertical="top" wrapText="1"/>
    </xf>
    <xf numFmtId="0" fontId="7" fillId="9" borderId="30"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9" fillId="2" borderId="38" xfId="0" applyFont="1" applyFill="1" applyBorder="1" applyAlignment="1">
      <alignment horizontal="left" vertical="top"/>
    </xf>
    <xf numFmtId="0" fontId="10" fillId="2" borderId="38" xfId="0" applyFont="1" applyFill="1" applyBorder="1" applyAlignment="1">
      <alignment horizontal="left" vertical="top" wrapText="1"/>
    </xf>
    <xf numFmtId="0" fontId="2" fillId="8" borderId="40" xfId="0" applyFont="1" applyFill="1" applyBorder="1" applyAlignment="1">
      <alignment horizontal="center" vertical="center" wrapText="1"/>
    </xf>
    <xf numFmtId="0" fontId="2" fillId="8" borderId="77"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3" fillId="11" borderId="2" xfId="0" applyFont="1" applyFill="1" applyBorder="1" applyAlignment="1">
      <alignment vertical="top" wrapText="1"/>
    </xf>
    <xf numFmtId="0" fontId="6" fillId="10" borderId="2" xfId="0" applyFont="1" applyFill="1" applyBorder="1" applyAlignment="1">
      <alignment vertical="top" wrapText="1"/>
    </xf>
    <xf numFmtId="0" fontId="5" fillId="2" borderId="1" xfId="0" applyFont="1" applyFill="1" applyBorder="1" applyAlignment="1">
      <alignment vertical="top" wrapText="1"/>
    </xf>
    <xf numFmtId="0" fontId="7" fillId="2" borderId="28" xfId="0" applyFont="1" applyFill="1" applyBorder="1" applyAlignment="1">
      <alignment horizontal="center" vertical="top" wrapText="1"/>
    </xf>
    <xf numFmtId="0" fontId="2" fillId="2" borderId="36" xfId="0" applyFont="1" applyFill="1" applyBorder="1" applyAlignment="1">
      <alignment horizontal="left" vertical="top" wrapText="1"/>
    </xf>
    <xf numFmtId="0" fontId="2" fillId="2" borderId="32" xfId="0" applyFont="1" applyFill="1" applyBorder="1" applyAlignment="1">
      <alignment horizontal="left" vertical="top" wrapText="1"/>
    </xf>
    <xf numFmtId="14" fontId="2" fillId="2" borderId="14" xfId="0" applyNumberFormat="1" applyFont="1" applyFill="1" applyBorder="1" applyAlignment="1">
      <alignment horizontal="left" vertical="top" wrapText="1"/>
    </xf>
    <xf numFmtId="0" fontId="2" fillId="2" borderId="43" xfId="0" applyFont="1" applyFill="1" applyBorder="1" applyAlignment="1">
      <alignment vertical="top" wrapText="1"/>
    </xf>
    <xf numFmtId="0" fontId="2" fillId="2" borderId="40" xfId="0" applyFont="1" applyFill="1" applyBorder="1" applyAlignment="1">
      <alignment vertical="top" wrapText="1"/>
    </xf>
    <xf numFmtId="0" fontId="2" fillId="2" borderId="37" xfId="0" applyFont="1" applyFill="1" applyBorder="1" applyAlignment="1">
      <alignment horizontal="justify" vertical="top" wrapText="1"/>
    </xf>
    <xf numFmtId="0" fontId="34" fillId="2" borderId="41" xfId="0" applyFont="1" applyFill="1" applyBorder="1" applyAlignment="1">
      <alignment horizontal="left" vertical="top" wrapText="1"/>
    </xf>
    <xf numFmtId="0" fontId="17" fillId="2" borderId="43" xfId="0" applyFont="1" applyFill="1" applyBorder="1" applyAlignment="1">
      <alignment horizontal="justify" vertical="top" wrapText="1"/>
    </xf>
    <xf numFmtId="0" fontId="17" fillId="7" borderId="40" xfId="0" applyFont="1" applyFill="1" applyBorder="1" applyAlignment="1">
      <alignment horizontal="center" vertical="top" wrapText="1"/>
    </xf>
    <xf numFmtId="0" fontId="25" fillId="2" borderId="28" xfId="1" applyFill="1" applyBorder="1" applyAlignment="1">
      <alignment vertical="top" wrapText="1"/>
    </xf>
    <xf numFmtId="14" fontId="8" fillId="2" borderId="40" xfId="0" applyNumberFormat="1" applyFont="1" applyFill="1" applyBorder="1" applyAlignment="1">
      <alignment horizontal="left" vertical="top" wrapText="1"/>
    </xf>
    <xf numFmtId="0" fontId="25" fillId="2" borderId="0" xfId="1" applyFill="1" applyAlignment="1">
      <alignment horizontal="left" vertical="top" wrapText="1"/>
    </xf>
    <xf numFmtId="0" fontId="2" fillId="0" borderId="40" xfId="0" applyFont="1" applyFill="1" applyBorder="1" applyAlignment="1">
      <alignment horizontal="left" vertical="top" wrapText="1"/>
    </xf>
    <xf numFmtId="0" fontId="7" fillId="15" borderId="36" xfId="0" applyFont="1" applyFill="1" applyBorder="1" applyAlignment="1">
      <alignment horizontal="center" vertical="center" wrapText="1"/>
    </xf>
    <xf numFmtId="0" fontId="7" fillId="15" borderId="36" xfId="0" applyFont="1" applyFill="1" applyBorder="1" applyAlignment="1">
      <alignment vertical="top" wrapText="1"/>
    </xf>
    <xf numFmtId="0" fontId="7" fillId="15" borderId="41" xfId="0" applyFont="1" applyFill="1" applyBorder="1" applyAlignment="1">
      <alignment horizontal="left" vertical="top" wrapText="1"/>
    </xf>
    <xf numFmtId="0" fontId="0" fillId="14" borderId="0" xfId="0" applyFill="1"/>
    <xf numFmtId="9" fontId="0" fillId="0" borderId="0" xfId="2" applyFont="1"/>
    <xf numFmtId="0" fontId="0" fillId="0" borderId="0" xfId="0" applyFill="1"/>
    <xf numFmtId="0" fontId="0" fillId="0" borderId="0" xfId="0" pivotButton="1"/>
    <xf numFmtId="0" fontId="0" fillId="0" borderId="0" xfId="0" applyAlignment="1">
      <alignment horizontal="left"/>
    </xf>
    <xf numFmtId="0" fontId="0" fillId="0" borderId="0" xfId="0" applyNumberFormat="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xf>
    <xf numFmtId="0" fontId="36" fillId="16" borderId="1" xfId="0" applyFont="1" applyFill="1" applyBorder="1" applyAlignment="1">
      <alignment horizontal="center" vertical="center" wrapText="1"/>
    </xf>
    <xf numFmtId="0" fontId="36" fillId="16" borderId="1" xfId="0" applyFont="1" applyFill="1" applyBorder="1" applyAlignment="1">
      <alignment horizontal="center" vertical="center"/>
    </xf>
    <xf numFmtId="0" fontId="0" fillId="0" borderId="1" xfId="0" pivotButton="1" applyBorder="1" applyAlignment="1">
      <alignment vertical="center"/>
    </xf>
    <xf numFmtId="0" fontId="0" fillId="0" borderId="1" xfId="0" applyNumberFormat="1" applyBorder="1" applyAlignment="1">
      <alignment horizontal="center" vertical="center"/>
    </xf>
    <xf numFmtId="0" fontId="36" fillId="16" borderId="1" xfId="0" applyNumberFormat="1" applyFont="1" applyFill="1" applyBorder="1" applyAlignment="1">
      <alignment horizontal="center" vertical="center"/>
    </xf>
    <xf numFmtId="0" fontId="37" fillId="16" borderId="1" xfId="0" applyFont="1" applyFill="1" applyBorder="1" applyAlignment="1">
      <alignment horizontal="center" vertical="center" wrapText="1"/>
    </xf>
    <xf numFmtId="10" fontId="0" fillId="0" borderId="0" xfId="2" applyNumberFormat="1" applyFont="1"/>
    <xf numFmtId="10" fontId="0" fillId="0" borderId="1" xfId="2" applyNumberFormat="1" applyFont="1" applyBorder="1" applyAlignment="1">
      <alignment horizontal="center" vertical="center"/>
    </xf>
    <xf numFmtId="0" fontId="36" fillId="16" borderId="1" xfId="0" applyFont="1" applyFill="1" applyBorder="1" applyAlignment="1">
      <alignment vertical="center"/>
    </xf>
    <xf numFmtId="0" fontId="36" fillId="16" borderId="1" xfId="0" applyNumberFormat="1" applyFont="1" applyFill="1" applyBorder="1" applyAlignment="1">
      <alignment horizontal="left" vertical="center"/>
    </xf>
    <xf numFmtId="10" fontId="36" fillId="16" borderId="1" xfId="2" applyNumberFormat="1" applyFont="1" applyFill="1" applyBorder="1" applyAlignment="1">
      <alignment horizontal="center" vertical="center"/>
    </xf>
    <xf numFmtId="0" fontId="34" fillId="2" borderId="40" xfId="0" applyFont="1" applyFill="1" applyBorder="1" applyAlignment="1">
      <alignment horizontal="justify" vertical="top" wrapText="1"/>
    </xf>
    <xf numFmtId="0" fontId="34" fillId="0" borderId="40" xfId="0" applyFont="1" applyFill="1" applyBorder="1" applyAlignment="1">
      <alignment horizontal="justify" vertical="top" wrapText="1"/>
    </xf>
    <xf numFmtId="0" fontId="38" fillId="0" borderId="40" xfId="0" applyFont="1" applyFill="1" applyBorder="1" applyAlignment="1">
      <alignment horizontal="justify" vertical="top" wrapText="1"/>
    </xf>
    <xf numFmtId="0" fontId="7" fillId="0" borderId="41" xfId="0" applyFont="1" applyFill="1" applyBorder="1" applyAlignment="1">
      <alignment horizontal="left" vertical="top" wrapText="1"/>
    </xf>
    <xf numFmtId="0" fontId="7" fillId="0" borderId="36" xfId="0" applyFont="1" applyFill="1" applyBorder="1" applyAlignment="1">
      <alignment vertical="top" wrapText="1"/>
    </xf>
    <xf numFmtId="0" fontId="7" fillId="0" borderId="28" xfId="0" applyFont="1" applyFill="1" applyBorder="1" applyAlignment="1">
      <alignment vertical="top" wrapText="1"/>
    </xf>
    <xf numFmtId="0" fontId="7" fillId="2" borderId="42" xfId="0" applyFont="1" applyFill="1" applyBorder="1" applyAlignment="1">
      <alignment horizontal="center" vertical="top" wrapText="1"/>
    </xf>
    <xf numFmtId="0" fontId="7" fillId="15" borderId="63"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67" xfId="0" applyFont="1" applyFill="1" applyBorder="1" applyAlignment="1">
      <alignment horizontal="center" vertical="center" wrapText="1"/>
    </xf>
    <xf numFmtId="0" fontId="8" fillId="4" borderId="27" xfId="0" applyFont="1" applyFill="1" applyBorder="1" applyAlignment="1">
      <alignment horizontal="center" vertical="top" wrapText="1"/>
    </xf>
    <xf numFmtId="0" fontId="8" fillId="4" borderId="33" xfId="0" applyFont="1" applyFill="1" applyBorder="1" applyAlignment="1">
      <alignment horizontal="center" vertical="top" wrapText="1"/>
    </xf>
    <xf numFmtId="0" fontId="8" fillId="4" borderId="28" xfId="0" applyFont="1" applyFill="1" applyBorder="1" applyAlignment="1">
      <alignment horizontal="center" vertical="top" wrapText="1"/>
    </xf>
    <xf numFmtId="0" fontId="8" fillId="4" borderId="34" xfId="0" applyFont="1" applyFill="1" applyBorder="1" applyAlignment="1">
      <alignment horizontal="center" vertical="top" wrapText="1"/>
    </xf>
    <xf numFmtId="0" fontId="8" fillId="4" borderId="29" xfId="0" applyFont="1" applyFill="1" applyBorder="1" applyAlignment="1">
      <alignment horizontal="center" vertical="top" wrapText="1"/>
    </xf>
    <xf numFmtId="0" fontId="8" fillId="4" borderId="35" xfId="0" applyFont="1" applyFill="1" applyBorder="1" applyAlignment="1">
      <alignment horizontal="center" vertical="top" wrapText="1"/>
    </xf>
    <xf numFmtId="0" fontId="8" fillId="4" borderId="30" xfId="0" applyFont="1" applyFill="1" applyBorder="1" applyAlignment="1">
      <alignment horizontal="center" vertical="top" wrapText="1"/>
    </xf>
    <xf numFmtId="0" fontId="8" fillId="4" borderId="24" xfId="0" applyFont="1" applyFill="1" applyBorder="1" applyAlignment="1">
      <alignment horizontal="center" vertical="top" wrapText="1"/>
    </xf>
    <xf numFmtId="0" fontId="8" fillId="4" borderId="31" xfId="0" applyFont="1" applyFill="1" applyBorder="1" applyAlignment="1">
      <alignment horizontal="center" vertical="top" wrapText="1"/>
    </xf>
    <xf numFmtId="0" fontId="8" fillId="4" borderId="32" xfId="0" applyFont="1" applyFill="1" applyBorder="1" applyAlignment="1">
      <alignment horizontal="center" vertical="top" wrapText="1"/>
    </xf>
    <xf numFmtId="0" fontId="8" fillId="5" borderId="44" xfId="0" applyFont="1" applyFill="1" applyBorder="1" applyAlignment="1">
      <alignment horizontal="center" vertical="top" wrapText="1"/>
    </xf>
    <xf numFmtId="0" fontId="8" fillId="5" borderId="27" xfId="0" applyFont="1" applyFill="1" applyBorder="1" applyAlignment="1">
      <alignment horizontal="center" vertical="top" wrapText="1"/>
    </xf>
    <xf numFmtId="0" fontId="8" fillId="5" borderId="48" xfId="0" applyFont="1" applyFill="1" applyBorder="1" applyAlignment="1">
      <alignment horizontal="center" vertical="top" wrapText="1"/>
    </xf>
    <xf numFmtId="0" fontId="8" fillId="5" borderId="49" xfId="0" applyFont="1" applyFill="1" applyBorder="1" applyAlignment="1">
      <alignment horizontal="center" vertical="top" wrapText="1"/>
    </xf>
    <xf numFmtId="0" fontId="8" fillId="5" borderId="45" xfId="0" applyFont="1" applyFill="1" applyBorder="1" applyAlignment="1">
      <alignment horizontal="center" vertical="top" wrapText="1"/>
    </xf>
    <xf numFmtId="0" fontId="8" fillId="5" borderId="28" xfId="0" applyFont="1" applyFill="1" applyBorder="1" applyAlignment="1">
      <alignment horizontal="center" vertical="top" wrapText="1"/>
    </xf>
    <xf numFmtId="0" fontId="17" fillId="15" borderId="70" xfId="0" applyFont="1" applyFill="1" applyBorder="1" applyAlignment="1">
      <alignment horizontal="center" vertical="center" wrapText="1"/>
    </xf>
    <xf numFmtId="0" fontId="17" fillId="15" borderId="60" xfId="0" applyFont="1" applyFill="1" applyBorder="1" applyAlignment="1">
      <alignment horizontal="center" vertical="center" wrapText="1"/>
    </xf>
    <xf numFmtId="0" fontId="17" fillId="15" borderId="67"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4" borderId="9" xfId="0" applyFont="1" applyFill="1" applyBorder="1" applyAlignment="1">
      <alignment horizontal="center" vertical="top" wrapText="1"/>
    </xf>
    <xf numFmtId="0" fontId="8" fillId="4" borderId="0" xfId="0" applyFont="1" applyFill="1" applyBorder="1" applyAlignment="1">
      <alignment horizontal="center" vertical="top" wrapText="1"/>
    </xf>
    <xf numFmtId="0" fontId="8" fillId="4" borderId="8"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18" xfId="0" applyFont="1" applyFill="1" applyBorder="1" applyAlignment="1">
      <alignment horizontal="center" vertical="top" wrapText="1"/>
    </xf>
    <xf numFmtId="0" fontId="8" fillId="4" borderId="19"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3"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4" borderId="21" xfId="0" applyFont="1" applyFill="1" applyBorder="1" applyAlignment="1">
      <alignment horizontal="center" vertical="top" wrapText="1"/>
    </xf>
    <xf numFmtId="0" fontId="8" fillId="4" borderId="22" xfId="0" applyFont="1" applyFill="1" applyBorder="1" applyAlignment="1">
      <alignment horizontal="center" vertical="top" wrapText="1"/>
    </xf>
    <xf numFmtId="0" fontId="8" fillId="4" borderId="23" xfId="0" applyFont="1" applyFill="1" applyBorder="1" applyAlignment="1">
      <alignment horizontal="center" vertical="top"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14" fontId="2" fillId="2" borderId="63" xfId="0" applyNumberFormat="1" applyFont="1" applyFill="1" applyBorder="1" applyAlignment="1">
      <alignment horizontal="left" vertical="top" wrapText="1"/>
    </xf>
    <xf numFmtId="14" fontId="2" fillId="2" borderId="60" xfId="0" applyNumberFormat="1" applyFont="1" applyFill="1" applyBorder="1" applyAlignment="1">
      <alignment horizontal="left" vertical="top" wrapText="1"/>
    </xf>
    <xf numFmtId="14" fontId="2" fillId="2" borderId="67" xfId="0" applyNumberFormat="1" applyFont="1" applyFill="1" applyBorder="1" applyAlignment="1">
      <alignment horizontal="left" vertical="top" wrapText="1"/>
    </xf>
    <xf numFmtId="0" fontId="22" fillId="11" borderId="64" xfId="0" applyFont="1" applyFill="1" applyBorder="1" applyAlignment="1">
      <alignment horizontal="center" vertical="center" wrapText="1"/>
    </xf>
    <xf numFmtId="0" fontId="22" fillId="11" borderId="73" xfId="0" applyFont="1" applyFill="1" applyBorder="1" applyAlignment="1">
      <alignment horizontal="center" vertical="center" wrapText="1"/>
    </xf>
    <xf numFmtId="0" fontId="17" fillId="10" borderId="72" xfId="0" applyFont="1" applyFill="1" applyBorder="1" applyAlignment="1">
      <alignment horizontal="center" vertical="center" wrapText="1"/>
    </xf>
    <xf numFmtId="0" fontId="17" fillId="10" borderId="73" xfId="0" applyFont="1" applyFill="1" applyBorder="1" applyAlignment="1">
      <alignment horizontal="center" vertical="center" wrapText="1"/>
    </xf>
    <xf numFmtId="0" fontId="2" fillId="8" borderId="72" xfId="0" applyFont="1" applyFill="1" applyBorder="1" applyAlignment="1">
      <alignment horizontal="center" vertical="center" wrapText="1"/>
    </xf>
    <xf numFmtId="0" fontId="2" fillId="8" borderId="65" xfId="0" applyFont="1" applyFill="1" applyBorder="1" applyAlignment="1">
      <alignment horizontal="center" vertical="center" wrapText="1"/>
    </xf>
    <xf numFmtId="0" fontId="2" fillId="8" borderId="73" xfId="0" applyFont="1" applyFill="1" applyBorder="1" applyAlignment="1">
      <alignment horizontal="center" vertical="center" wrapText="1"/>
    </xf>
    <xf numFmtId="14" fontId="2" fillId="2" borderId="14" xfId="0" applyNumberFormat="1" applyFont="1" applyFill="1" applyBorder="1" applyAlignment="1">
      <alignment horizontal="left" vertical="top" wrapText="1"/>
    </xf>
    <xf numFmtId="14" fontId="2" fillId="2" borderId="16" xfId="0" applyNumberFormat="1" applyFont="1" applyFill="1" applyBorder="1" applyAlignment="1">
      <alignment horizontal="left" vertical="top" wrapText="1"/>
    </xf>
    <xf numFmtId="14" fontId="2" fillId="2" borderId="8" xfId="0" applyNumberFormat="1" applyFont="1" applyFill="1" applyBorder="1" applyAlignment="1">
      <alignment horizontal="left" vertical="top" wrapText="1"/>
    </xf>
    <xf numFmtId="0" fontId="22" fillId="11" borderId="38" xfId="0" applyFont="1" applyFill="1" applyBorder="1" applyAlignment="1">
      <alignment horizontal="left" vertical="top" wrapText="1"/>
    </xf>
    <xf numFmtId="0" fontId="2" fillId="6" borderId="38" xfId="0" applyFont="1" applyFill="1" applyBorder="1" applyAlignment="1">
      <alignment horizontal="left" vertical="top" wrapText="1"/>
    </xf>
    <xf numFmtId="0" fontId="8" fillId="3" borderId="24" xfId="0" applyFont="1" applyFill="1" applyBorder="1" applyAlignment="1">
      <alignment horizontal="center" vertical="top" wrapText="1"/>
    </xf>
    <xf numFmtId="0" fontId="8" fillId="3" borderId="30" xfId="0" applyFont="1" applyFill="1" applyBorder="1" applyAlignment="1">
      <alignment horizontal="center" vertical="top" wrapText="1"/>
    </xf>
    <xf numFmtId="0" fontId="8" fillId="7" borderId="1" xfId="0" applyFont="1" applyFill="1" applyBorder="1" applyAlignment="1">
      <alignment horizontal="center" vertical="top" wrapText="1"/>
    </xf>
    <xf numFmtId="0" fontId="22" fillId="11" borderId="24" xfId="0" applyFont="1" applyFill="1" applyBorder="1" applyAlignment="1">
      <alignment horizontal="left" vertical="top" wrapText="1"/>
    </xf>
    <xf numFmtId="0" fontId="2" fillId="6" borderId="30" xfId="0" applyFont="1" applyFill="1" applyBorder="1" applyAlignment="1">
      <alignment horizontal="left" vertical="top" wrapText="1"/>
    </xf>
    <xf numFmtId="0" fontId="22" fillId="11" borderId="34" xfId="0" applyFont="1" applyFill="1" applyBorder="1" applyAlignment="1">
      <alignment horizontal="left" vertical="center" wrapText="1"/>
    </xf>
    <xf numFmtId="0" fontId="22" fillId="11" borderId="28" xfId="0" applyFont="1" applyFill="1" applyBorder="1" applyAlignment="1">
      <alignment horizontal="left" vertical="center" wrapText="1"/>
    </xf>
    <xf numFmtId="0" fontId="22" fillId="11" borderId="68" xfId="0" applyFont="1" applyFill="1" applyBorder="1" applyAlignment="1">
      <alignment horizontal="center" vertical="center" wrapText="1"/>
    </xf>
    <xf numFmtId="0" fontId="22" fillId="11" borderId="69" xfId="0" applyFont="1" applyFill="1" applyBorder="1" applyAlignment="1">
      <alignment horizontal="center" vertical="center" wrapText="1"/>
    </xf>
    <xf numFmtId="0" fontId="22" fillId="10" borderId="72" xfId="0" applyFont="1" applyFill="1" applyBorder="1" applyAlignment="1">
      <alignment horizontal="center" vertical="center" wrapText="1"/>
    </xf>
    <xf numFmtId="0" fontId="22" fillId="10" borderId="65" xfId="0" applyFont="1" applyFill="1" applyBorder="1" applyAlignment="1">
      <alignment horizontal="center" vertical="center" wrapText="1"/>
    </xf>
    <xf numFmtId="0" fontId="22" fillId="10" borderId="73" xfId="0" applyFont="1" applyFill="1" applyBorder="1" applyAlignment="1">
      <alignment horizontal="center" vertical="center" wrapText="1"/>
    </xf>
    <xf numFmtId="0" fontId="22" fillId="10" borderId="64" xfId="0" applyFont="1" applyFill="1" applyBorder="1" applyAlignment="1">
      <alignment horizontal="center" vertical="center" wrapText="1"/>
    </xf>
    <xf numFmtId="0" fontId="2" fillId="8" borderId="68" xfId="0" applyFont="1" applyFill="1" applyBorder="1" applyAlignment="1">
      <alignment horizontal="center" vertical="center" wrapText="1"/>
    </xf>
    <xf numFmtId="0" fontId="2" fillId="8" borderId="69" xfId="0" applyFont="1" applyFill="1" applyBorder="1" applyAlignment="1">
      <alignment horizontal="center" vertical="center" wrapText="1"/>
    </xf>
    <xf numFmtId="0" fontId="22" fillId="11" borderId="33" xfId="0" applyFont="1" applyFill="1" applyBorder="1" applyAlignment="1">
      <alignment vertical="top" wrapText="1"/>
    </xf>
    <xf numFmtId="0" fontId="22" fillId="11" borderId="57" xfId="0" applyFont="1" applyFill="1" applyBorder="1" applyAlignment="1">
      <alignment vertical="top" wrapText="1"/>
    </xf>
    <xf numFmtId="0" fontId="22" fillId="11" borderId="27" xfId="0" applyFont="1" applyFill="1" applyBorder="1" applyAlignment="1">
      <alignment vertical="top" wrapText="1"/>
    </xf>
    <xf numFmtId="0" fontId="8" fillId="3" borderId="25" xfId="0" applyFont="1" applyFill="1" applyBorder="1" applyAlignment="1">
      <alignment horizontal="center" vertical="top" wrapText="1"/>
    </xf>
    <xf numFmtId="0" fontId="8" fillId="3" borderId="26" xfId="0" applyFont="1" applyFill="1" applyBorder="1" applyAlignment="1">
      <alignment horizontal="center" vertical="top" wrapText="1"/>
    </xf>
    <xf numFmtId="0" fontId="22" fillId="11" borderId="35" xfId="0" applyFont="1" applyFill="1" applyBorder="1" applyAlignment="1">
      <alignment horizontal="left" vertical="top" wrapText="1"/>
    </xf>
    <xf numFmtId="0" fontId="22" fillId="11" borderId="53" xfId="0" applyFont="1" applyFill="1" applyBorder="1" applyAlignment="1">
      <alignment horizontal="left" vertical="top" wrapText="1"/>
    </xf>
    <xf numFmtId="0" fontId="22" fillId="11" borderId="29"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31" xfId="0" applyFont="1" applyFill="1" applyBorder="1" applyAlignment="1">
      <alignment horizontal="left" vertical="top" wrapText="1"/>
    </xf>
    <xf numFmtId="0" fontId="22" fillId="11" borderId="26" xfId="0" applyFont="1" applyFill="1" applyBorder="1" applyAlignment="1">
      <alignment horizontal="left" vertical="top" wrapText="1"/>
    </xf>
    <xf numFmtId="0" fontId="2" fillId="6" borderId="55" xfId="0" applyFont="1" applyFill="1" applyBorder="1" applyAlignment="1">
      <alignment horizontal="left" vertical="top" wrapText="1"/>
    </xf>
    <xf numFmtId="0" fontId="2" fillId="2" borderId="36"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56"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5" xfId="0" applyFont="1" applyFill="1" applyBorder="1" applyAlignment="1">
      <alignment horizontal="left" vertical="top" wrapText="1"/>
    </xf>
    <xf numFmtId="0" fontId="8" fillId="9" borderId="24" xfId="0" applyFont="1" applyFill="1" applyBorder="1" applyAlignment="1">
      <alignment horizontal="center" vertical="top" wrapText="1"/>
    </xf>
    <xf numFmtId="0" fontId="8" fillId="9" borderId="30" xfId="0" applyFont="1" applyFill="1" applyBorder="1" applyAlignment="1">
      <alignment horizontal="center" vertical="top" wrapText="1"/>
    </xf>
    <xf numFmtId="0" fontId="1"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8" fillId="9" borderId="34" xfId="0" applyFont="1" applyFill="1" applyBorder="1" applyAlignment="1">
      <alignment horizontal="center" vertical="top" wrapText="1"/>
    </xf>
    <xf numFmtId="0" fontId="8" fillId="9" borderId="28" xfId="0" applyFont="1" applyFill="1" applyBorder="1" applyAlignment="1">
      <alignment horizontal="center" vertical="top" wrapText="1"/>
    </xf>
    <xf numFmtId="0" fontId="8" fillId="3" borderId="6"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14" fontId="7" fillId="8" borderId="63" xfId="0" applyNumberFormat="1" applyFont="1" applyFill="1" applyBorder="1" applyAlignment="1">
      <alignment horizontal="left" vertical="top" wrapText="1"/>
    </xf>
    <xf numFmtId="14" fontId="7" fillId="8" borderId="60" xfId="0" applyNumberFormat="1" applyFont="1" applyFill="1" applyBorder="1" applyAlignment="1">
      <alignment horizontal="left" vertical="top" wrapText="1"/>
    </xf>
    <xf numFmtId="14" fontId="7" fillId="8" borderId="61" xfId="0" applyNumberFormat="1" applyFont="1" applyFill="1" applyBorder="1" applyAlignment="1">
      <alignment horizontal="left" vertical="top" wrapText="1"/>
    </xf>
    <xf numFmtId="14" fontId="7" fillId="8" borderId="24" xfId="0" applyNumberFormat="1" applyFont="1" applyFill="1" applyBorder="1" applyAlignment="1">
      <alignment horizontal="left" vertical="top" wrapText="1"/>
    </xf>
    <xf numFmtId="14" fontId="7" fillId="8" borderId="55" xfId="0" applyNumberFormat="1" applyFont="1" applyFill="1" applyBorder="1" applyAlignment="1">
      <alignment horizontal="left" vertical="top" wrapText="1"/>
    </xf>
    <xf numFmtId="14" fontId="7" fillId="8" borderId="49" xfId="0" applyNumberFormat="1" applyFont="1" applyFill="1" applyBorder="1" applyAlignment="1">
      <alignment horizontal="left" vertical="top" wrapText="1"/>
    </xf>
    <xf numFmtId="14" fontId="2" fillId="2" borderId="34" xfId="0" applyNumberFormat="1" applyFont="1" applyFill="1" applyBorder="1" applyAlignment="1">
      <alignment horizontal="left" vertical="top" wrapText="1"/>
    </xf>
    <xf numFmtId="14" fontId="2" fillId="2" borderId="56" xfId="0" applyNumberFormat="1" applyFont="1" applyFill="1" applyBorder="1" applyAlignment="1">
      <alignment horizontal="left" vertical="top" wrapText="1"/>
    </xf>
    <xf numFmtId="14" fontId="2" fillId="2" borderId="28" xfId="0" applyNumberFormat="1" applyFont="1" applyFill="1" applyBorder="1" applyAlignment="1">
      <alignment horizontal="left" vertical="top" wrapText="1"/>
    </xf>
    <xf numFmtId="0" fontId="27" fillId="11" borderId="34" xfId="0" applyFont="1" applyFill="1" applyBorder="1" applyAlignment="1">
      <alignment horizontal="center" vertical="center" wrapText="1"/>
    </xf>
    <xf numFmtId="0" fontId="27" fillId="11" borderId="28" xfId="0" applyFont="1" applyFill="1" applyBorder="1" applyAlignment="1">
      <alignment horizontal="center" vertical="center" wrapText="1"/>
    </xf>
    <xf numFmtId="14" fontId="2" fillId="2" borderId="58" xfId="0" applyNumberFormat="1" applyFont="1" applyFill="1" applyBorder="1" applyAlignment="1">
      <alignment horizontal="left" vertical="top" wrapText="1"/>
    </xf>
    <xf numFmtId="14" fontId="2" fillId="2" borderId="59" xfId="0" applyNumberFormat="1" applyFont="1" applyFill="1" applyBorder="1" applyAlignment="1">
      <alignment horizontal="left" vertical="top" wrapText="1"/>
    </xf>
    <xf numFmtId="0" fontId="22" fillId="11" borderId="70"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11" borderId="61" xfId="0" applyFont="1" applyFill="1" applyBorder="1" applyAlignment="1">
      <alignment horizontal="center" vertical="center" wrapText="1"/>
    </xf>
    <xf numFmtId="0" fontId="22" fillId="11" borderId="34" xfId="0" applyFont="1" applyFill="1" applyBorder="1" applyAlignment="1">
      <alignment horizontal="center" vertical="center" wrapText="1"/>
    </xf>
    <xf numFmtId="0" fontId="22" fillId="11" borderId="28" xfId="0" applyFont="1" applyFill="1" applyBorder="1" applyAlignment="1">
      <alignment horizontal="center" vertical="center" wrapText="1"/>
    </xf>
    <xf numFmtId="0" fontId="7" fillId="15" borderId="63" xfId="0" applyFont="1" applyFill="1" applyBorder="1" applyAlignment="1">
      <alignment horizontal="center" vertical="top" wrapText="1"/>
    </xf>
    <xf numFmtId="0" fontId="7" fillId="15" borderId="67" xfId="0" applyFont="1" applyFill="1" applyBorder="1" applyAlignment="1">
      <alignment horizontal="center" vertical="top" wrapText="1"/>
    </xf>
    <xf numFmtId="0" fontId="22" fillId="11" borderId="65" xfId="0" applyFont="1" applyFill="1" applyBorder="1" applyAlignment="1">
      <alignment horizontal="center" vertical="center" wrapText="1"/>
    </xf>
    <xf numFmtId="0" fontId="22" fillId="11" borderId="66" xfId="0" applyFont="1" applyFill="1" applyBorder="1" applyAlignment="1">
      <alignment horizontal="center" vertical="center" wrapText="1"/>
    </xf>
    <xf numFmtId="0" fontId="2" fillId="10" borderId="70" xfId="0" applyFont="1" applyFill="1" applyBorder="1" applyAlignment="1">
      <alignment horizontal="center" vertical="center" wrapText="1"/>
    </xf>
    <xf numFmtId="0" fontId="2" fillId="10" borderId="61" xfId="0" applyFont="1" applyFill="1" applyBorder="1" applyAlignment="1">
      <alignment horizontal="center" vertical="center" wrapText="1"/>
    </xf>
    <xf numFmtId="0" fontId="22" fillId="11" borderId="67" xfId="0" applyFont="1" applyFill="1" applyBorder="1" applyAlignment="1">
      <alignment horizontal="center" vertical="center" wrapText="1"/>
    </xf>
    <xf numFmtId="0" fontId="17" fillId="10" borderId="63" xfId="0" applyFont="1" applyFill="1" applyBorder="1" applyAlignment="1">
      <alignment horizontal="center" vertical="center" wrapText="1"/>
    </xf>
    <xf numFmtId="0" fontId="17" fillId="10" borderId="67" xfId="0" applyFont="1" applyFill="1" applyBorder="1" applyAlignment="1">
      <alignment horizontal="center" vertical="center" wrapText="1"/>
    </xf>
    <xf numFmtId="0" fontId="2" fillId="8" borderId="63" xfId="0" applyFont="1" applyFill="1" applyBorder="1" applyAlignment="1">
      <alignment horizontal="center" vertical="center" wrapText="1"/>
    </xf>
    <xf numFmtId="0" fontId="2" fillId="8" borderId="60" xfId="0" applyFont="1" applyFill="1" applyBorder="1" applyAlignment="1">
      <alignment horizontal="center" vertical="center" wrapText="1"/>
    </xf>
    <xf numFmtId="0" fontId="2" fillId="8" borderId="67" xfId="0" applyFont="1" applyFill="1" applyBorder="1" applyAlignment="1">
      <alignment horizontal="center" vertical="center" wrapText="1"/>
    </xf>
    <xf numFmtId="0" fontId="2" fillId="8" borderId="70" xfId="0" applyFont="1" applyFill="1" applyBorder="1" applyAlignment="1">
      <alignment horizontal="center" vertical="center" wrapText="1"/>
    </xf>
    <xf numFmtId="0" fontId="2" fillId="8" borderId="61" xfId="0" applyFont="1" applyFill="1" applyBorder="1" applyAlignment="1">
      <alignment horizontal="center" vertical="center" wrapText="1"/>
    </xf>
    <xf numFmtId="0" fontId="22" fillId="10" borderId="70" xfId="0" applyFont="1" applyFill="1" applyBorder="1" applyAlignment="1">
      <alignment horizontal="center" vertical="center" wrapText="1"/>
    </xf>
    <xf numFmtId="0" fontId="22" fillId="10" borderId="60" xfId="0" applyFont="1" applyFill="1" applyBorder="1" applyAlignment="1">
      <alignment horizontal="center" vertical="center" wrapText="1"/>
    </xf>
    <xf numFmtId="0" fontId="22" fillId="10" borderId="67" xfId="0" applyFont="1" applyFill="1" applyBorder="1" applyAlignment="1">
      <alignment horizontal="center" vertical="center" wrapText="1"/>
    </xf>
    <xf numFmtId="0" fontId="22" fillId="10" borderId="62" xfId="0" applyFont="1" applyFill="1" applyBorder="1" applyAlignment="1">
      <alignment horizontal="center" vertical="center" wrapText="1"/>
    </xf>
    <xf numFmtId="0" fontId="22" fillId="10" borderId="75" xfId="0" applyFont="1" applyFill="1" applyBorder="1" applyAlignment="1">
      <alignment horizontal="center" vertical="center" wrapText="1"/>
    </xf>
    <xf numFmtId="0" fontId="22" fillId="10" borderId="76" xfId="0" applyFont="1" applyFill="1" applyBorder="1" applyAlignment="1">
      <alignment horizontal="center" vertical="center" wrapText="1"/>
    </xf>
    <xf numFmtId="0" fontId="22" fillId="11" borderId="63" xfId="0" applyFont="1" applyFill="1" applyBorder="1" applyAlignment="1">
      <alignment horizontal="center" vertical="center" wrapText="1"/>
    </xf>
    <xf numFmtId="0" fontId="2" fillId="10" borderId="34" xfId="0" applyFont="1" applyFill="1" applyBorder="1" applyAlignment="1">
      <alignment horizontal="center" vertical="center" wrapText="1"/>
    </xf>
    <xf numFmtId="0" fontId="2" fillId="10" borderId="28" xfId="0" applyFont="1" applyFill="1" applyBorder="1" applyAlignment="1">
      <alignment horizontal="center" vertical="center" wrapText="1"/>
    </xf>
    <xf numFmtId="0" fontId="2" fillId="10" borderId="64" xfId="0" applyFont="1" applyFill="1" applyBorder="1" applyAlignment="1">
      <alignment horizontal="center" vertical="center" wrapText="1"/>
    </xf>
    <xf numFmtId="0" fontId="2" fillId="10" borderId="66" xfId="0" applyFont="1" applyFill="1" applyBorder="1" applyAlignment="1">
      <alignment horizontal="center" vertical="center" wrapText="1"/>
    </xf>
    <xf numFmtId="0" fontId="22" fillId="11" borderId="72" xfId="0" applyFont="1" applyFill="1" applyBorder="1" applyAlignment="1">
      <alignment horizontal="center" vertical="center" wrapText="1"/>
    </xf>
    <xf numFmtId="0" fontId="22" fillId="10" borderId="63"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46" xfId="0" applyFont="1" applyFill="1" applyBorder="1" applyAlignment="1">
      <alignment horizontal="center" vertical="top" wrapText="1"/>
    </xf>
    <xf numFmtId="0" fontId="1" fillId="2" borderId="47" xfId="0" applyFont="1" applyFill="1" applyBorder="1" applyAlignment="1">
      <alignment horizontal="center" vertical="top" wrapText="1"/>
    </xf>
    <xf numFmtId="0" fontId="8" fillId="9" borderId="35" xfId="0" applyFont="1" applyFill="1" applyBorder="1" applyAlignment="1">
      <alignment horizontal="center" vertical="top" wrapText="1"/>
    </xf>
    <xf numFmtId="0" fontId="8" fillId="9" borderId="29" xfId="0" applyFont="1" applyFill="1" applyBorder="1" applyAlignment="1">
      <alignment horizontal="center" vertical="top" wrapText="1"/>
    </xf>
    <xf numFmtId="0" fontId="8" fillId="3" borderId="81" xfId="0" applyFont="1" applyFill="1" applyBorder="1" applyAlignment="1">
      <alignment horizontal="center" vertical="top" wrapText="1"/>
    </xf>
    <xf numFmtId="0" fontId="7" fillId="2" borderId="80" xfId="0" applyFont="1" applyFill="1" applyBorder="1" applyAlignment="1">
      <alignment horizontal="left" vertical="top" wrapText="1"/>
    </xf>
    <xf numFmtId="0" fontId="8" fillId="7" borderId="2" xfId="0" applyFont="1" applyFill="1" applyBorder="1" applyAlignment="1">
      <alignment horizontal="center" vertical="top" wrapText="1"/>
    </xf>
    <xf numFmtId="0" fontId="8" fillId="7" borderId="4" xfId="0" applyFont="1" applyFill="1" applyBorder="1" applyAlignment="1">
      <alignment horizontal="center" vertical="top" wrapText="1"/>
    </xf>
  </cellXfs>
  <cellStyles count="3">
    <cellStyle name="Hipervínculo" xfId="1" builtinId="8"/>
    <cellStyle name="Normal" xfId="0" builtinId="0"/>
    <cellStyle name="Porcentaje" xfId="2" builtinId="5"/>
  </cellStyles>
  <dxfs count="21">
    <dxf>
      <alignment horizontal="center" readingOrder="0"/>
    </dxf>
    <dxf>
      <alignment vertical="center" readingOrder="0"/>
    </dxf>
    <dxf>
      <alignment vertic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alignment wrapText="1" readingOrder="0"/>
    </dxf>
    <dxf>
      <alignment horizontal="center" readingOrder="0"/>
    </dxf>
    <dxf>
      <alignment horizontal="center" readingOrder="0"/>
    </dxf>
    <dxf>
      <alignment vertical="center" readingOrder="0"/>
    </dxf>
    <dxf>
      <alignment vertical="center" readingOrder="0"/>
    </dxf>
    <dxf>
      <alignment horizontal="center" readingOrder="0"/>
    </dxf>
    <dxf>
      <alignment vertical="center" readingOrder="0"/>
    </dxf>
    <dxf>
      <alignment wrapText="1" readingOrder="0"/>
    </dxf>
    <dxf>
      <alignment horizontal="center" readingOrder="0"/>
    </dxf>
    <dxf>
      <alignment vertical="center" readingOrder="0"/>
    </dxf>
    <dxf>
      <alignment wrapText="1" readingOrder="0"/>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ACM</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ESTADISTICAS!$C$36</c:f>
              <c:strCache>
                <c:ptCount val="1"/>
                <c:pt idx="0">
                  <c:v>No.</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511-4EC5-816A-7586D30D8C45}"/>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2511-4EC5-816A-7586D30D8C45}"/>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2511-4EC5-816A-7586D30D8C45}"/>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511-4EC5-816A-7586D30D8C4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2511-4EC5-816A-7586D30D8C4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4-2511-4EC5-816A-7586D30D8C45}"/>
                </c:ext>
              </c:extLst>
            </c:dLbl>
            <c:dLbl>
              <c:idx val="2"/>
              <c:layout>
                <c:manualLayout>
                  <c:x val="-2.5000000000000026E-2"/>
                  <c:y val="-2.77777777777777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511-4EC5-816A-7586D30D8C45}"/>
                </c:ext>
              </c:extLst>
            </c:dLbl>
            <c:dLbl>
              <c:idx val="3"/>
              <c:layout>
                <c:manualLayout>
                  <c:x val="-0.125"/>
                  <c:y val="6.94444444444444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511-4EC5-816A-7586D30D8C45}"/>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ESTADISTICAS!$B$37:$B$40</c:f>
              <c:strCache>
                <c:ptCount val="4"/>
                <c:pt idx="0">
                  <c:v>ABIERTOS EN PROCESO</c:v>
                </c:pt>
                <c:pt idx="1">
                  <c:v>ABIERTOS INCUMPLIDAS</c:v>
                </c:pt>
                <c:pt idx="2">
                  <c:v>CERRADOS</c:v>
                </c:pt>
                <c:pt idx="3">
                  <c:v>CERRADOS CON BAJA EFECTIVIDAD</c:v>
                </c:pt>
              </c:strCache>
            </c:strRef>
          </c:cat>
          <c:val>
            <c:numRef>
              <c:f>ESTADISTICAS!$C$37:$C$40</c:f>
              <c:numCache>
                <c:formatCode>General</c:formatCode>
                <c:ptCount val="4"/>
                <c:pt idx="0">
                  <c:v>3</c:v>
                </c:pt>
                <c:pt idx="1">
                  <c:v>2</c:v>
                </c:pt>
                <c:pt idx="2">
                  <c:v>10</c:v>
                </c:pt>
                <c:pt idx="3">
                  <c:v>2</c:v>
                </c:pt>
              </c:numCache>
            </c:numRef>
          </c:val>
          <c:extLst>
            <c:ext xmlns:c16="http://schemas.microsoft.com/office/drawing/2014/chart" uri="{C3380CC4-5D6E-409C-BE32-E72D297353CC}">
              <c16:uniqueId val="{00000000-2511-4EC5-816A-7586D30D8C45}"/>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ACCIONES</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ESTADISTICAS!$E$36</c:f>
              <c:strCache>
                <c:ptCount val="1"/>
                <c:pt idx="0">
                  <c:v>No.</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2BD7-46DF-9E8F-0B3CCC2E015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BD7-46DF-9E8F-0B3CCC2E015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2BD7-46DF-9E8F-0B3CCC2E015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BD7-46DF-9E8F-0B3CCC2E015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2BD7-46DF-9E8F-0B3CCC2E015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2BD7-46DF-9E8F-0B3CCC2E015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4-2BD7-46DF-9E8F-0B3CCC2E015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2BD7-46DF-9E8F-0B3CCC2E0153}"/>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ESTADISTICAS!$D$37:$D$40</c:f>
              <c:strCache>
                <c:ptCount val="4"/>
                <c:pt idx="0">
                  <c:v>ABIERTAS EN PROCESO</c:v>
                </c:pt>
                <c:pt idx="1">
                  <c:v>ABIERTAS INCUMPLIDAS</c:v>
                </c:pt>
                <c:pt idx="2">
                  <c:v>CERRADAS</c:v>
                </c:pt>
                <c:pt idx="3">
                  <c:v>CERRADAS CON BAJA EFECTIVIDAD</c:v>
                </c:pt>
              </c:strCache>
            </c:strRef>
          </c:cat>
          <c:val>
            <c:numRef>
              <c:f>ESTADISTICAS!$E$37:$E$40</c:f>
              <c:numCache>
                <c:formatCode>General</c:formatCode>
                <c:ptCount val="4"/>
                <c:pt idx="0">
                  <c:v>6</c:v>
                </c:pt>
                <c:pt idx="1">
                  <c:v>2</c:v>
                </c:pt>
                <c:pt idx="2">
                  <c:v>14</c:v>
                </c:pt>
                <c:pt idx="3">
                  <c:v>3</c:v>
                </c:pt>
              </c:numCache>
            </c:numRef>
          </c:val>
          <c:extLst>
            <c:ext xmlns:c16="http://schemas.microsoft.com/office/drawing/2014/chart" uri="{C3380CC4-5D6E-409C-BE32-E72D297353CC}">
              <c16:uniqueId val="{00000000-2BD7-46DF-9E8F-0B3CCC2E0153}"/>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138546</xdr:colOff>
          <xdr:row>0</xdr:row>
          <xdr:rowOff>68625</xdr:rowOff>
        </xdr:from>
        <xdr:to>
          <xdr:col>1</xdr:col>
          <xdr:colOff>740276</xdr:colOff>
          <xdr:row>2</xdr:row>
          <xdr:rowOff>105399</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1]Rotulo!$A$1:$AL$2" spid="_x0000_s1434"/>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138546" y="68625"/>
              <a:ext cx="1391952" cy="74938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276225</xdr:colOff>
      <xdr:row>34</xdr:row>
      <xdr:rowOff>185737</xdr:rowOff>
    </xdr:from>
    <xdr:to>
      <xdr:col>13</xdr:col>
      <xdr:colOff>276225</xdr:colOff>
      <xdr:row>49</xdr:row>
      <xdr:rowOff>71437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352425</xdr:colOff>
      <xdr:row>34</xdr:row>
      <xdr:rowOff>157162</xdr:rowOff>
    </xdr:from>
    <xdr:to>
      <xdr:col>19</xdr:col>
      <xdr:colOff>352425</xdr:colOff>
      <xdr:row>49</xdr:row>
      <xdr:rowOff>42862</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122093</xdr:rowOff>
        </xdr:from>
        <xdr:to>
          <xdr:col>3</xdr:col>
          <xdr:colOff>227060</xdr:colOff>
          <xdr:row>1</xdr:row>
          <xdr:rowOff>467590</xdr:rowOff>
        </xdr:to>
        <xdr:pic>
          <xdr:nvPicPr>
            <xdr:cNvPr id="2" name="Imagen 4">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1]Rotulo!$A$1:$AL$2" spid="_x0000_s3324"/>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0" y="122093"/>
              <a:ext cx="1714500" cy="79577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gm-ftpl-01_plan_mejoramiento_por_procesos_v1_300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refreshedDate="44182.33894548611" createdVersion="6" refreshedVersion="6" minRefreshableVersion="3" recordCount="25" xr:uid="{00000000-000A-0000-FFFF-FFFF00000000}">
  <cacheSource type="worksheet">
    <worksheetSource ref="A1:D26" sheet="ESTADISTICAS"/>
  </cacheSource>
  <cacheFields count="4">
    <cacheField name="nombre de la dependencia" numFmtId="0">
      <sharedItems count="5">
        <s v="Oficina Asesora de Planeación"/>
        <s v="Subdirección de Gestión Corporativa"/>
        <s v="Sudirección para la Gestión del Centro"/>
        <s v="Sudirección Artistica  y Cultural "/>
        <s v="Oficina Asesora de Planeación " u="1"/>
      </sharedItems>
    </cacheField>
    <cacheField name="area de la dependencia" numFmtId="0">
      <sharedItems count="9">
        <s v="Oficina Asesora de Planeación"/>
        <s v="Financiera"/>
        <s v="Talento Humano"/>
        <s v="Gestión Documental"/>
        <s v="Sudirección para la Gestión del Centro"/>
        <s v="Sudirección Artistica  y Cultural "/>
        <s v="Tecnologias"/>
        <s v="Talento Humano " u="1"/>
        <s v="Planeación " u="1"/>
      </sharedItems>
    </cacheField>
    <cacheField name="ID" numFmtId="0">
      <sharedItems/>
    </cacheField>
    <cacheField name="ESTADO" numFmtId="0">
      <sharedItems count="4">
        <s v="Abierta incumplida"/>
        <s v="Cerrada"/>
        <s v="Cerrada con baja efectividad"/>
        <s v="Abierta en proces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
  <r>
    <x v="0"/>
    <x v="0"/>
    <s v="2017-10.2 v2"/>
    <x v="0"/>
  </r>
  <r>
    <x v="0"/>
    <x v="0"/>
    <s v="2017-10.3 v2"/>
    <x v="1"/>
  </r>
  <r>
    <x v="1"/>
    <x v="1"/>
    <s v="2019-03.1"/>
    <x v="1"/>
  </r>
  <r>
    <x v="1"/>
    <x v="1"/>
    <s v="2019-08.2"/>
    <x v="1"/>
  </r>
  <r>
    <x v="1"/>
    <x v="1"/>
    <s v="2019-11.1"/>
    <x v="1"/>
  </r>
  <r>
    <x v="0"/>
    <x v="0"/>
    <s v="2019-12.2"/>
    <x v="1"/>
  </r>
  <r>
    <x v="0"/>
    <x v="0"/>
    <s v="2019-21.2"/>
    <x v="2"/>
  </r>
  <r>
    <x v="1"/>
    <x v="2"/>
    <s v="2017-15.2"/>
    <x v="1"/>
  </r>
  <r>
    <x v="1"/>
    <x v="2"/>
    <s v="2017-15.3"/>
    <x v="1"/>
  </r>
  <r>
    <x v="1"/>
    <x v="2"/>
    <s v="2018 20.1"/>
    <x v="0"/>
  </r>
  <r>
    <x v="1"/>
    <x v="2"/>
    <s v="2018 25.2"/>
    <x v="1"/>
  </r>
  <r>
    <x v="1"/>
    <x v="2"/>
    <s v="2018 26.2"/>
    <x v="1"/>
  </r>
  <r>
    <x v="1"/>
    <x v="2"/>
    <s v="2018 26.3"/>
    <x v="1"/>
  </r>
  <r>
    <x v="1"/>
    <x v="3"/>
    <s v="2018 29,1"/>
    <x v="1"/>
  </r>
  <r>
    <x v="0"/>
    <x v="0"/>
    <s v="2018 31,1"/>
    <x v="1"/>
  </r>
  <r>
    <x v="0"/>
    <x v="0"/>
    <s v="2018 31,2"/>
    <x v="1"/>
  </r>
  <r>
    <x v="2"/>
    <x v="4"/>
    <s v="2019-25.1"/>
    <x v="1"/>
  </r>
  <r>
    <x v="3"/>
    <x v="5"/>
    <s v="2019-27.2"/>
    <x v="2"/>
  </r>
  <r>
    <x v="3"/>
    <x v="5"/>
    <s v="2019-28.1"/>
    <x v="3"/>
  </r>
  <r>
    <x v="3"/>
    <x v="5"/>
    <s v="2019-28.2"/>
    <x v="3"/>
  </r>
  <r>
    <x v="3"/>
    <x v="5"/>
    <s v="2019-28.3"/>
    <x v="3"/>
  </r>
  <r>
    <x v="1"/>
    <x v="6"/>
    <s v="2020-01.1"/>
    <x v="2"/>
  </r>
  <r>
    <x v="1"/>
    <x v="6"/>
    <s v="2020-01.2"/>
    <x v="3"/>
  </r>
  <r>
    <x v="1"/>
    <x v="6"/>
    <s v="2020-02.1"/>
    <x v="3"/>
  </r>
  <r>
    <x v="1"/>
    <x v="6"/>
    <s v="2020-02.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71:F80" firstHeaderRow="1" firstDataRow="2" firstDataCol="1"/>
  <pivotFields count="4">
    <pivotField showAll="0"/>
    <pivotField axis="axisRow" showAll="0">
      <items count="10">
        <item x="1"/>
        <item x="3"/>
        <item x="0"/>
        <item m="1" x="8"/>
        <item x="5"/>
        <item x="4"/>
        <item x="2"/>
        <item m="1" x="7"/>
        <item x="6"/>
        <item t="default"/>
      </items>
    </pivotField>
    <pivotField dataField="1" showAll="0"/>
    <pivotField axis="axisCol" showAll="0">
      <items count="5">
        <item x="3"/>
        <item x="0"/>
        <item x="1"/>
        <item x="2"/>
        <item t="default"/>
      </items>
    </pivotField>
  </pivotFields>
  <rowFields count="1">
    <field x="1"/>
  </rowFields>
  <rowItems count="8">
    <i>
      <x/>
    </i>
    <i>
      <x v="1"/>
    </i>
    <i>
      <x v="2"/>
    </i>
    <i>
      <x v="4"/>
    </i>
    <i>
      <x v="5"/>
    </i>
    <i>
      <x v="6"/>
    </i>
    <i>
      <x v="8"/>
    </i>
    <i t="grand">
      <x/>
    </i>
  </rowItems>
  <colFields count="1">
    <field x="3"/>
  </colFields>
  <colItems count="5">
    <i>
      <x/>
    </i>
    <i>
      <x v="1"/>
    </i>
    <i>
      <x v="2"/>
    </i>
    <i>
      <x v="3"/>
    </i>
    <i t="grand">
      <x/>
    </i>
  </colItems>
  <dataFields count="1">
    <dataField name="Cuenta de ID"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Nombre de la Dependencia">
  <location ref="A54:F60" firstHeaderRow="1" firstDataRow="2" firstDataCol="1"/>
  <pivotFields count="4">
    <pivotField axis="axisRow" showAll="0">
      <items count="6">
        <item x="0"/>
        <item m="1" x="4"/>
        <item x="1"/>
        <item x="3"/>
        <item x="2"/>
        <item t="default"/>
      </items>
    </pivotField>
    <pivotField showAll="0"/>
    <pivotField showAll="0"/>
    <pivotField axis="axisCol" dataField="1" showAll="0">
      <items count="5">
        <item x="3"/>
        <item x="0"/>
        <item x="1"/>
        <item x="2"/>
        <item t="default"/>
      </items>
    </pivotField>
  </pivotFields>
  <rowFields count="1">
    <field x="0"/>
  </rowFields>
  <rowItems count="5">
    <i>
      <x/>
    </i>
    <i>
      <x v="2"/>
    </i>
    <i>
      <x v="3"/>
    </i>
    <i>
      <x v="4"/>
    </i>
    <i t="grand">
      <x/>
    </i>
  </rowItems>
  <colFields count="1">
    <field x="3"/>
  </colFields>
  <colItems count="5">
    <i>
      <x/>
    </i>
    <i>
      <x v="1"/>
    </i>
    <i>
      <x v="2"/>
    </i>
    <i>
      <x v="3"/>
    </i>
    <i t="grand">
      <x/>
    </i>
  </colItems>
  <dataFields count="1">
    <dataField name="Cuenta de ESTADO" fld="3" subtotal="count" baseField="0" baseItem="0"/>
  </dataFields>
  <formats count="21">
    <format dxfId="20">
      <pivotArea dataOnly="0" labelOnly="1" fieldPosition="0">
        <references count="1">
          <reference field="3" count="1">
            <x v="3"/>
          </reference>
        </references>
      </pivotArea>
    </format>
    <format dxfId="19">
      <pivotArea dataOnly="0" labelOnly="1" fieldPosition="0">
        <references count="1">
          <reference field="3" count="1">
            <x v="3"/>
          </reference>
        </references>
      </pivotArea>
    </format>
    <format dxfId="18">
      <pivotArea dataOnly="0" labelOnly="1" fieldPosition="0">
        <references count="1">
          <reference field="3" count="1">
            <x v="3"/>
          </reference>
        </references>
      </pivotArea>
    </format>
    <format dxfId="17">
      <pivotArea dataOnly="0" labelOnly="1" grandCol="1" outline="0" fieldPosition="0"/>
    </format>
    <format dxfId="16">
      <pivotArea dataOnly="0" labelOnly="1" grandCol="1" outline="0" fieldPosition="0"/>
    </format>
    <format dxfId="15">
      <pivotArea dataOnly="0" labelOnly="1" grandCol="1" outline="0" fieldPosition="0"/>
    </format>
    <format dxfId="14">
      <pivotArea dataOnly="0" labelOnly="1" fieldPosition="0">
        <references count="1">
          <reference field="3" count="0"/>
        </references>
      </pivotArea>
    </format>
    <format dxfId="13">
      <pivotArea dataOnly="0" labelOnly="1" grandCol="1" outline="0" fieldPosition="0"/>
    </format>
    <format dxfId="12">
      <pivotArea dataOnly="0" labelOnly="1" fieldPosition="0">
        <references count="1">
          <reference field="3" count="0"/>
        </references>
      </pivotArea>
    </format>
    <format dxfId="11">
      <pivotArea dataOnly="0" labelOnly="1" grandCol="1" outline="0" fieldPosition="0"/>
    </format>
    <format dxfId="10">
      <pivotArea dataOnly="0" labelOnly="1" fieldPosition="0">
        <references count="1">
          <reference field="3" count="1">
            <x v="1"/>
          </reference>
        </references>
      </pivotArea>
    </format>
    <format dxfId="9">
      <pivotArea dataOnly="0" labelOnly="1" fieldPosition="0">
        <references count="1">
          <reference field="3" count="1">
            <x v="0"/>
          </reference>
        </references>
      </pivotArea>
    </format>
    <format dxfId="8">
      <pivotArea outline="0" collapsedLevelsAreSubtotals="1" fieldPosition="0"/>
    </format>
    <format dxfId="7">
      <pivotArea field="0" type="button" dataOnly="0" labelOnly="1" outline="0" axis="axisRow" fieldPosition="0"/>
    </format>
    <format dxfId="6">
      <pivotArea dataOnly="0" labelOnly="1" fieldPosition="0">
        <references count="1">
          <reference field="0" count="0"/>
        </references>
      </pivotArea>
    </format>
    <format dxfId="5">
      <pivotArea dataOnly="0" labelOnly="1" grandRow="1" outline="0" fieldPosition="0"/>
    </format>
    <format dxfId="4">
      <pivotArea dataOnly="0" labelOnly="1" fieldPosition="0">
        <references count="1">
          <reference field="3" count="0"/>
        </references>
      </pivotArea>
    </format>
    <format dxfId="3">
      <pivotArea dataOnly="0" labelOnly="1" grandCol="1" outline="0" fieldPosition="0"/>
    </format>
    <format dxfId="2">
      <pivotArea field="0" type="button" dataOnly="0" labelOnly="1" outline="0" axis="axisRow" fieldPosition="0"/>
    </format>
    <format dxfId="1">
      <pivotArea outline="0" collapsedLevelsAreSubtotals="1"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file:///\\192.168.0.34\plan%20operativo%20integral\OFICINA%20ASESORA%20DE%20PLANEACI&#211;N\Plan%20de%20Mejoramiento%20por%20Proceso\ACPM\2018-31\2018-31%20v2\Evidencias" TargetMode="External"/><Relationship Id="rId18" Type="http://schemas.openxmlformats.org/officeDocument/2006/relationships/hyperlink" Target="file:///\\192.168.0.34\plan%20operativo%20integral\OFICINA%20ASESORA%20DE%20PLANEACI&#211;N\Plan%20de%20Mejoramiento%20por%20Proceso\ACPM\2019-26%20PMP\Evidencias" TargetMode="External"/><Relationship Id="rId26" Type="http://schemas.openxmlformats.org/officeDocument/2006/relationships/hyperlink" Target="file:///\\192.168.0.34\plan%20operativo%20integral\OFICINA%20ASESORA%20DE%20PLANEACI&#211;N\Plan%20de%20Mejoramiento%20por%20Proceso\ACPM\2017-13\ACM%202017-13%20V2\Evidencias" TargetMode="External"/><Relationship Id="rId39" Type="http://schemas.openxmlformats.org/officeDocument/2006/relationships/hyperlink" Target="file:///\\192.168.0.34\plan%20operativo%20integral\OFICINA%20ASESORA%20DE%20PLANEACI&#211;N\Plan%20de%20Mejoramiento%20por%20Proceso\ACPM\2018-23\ACM%202018-23%20V2\Evidencias" TargetMode="External"/><Relationship Id="rId21" Type="http://schemas.openxmlformats.org/officeDocument/2006/relationships/hyperlink" Target="file:///\\192.168.0.34\plan%20operativo%20integral\OFICINA%20ASESORA%20DE%20PLANEACI&#211;N\Plan%20de%20Mejoramiento%20por%20Proceso\ACPM\2019-27%20PMP\Evidencias" TargetMode="External"/><Relationship Id="rId34" Type="http://schemas.openxmlformats.org/officeDocument/2006/relationships/hyperlink" Target="file:///\\192.168.0.34\plan%20operativo%20integral\OFICINA%20ASESORA%20DE%20PLANEACI&#211;N\Plan%20de%20Mejoramiento%20por%20Proceso\ACPM\2018-18\ACM%202018-18%20V2\Evidencias" TargetMode="External"/><Relationship Id="rId42" Type="http://schemas.openxmlformats.org/officeDocument/2006/relationships/hyperlink" Target="file:///\\192.168.0.34\plan%20operativo%20integral\OFICINA%20ASESORA%20DE%20PLANEACI&#211;N\Plan%20de%20Mejoramiento%20por%20Proceso\ACPM\2019-19%20PMC-PMP\Evidencias" TargetMode="External"/><Relationship Id="rId47" Type="http://schemas.openxmlformats.org/officeDocument/2006/relationships/hyperlink" Target="file:///\\192.168.0.34\plan%20operativo%20integral\OFICINA%20ASESORA%20DE%20PLANEACI&#211;N\Plan%20de%20Mejoramiento%20por%20Proceso\ACPM\2019-09%20H6,7,8\Evidencias" TargetMode="External"/><Relationship Id="rId50" Type="http://schemas.openxmlformats.org/officeDocument/2006/relationships/hyperlink" Target="file:///\\192.168.0.34\plan%20operativo%20integral\OFICINA%20ASESORA%20DE%20PLANEACI&#211;N\Plan%20de%20Mejoramiento%20por%20Proceso\ACPM\2019-07%20H5%20PLANEACION%20R%20CUENTAS\Evidencias\2019-07.2" TargetMode="External"/><Relationship Id="rId55" Type="http://schemas.openxmlformats.org/officeDocument/2006/relationships/hyperlink" Target="file:///\\192.168.0.34\plan%20operativo%20integral\OFICINA%20ASESORA%20DE%20PLANEACI&#211;N\Plan%20de%20Mejoramiento%20por%20Proceso\ACPM\2019-03%20H1%20GF\Evidencias" TargetMode="External"/><Relationship Id="rId63" Type="http://schemas.openxmlformats.org/officeDocument/2006/relationships/hyperlink" Target="https://intranet.fuga.gov.co/proceso-transformacion-cultural-para-la-revitalizacion-del-centro" TargetMode="External"/><Relationship Id="rId68" Type="http://schemas.openxmlformats.org/officeDocument/2006/relationships/hyperlink" Target="file:///\\192.168.0.34\plan%20operativo%20integral\SUB.%20GESTI&#211;N%20CORPORATIVA\2020\PMP\2018-20" TargetMode="External"/><Relationship Id="rId76" Type="http://schemas.openxmlformats.org/officeDocument/2006/relationships/printerSettings" Target="../printerSettings/printerSettings1.bin"/><Relationship Id="rId7" Type="http://schemas.openxmlformats.org/officeDocument/2006/relationships/hyperlink" Target="file:///\\192.168.0.34\plan%20operativo%20integral\OFICINA%20ASESORA%20DE%20PLANEACI&#211;N\Plan%20de%20Mejoramiento%20por%20Proceso\ACPM\2018-25\ACM%202018-25%20V2\Evidencias" TargetMode="External"/><Relationship Id="rId71" Type="http://schemas.openxmlformats.org/officeDocument/2006/relationships/hyperlink" Target="file:///\\192.168.0.34\plan%20operativo%20integral\SUB.%20GESTI&#211;N%20CORPORATIVA\2020\PMP\2020-01" TargetMode="External"/><Relationship Id="rId2" Type="http://schemas.openxmlformats.org/officeDocument/2006/relationships/hyperlink" Target="file:///\\192.168.0.34\plan%20operativo%20integral\OFICINA%20ASESORA%20DE%20PLANEACI&#211;N\Plan%20de%20Mejoramiento%20por%20Proceso\ACPM\2017-10\Versi&#243;n%202\Evidencias\Act2" TargetMode="External"/><Relationship Id="rId16" Type="http://schemas.openxmlformats.org/officeDocument/2006/relationships/hyperlink" Target="file:///\\192.168.0.34\plan%20operativo%20integral\OFICINA%20ASESORA%20DE%20PLANEACI&#211;N\Plan%20de%20Mejoramiento%20por%20Proceso\ACPM\2018-32\2018-32%20v2\Evidencias" TargetMode="External"/><Relationship Id="rId29" Type="http://schemas.openxmlformats.org/officeDocument/2006/relationships/hyperlink" Target="file:///\\192.168.0.34\plan%20operativo%20integral\OFICINA%20ASESORA%20DE%20PLANEACI&#211;N\Plan%20de%20Mejoramiento%20por%20Proceso\ACPM\2017-15\ACM%202017-15%20v2\Evidencias" TargetMode="External"/><Relationship Id="rId11" Type="http://schemas.openxmlformats.org/officeDocument/2006/relationships/hyperlink" Target="file:///\\192.168.0.34\plan%20operativo%20integral\OFICINA%20ASESORA%20DE%20PLANEACI&#211;N\Plan%20de%20Mejoramiento%20por%20Proceso\ACPM\2018-26\ACM%202018-26%20V2\Evidencias" TargetMode="External"/><Relationship Id="rId24" Type="http://schemas.openxmlformats.org/officeDocument/2006/relationships/hyperlink" Target="file:///\\192.168.0.34\plan%20operativo%20integral\OFICINA%20ASESORA%20DE%20PLANEACI&#211;N\Plan%20de%20Mejoramiento%20por%20Proceso\ACPM\2018-03\ACM%202018-03%20V2\Evidencias" TargetMode="External"/><Relationship Id="rId32" Type="http://schemas.openxmlformats.org/officeDocument/2006/relationships/hyperlink" Target="file:///\\192.168.0.34\plan%20operativo%20integral\OFICINA%20ASESORA%20DE%20PLANEACI&#211;N\Plan%20de%20Mejoramiento%20por%20Proceso\ACPM\2018-16\ACM%202018-16%20V2\Evidencias" TargetMode="External"/><Relationship Id="rId37" Type="http://schemas.openxmlformats.org/officeDocument/2006/relationships/hyperlink" Target="file:///\\192.168.0.34\plan%20operativo%20integral\OFICINA%20ASESORA%20DE%20PLANEACI&#211;N\Plan%20de%20Mejoramiento%20por%20Proceso\ACPM\2018-21\ACM%202018-21%20V2\Evidencias" TargetMode="External"/><Relationship Id="rId40" Type="http://schemas.openxmlformats.org/officeDocument/2006/relationships/hyperlink" Target="file:///\\192.168.0.34\plan%20operativo%20integral\OFICINA%20ASESORA%20DE%20PLANEACI&#211;N\Plan%20de%20Mejoramiento%20por%20Proceso\ACPM\2018-23\ACM%202018-23%20V2\Evidencias" TargetMode="External"/><Relationship Id="rId45" Type="http://schemas.openxmlformats.org/officeDocument/2006/relationships/hyperlink" Target="file:///\\192.168.0.34\plan%20operativo%20integral\OFICINA%20ASESORA%20DE%20PLANEACI&#211;N\Plan%20de%20Mejoramiento%20por%20Proceso\ACPM\2019-13%20PMC-PMP\Evidencias" TargetMode="External"/><Relationship Id="rId53" Type="http://schemas.openxmlformats.org/officeDocument/2006/relationships/hyperlink" Target="file:///\\192.168.0.34\plan%20operativo%20integral\OFICINA%20ASESORA%20DE%20PLANEACI&#211;N\Plan%20de%20Mejoramiento%20por%20Proceso\ACPM\2019-04%20H2%20GF\Evidencias" TargetMode="External"/><Relationship Id="rId58" Type="http://schemas.openxmlformats.org/officeDocument/2006/relationships/hyperlink" Target="file:///\\192.168.0.34\plan%20operativo%20integral\OFICINA%20ASESORA%20DE%20PLANEACI&#211;N\Plan%20de%20Mejoramiento%20por%20Proceso\ACPM\2019-02\Evidencias\Pocedimiento%20PM" TargetMode="External"/><Relationship Id="rId66" Type="http://schemas.openxmlformats.org/officeDocument/2006/relationships/hyperlink" Target="file:///\\192.168.0.34\Oficina%20Asesora%20de%20Planeaci&#243;n\Gesti&#243;n%20SIG%20OPA%201ra%20linea\PMP" TargetMode="External"/><Relationship Id="rId74" Type="http://schemas.openxmlformats.org/officeDocument/2006/relationships/hyperlink" Target="file:///\\192.168.0.34\plan%20operativo%20integral\OFICINA%20ASESORA%20DE%20PLANEACI&#211;N\Plan%20de%20Mejoramiento%20por%20Proceso\ACPM\2019-28%20PMP\Evidencias" TargetMode="External"/><Relationship Id="rId79" Type="http://schemas.openxmlformats.org/officeDocument/2006/relationships/comments" Target="../comments1.xml"/><Relationship Id="rId5" Type="http://schemas.openxmlformats.org/officeDocument/2006/relationships/hyperlink" Target="file:///\\192.168.0.34\plan%20operativo%20integral\OFICINA%20ASESORA%20DE%20PLANEACI&#211;N\Plan%20de%20Mejoramiento%20por%20Proceso\ACPM\2019-21%20PMC-PMP\Evidencias" TargetMode="External"/><Relationship Id="rId61" Type="http://schemas.openxmlformats.org/officeDocument/2006/relationships/hyperlink" Target="https://intranet.fuga.gov.co/sites/default/files/gf-pd-01_gestion_contable_v9_04082020.pdf" TargetMode="External"/><Relationship Id="rId10" Type="http://schemas.openxmlformats.org/officeDocument/2006/relationships/hyperlink" Target="file:///\\192.168.0.34\plan%20operativo%20integral\OFICINA%20ASESORA%20DE%20PLANEACI&#211;N\Plan%20de%20Mejoramiento%20por%20Proceso\ACPM\2018-26\ACM%202018-26%20V2\Evidencias" TargetMode="External"/><Relationship Id="rId19" Type="http://schemas.openxmlformats.org/officeDocument/2006/relationships/hyperlink" Target="file:///\\192.168.0.34\plan%20operativo%20integral\OFICINA%20ASESORA%20DE%20PLANEACI&#211;N\Plan%20de%20Mejoramiento%20por%20Proceso\ACPM\2019-27%20PMP\Evidenciasp" TargetMode="External"/><Relationship Id="rId31" Type="http://schemas.openxmlformats.org/officeDocument/2006/relationships/hyperlink" Target="file:///\\192.168.0.34\plan%20operativo%20integral\OFICINA%20ASESORA%20DE%20PLANEACI&#211;N\Plan%20de%20Mejoramiento%20por%20Proceso\ACPM\2018-12\ACM%202018-12%20v2\Evidencias" TargetMode="External"/><Relationship Id="rId44" Type="http://schemas.openxmlformats.org/officeDocument/2006/relationships/hyperlink" Target="file:///\\192.168.0.34\plan%20operativo%20integral\OFICINA%20ASESORA%20DE%20PLANEACI&#211;N\Plan%20de%20Mejoramiento%20por%20Proceso\ACPM\2019-15%20PMC-PMP\Evidencias" TargetMode="External"/><Relationship Id="rId52" Type="http://schemas.openxmlformats.org/officeDocument/2006/relationships/hyperlink" Target="file:///\\192.168.0.34\plan%20operativo%20integral\OFICINA%20ASESORA%20DE%20PLANEACI&#211;N\Plan%20de%20Mejoramiento%20por%20Proceso\ACPM\2019-06%20H4%20GF\Evidencias" TargetMode="External"/><Relationship Id="rId60" Type="http://schemas.openxmlformats.org/officeDocument/2006/relationships/hyperlink" Target="file:///\\192.168.0.34\plan%20operativo%20integral\OFICINA%20ASESORA%20DE%20PLANEACI&#211;N\Plan%20de%20Mejoramiento%20por%20Proceso\ACPM\2018-33\Evidencias\2018%2033.2%20%20Procedimiento" TargetMode="External"/><Relationship Id="rId65" Type="http://schemas.openxmlformats.org/officeDocument/2006/relationships/hyperlink" Target="https://intranet.fuga.gov.co/mapa-de-riegos-por-procesos" TargetMode="External"/><Relationship Id="rId73" Type="http://schemas.openxmlformats.org/officeDocument/2006/relationships/hyperlink" Target="file:///\\192.168.0.34\plan%20operativo%20integral\OFICINA%20ASESORA%20DE%20PLANEACI&#211;N\Plan%20de%20Mejoramiento%20por%20Proceso\ACPM\2019-28%20PMP\Evidencias" TargetMode="External"/><Relationship Id="rId78" Type="http://schemas.openxmlformats.org/officeDocument/2006/relationships/vmlDrawing" Target="../drawings/vmlDrawing1.vml"/><Relationship Id="rId4" Type="http://schemas.openxmlformats.org/officeDocument/2006/relationships/hyperlink" Target="file:///\\192.168.0.34\plan%20operativo%20integral\OFICINA%20ASESORA%20DE%20PLANEACI&#211;N\Plan%20de%20Mejoramiento%20por%20Proceso\ACPM\2019-11%20H10\Evidencias" TargetMode="External"/><Relationship Id="rId9" Type="http://schemas.openxmlformats.org/officeDocument/2006/relationships/hyperlink" Target="file:///\\192.168.0.34\plan%20operativo%20integral\OFICINA%20ASESORA%20DE%20PLANEACI&#211;N\Plan%20de%20Mejoramiento%20por%20Proceso\ACPM\2018-26\ACM%202018-26%20V2\Evidencias" TargetMode="External"/><Relationship Id="rId14" Type="http://schemas.openxmlformats.org/officeDocument/2006/relationships/hyperlink" Target="file:///\\192.168.0.34\plan%20operativo%20integral\OFICINA%20ASESORA%20DE%20PLANEACI&#211;N\Plan%20de%20Mejoramiento%20por%20Proceso\ACPM\2018-31\2018-31%20v2\Evidencias" TargetMode="External"/><Relationship Id="rId22" Type="http://schemas.openxmlformats.org/officeDocument/2006/relationships/hyperlink" Target="file:///\\192.168.0.34\plan%20operativo%20integral\OFICINA%20ASESORA%20DE%20PLANEACI&#211;N\Plan%20de%20Mejoramiento%20por%20Proceso\ACPM\2018-27\ACM%202018-27%20V2\Evidencias" TargetMode="External"/><Relationship Id="rId27" Type="http://schemas.openxmlformats.org/officeDocument/2006/relationships/hyperlink" Target="file:///\\192.168.0.34\plan%20operativo%20integral\OFICINA%20ASESORA%20DE%20PLANEACI&#211;N\Plan%20de%20Mejoramiento%20por%20Proceso\ACPM\2017-15\ACM%202017-15%20v2\Evidencias" TargetMode="External"/><Relationship Id="rId30" Type="http://schemas.openxmlformats.org/officeDocument/2006/relationships/hyperlink" Target="file:///\\192.168.0.34\plan%20operativo%20integral\OFICINA%20ASESORA%20DE%20PLANEACI&#211;N\Plan%20de%20Mejoramiento%20por%20Proceso\ACPM\2018-08\ACM%202018-08%20V2\Evidencias" TargetMode="External"/><Relationship Id="rId35" Type="http://schemas.openxmlformats.org/officeDocument/2006/relationships/hyperlink" Target="file:///\\192.168.0.34\plan%20operativo%20integral\OFICINA%20ASESORA%20DE%20PLANEACI&#211;N\Plan%20de%20Mejoramiento%20por%20Proceso\ACPM\2018-19\ACM%202018-19%20V2\Evidencias" TargetMode="External"/><Relationship Id="rId43" Type="http://schemas.openxmlformats.org/officeDocument/2006/relationships/hyperlink" Target="file:///\\192.168.0.34\plan%20operativo%20integral\OFICINA%20ASESORA%20DE%20PLANEACI&#211;N\Plan%20de%20Mejoramiento%20por%20Proceso\ACPM\2019-16%20PMC-PMP\Evidencias" TargetMode="External"/><Relationship Id="rId48" Type="http://schemas.openxmlformats.org/officeDocument/2006/relationships/hyperlink" Target="file:///\\192.168.0.34\plan%20operativo%20integral\OFICINA%20ASESORA%20DE%20PLANEACI&#211;N\Plan%20de%20Mejoramiento%20por%20Proceso\ACPM\2019-09%20H6,7,8\Evidencias" TargetMode="External"/><Relationship Id="rId56" Type="http://schemas.openxmlformats.org/officeDocument/2006/relationships/hyperlink" Target="file:///\\192.168.0.34\plan%20operativo%20integral\OFICINA%20ASESORA%20DE%20PLANEACI&#211;N\Plan%20de%20Mejoramiento%20por%20Proceso\ACPM\2019-03%20H1%20GF\Evidencias" TargetMode="External"/><Relationship Id="rId64" Type="http://schemas.openxmlformats.org/officeDocument/2006/relationships/hyperlink" Target="https://intranet.fuga.gov.co/mapa-de-riegos-por-procesos" TargetMode="External"/><Relationship Id="rId69" Type="http://schemas.openxmlformats.org/officeDocument/2006/relationships/hyperlink" Target="file:///\\192.168.0.34\plan%20operativo%20integral\SUB.%20GESTI&#211;N%20CORPORATIVA\2020\PMP\2018-25-2" TargetMode="External"/><Relationship Id="rId77" Type="http://schemas.openxmlformats.org/officeDocument/2006/relationships/drawing" Target="../drawings/drawing1.xml"/><Relationship Id="rId8" Type="http://schemas.openxmlformats.org/officeDocument/2006/relationships/hyperlink" Target="file:///\\192.168.0.34\plan%20operativo%20integral\OFICINA%20ASESORA%20DE%20PLANEACI&#211;N\Plan%20de%20Mejoramiento%20por%20Proceso\ACPM\2018-25\ACM%202018-25%20V2\Evidencias" TargetMode="External"/><Relationship Id="rId51" Type="http://schemas.openxmlformats.org/officeDocument/2006/relationships/hyperlink" Target="file:///\\192.168.0.34\plan%20operativo%20integral\OFICINA%20ASESORA%20DE%20PLANEACI&#211;N\Plan%20de%20Mejoramiento%20por%20Proceso\ACPM\2019-05%20H3%20GF\Evidencias" TargetMode="External"/><Relationship Id="rId72" Type="http://schemas.openxmlformats.org/officeDocument/2006/relationships/hyperlink" Target="file:///\\192.168.0.34\plan%20operativo%20integral\SUB.%20GESTI&#211;N%20CORPORATIVA\2020\PMP\2019-02" TargetMode="External"/><Relationship Id="rId3" Type="http://schemas.openxmlformats.org/officeDocument/2006/relationships/hyperlink" Target="file:///\\192.168.0.34\plan%20operativo%20integral\OFICINA%20ASESORA%20DE%20PLANEACI&#211;N\Plan%20de%20Mejoramiento%20por%20Proceso\ACPM\2019-08%20H6%20RIESGOS\Evidencias" TargetMode="External"/><Relationship Id="rId12" Type="http://schemas.openxmlformats.org/officeDocument/2006/relationships/hyperlink" Target="file:///\\192.168.0.34\plan%20operativo%20integral\OFICINA%20ASESORA%20DE%20PLANEACI&#211;N\Plan%20de%20Mejoramiento%20por%20Proceso\ACPM\2019-28%20PMP\Evidencias" TargetMode="External"/><Relationship Id="rId17" Type="http://schemas.openxmlformats.org/officeDocument/2006/relationships/hyperlink" Target="file:///\\192.168.0.34\plan%20operativo%20integral\OFICINA%20ASESORA%20DE%20PLANEACI&#211;N\Plan%20de%20Mejoramiento%20por%20Proceso\ACPM\2019-01\ACM%202019-01%20V2\Evidencias" TargetMode="External"/><Relationship Id="rId25" Type="http://schemas.openxmlformats.org/officeDocument/2006/relationships/hyperlink" Target="file:///\\192.168.0.34\plan%20operativo%20integral\OFICINA%20ASESORA%20DE%20PLANEACI&#211;N\Plan%20de%20Mejoramiento%20por%20Proceso\ACPM\2018-07\ACM%202018-07%20V2\Evidencias" TargetMode="External"/><Relationship Id="rId33" Type="http://schemas.openxmlformats.org/officeDocument/2006/relationships/hyperlink" Target="file:///\\192.168.0.34\plan%20operativo%20integral\OFICINA%20ASESORA%20DE%20PLANEACI&#211;N\Plan%20de%20Mejoramiento%20por%20Proceso\ACPM\2018-17\ACM%202018-17%20V2\Evidencias" TargetMode="External"/><Relationship Id="rId38" Type="http://schemas.openxmlformats.org/officeDocument/2006/relationships/hyperlink" Target="file:///\\192.168.0.34\plan%20operativo%20integral\OFICINA%20ASESORA%20DE%20PLANEACI&#211;N\Plan%20de%20Mejoramiento%20por%20Proceso\ACPM\2018-22\ACM%202018-22%20V2\Evidencias" TargetMode="External"/><Relationship Id="rId46" Type="http://schemas.openxmlformats.org/officeDocument/2006/relationships/hyperlink" Target="file:///\\192.168.0.34\plan%20operativo%20integral\OFICINA%20ASESORA%20DE%20PLANEACI&#211;N\Plan%20de%20Mejoramiento%20por%20Proceso\ACPM\2019-09%20H6,7,8\Evidencias" TargetMode="External"/><Relationship Id="rId59" Type="http://schemas.openxmlformats.org/officeDocument/2006/relationships/hyperlink" Target="file:///\\192.168.0.34\plan%20operativo%20integral\OFICINA%20ASESORA%20DE%20PLANEACI&#211;N\Plan%20de%20Mejoramiento%20por%20Proceso\ACPM\2019-02\Evidencias\MOnitoreo%20PMP" TargetMode="External"/><Relationship Id="rId67" Type="http://schemas.openxmlformats.org/officeDocument/2006/relationships/hyperlink" Target="https://intranet.fuga.gov.co/sites/default/files/gs-pd-01_procedimiento_de_vinculacion_v2_10112020.pdf" TargetMode="External"/><Relationship Id="rId20" Type="http://schemas.openxmlformats.org/officeDocument/2006/relationships/hyperlink" Target="file:///\\192.168.0.34\plan%20operativo%20integral\OFICINA%20ASESORA%20DE%20PLANEACI&#211;N\Plan%20de%20Mejoramiento%20por%20Proceso\ACPM\2019-29%20PMP\Evidencias" TargetMode="External"/><Relationship Id="rId41" Type="http://schemas.openxmlformats.org/officeDocument/2006/relationships/hyperlink" Target="file:///\\192.168.0.34\plan%20operativo%20integral\OFICINA%20ASESORA%20DE%20PLANEACI&#211;N\Plan%20de%20Mejoramiento%20por%20Proceso\ACPM\2018-24\ACM%202018-24%20V2\Evidencias" TargetMode="External"/><Relationship Id="rId54" Type="http://schemas.openxmlformats.org/officeDocument/2006/relationships/hyperlink" Target="file:///\\192.168.0.34\plan%20operativo%20integral\OFICINA%20ASESORA%20DE%20PLANEACI&#211;N\Plan%20de%20Mejoramiento%20por%20Proceso\ACPM\2019-04%20H2%20GF\Evidencias" TargetMode="External"/><Relationship Id="rId62" Type="http://schemas.openxmlformats.org/officeDocument/2006/relationships/hyperlink" Target="file:///\\192.168.0.34\plan%20operativo%20integral\SUB.%20GESTI&#211;N%20CORPORATIVA\2020\Planes2020\PM%20PROCESO\ACM%202019-3%0a" TargetMode="External"/><Relationship Id="rId70" Type="http://schemas.openxmlformats.org/officeDocument/2006/relationships/hyperlink" Target="https://intranet.fuga.gov.co/sites/default/files/gs-pd-01_procedimiento_de_vinculacion_v2_10112020.pdf" TargetMode="External"/><Relationship Id="rId75" Type="http://schemas.openxmlformats.org/officeDocument/2006/relationships/hyperlink" Target="file:///\\192.168.0.34\plan%20operativo%20integral\OFICINA%20ASESORA%20DE%20PLANEACI&#211;N\Plan%20de%20Mejoramiento%20por%20Proceso\ACPM\2018-29\ACM%202018-29%20V2\Evidencias" TargetMode="External"/><Relationship Id="rId1" Type="http://schemas.openxmlformats.org/officeDocument/2006/relationships/hyperlink" Target="file:///\\192.168.0.34\plan%20operativo%20integral\OFICINA%20ASESORA%20DE%20PLANEACI&#211;N\Plan%20de%20Mejoramiento%20por%20Proceso\ACPM\2017-10\Versi&#243;n%202\Evidencias\Act1" TargetMode="External"/><Relationship Id="rId6" Type="http://schemas.openxmlformats.org/officeDocument/2006/relationships/hyperlink" Target="file:///\\192.168.0.34\plan%20operativo%20integral\OFICINA%20ASESORA%20DE%20PLANEACI&#211;N\Plan%20de%20Mejoramiento%20por%20Proceso\ACPM\2018-25\ACM%202018-25%20V2\Evidencias" TargetMode="External"/><Relationship Id="rId15" Type="http://schemas.openxmlformats.org/officeDocument/2006/relationships/hyperlink" Target="file:///\\192.168.0.34\plan%20operativo%20integral\OFICINA%20ASESORA%20DE%20PLANEACI&#211;N\Plan%20de%20Mejoramiento%20por%20Proceso\ACPM\2018-32\2018-32%20v2\Evidencias" TargetMode="External"/><Relationship Id="rId23" Type="http://schemas.openxmlformats.org/officeDocument/2006/relationships/hyperlink" Target="file:///\\192.168.0.34\plan%20operativo%20integral\OFICINA%20ASESORA%20DE%20PLANEACI&#211;N\Plan%20de%20Mejoramiento%20por%20Proceso\ACPM\2017-24\ACM%202017-24%20V2\Evidencias" TargetMode="External"/><Relationship Id="rId28" Type="http://schemas.openxmlformats.org/officeDocument/2006/relationships/hyperlink" Target="file:///\\192.168.0.34\plan%20operativo%20integral\OFICINA%20ASESORA%20DE%20PLANEACI&#211;N\Plan%20de%20Mejoramiento%20por%20Proceso\ACPM\2017-15\ACM%202017-15%20v2\Evidencias" TargetMode="External"/><Relationship Id="rId36" Type="http://schemas.openxmlformats.org/officeDocument/2006/relationships/hyperlink" Target="file:///\\192.168.0.34\plan%20operativo%20integral\OFICINA%20ASESORA%20DE%20PLANEACI&#211;N\Plan%20de%20Mejoramiento%20por%20Proceso\ACPM\2018-21\ACM%202018-21%20V2\Evidencias" TargetMode="External"/><Relationship Id="rId49" Type="http://schemas.openxmlformats.org/officeDocument/2006/relationships/hyperlink" Target="file:///\\192.168.0.34\plan%20operativo%20integral\OFICINA%20ASESORA%20DE%20PLANEACI&#211;N\Plan%20de%20Mejoramiento%20por%20Proceso\ACPM\2019-10%20H9\Evidencias" TargetMode="External"/><Relationship Id="rId57" Type="http://schemas.openxmlformats.org/officeDocument/2006/relationships/hyperlink" Target="file:///\\192.168.0.34\plan%20operativo%20integral\OFICINA%20ASESORA%20DE%20PLANEACI&#211;N\Plan%20de%20Mejoramiento%20por%20Proceso\ACPM\2019-02\Evidencias\Pocedimiento%20P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intranet.fuga.gov.co/proceso-gestion-juridica"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FF00"/>
  </sheetPr>
  <dimension ref="A1:AM233"/>
  <sheetViews>
    <sheetView tabSelected="1" view="pageBreakPreview" zoomScale="70" zoomScaleNormal="48" zoomScaleSheetLayoutView="70" workbookViewId="0">
      <pane ySplit="8" topLeftCell="A9" activePane="bottomLeft" state="frozen"/>
      <selection activeCell="J1" sqref="J1"/>
      <selection pane="bottomLeft" activeCell="M163" sqref="M163"/>
    </sheetView>
  </sheetViews>
  <sheetFormatPr baseColWidth="10" defaultColWidth="11.42578125" defaultRowHeight="28.5" customHeight="1" x14ac:dyDescent="0.25"/>
  <cols>
    <col min="1" max="1" width="11.28515625" style="4" customWidth="1"/>
    <col min="2" max="2" width="14.85546875" style="4" customWidth="1"/>
    <col min="3" max="4" width="6" style="4" customWidth="1"/>
    <col min="5" max="5" width="7.85546875" style="7" customWidth="1"/>
    <col min="6" max="6" width="3.42578125" style="7" customWidth="1"/>
    <col min="7" max="7" width="10" style="4" customWidth="1"/>
    <col min="8" max="11" width="9.140625" style="4" customWidth="1"/>
    <col min="12" max="12" width="8.140625" style="4" customWidth="1"/>
    <col min="13" max="13" width="32" style="4" customWidth="1"/>
    <col min="14" max="14" width="13" style="4" customWidth="1"/>
    <col min="15" max="15" width="10.5703125" style="4" customWidth="1"/>
    <col min="16" max="16" width="11.140625" style="4" customWidth="1"/>
    <col min="17" max="17" width="11.140625" style="5" customWidth="1"/>
    <col min="18" max="18" width="10.5703125" style="5" customWidth="1"/>
    <col min="19" max="19" width="1.85546875" style="5" customWidth="1"/>
    <col min="20" max="25" width="1.85546875" style="4" customWidth="1"/>
    <col min="26" max="28" width="3.140625" style="4" customWidth="1"/>
    <col min="29" max="29" width="15.85546875" style="4" customWidth="1"/>
    <col min="30" max="30" width="6.140625" style="4" customWidth="1"/>
    <col min="31" max="31" width="14.42578125" style="4" customWidth="1"/>
    <col min="32" max="32" width="12.5703125" style="4" customWidth="1"/>
    <col min="33" max="33" width="7.28515625" style="4" customWidth="1"/>
    <col min="34" max="34" width="10.5703125" style="4" customWidth="1"/>
    <col min="35" max="35" width="45.7109375" style="4" customWidth="1"/>
    <col min="36" max="36" width="49" style="4" customWidth="1"/>
    <col min="37" max="37" width="10.5703125" style="4" customWidth="1"/>
    <col min="38" max="38" width="2.42578125" style="1" customWidth="1"/>
    <col min="39" max="16384" width="11.42578125" style="1"/>
  </cols>
  <sheetData>
    <row r="1" spans="1:38" ht="27" customHeight="1" x14ac:dyDescent="0.25">
      <c r="A1" s="305"/>
      <c r="B1" s="305"/>
      <c r="C1" s="9" t="s">
        <v>11</v>
      </c>
      <c r="D1" s="306" t="s">
        <v>66</v>
      </c>
      <c r="E1" s="306"/>
      <c r="F1" s="306"/>
      <c r="G1" s="306"/>
      <c r="H1" s="306"/>
      <c r="I1" s="306"/>
      <c r="J1" s="306"/>
      <c r="K1" s="306"/>
      <c r="L1" s="306"/>
      <c r="M1" s="306"/>
      <c r="N1" s="306"/>
      <c r="O1" s="306"/>
      <c r="P1" s="306"/>
      <c r="Q1" s="306"/>
      <c r="R1" s="306"/>
      <c r="S1" s="306"/>
      <c r="T1" s="306"/>
      <c r="U1" s="306"/>
      <c r="V1" s="306"/>
      <c r="W1" s="306"/>
      <c r="X1" s="306"/>
      <c r="Y1" s="306"/>
      <c r="Z1" s="306"/>
      <c r="AA1" s="306"/>
      <c r="AB1" s="306"/>
      <c r="AC1" s="44"/>
      <c r="AD1" s="44"/>
      <c r="AE1" s="44"/>
      <c r="AF1" s="44"/>
      <c r="AG1" s="44"/>
      <c r="AH1" s="44"/>
      <c r="AI1" s="44"/>
      <c r="AJ1" s="44"/>
      <c r="AK1" s="44"/>
    </row>
    <row r="2" spans="1:38" ht="29.1" customHeight="1" x14ac:dyDescent="0.25">
      <c r="A2" s="305"/>
      <c r="B2" s="305"/>
      <c r="C2" s="9" t="s">
        <v>0</v>
      </c>
      <c r="D2" s="307" t="s">
        <v>48</v>
      </c>
      <c r="E2" s="308"/>
      <c r="F2" s="308"/>
      <c r="G2" s="308"/>
      <c r="H2" s="308"/>
      <c r="I2" s="308"/>
      <c r="J2" s="308"/>
      <c r="K2" s="308"/>
      <c r="L2" s="308"/>
      <c r="M2" s="308"/>
      <c r="N2" s="308"/>
      <c r="O2" s="308"/>
      <c r="P2" s="308"/>
      <c r="Q2" s="308"/>
      <c r="R2" s="308"/>
      <c r="S2" s="309"/>
      <c r="T2" s="10" t="s">
        <v>1</v>
      </c>
      <c r="U2" s="234" t="s">
        <v>2</v>
      </c>
      <c r="V2" s="234"/>
      <c r="W2" s="234"/>
      <c r="X2" s="234"/>
      <c r="Y2" s="253" t="s">
        <v>3</v>
      </c>
      <c r="Z2" s="254"/>
      <c r="AA2" s="235">
        <v>2</v>
      </c>
      <c r="AB2" s="235"/>
      <c r="AC2" s="10" t="s">
        <v>1</v>
      </c>
      <c r="AD2" s="234" t="s">
        <v>2</v>
      </c>
      <c r="AE2" s="234"/>
      <c r="AF2" s="234"/>
      <c r="AG2" s="234"/>
      <c r="AH2" s="253" t="s">
        <v>3</v>
      </c>
      <c r="AI2" s="254"/>
      <c r="AJ2" s="235">
        <v>2</v>
      </c>
      <c r="AK2" s="235"/>
    </row>
    <row r="3" spans="1:38" s="2" customFormat="1" ht="16.5" customHeight="1" x14ac:dyDescent="0.25">
      <c r="A3" s="312" t="s">
        <v>1246</v>
      </c>
      <c r="B3" s="312"/>
      <c r="C3" s="312"/>
      <c r="D3" s="312"/>
      <c r="E3" s="312"/>
      <c r="F3" s="312"/>
      <c r="G3" s="312"/>
      <c r="H3" s="312"/>
      <c r="I3" s="312"/>
      <c r="J3" s="312"/>
      <c r="K3" s="312"/>
      <c r="L3" s="312"/>
      <c r="M3" s="312"/>
      <c r="N3" s="312"/>
      <c r="O3" s="312"/>
      <c r="P3" s="312"/>
      <c r="Q3" s="312"/>
      <c r="R3" s="312"/>
      <c r="S3" s="313"/>
      <c r="T3" s="236" t="s">
        <v>4</v>
      </c>
      <c r="U3" s="237"/>
      <c r="V3" s="237"/>
      <c r="W3" s="237"/>
      <c r="X3" s="237"/>
      <c r="Y3" s="237"/>
      <c r="Z3" s="237"/>
      <c r="AA3" s="237"/>
      <c r="AB3" s="238"/>
      <c r="AC3" s="236" t="s">
        <v>4</v>
      </c>
      <c r="AD3" s="237"/>
      <c r="AE3" s="237"/>
      <c r="AF3" s="237"/>
      <c r="AG3" s="237"/>
      <c r="AH3" s="237"/>
      <c r="AI3" s="237"/>
      <c r="AJ3" s="237"/>
      <c r="AK3" s="238"/>
    </row>
    <row r="4" spans="1:38" s="2" customFormat="1" ht="16.5" customHeight="1" x14ac:dyDescent="0.25">
      <c r="A4" s="314"/>
      <c r="B4" s="314"/>
      <c r="C4" s="314"/>
      <c r="D4" s="314"/>
      <c r="E4" s="314"/>
      <c r="F4" s="314"/>
      <c r="G4" s="314"/>
      <c r="H4" s="314"/>
      <c r="I4" s="314"/>
      <c r="J4" s="314"/>
      <c r="K4" s="314"/>
      <c r="L4" s="314"/>
      <c r="M4" s="314"/>
      <c r="N4" s="314"/>
      <c r="O4" s="314"/>
      <c r="P4" s="314"/>
      <c r="Q4" s="314"/>
      <c r="R4" s="314"/>
      <c r="S4" s="315"/>
      <c r="T4" s="239" t="s">
        <v>5</v>
      </c>
      <c r="U4" s="240"/>
      <c r="V4" s="241" t="s">
        <v>6</v>
      </c>
      <c r="W4" s="242"/>
      <c r="X4" s="242"/>
      <c r="Y4" s="241" t="s">
        <v>7</v>
      </c>
      <c r="Z4" s="241"/>
      <c r="AA4" s="242"/>
      <c r="AB4" s="240"/>
      <c r="AC4" s="239" t="s">
        <v>5</v>
      </c>
      <c r="AD4" s="240"/>
      <c r="AE4" s="241" t="s">
        <v>6</v>
      </c>
      <c r="AF4" s="242"/>
      <c r="AG4" s="242"/>
      <c r="AH4" s="241" t="s">
        <v>7</v>
      </c>
      <c r="AI4" s="241"/>
      <c r="AJ4" s="242"/>
      <c r="AK4" s="240"/>
    </row>
    <row r="5" spans="1:38" s="2" customFormat="1" ht="16.5" customHeight="1" x14ac:dyDescent="0.25">
      <c r="A5" s="314"/>
      <c r="B5" s="314"/>
      <c r="C5" s="314"/>
      <c r="D5" s="314"/>
      <c r="E5" s="314"/>
      <c r="F5" s="314"/>
      <c r="G5" s="314"/>
      <c r="H5" s="314"/>
      <c r="I5" s="314"/>
      <c r="J5" s="314"/>
      <c r="K5" s="314"/>
      <c r="L5" s="314"/>
      <c r="M5" s="314"/>
      <c r="N5" s="314"/>
      <c r="O5" s="314"/>
      <c r="P5" s="314"/>
      <c r="Q5" s="314"/>
      <c r="R5" s="314"/>
      <c r="S5" s="315"/>
      <c r="T5" s="239" t="s">
        <v>974</v>
      </c>
      <c r="U5" s="240"/>
      <c r="V5" s="241" t="s">
        <v>975</v>
      </c>
      <c r="W5" s="242"/>
      <c r="X5" s="242"/>
      <c r="Y5" s="247" t="s">
        <v>976</v>
      </c>
      <c r="Z5" s="248"/>
      <c r="AA5" s="248"/>
      <c r="AB5" s="249"/>
      <c r="AC5" s="239" t="s">
        <v>1207</v>
      </c>
      <c r="AD5" s="240"/>
      <c r="AE5" s="241" t="s">
        <v>1207</v>
      </c>
      <c r="AF5" s="242"/>
      <c r="AG5" s="242"/>
      <c r="AH5" s="247" t="s">
        <v>1545</v>
      </c>
      <c r="AI5" s="248"/>
      <c r="AJ5" s="248"/>
      <c r="AK5" s="249"/>
    </row>
    <row r="6" spans="1:38" s="2" customFormat="1" ht="16.5" customHeight="1" thickBot="1" x14ac:dyDescent="0.3">
      <c r="A6" s="316"/>
      <c r="B6" s="316"/>
      <c r="C6" s="316"/>
      <c r="D6" s="316"/>
      <c r="E6" s="316"/>
      <c r="F6" s="316"/>
      <c r="G6" s="316"/>
      <c r="H6" s="316"/>
      <c r="I6" s="316"/>
      <c r="J6" s="316"/>
      <c r="K6" s="316"/>
      <c r="L6" s="316"/>
      <c r="M6" s="316"/>
      <c r="N6" s="316"/>
      <c r="O6" s="316"/>
      <c r="P6" s="316"/>
      <c r="Q6" s="316"/>
      <c r="R6" s="316"/>
      <c r="S6" s="317"/>
      <c r="T6" s="243"/>
      <c r="U6" s="244"/>
      <c r="V6" s="245"/>
      <c r="W6" s="246"/>
      <c r="X6" s="246"/>
      <c r="Y6" s="250"/>
      <c r="Z6" s="251"/>
      <c r="AA6" s="251"/>
      <c r="AB6" s="252"/>
      <c r="AC6" s="243"/>
      <c r="AD6" s="244"/>
      <c r="AE6" s="245"/>
      <c r="AF6" s="246"/>
      <c r="AG6" s="246"/>
      <c r="AH6" s="250"/>
      <c r="AI6" s="251"/>
      <c r="AJ6" s="251"/>
      <c r="AK6" s="252"/>
    </row>
    <row r="7" spans="1:38" s="3" customFormat="1" ht="32.1" customHeight="1" x14ac:dyDescent="0.25">
      <c r="A7" s="270" t="s">
        <v>9</v>
      </c>
      <c r="B7" s="270" t="s">
        <v>10</v>
      </c>
      <c r="C7" s="270" t="s">
        <v>11</v>
      </c>
      <c r="D7" s="270" t="s">
        <v>12</v>
      </c>
      <c r="E7" s="270" t="s">
        <v>13</v>
      </c>
      <c r="F7" s="270" t="s">
        <v>14</v>
      </c>
      <c r="G7" s="270" t="s">
        <v>15</v>
      </c>
      <c r="H7" s="270" t="s">
        <v>16</v>
      </c>
      <c r="I7" s="270" t="s">
        <v>17</v>
      </c>
      <c r="J7" s="270" t="s">
        <v>18</v>
      </c>
      <c r="K7" s="270" t="s">
        <v>19</v>
      </c>
      <c r="L7" s="270" t="s">
        <v>20</v>
      </c>
      <c r="M7" s="270" t="s">
        <v>21</v>
      </c>
      <c r="N7" s="288" t="s">
        <v>22</v>
      </c>
      <c r="O7" s="289"/>
      <c r="P7" s="288" t="s">
        <v>23</v>
      </c>
      <c r="Q7" s="289"/>
      <c r="R7" s="303" t="s">
        <v>77</v>
      </c>
      <c r="S7" s="310" t="s">
        <v>944</v>
      </c>
      <c r="T7" s="212" t="s">
        <v>24</v>
      </c>
      <c r="U7" s="214" t="s">
        <v>25</v>
      </c>
      <c r="V7" s="216" t="s">
        <v>26</v>
      </c>
      <c r="W7" s="218" t="s">
        <v>72</v>
      </c>
      <c r="X7" s="220" t="s">
        <v>27</v>
      </c>
      <c r="Y7" s="222" t="s">
        <v>28</v>
      </c>
      <c r="Z7" s="224" t="s">
        <v>71</v>
      </c>
      <c r="AA7" s="224" t="s">
        <v>63</v>
      </c>
      <c r="AB7" s="226" t="s">
        <v>29</v>
      </c>
      <c r="AC7" s="212" t="s">
        <v>24</v>
      </c>
      <c r="AD7" s="214" t="s">
        <v>25</v>
      </c>
      <c r="AE7" s="216" t="s">
        <v>26</v>
      </c>
      <c r="AF7" s="218" t="s">
        <v>72</v>
      </c>
      <c r="AG7" s="220" t="s">
        <v>27</v>
      </c>
      <c r="AH7" s="222" t="s">
        <v>28</v>
      </c>
      <c r="AI7" s="224" t="s">
        <v>71</v>
      </c>
      <c r="AJ7" s="224" t="s">
        <v>63</v>
      </c>
      <c r="AK7" s="226" t="s">
        <v>29</v>
      </c>
    </row>
    <row r="8" spans="1:38" s="3" customFormat="1" ht="42.75" customHeight="1" x14ac:dyDescent="0.25">
      <c r="A8" s="271"/>
      <c r="B8" s="271"/>
      <c r="C8" s="271"/>
      <c r="D8" s="271"/>
      <c r="E8" s="271"/>
      <c r="F8" s="271"/>
      <c r="G8" s="271"/>
      <c r="H8" s="271"/>
      <c r="I8" s="271"/>
      <c r="J8" s="271"/>
      <c r="K8" s="271"/>
      <c r="L8" s="271"/>
      <c r="M8" s="271"/>
      <c r="N8" s="13" t="s">
        <v>30</v>
      </c>
      <c r="O8" s="13" t="s">
        <v>31</v>
      </c>
      <c r="P8" s="13" t="s">
        <v>32</v>
      </c>
      <c r="Q8" s="14" t="s">
        <v>33</v>
      </c>
      <c r="R8" s="304"/>
      <c r="S8" s="311"/>
      <c r="T8" s="213"/>
      <c r="U8" s="215"/>
      <c r="V8" s="217"/>
      <c r="W8" s="219"/>
      <c r="X8" s="221"/>
      <c r="Y8" s="223"/>
      <c r="Z8" s="225"/>
      <c r="AA8" s="225"/>
      <c r="AB8" s="227"/>
      <c r="AC8" s="213"/>
      <c r="AD8" s="215"/>
      <c r="AE8" s="217"/>
      <c r="AF8" s="219"/>
      <c r="AG8" s="221"/>
      <c r="AH8" s="223"/>
      <c r="AI8" s="225"/>
      <c r="AJ8" s="225"/>
      <c r="AK8" s="227"/>
      <c r="AL8" s="3" t="s">
        <v>1208</v>
      </c>
    </row>
    <row r="9" spans="1:38" s="135" customFormat="1" ht="37.5" hidden="1" customHeight="1" x14ac:dyDescent="0.25">
      <c r="A9" s="153" t="s">
        <v>34</v>
      </c>
      <c r="B9" s="153" t="s">
        <v>1397</v>
      </c>
      <c r="C9" s="154" t="s">
        <v>35</v>
      </c>
      <c r="D9" s="157" t="s">
        <v>36</v>
      </c>
      <c r="E9" s="155" t="s">
        <v>37</v>
      </c>
      <c r="F9" s="155" t="s">
        <v>36</v>
      </c>
      <c r="G9" s="156" t="s">
        <v>38</v>
      </c>
      <c r="H9" s="154" t="s">
        <v>1398</v>
      </c>
      <c r="I9" s="154" t="s">
        <v>39</v>
      </c>
      <c r="J9" s="157" t="s">
        <v>40</v>
      </c>
      <c r="K9" s="158" t="s">
        <v>67</v>
      </c>
      <c r="L9" s="155" t="s">
        <v>41</v>
      </c>
      <c r="M9" s="153" t="s">
        <v>42</v>
      </c>
      <c r="N9" s="153" t="s">
        <v>43</v>
      </c>
      <c r="O9" s="153" t="s">
        <v>43</v>
      </c>
      <c r="P9" s="156" t="s">
        <v>38</v>
      </c>
      <c r="Q9" s="156" t="s">
        <v>38</v>
      </c>
      <c r="R9" s="152" t="s">
        <v>1399</v>
      </c>
      <c r="S9" s="165" t="s">
        <v>1399</v>
      </c>
      <c r="T9" s="20"/>
      <c r="U9" s="21"/>
      <c r="V9" s="22"/>
      <c r="W9" s="22"/>
      <c r="X9" s="22"/>
      <c r="Y9" s="37"/>
      <c r="Z9" s="23"/>
      <c r="AA9" s="23"/>
      <c r="AB9" s="39"/>
      <c r="AC9" s="20"/>
      <c r="AD9" s="21"/>
      <c r="AE9" s="22"/>
      <c r="AF9" s="22"/>
      <c r="AG9" s="22"/>
      <c r="AH9" s="37"/>
      <c r="AI9" s="23"/>
      <c r="AJ9" s="23"/>
      <c r="AK9" s="39"/>
    </row>
    <row r="10" spans="1:38" ht="37.5" hidden="1" customHeight="1" x14ac:dyDescent="0.25">
      <c r="A10" s="45" t="s">
        <v>78</v>
      </c>
      <c r="B10" s="45" t="s">
        <v>79</v>
      </c>
      <c r="C10" s="46" t="s">
        <v>80</v>
      </c>
      <c r="D10" s="46" t="s">
        <v>81</v>
      </c>
      <c r="E10" s="47" t="s">
        <v>82</v>
      </c>
      <c r="F10" s="47">
        <v>1</v>
      </c>
      <c r="G10" s="48">
        <v>42755</v>
      </c>
      <c r="H10" s="46" t="s">
        <v>83</v>
      </c>
      <c r="I10" s="46" t="s">
        <v>84</v>
      </c>
      <c r="J10" s="49" t="s">
        <v>40</v>
      </c>
      <c r="K10" s="50" t="s">
        <v>85</v>
      </c>
      <c r="L10" s="50" t="s">
        <v>86</v>
      </c>
      <c r="M10" s="45" t="s">
        <v>87</v>
      </c>
      <c r="N10" s="45" t="s">
        <v>88</v>
      </c>
      <c r="O10" s="45" t="s">
        <v>89</v>
      </c>
      <c r="P10" s="51">
        <v>42755</v>
      </c>
      <c r="Q10" s="52">
        <v>42766</v>
      </c>
      <c r="R10" s="268" t="s">
        <v>941</v>
      </c>
      <c r="S10" s="298" t="s">
        <v>943</v>
      </c>
      <c r="T10" s="20" t="s">
        <v>81</v>
      </c>
      <c r="U10" s="21" t="s">
        <v>81</v>
      </c>
      <c r="V10" s="22" t="s">
        <v>81</v>
      </c>
      <c r="W10" s="22" t="s">
        <v>81</v>
      </c>
      <c r="X10" s="22" t="s">
        <v>81</v>
      </c>
      <c r="Y10" s="37" t="s">
        <v>81</v>
      </c>
      <c r="Z10" s="23" t="s">
        <v>81</v>
      </c>
      <c r="AA10" s="23" t="s">
        <v>81</v>
      </c>
      <c r="AB10" s="39" t="s">
        <v>81</v>
      </c>
      <c r="AC10" s="20" t="s">
        <v>81</v>
      </c>
      <c r="AD10" s="21" t="s">
        <v>81</v>
      </c>
      <c r="AE10" s="22" t="s">
        <v>81</v>
      </c>
      <c r="AF10" s="22" t="s">
        <v>81</v>
      </c>
      <c r="AG10" s="22" t="s">
        <v>81</v>
      </c>
      <c r="AH10" s="37" t="s">
        <v>81</v>
      </c>
      <c r="AI10" s="23" t="s">
        <v>81</v>
      </c>
      <c r="AJ10" s="23" t="s">
        <v>81</v>
      </c>
      <c r="AK10" s="39" t="s">
        <v>81</v>
      </c>
    </row>
    <row r="11" spans="1:38" s="43" customFormat="1" ht="37.5" hidden="1" customHeight="1" x14ac:dyDescent="0.25">
      <c r="A11" s="45" t="s">
        <v>78</v>
      </c>
      <c r="B11" s="45" t="s">
        <v>79</v>
      </c>
      <c r="C11" s="46" t="s">
        <v>80</v>
      </c>
      <c r="D11" s="46" t="s">
        <v>81</v>
      </c>
      <c r="E11" s="47" t="s">
        <v>82</v>
      </c>
      <c r="F11" s="47">
        <v>1</v>
      </c>
      <c r="G11" s="48">
        <v>42755</v>
      </c>
      <c r="H11" s="46" t="s">
        <v>83</v>
      </c>
      <c r="I11" s="46" t="s">
        <v>84</v>
      </c>
      <c r="J11" s="49" t="s">
        <v>40</v>
      </c>
      <c r="K11" s="50" t="s">
        <v>85</v>
      </c>
      <c r="L11" s="50" t="s">
        <v>90</v>
      </c>
      <c r="M11" s="45" t="s">
        <v>91</v>
      </c>
      <c r="N11" s="45" t="s">
        <v>88</v>
      </c>
      <c r="O11" s="45" t="s">
        <v>89</v>
      </c>
      <c r="P11" s="51">
        <v>42755</v>
      </c>
      <c r="Q11" s="52">
        <v>42765</v>
      </c>
      <c r="R11" s="268"/>
      <c r="S11" s="298"/>
      <c r="T11" s="20" t="s">
        <v>81</v>
      </c>
      <c r="U11" s="21" t="s">
        <v>81</v>
      </c>
      <c r="V11" s="22" t="s">
        <v>81</v>
      </c>
      <c r="W11" s="22" t="s">
        <v>81</v>
      </c>
      <c r="X11" s="22" t="s">
        <v>81</v>
      </c>
      <c r="Y11" s="37" t="s">
        <v>81</v>
      </c>
      <c r="Z11" s="23" t="s">
        <v>81</v>
      </c>
      <c r="AA11" s="23" t="s">
        <v>81</v>
      </c>
      <c r="AB11" s="39" t="s">
        <v>81</v>
      </c>
      <c r="AC11" s="20" t="s">
        <v>81</v>
      </c>
      <c r="AD11" s="21" t="s">
        <v>81</v>
      </c>
      <c r="AE11" s="22" t="s">
        <v>81</v>
      </c>
      <c r="AF11" s="22" t="s">
        <v>81</v>
      </c>
      <c r="AG11" s="22" t="s">
        <v>81</v>
      </c>
      <c r="AH11" s="37" t="s">
        <v>81</v>
      </c>
      <c r="AI11" s="23" t="s">
        <v>81</v>
      </c>
      <c r="AJ11" s="23" t="s">
        <v>81</v>
      </c>
      <c r="AK11" s="39" t="s">
        <v>81</v>
      </c>
    </row>
    <row r="12" spans="1:38" s="43" customFormat="1" ht="37.5" hidden="1" customHeight="1" x14ac:dyDescent="0.25">
      <c r="A12" s="45" t="s">
        <v>78</v>
      </c>
      <c r="B12" s="45" t="s">
        <v>79</v>
      </c>
      <c r="C12" s="46" t="s">
        <v>80</v>
      </c>
      <c r="D12" s="46" t="s">
        <v>81</v>
      </c>
      <c r="E12" s="47" t="s">
        <v>82</v>
      </c>
      <c r="F12" s="47">
        <v>1</v>
      </c>
      <c r="G12" s="48">
        <v>42755</v>
      </c>
      <c r="H12" s="46" t="s">
        <v>83</v>
      </c>
      <c r="I12" s="46" t="s">
        <v>84</v>
      </c>
      <c r="J12" s="49" t="s">
        <v>40</v>
      </c>
      <c r="K12" s="50" t="s">
        <v>85</v>
      </c>
      <c r="L12" s="50" t="s">
        <v>92</v>
      </c>
      <c r="M12" s="45" t="s">
        <v>93</v>
      </c>
      <c r="N12" s="45" t="s">
        <v>88</v>
      </c>
      <c r="O12" s="45" t="s">
        <v>94</v>
      </c>
      <c r="P12" s="51">
        <v>42755</v>
      </c>
      <c r="Q12" s="52">
        <v>43100</v>
      </c>
      <c r="R12" s="268"/>
      <c r="S12" s="298"/>
      <c r="T12" s="20" t="s">
        <v>81</v>
      </c>
      <c r="U12" s="21" t="s">
        <v>81</v>
      </c>
      <c r="V12" s="22" t="s">
        <v>81</v>
      </c>
      <c r="W12" s="22" t="s">
        <v>81</v>
      </c>
      <c r="X12" s="22" t="s">
        <v>81</v>
      </c>
      <c r="Y12" s="37" t="s">
        <v>81</v>
      </c>
      <c r="Z12" s="23" t="s">
        <v>81</v>
      </c>
      <c r="AA12" s="23" t="s">
        <v>81</v>
      </c>
      <c r="AB12" s="39" t="s">
        <v>81</v>
      </c>
      <c r="AC12" s="20" t="s">
        <v>81</v>
      </c>
      <c r="AD12" s="21" t="s">
        <v>81</v>
      </c>
      <c r="AE12" s="22" t="s">
        <v>81</v>
      </c>
      <c r="AF12" s="22" t="s">
        <v>81</v>
      </c>
      <c r="AG12" s="22" t="s">
        <v>81</v>
      </c>
      <c r="AH12" s="37" t="s">
        <v>81</v>
      </c>
      <c r="AI12" s="23" t="s">
        <v>81</v>
      </c>
      <c r="AJ12" s="23" t="s">
        <v>81</v>
      </c>
      <c r="AK12" s="39" t="s">
        <v>81</v>
      </c>
    </row>
    <row r="13" spans="1:38" s="43" customFormat="1" ht="37.5" hidden="1" customHeight="1" x14ac:dyDescent="0.25">
      <c r="A13" s="45" t="s">
        <v>78</v>
      </c>
      <c r="B13" s="45" t="s">
        <v>79</v>
      </c>
      <c r="C13" s="46" t="s">
        <v>80</v>
      </c>
      <c r="D13" s="46" t="s">
        <v>81</v>
      </c>
      <c r="E13" s="47" t="s">
        <v>82</v>
      </c>
      <c r="F13" s="47">
        <v>1</v>
      </c>
      <c r="G13" s="48">
        <v>42755</v>
      </c>
      <c r="H13" s="46" t="s">
        <v>83</v>
      </c>
      <c r="I13" s="46" t="s">
        <v>84</v>
      </c>
      <c r="J13" s="49" t="s">
        <v>40</v>
      </c>
      <c r="K13" s="50" t="s">
        <v>85</v>
      </c>
      <c r="L13" s="50" t="s">
        <v>95</v>
      </c>
      <c r="M13" s="45" t="s">
        <v>96</v>
      </c>
      <c r="N13" s="45" t="s">
        <v>88</v>
      </c>
      <c r="O13" s="45" t="s">
        <v>94</v>
      </c>
      <c r="P13" s="51">
        <v>42755</v>
      </c>
      <c r="Q13" s="52">
        <v>42765</v>
      </c>
      <c r="R13" s="268"/>
      <c r="S13" s="298"/>
      <c r="T13" s="20" t="s">
        <v>81</v>
      </c>
      <c r="U13" s="21" t="s">
        <v>81</v>
      </c>
      <c r="V13" s="22" t="s">
        <v>81</v>
      </c>
      <c r="W13" s="22" t="s">
        <v>81</v>
      </c>
      <c r="X13" s="22" t="s">
        <v>81</v>
      </c>
      <c r="Y13" s="37" t="s">
        <v>81</v>
      </c>
      <c r="Z13" s="23" t="s">
        <v>81</v>
      </c>
      <c r="AA13" s="23" t="s">
        <v>81</v>
      </c>
      <c r="AB13" s="39" t="s">
        <v>81</v>
      </c>
      <c r="AC13" s="20" t="s">
        <v>81</v>
      </c>
      <c r="AD13" s="21" t="s">
        <v>81</v>
      </c>
      <c r="AE13" s="22" t="s">
        <v>81</v>
      </c>
      <c r="AF13" s="22" t="s">
        <v>81</v>
      </c>
      <c r="AG13" s="22" t="s">
        <v>81</v>
      </c>
      <c r="AH13" s="37" t="s">
        <v>81</v>
      </c>
      <c r="AI13" s="23" t="s">
        <v>81</v>
      </c>
      <c r="AJ13" s="23" t="s">
        <v>81</v>
      </c>
      <c r="AK13" s="39" t="s">
        <v>81</v>
      </c>
    </row>
    <row r="14" spans="1:38" s="43" customFormat="1" ht="37.5" hidden="1" customHeight="1" x14ac:dyDescent="0.25">
      <c r="A14" s="45" t="s">
        <v>78</v>
      </c>
      <c r="B14" s="45" t="s">
        <v>79</v>
      </c>
      <c r="C14" s="46" t="s">
        <v>80</v>
      </c>
      <c r="D14" s="46" t="s">
        <v>81</v>
      </c>
      <c r="E14" s="47" t="s">
        <v>82</v>
      </c>
      <c r="F14" s="47">
        <v>1</v>
      </c>
      <c r="G14" s="48">
        <v>42755</v>
      </c>
      <c r="H14" s="46" t="s">
        <v>83</v>
      </c>
      <c r="I14" s="46" t="s">
        <v>84</v>
      </c>
      <c r="J14" s="49" t="s">
        <v>40</v>
      </c>
      <c r="K14" s="50" t="s">
        <v>85</v>
      </c>
      <c r="L14" s="50" t="s">
        <v>97</v>
      </c>
      <c r="M14" s="45" t="s">
        <v>98</v>
      </c>
      <c r="N14" s="45" t="s">
        <v>88</v>
      </c>
      <c r="O14" s="45" t="s">
        <v>99</v>
      </c>
      <c r="P14" s="51">
        <v>42755</v>
      </c>
      <c r="Q14" s="52">
        <v>42781</v>
      </c>
      <c r="R14" s="268"/>
      <c r="S14" s="298"/>
      <c r="T14" s="20" t="s">
        <v>81</v>
      </c>
      <c r="U14" s="21" t="s">
        <v>81</v>
      </c>
      <c r="V14" s="22" t="s">
        <v>81</v>
      </c>
      <c r="W14" s="22" t="s">
        <v>81</v>
      </c>
      <c r="X14" s="22" t="s">
        <v>81</v>
      </c>
      <c r="Y14" s="37" t="s">
        <v>81</v>
      </c>
      <c r="Z14" s="23" t="s">
        <v>81</v>
      </c>
      <c r="AA14" s="23" t="s">
        <v>81</v>
      </c>
      <c r="AB14" s="39" t="s">
        <v>81</v>
      </c>
      <c r="AC14" s="20" t="s">
        <v>81</v>
      </c>
      <c r="AD14" s="21" t="s">
        <v>81</v>
      </c>
      <c r="AE14" s="22" t="s">
        <v>81</v>
      </c>
      <c r="AF14" s="22" t="s">
        <v>81</v>
      </c>
      <c r="AG14" s="22" t="s">
        <v>81</v>
      </c>
      <c r="AH14" s="37" t="s">
        <v>81</v>
      </c>
      <c r="AI14" s="23" t="s">
        <v>81</v>
      </c>
      <c r="AJ14" s="23" t="s">
        <v>81</v>
      </c>
      <c r="AK14" s="39" t="s">
        <v>81</v>
      </c>
    </row>
    <row r="15" spans="1:38" s="43" customFormat="1" ht="37.5" hidden="1" customHeight="1" x14ac:dyDescent="0.25">
      <c r="A15" s="45" t="s">
        <v>100</v>
      </c>
      <c r="B15" s="45" t="s">
        <v>101</v>
      </c>
      <c r="C15" s="46" t="s">
        <v>102</v>
      </c>
      <c r="D15" s="46" t="s">
        <v>81</v>
      </c>
      <c r="E15" s="47" t="s">
        <v>103</v>
      </c>
      <c r="F15" s="47">
        <v>1</v>
      </c>
      <c r="G15" s="48">
        <v>42783</v>
      </c>
      <c r="H15" s="46" t="s">
        <v>83</v>
      </c>
      <c r="I15" s="46" t="s">
        <v>104</v>
      </c>
      <c r="J15" s="49" t="s">
        <v>105</v>
      </c>
      <c r="K15" s="46" t="s">
        <v>106</v>
      </c>
      <c r="L15" s="50" t="s">
        <v>107</v>
      </c>
      <c r="M15" s="45" t="s">
        <v>108</v>
      </c>
      <c r="N15" s="45" t="s">
        <v>109</v>
      </c>
      <c r="O15" s="45" t="s">
        <v>110</v>
      </c>
      <c r="P15" s="51">
        <v>42783</v>
      </c>
      <c r="Q15" s="52">
        <v>42885</v>
      </c>
      <c r="R15" s="88" t="s">
        <v>942</v>
      </c>
      <c r="S15" s="166" t="s">
        <v>946</v>
      </c>
      <c r="T15" s="20" t="s">
        <v>81</v>
      </c>
      <c r="U15" s="21" t="s">
        <v>81</v>
      </c>
      <c r="V15" s="22" t="s">
        <v>81</v>
      </c>
      <c r="W15" s="22" t="s">
        <v>81</v>
      </c>
      <c r="X15" s="22" t="s">
        <v>81</v>
      </c>
      <c r="Y15" s="37" t="s">
        <v>81</v>
      </c>
      <c r="Z15" s="23" t="s">
        <v>81</v>
      </c>
      <c r="AA15" s="23" t="s">
        <v>81</v>
      </c>
      <c r="AB15" s="39" t="s">
        <v>81</v>
      </c>
      <c r="AC15" s="20" t="s">
        <v>81</v>
      </c>
      <c r="AD15" s="21" t="s">
        <v>81</v>
      </c>
      <c r="AE15" s="22" t="s">
        <v>81</v>
      </c>
      <c r="AF15" s="22" t="s">
        <v>81</v>
      </c>
      <c r="AG15" s="22" t="s">
        <v>81</v>
      </c>
      <c r="AH15" s="37" t="s">
        <v>81</v>
      </c>
      <c r="AI15" s="23" t="s">
        <v>81</v>
      </c>
      <c r="AJ15" s="23" t="s">
        <v>81</v>
      </c>
      <c r="AK15" s="39" t="s">
        <v>81</v>
      </c>
    </row>
    <row r="16" spans="1:38" s="43" customFormat="1" ht="37.5" hidden="1" customHeight="1" x14ac:dyDescent="0.25">
      <c r="A16" s="45" t="s">
        <v>78</v>
      </c>
      <c r="B16" s="45" t="s">
        <v>79</v>
      </c>
      <c r="C16" s="46" t="s">
        <v>80</v>
      </c>
      <c r="D16" s="46" t="s">
        <v>81</v>
      </c>
      <c r="E16" s="47" t="s">
        <v>111</v>
      </c>
      <c r="F16" s="47">
        <v>1</v>
      </c>
      <c r="G16" s="48">
        <v>42804</v>
      </c>
      <c r="H16" s="46" t="s">
        <v>112</v>
      </c>
      <c r="I16" s="46" t="s">
        <v>113</v>
      </c>
      <c r="J16" s="49" t="s">
        <v>114</v>
      </c>
      <c r="K16" s="50" t="s">
        <v>115</v>
      </c>
      <c r="L16" s="50" t="s">
        <v>116</v>
      </c>
      <c r="M16" s="45" t="s">
        <v>117</v>
      </c>
      <c r="N16" s="45" t="s">
        <v>118</v>
      </c>
      <c r="O16" s="45" t="s">
        <v>119</v>
      </c>
      <c r="P16" s="51">
        <v>42807</v>
      </c>
      <c r="Q16" s="52">
        <v>42804</v>
      </c>
      <c r="R16" s="268" t="s">
        <v>942</v>
      </c>
      <c r="S16" s="298" t="s">
        <v>947</v>
      </c>
      <c r="T16" s="20" t="s">
        <v>81</v>
      </c>
      <c r="U16" s="21" t="s">
        <v>81</v>
      </c>
      <c r="V16" s="22" t="s">
        <v>81</v>
      </c>
      <c r="W16" s="22" t="s">
        <v>81</v>
      </c>
      <c r="X16" s="22" t="s">
        <v>81</v>
      </c>
      <c r="Y16" s="37" t="s">
        <v>81</v>
      </c>
      <c r="Z16" s="23" t="s">
        <v>81</v>
      </c>
      <c r="AA16" s="23" t="s">
        <v>81</v>
      </c>
      <c r="AB16" s="39" t="s">
        <v>81</v>
      </c>
      <c r="AC16" s="20" t="s">
        <v>81</v>
      </c>
      <c r="AD16" s="21" t="s">
        <v>81</v>
      </c>
      <c r="AE16" s="22" t="s">
        <v>81</v>
      </c>
      <c r="AF16" s="22" t="s">
        <v>81</v>
      </c>
      <c r="AG16" s="22" t="s">
        <v>81</v>
      </c>
      <c r="AH16" s="37" t="s">
        <v>81</v>
      </c>
      <c r="AI16" s="23" t="s">
        <v>81</v>
      </c>
      <c r="AJ16" s="23" t="s">
        <v>81</v>
      </c>
      <c r="AK16" s="39" t="s">
        <v>81</v>
      </c>
    </row>
    <row r="17" spans="1:37" s="43" customFormat="1" ht="37.5" hidden="1" customHeight="1" x14ac:dyDescent="0.25">
      <c r="A17" s="45" t="s">
        <v>78</v>
      </c>
      <c r="B17" s="45" t="s">
        <v>79</v>
      </c>
      <c r="C17" s="46" t="s">
        <v>80</v>
      </c>
      <c r="D17" s="46" t="s">
        <v>81</v>
      </c>
      <c r="E17" s="47" t="s">
        <v>111</v>
      </c>
      <c r="F17" s="47">
        <v>1</v>
      </c>
      <c r="G17" s="48">
        <v>42804</v>
      </c>
      <c r="H17" s="46" t="s">
        <v>112</v>
      </c>
      <c r="I17" s="46" t="s">
        <v>113</v>
      </c>
      <c r="J17" s="49" t="s">
        <v>114</v>
      </c>
      <c r="K17" s="50" t="s">
        <v>115</v>
      </c>
      <c r="L17" s="50" t="s">
        <v>120</v>
      </c>
      <c r="M17" s="45" t="s">
        <v>121</v>
      </c>
      <c r="N17" s="45" t="s">
        <v>118</v>
      </c>
      <c r="O17" s="45" t="s">
        <v>119</v>
      </c>
      <c r="P17" s="51">
        <v>42807</v>
      </c>
      <c r="Q17" s="52">
        <v>42804</v>
      </c>
      <c r="R17" s="269"/>
      <c r="S17" s="298"/>
      <c r="T17" s="20" t="s">
        <v>81</v>
      </c>
      <c r="U17" s="21" t="s">
        <v>81</v>
      </c>
      <c r="V17" s="22" t="s">
        <v>81</v>
      </c>
      <c r="W17" s="22" t="s">
        <v>81</v>
      </c>
      <c r="X17" s="22" t="s">
        <v>81</v>
      </c>
      <c r="Y17" s="37" t="s">
        <v>81</v>
      </c>
      <c r="Z17" s="23" t="s">
        <v>81</v>
      </c>
      <c r="AA17" s="23" t="s">
        <v>81</v>
      </c>
      <c r="AB17" s="39" t="s">
        <v>81</v>
      </c>
      <c r="AC17" s="20" t="s">
        <v>81</v>
      </c>
      <c r="AD17" s="21" t="s">
        <v>81</v>
      </c>
      <c r="AE17" s="22" t="s">
        <v>81</v>
      </c>
      <c r="AF17" s="22" t="s">
        <v>81</v>
      </c>
      <c r="AG17" s="22" t="s">
        <v>81</v>
      </c>
      <c r="AH17" s="37" t="s">
        <v>81</v>
      </c>
      <c r="AI17" s="23" t="s">
        <v>81</v>
      </c>
      <c r="AJ17" s="23" t="s">
        <v>81</v>
      </c>
      <c r="AK17" s="39" t="s">
        <v>81</v>
      </c>
    </row>
    <row r="18" spans="1:37" s="43" customFormat="1" ht="37.5" hidden="1" customHeight="1" x14ac:dyDescent="0.25">
      <c r="A18" s="45" t="s">
        <v>78</v>
      </c>
      <c r="B18" s="45" t="s">
        <v>79</v>
      </c>
      <c r="C18" s="46" t="s">
        <v>80</v>
      </c>
      <c r="D18" s="46" t="s">
        <v>81</v>
      </c>
      <c r="E18" s="47" t="s">
        <v>111</v>
      </c>
      <c r="F18" s="47">
        <v>1</v>
      </c>
      <c r="G18" s="48">
        <v>42804</v>
      </c>
      <c r="H18" s="46" t="s">
        <v>112</v>
      </c>
      <c r="I18" s="46" t="s">
        <v>113</v>
      </c>
      <c r="J18" s="49" t="s">
        <v>114</v>
      </c>
      <c r="K18" s="50" t="s">
        <v>115</v>
      </c>
      <c r="L18" s="50" t="s">
        <v>122</v>
      </c>
      <c r="M18" s="45" t="s">
        <v>123</v>
      </c>
      <c r="N18" s="45" t="s">
        <v>118</v>
      </c>
      <c r="O18" s="45" t="s">
        <v>119</v>
      </c>
      <c r="P18" s="51">
        <v>42807</v>
      </c>
      <c r="Q18" s="52">
        <v>42804</v>
      </c>
      <c r="R18" s="269"/>
      <c r="S18" s="298"/>
      <c r="T18" s="20" t="s">
        <v>81</v>
      </c>
      <c r="U18" s="21" t="s">
        <v>81</v>
      </c>
      <c r="V18" s="22" t="s">
        <v>81</v>
      </c>
      <c r="W18" s="22" t="s">
        <v>81</v>
      </c>
      <c r="X18" s="22" t="s">
        <v>81</v>
      </c>
      <c r="Y18" s="37" t="s">
        <v>81</v>
      </c>
      <c r="Z18" s="23" t="s">
        <v>81</v>
      </c>
      <c r="AA18" s="23" t="s">
        <v>81</v>
      </c>
      <c r="AB18" s="39" t="s">
        <v>81</v>
      </c>
      <c r="AC18" s="20" t="s">
        <v>81</v>
      </c>
      <c r="AD18" s="21" t="s">
        <v>81</v>
      </c>
      <c r="AE18" s="22" t="s">
        <v>81</v>
      </c>
      <c r="AF18" s="22" t="s">
        <v>81</v>
      </c>
      <c r="AG18" s="22" t="s">
        <v>81</v>
      </c>
      <c r="AH18" s="37" t="s">
        <v>81</v>
      </c>
      <c r="AI18" s="23" t="s">
        <v>81</v>
      </c>
      <c r="AJ18" s="23" t="s">
        <v>81</v>
      </c>
      <c r="AK18" s="39" t="s">
        <v>81</v>
      </c>
    </row>
    <row r="19" spans="1:37" s="43" customFormat="1" ht="37.5" hidden="1" customHeight="1" x14ac:dyDescent="0.25">
      <c r="A19" s="45" t="s">
        <v>78</v>
      </c>
      <c r="B19" s="45" t="s">
        <v>79</v>
      </c>
      <c r="C19" s="46" t="s">
        <v>80</v>
      </c>
      <c r="D19" s="46" t="s">
        <v>81</v>
      </c>
      <c r="E19" s="47" t="s">
        <v>111</v>
      </c>
      <c r="F19" s="47">
        <v>1</v>
      </c>
      <c r="G19" s="48">
        <v>42804</v>
      </c>
      <c r="H19" s="46" t="s">
        <v>112</v>
      </c>
      <c r="I19" s="46" t="s">
        <v>113</v>
      </c>
      <c r="J19" s="49" t="s">
        <v>114</v>
      </c>
      <c r="K19" s="50" t="s">
        <v>115</v>
      </c>
      <c r="L19" s="50" t="s">
        <v>124</v>
      </c>
      <c r="M19" s="45" t="s">
        <v>125</v>
      </c>
      <c r="N19" s="45" t="s">
        <v>118</v>
      </c>
      <c r="O19" s="45" t="s">
        <v>126</v>
      </c>
      <c r="P19" s="51">
        <v>42807</v>
      </c>
      <c r="Q19" s="52">
        <v>43100</v>
      </c>
      <c r="R19" s="269"/>
      <c r="S19" s="298"/>
      <c r="T19" s="20" t="s">
        <v>81</v>
      </c>
      <c r="U19" s="21" t="s">
        <v>81</v>
      </c>
      <c r="V19" s="22" t="s">
        <v>81</v>
      </c>
      <c r="W19" s="22" t="s">
        <v>81</v>
      </c>
      <c r="X19" s="22" t="s">
        <v>81</v>
      </c>
      <c r="Y19" s="37" t="s">
        <v>81</v>
      </c>
      <c r="Z19" s="23" t="s">
        <v>81</v>
      </c>
      <c r="AA19" s="23" t="s">
        <v>81</v>
      </c>
      <c r="AB19" s="39" t="s">
        <v>81</v>
      </c>
      <c r="AC19" s="20" t="s">
        <v>81</v>
      </c>
      <c r="AD19" s="21" t="s">
        <v>81</v>
      </c>
      <c r="AE19" s="22" t="s">
        <v>81</v>
      </c>
      <c r="AF19" s="22" t="s">
        <v>81</v>
      </c>
      <c r="AG19" s="22" t="s">
        <v>81</v>
      </c>
      <c r="AH19" s="37" t="s">
        <v>81</v>
      </c>
      <c r="AI19" s="23" t="s">
        <v>81</v>
      </c>
      <c r="AJ19" s="23" t="s">
        <v>81</v>
      </c>
      <c r="AK19" s="39" t="s">
        <v>81</v>
      </c>
    </row>
    <row r="20" spans="1:37" s="43" customFormat="1" ht="37.5" hidden="1" customHeight="1" x14ac:dyDescent="0.25">
      <c r="A20" s="45" t="s">
        <v>78</v>
      </c>
      <c r="B20" s="45" t="s">
        <v>79</v>
      </c>
      <c r="C20" s="46" t="s">
        <v>80</v>
      </c>
      <c r="D20" s="46" t="s">
        <v>81</v>
      </c>
      <c r="E20" s="47" t="s">
        <v>111</v>
      </c>
      <c r="F20" s="47">
        <v>1</v>
      </c>
      <c r="G20" s="48">
        <v>42804</v>
      </c>
      <c r="H20" s="46" t="s">
        <v>112</v>
      </c>
      <c r="I20" s="46" t="s">
        <v>113</v>
      </c>
      <c r="J20" s="49" t="s">
        <v>114</v>
      </c>
      <c r="K20" s="50" t="s">
        <v>115</v>
      </c>
      <c r="L20" s="50" t="s">
        <v>127</v>
      </c>
      <c r="M20" s="45" t="s">
        <v>128</v>
      </c>
      <c r="N20" s="45" t="s">
        <v>118</v>
      </c>
      <c r="O20" s="45" t="s">
        <v>129</v>
      </c>
      <c r="P20" s="51">
        <v>42807</v>
      </c>
      <c r="Q20" s="52">
        <v>43081</v>
      </c>
      <c r="R20" s="269"/>
      <c r="S20" s="298"/>
      <c r="T20" s="20" t="s">
        <v>81</v>
      </c>
      <c r="U20" s="21" t="s">
        <v>81</v>
      </c>
      <c r="V20" s="22" t="s">
        <v>81</v>
      </c>
      <c r="W20" s="22" t="s">
        <v>81</v>
      </c>
      <c r="X20" s="22" t="s">
        <v>81</v>
      </c>
      <c r="Y20" s="37" t="s">
        <v>81</v>
      </c>
      <c r="Z20" s="23" t="s">
        <v>81</v>
      </c>
      <c r="AA20" s="23" t="s">
        <v>81</v>
      </c>
      <c r="AB20" s="39" t="s">
        <v>81</v>
      </c>
      <c r="AC20" s="20" t="s">
        <v>81</v>
      </c>
      <c r="AD20" s="21" t="s">
        <v>81</v>
      </c>
      <c r="AE20" s="22" t="s">
        <v>81</v>
      </c>
      <c r="AF20" s="22" t="s">
        <v>81</v>
      </c>
      <c r="AG20" s="22" t="s">
        <v>81</v>
      </c>
      <c r="AH20" s="37" t="s">
        <v>81</v>
      </c>
      <c r="AI20" s="23" t="s">
        <v>81</v>
      </c>
      <c r="AJ20" s="23" t="s">
        <v>81</v>
      </c>
      <c r="AK20" s="39" t="s">
        <v>81</v>
      </c>
    </row>
    <row r="21" spans="1:37" s="43" customFormat="1" ht="37.5" hidden="1" customHeight="1" x14ac:dyDescent="0.25">
      <c r="A21" s="45" t="s">
        <v>78</v>
      </c>
      <c r="B21" s="45" t="s">
        <v>79</v>
      </c>
      <c r="C21" s="46" t="s">
        <v>80</v>
      </c>
      <c r="D21" s="46" t="s">
        <v>81</v>
      </c>
      <c r="E21" s="47" t="s">
        <v>130</v>
      </c>
      <c r="F21" s="47">
        <v>1</v>
      </c>
      <c r="G21" s="48">
        <v>42853</v>
      </c>
      <c r="H21" s="45" t="s">
        <v>131</v>
      </c>
      <c r="I21" s="46" t="s">
        <v>132</v>
      </c>
      <c r="J21" s="49" t="s">
        <v>40</v>
      </c>
      <c r="K21" s="50" t="s">
        <v>133</v>
      </c>
      <c r="L21" s="50" t="s">
        <v>134</v>
      </c>
      <c r="M21" s="45" t="s">
        <v>135</v>
      </c>
      <c r="N21" s="45" t="s">
        <v>118</v>
      </c>
      <c r="O21" s="45" t="s">
        <v>118</v>
      </c>
      <c r="P21" s="51">
        <v>42853</v>
      </c>
      <c r="Q21" s="52">
        <v>42857</v>
      </c>
      <c r="R21" s="268" t="s">
        <v>942</v>
      </c>
      <c r="S21" s="298" t="s">
        <v>948</v>
      </c>
      <c r="T21" s="20" t="s">
        <v>81</v>
      </c>
      <c r="U21" s="21" t="s">
        <v>81</v>
      </c>
      <c r="V21" s="22" t="s">
        <v>81</v>
      </c>
      <c r="W21" s="22" t="s">
        <v>81</v>
      </c>
      <c r="X21" s="22" t="s">
        <v>81</v>
      </c>
      <c r="Y21" s="37" t="s">
        <v>81</v>
      </c>
      <c r="Z21" s="23" t="s">
        <v>81</v>
      </c>
      <c r="AA21" s="23" t="s">
        <v>81</v>
      </c>
      <c r="AB21" s="39" t="s">
        <v>81</v>
      </c>
      <c r="AC21" s="20" t="s">
        <v>81</v>
      </c>
      <c r="AD21" s="21" t="s">
        <v>81</v>
      </c>
      <c r="AE21" s="22" t="s">
        <v>81</v>
      </c>
      <c r="AF21" s="22" t="s">
        <v>81</v>
      </c>
      <c r="AG21" s="22" t="s">
        <v>81</v>
      </c>
      <c r="AH21" s="37" t="s">
        <v>81</v>
      </c>
      <c r="AI21" s="23" t="s">
        <v>81</v>
      </c>
      <c r="AJ21" s="23" t="s">
        <v>81</v>
      </c>
      <c r="AK21" s="39" t="s">
        <v>81</v>
      </c>
    </row>
    <row r="22" spans="1:37" s="43" customFormat="1" ht="37.5" hidden="1" customHeight="1" x14ac:dyDescent="0.25">
      <c r="A22" s="45" t="s">
        <v>78</v>
      </c>
      <c r="B22" s="45" t="s">
        <v>79</v>
      </c>
      <c r="C22" s="46" t="s">
        <v>80</v>
      </c>
      <c r="D22" s="46" t="s">
        <v>81</v>
      </c>
      <c r="E22" s="47" t="s">
        <v>130</v>
      </c>
      <c r="F22" s="47">
        <v>1</v>
      </c>
      <c r="G22" s="48">
        <v>42853</v>
      </c>
      <c r="H22" s="45" t="s">
        <v>131</v>
      </c>
      <c r="I22" s="46" t="s">
        <v>132</v>
      </c>
      <c r="J22" s="49" t="s">
        <v>40</v>
      </c>
      <c r="K22" s="50" t="s">
        <v>133</v>
      </c>
      <c r="L22" s="50" t="s">
        <v>136</v>
      </c>
      <c r="M22" s="45" t="s">
        <v>137</v>
      </c>
      <c r="N22" s="45" t="s">
        <v>118</v>
      </c>
      <c r="O22" s="45" t="s">
        <v>138</v>
      </c>
      <c r="P22" s="51">
        <v>42853</v>
      </c>
      <c r="Q22" s="52">
        <v>42896</v>
      </c>
      <c r="R22" s="269"/>
      <c r="S22" s="298"/>
      <c r="T22" s="20" t="s">
        <v>81</v>
      </c>
      <c r="U22" s="21" t="s">
        <v>81</v>
      </c>
      <c r="V22" s="22" t="s">
        <v>81</v>
      </c>
      <c r="W22" s="22" t="s">
        <v>81</v>
      </c>
      <c r="X22" s="22" t="s">
        <v>81</v>
      </c>
      <c r="Y22" s="37" t="s">
        <v>81</v>
      </c>
      <c r="Z22" s="23" t="s">
        <v>81</v>
      </c>
      <c r="AA22" s="23" t="s">
        <v>81</v>
      </c>
      <c r="AB22" s="39" t="s">
        <v>81</v>
      </c>
      <c r="AC22" s="20" t="s">
        <v>81</v>
      </c>
      <c r="AD22" s="21" t="s">
        <v>81</v>
      </c>
      <c r="AE22" s="22" t="s">
        <v>81</v>
      </c>
      <c r="AF22" s="22" t="s">
        <v>81</v>
      </c>
      <c r="AG22" s="22" t="s">
        <v>81</v>
      </c>
      <c r="AH22" s="37" t="s">
        <v>81</v>
      </c>
      <c r="AI22" s="23" t="s">
        <v>81</v>
      </c>
      <c r="AJ22" s="23" t="s">
        <v>81</v>
      </c>
      <c r="AK22" s="39" t="s">
        <v>81</v>
      </c>
    </row>
    <row r="23" spans="1:37" s="43" customFormat="1" ht="37.5" hidden="1" customHeight="1" x14ac:dyDescent="0.25">
      <c r="A23" s="45" t="s">
        <v>78</v>
      </c>
      <c r="B23" s="45" t="s">
        <v>79</v>
      </c>
      <c r="C23" s="46" t="s">
        <v>139</v>
      </c>
      <c r="D23" s="46" t="s">
        <v>81</v>
      </c>
      <c r="E23" s="47" t="s">
        <v>130</v>
      </c>
      <c r="F23" s="47">
        <v>1</v>
      </c>
      <c r="G23" s="48">
        <v>42853</v>
      </c>
      <c r="H23" s="45" t="s">
        <v>131</v>
      </c>
      <c r="I23" s="46" t="s">
        <v>132</v>
      </c>
      <c r="J23" s="49" t="s">
        <v>40</v>
      </c>
      <c r="K23" s="50" t="s">
        <v>133</v>
      </c>
      <c r="L23" s="50" t="s">
        <v>140</v>
      </c>
      <c r="M23" s="45" t="s">
        <v>141</v>
      </c>
      <c r="N23" s="45" t="s">
        <v>118</v>
      </c>
      <c r="O23" s="45" t="s">
        <v>138</v>
      </c>
      <c r="P23" s="51">
        <v>42853</v>
      </c>
      <c r="Q23" s="52">
        <v>42901</v>
      </c>
      <c r="R23" s="269"/>
      <c r="S23" s="298"/>
      <c r="T23" s="20" t="s">
        <v>81</v>
      </c>
      <c r="U23" s="21" t="s">
        <v>81</v>
      </c>
      <c r="V23" s="22" t="s">
        <v>81</v>
      </c>
      <c r="W23" s="22" t="s">
        <v>81</v>
      </c>
      <c r="X23" s="22" t="s">
        <v>81</v>
      </c>
      <c r="Y23" s="37" t="s">
        <v>81</v>
      </c>
      <c r="Z23" s="23" t="s">
        <v>81</v>
      </c>
      <c r="AA23" s="23" t="s">
        <v>81</v>
      </c>
      <c r="AB23" s="39" t="s">
        <v>81</v>
      </c>
      <c r="AC23" s="20" t="s">
        <v>81</v>
      </c>
      <c r="AD23" s="21" t="s">
        <v>81</v>
      </c>
      <c r="AE23" s="22" t="s">
        <v>81</v>
      </c>
      <c r="AF23" s="22" t="s">
        <v>81</v>
      </c>
      <c r="AG23" s="22" t="s">
        <v>81</v>
      </c>
      <c r="AH23" s="37" t="s">
        <v>81</v>
      </c>
      <c r="AI23" s="23" t="s">
        <v>81</v>
      </c>
      <c r="AJ23" s="23" t="s">
        <v>81</v>
      </c>
      <c r="AK23" s="39" t="s">
        <v>81</v>
      </c>
    </row>
    <row r="24" spans="1:37" s="43" customFormat="1" ht="37.5" hidden="1" customHeight="1" x14ac:dyDescent="0.25">
      <c r="A24" s="45" t="s">
        <v>78</v>
      </c>
      <c r="B24" s="45" t="s">
        <v>79</v>
      </c>
      <c r="C24" s="46" t="s">
        <v>80</v>
      </c>
      <c r="D24" s="46" t="s">
        <v>81</v>
      </c>
      <c r="E24" s="47" t="s">
        <v>130</v>
      </c>
      <c r="F24" s="47">
        <v>1</v>
      </c>
      <c r="G24" s="48">
        <v>42853</v>
      </c>
      <c r="H24" s="45" t="s">
        <v>131</v>
      </c>
      <c r="I24" s="46" t="s">
        <v>132</v>
      </c>
      <c r="J24" s="49" t="s">
        <v>40</v>
      </c>
      <c r="K24" s="50" t="s">
        <v>133</v>
      </c>
      <c r="L24" s="50" t="s">
        <v>142</v>
      </c>
      <c r="M24" s="45" t="s">
        <v>143</v>
      </c>
      <c r="N24" s="45" t="s">
        <v>118</v>
      </c>
      <c r="O24" s="45" t="s">
        <v>144</v>
      </c>
      <c r="P24" s="51">
        <v>42853</v>
      </c>
      <c r="Q24" s="52">
        <v>42901</v>
      </c>
      <c r="R24" s="269"/>
      <c r="S24" s="298"/>
      <c r="T24" s="20" t="s">
        <v>81</v>
      </c>
      <c r="U24" s="21" t="s">
        <v>81</v>
      </c>
      <c r="V24" s="22" t="s">
        <v>81</v>
      </c>
      <c r="W24" s="22" t="s">
        <v>81</v>
      </c>
      <c r="X24" s="22" t="s">
        <v>81</v>
      </c>
      <c r="Y24" s="37" t="s">
        <v>81</v>
      </c>
      <c r="Z24" s="23" t="s">
        <v>81</v>
      </c>
      <c r="AA24" s="23" t="s">
        <v>81</v>
      </c>
      <c r="AB24" s="39" t="s">
        <v>81</v>
      </c>
      <c r="AC24" s="20" t="s">
        <v>81</v>
      </c>
      <c r="AD24" s="21" t="s">
        <v>81</v>
      </c>
      <c r="AE24" s="22" t="s">
        <v>81</v>
      </c>
      <c r="AF24" s="22" t="s">
        <v>81</v>
      </c>
      <c r="AG24" s="22" t="s">
        <v>81</v>
      </c>
      <c r="AH24" s="37" t="s">
        <v>81</v>
      </c>
      <c r="AI24" s="23" t="s">
        <v>81</v>
      </c>
      <c r="AJ24" s="23" t="s">
        <v>81</v>
      </c>
      <c r="AK24" s="39" t="s">
        <v>81</v>
      </c>
    </row>
    <row r="25" spans="1:37" s="43" customFormat="1" ht="37.5" hidden="1" customHeight="1" x14ac:dyDescent="0.25">
      <c r="A25" s="45" t="s">
        <v>78</v>
      </c>
      <c r="B25" s="45" t="s">
        <v>79</v>
      </c>
      <c r="C25" s="46" t="s">
        <v>80</v>
      </c>
      <c r="D25" s="46" t="s">
        <v>81</v>
      </c>
      <c r="E25" s="47" t="s">
        <v>130</v>
      </c>
      <c r="F25" s="47">
        <v>1</v>
      </c>
      <c r="G25" s="48">
        <v>42853</v>
      </c>
      <c r="H25" s="45" t="s">
        <v>131</v>
      </c>
      <c r="I25" s="46" t="s">
        <v>132</v>
      </c>
      <c r="J25" s="49" t="s">
        <v>40</v>
      </c>
      <c r="K25" s="50" t="s">
        <v>133</v>
      </c>
      <c r="L25" s="50" t="s">
        <v>145</v>
      </c>
      <c r="M25" s="45" t="s">
        <v>146</v>
      </c>
      <c r="N25" s="45" t="s">
        <v>118</v>
      </c>
      <c r="O25" s="45" t="s">
        <v>144</v>
      </c>
      <c r="P25" s="51">
        <v>42853</v>
      </c>
      <c r="Q25" s="52">
        <v>42901</v>
      </c>
      <c r="R25" s="269"/>
      <c r="S25" s="298"/>
      <c r="T25" s="20" t="s">
        <v>81</v>
      </c>
      <c r="U25" s="21" t="s">
        <v>81</v>
      </c>
      <c r="V25" s="22" t="s">
        <v>81</v>
      </c>
      <c r="W25" s="22" t="s">
        <v>81</v>
      </c>
      <c r="X25" s="22" t="s">
        <v>81</v>
      </c>
      <c r="Y25" s="37" t="s">
        <v>81</v>
      </c>
      <c r="Z25" s="23" t="s">
        <v>81</v>
      </c>
      <c r="AA25" s="23" t="s">
        <v>81</v>
      </c>
      <c r="AB25" s="39" t="s">
        <v>81</v>
      </c>
      <c r="AC25" s="20" t="s">
        <v>81</v>
      </c>
      <c r="AD25" s="21" t="s">
        <v>81</v>
      </c>
      <c r="AE25" s="22" t="s">
        <v>81</v>
      </c>
      <c r="AF25" s="22" t="s">
        <v>81</v>
      </c>
      <c r="AG25" s="22" t="s">
        <v>81</v>
      </c>
      <c r="AH25" s="37" t="s">
        <v>81</v>
      </c>
      <c r="AI25" s="23" t="s">
        <v>81</v>
      </c>
      <c r="AJ25" s="23" t="s">
        <v>81</v>
      </c>
      <c r="AK25" s="39" t="s">
        <v>81</v>
      </c>
    </row>
    <row r="26" spans="1:37" s="43" customFormat="1" ht="37.5" hidden="1" customHeight="1" x14ac:dyDescent="0.25">
      <c r="A26" s="45" t="s">
        <v>78</v>
      </c>
      <c r="B26" s="45" t="s">
        <v>79</v>
      </c>
      <c r="C26" s="46" t="s">
        <v>80</v>
      </c>
      <c r="D26" s="46" t="s">
        <v>81</v>
      </c>
      <c r="E26" s="47" t="s">
        <v>147</v>
      </c>
      <c r="F26" s="47">
        <v>1</v>
      </c>
      <c r="G26" s="48">
        <v>42853</v>
      </c>
      <c r="H26" s="45" t="s">
        <v>131</v>
      </c>
      <c r="I26" s="46" t="s">
        <v>148</v>
      </c>
      <c r="J26" s="49" t="s">
        <v>40</v>
      </c>
      <c r="K26" s="50" t="s">
        <v>149</v>
      </c>
      <c r="L26" s="50" t="s">
        <v>150</v>
      </c>
      <c r="M26" s="45" t="s">
        <v>151</v>
      </c>
      <c r="N26" s="45" t="s">
        <v>88</v>
      </c>
      <c r="O26" s="45" t="s">
        <v>152</v>
      </c>
      <c r="P26" s="51">
        <v>42853</v>
      </c>
      <c r="Q26" s="52">
        <v>42857</v>
      </c>
      <c r="R26" s="268" t="s">
        <v>941</v>
      </c>
      <c r="S26" s="298" t="s">
        <v>943</v>
      </c>
      <c r="T26" s="20" t="s">
        <v>81</v>
      </c>
      <c r="U26" s="21" t="s">
        <v>81</v>
      </c>
      <c r="V26" s="22" t="s">
        <v>81</v>
      </c>
      <c r="W26" s="22" t="s">
        <v>81</v>
      </c>
      <c r="X26" s="22" t="s">
        <v>81</v>
      </c>
      <c r="Y26" s="37" t="s">
        <v>81</v>
      </c>
      <c r="Z26" s="23" t="s">
        <v>81</v>
      </c>
      <c r="AA26" s="23" t="s">
        <v>81</v>
      </c>
      <c r="AB26" s="39" t="s">
        <v>81</v>
      </c>
      <c r="AC26" s="20" t="s">
        <v>81</v>
      </c>
      <c r="AD26" s="21" t="s">
        <v>81</v>
      </c>
      <c r="AE26" s="22" t="s">
        <v>81</v>
      </c>
      <c r="AF26" s="22" t="s">
        <v>81</v>
      </c>
      <c r="AG26" s="22" t="s">
        <v>81</v>
      </c>
      <c r="AH26" s="37" t="s">
        <v>81</v>
      </c>
      <c r="AI26" s="23" t="s">
        <v>81</v>
      </c>
      <c r="AJ26" s="23" t="s">
        <v>81</v>
      </c>
      <c r="AK26" s="39" t="s">
        <v>81</v>
      </c>
    </row>
    <row r="27" spans="1:37" s="43" customFormat="1" ht="37.5" hidden="1" customHeight="1" x14ac:dyDescent="0.25">
      <c r="A27" s="45" t="s">
        <v>78</v>
      </c>
      <c r="B27" s="45" t="s">
        <v>79</v>
      </c>
      <c r="C27" s="46" t="s">
        <v>80</v>
      </c>
      <c r="D27" s="46" t="s">
        <v>81</v>
      </c>
      <c r="E27" s="47" t="s">
        <v>147</v>
      </c>
      <c r="F27" s="47">
        <v>1</v>
      </c>
      <c r="G27" s="48">
        <v>42853</v>
      </c>
      <c r="H27" s="45" t="s">
        <v>131</v>
      </c>
      <c r="I27" s="46" t="s">
        <v>148</v>
      </c>
      <c r="J27" s="49" t="s">
        <v>40</v>
      </c>
      <c r="K27" s="50" t="s">
        <v>149</v>
      </c>
      <c r="L27" s="50" t="s">
        <v>153</v>
      </c>
      <c r="M27" s="45" t="s">
        <v>154</v>
      </c>
      <c r="N27" s="45" t="s">
        <v>118</v>
      </c>
      <c r="O27" s="45" t="s">
        <v>155</v>
      </c>
      <c r="P27" s="51">
        <v>42853</v>
      </c>
      <c r="Q27" s="52">
        <v>42896</v>
      </c>
      <c r="R27" s="269"/>
      <c r="S27" s="298"/>
      <c r="T27" s="20" t="s">
        <v>81</v>
      </c>
      <c r="U27" s="21" t="s">
        <v>81</v>
      </c>
      <c r="V27" s="22" t="s">
        <v>81</v>
      </c>
      <c r="W27" s="22" t="s">
        <v>81</v>
      </c>
      <c r="X27" s="22" t="s">
        <v>81</v>
      </c>
      <c r="Y27" s="37" t="s">
        <v>81</v>
      </c>
      <c r="Z27" s="23" t="s">
        <v>81</v>
      </c>
      <c r="AA27" s="23" t="s">
        <v>81</v>
      </c>
      <c r="AB27" s="39" t="s">
        <v>81</v>
      </c>
      <c r="AC27" s="20" t="s">
        <v>81</v>
      </c>
      <c r="AD27" s="21" t="s">
        <v>81</v>
      </c>
      <c r="AE27" s="22" t="s">
        <v>81</v>
      </c>
      <c r="AF27" s="22" t="s">
        <v>81</v>
      </c>
      <c r="AG27" s="22" t="s">
        <v>81</v>
      </c>
      <c r="AH27" s="37" t="s">
        <v>81</v>
      </c>
      <c r="AI27" s="23" t="s">
        <v>81</v>
      </c>
      <c r="AJ27" s="23" t="s">
        <v>81</v>
      </c>
      <c r="AK27" s="39" t="s">
        <v>81</v>
      </c>
    </row>
    <row r="28" spans="1:37" s="43" customFormat="1" ht="37.5" hidden="1" customHeight="1" x14ac:dyDescent="0.25">
      <c r="A28" s="45" t="s">
        <v>78</v>
      </c>
      <c r="B28" s="45" t="s">
        <v>79</v>
      </c>
      <c r="C28" s="46" t="s">
        <v>80</v>
      </c>
      <c r="D28" s="46" t="s">
        <v>81</v>
      </c>
      <c r="E28" s="47" t="s">
        <v>147</v>
      </c>
      <c r="F28" s="47">
        <v>1</v>
      </c>
      <c r="G28" s="48">
        <v>42853</v>
      </c>
      <c r="H28" s="45" t="s">
        <v>131</v>
      </c>
      <c r="I28" s="46" t="s">
        <v>148</v>
      </c>
      <c r="J28" s="49" t="s">
        <v>40</v>
      </c>
      <c r="K28" s="50" t="s">
        <v>149</v>
      </c>
      <c r="L28" s="50" t="s">
        <v>156</v>
      </c>
      <c r="M28" s="45" t="s">
        <v>157</v>
      </c>
      <c r="N28" s="45" t="s">
        <v>118</v>
      </c>
      <c r="O28" s="45" t="s">
        <v>158</v>
      </c>
      <c r="P28" s="51">
        <v>42853</v>
      </c>
      <c r="Q28" s="52">
        <v>42901</v>
      </c>
      <c r="R28" s="269"/>
      <c r="S28" s="298"/>
      <c r="T28" s="20" t="s">
        <v>81</v>
      </c>
      <c r="U28" s="21" t="s">
        <v>81</v>
      </c>
      <c r="V28" s="22" t="s">
        <v>81</v>
      </c>
      <c r="W28" s="22" t="s">
        <v>81</v>
      </c>
      <c r="X28" s="22" t="s">
        <v>81</v>
      </c>
      <c r="Y28" s="37" t="s">
        <v>81</v>
      </c>
      <c r="Z28" s="23" t="s">
        <v>81</v>
      </c>
      <c r="AA28" s="23" t="s">
        <v>81</v>
      </c>
      <c r="AB28" s="39" t="s">
        <v>81</v>
      </c>
      <c r="AC28" s="20" t="s">
        <v>81</v>
      </c>
      <c r="AD28" s="21" t="s">
        <v>81</v>
      </c>
      <c r="AE28" s="22" t="s">
        <v>81</v>
      </c>
      <c r="AF28" s="22" t="s">
        <v>81</v>
      </c>
      <c r="AG28" s="22" t="s">
        <v>81</v>
      </c>
      <c r="AH28" s="37" t="s">
        <v>81</v>
      </c>
      <c r="AI28" s="23" t="s">
        <v>81</v>
      </c>
      <c r="AJ28" s="23" t="s">
        <v>81</v>
      </c>
      <c r="AK28" s="39" t="s">
        <v>81</v>
      </c>
    </row>
    <row r="29" spans="1:37" s="43" customFormat="1" ht="37.5" hidden="1" customHeight="1" x14ac:dyDescent="0.25">
      <c r="A29" s="45" t="s">
        <v>78</v>
      </c>
      <c r="B29" s="45" t="s">
        <v>79</v>
      </c>
      <c r="C29" s="46" t="s">
        <v>80</v>
      </c>
      <c r="D29" s="46" t="s">
        <v>81</v>
      </c>
      <c r="E29" s="47" t="s">
        <v>147</v>
      </c>
      <c r="F29" s="47">
        <v>1</v>
      </c>
      <c r="G29" s="48">
        <v>42853</v>
      </c>
      <c r="H29" s="45" t="s">
        <v>131</v>
      </c>
      <c r="I29" s="46" t="s">
        <v>148</v>
      </c>
      <c r="J29" s="49" t="s">
        <v>40</v>
      </c>
      <c r="K29" s="50" t="s">
        <v>149</v>
      </c>
      <c r="L29" s="50" t="s">
        <v>159</v>
      </c>
      <c r="M29" s="45" t="s">
        <v>160</v>
      </c>
      <c r="N29" s="45" t="s">
        <v>118</v>
      </c>
      <c r="O29" s="45" t="s">
        <v>158</v>
      </c>
      <c r="P29" s="51">
        <v>42853</v>
      </c>
      <c r="Q29" s="52">
        <v>42901</v>
      </c>
      <c r="R29" s="269"/>
      <c r="S29" s="298"/>
      <c r="T29" s="20" t="s">
        <v>81</v>
      </c>
      <c r="U29" s="21" t="s">
        <v>81</v>
      </c>
      <c r="V29" s="22" t="s">
        <v>81</v>
      </c>
      <c r="W29" s="22" t="s">
        <v>81</v>
      </c>
      <c r="X29" s="22" t="s">
        <v>81</v>
      </c>
      <c r="Y29" s="37" t="s">
        <v>81</v>
      </c>
      <c r="Z29" s="23" t="s">
        <v>81</v>
      </c>
      <c r="AA29" s="23" t="s">
        <v>81</v>
      </c>
      <c r="AB29" s="39" t="s">
        <v>81</v>
      </c>
      <c r="AC29" s="20" t="s">
        <v>81</v>
      </c>
      <c r="AD29" s="21" t="s">
        <v>81</v>
      </c>
      <c r="AE29" s="22" t="s">
        <v>81</v>
      </c>
      <c r="AF29" s="22" t="s">
        <v>81</v>
      </c>
      <c r="AG29" s="22" t="s">
        <v>81</v>
      </c>
      <c r="AH29" s="37" t="s">
        <v>81</v>
      </c>
      <c r="AI29" s="23" t="s">
        <v>81</v>
      </c>
      <c r="AJ29" s="23" t="s">
        <v>81</v>
      </c>
      <c r="AK29" s="39" t="s">
        <v>81</v>
      </c>
    </row>
    <row r="30" spans="1:37" s="43" customFormat="1" ht="37.5" hidden="1" customHeight="1" x14ac:dyDescent="0.25">
      <c r="A30" s="45" t="s">
        <v>78</v>
      </c>
      <c r="B30" s="45" t="s">
        <v>79</v>
      </c>
      <c r="C30" s="46" t="s">
        <v>80</v>
      </c>
      <c r="D30" s="46" t="s">
        <v>81</v>
      </c>
      <c r="E30" s="47" t="s">
        <v>147</v>
      </c>
      <c r="F30" s="47">
        <v>1</v>
      </c>
      <c r="G30" s="48">
        <v>42853</v>
      </c>
      <c r="H30" s="45" t="s">
        <v>131</v>
      </c>
      <c r="I30" s="46" t="s">
        <v>148</v>
      </c>
      <c r="J30" s="49" t="s">
        <v>40</v>
      </c>
      <c r="K30" s="50" t="s">
        <v>149</v>
      </c>
      <c r="L30" s="50" t="s">
        <v>161</v>
      </c>
      <c r="M30" s="45" t="s">
        <v>162</v>
      </c>
      <c r="N30" s="45" t="s">
        <v>118</v>
      </c>
      <c r="O30" s="45" t="s">
        <v>158</v>
      </c>
      <c r="P30" s="51">
        <v>42853</v>
      </c>
      <c r="Q30" s="52">
        <v>43100</v>
      </c>
      <c r="R30" s="269"/>
      <c r="S30" s="298"/>
      <c r="T30" s="20" t="s">
        <v>81</v>
      </c>
      <c r="U30" s="21" t="s">
        <v>81</v>
      </c>
      <c r="V30" s="22" t="s">
        <v>81</v>
      </c>
      <c r="W30" s="22" t="s">
        <v>81</v>
      </c>
      <c r="X30" s="22" t="s">
        <v>81</v>
      </c>
      <c r="Y30" s="37" t="s">
        <v>81</v>
      </c>
      <c r="Z30" s="23" t="s">
        <v>81</v>
      </c>
      <c r="AA30" s="23" t="s">
        <v>81</v>
      </c>
      <c r="AB30" s="39" t="s">
        <v>81</v>
      </c>
      <c r="AC30" s="20" t="s">
        <v>81</v>
      </c>
      <c r="AD30" s="21" t="s">
        <v>81</v>
      </c>
      <c r="AE30" s="22" t="s">
        <v>81</v>
      </c>
      <c r="AF30" s="22" t="s">
        <v>81</v>
      </c>
      <c r="AG30" s="22" t="s">
        <v>81</v>
      </c>
      <c r="AH30" s="37" t="s">
        <v>81</v>
      </c>
      <c r="AI30" s="23" t="s">
        <v>81</v>
      </c>
      <c r="AJ30" s="23" t="s">
        <v>81</v>
      </c>
      <c r="AK30" s="39" t="s">
        <v>81</v>
      </c>
    </row>
    <row r="31" spans="1:37" s="43" customFormat="1" ht="37.5" hidden="1" customHeight="1" x14ac:dyDescent="0.25">
      <c r="A31" s="45" t="s">
        <v>78</v>
      </c>
      <c r="B31" s="45" t="s">
        <v>79</v>
      </c>
      <c r="C31" s="46" t="s">
        <v>80</v>
      </c>
      <c r="D31" s="46" t="s">
        <v>81</v>
      </c>
      <c r="E31" s="47" t="s">
        <v>147</v>
      </c>
      <c r="F31" s="47">
        <v>1</v>
      </c>
      <c r="G31" s="48">
        <v>42853</v>
      </c>
      <c r="H31" s="45" t="s">
        <v>131</v>
      </c>
      <c r="I31" s="46" t="s">
        <v>148</v>
      </c>
      <c r="J31" s="49" t="s">
        <v>40</v>
      </c>
      <c r="K31" s="50" t="s">
        <v>149</v>
      </c>
      <c r="L31" s="50" t="s">
        <v>163</v>
      </c>
      <c r="M31" s="45" t="s">
        <v>164</v>
      </c>
      <c r="N31" s="45" t="s">
        <v>118</v>
      </c>
      <c r="O31" s="45" t="s">
        <v>158</v>
      </c>
      <c r="P31" s="51">
        <v>42853</v>
      </c>
      <c r="Q31" s="52">
        <v>42903</v>
      </c>
      <c r="R31" s="269"/>
      <c r="S31" s="298"/>
      <c r="T31" s="20" t="s">
        <v>81</v>
      </c>
      <c r="U31" s="21" t="s">
        <v>81</v>
      </c>
      <c r="V31" s="22" t="s">
        <v>81</v>
      </c>
      <c r="W31" s="22" t="s">
        <v>81</v>
      </c>
      <c r="X31" s="22" t="s">
        <v>81</v>
      </c>
      <c r="Y31" s="37" t="s">
        <v>81</v>
      </c>
      <c r="Z31" s="23" t="s">
        <v>81</v>
      </c>
      <c r="AA31" s="23" t="s">
        <v>81</v>
      </c>
      <c r="AB31" s="39" t="s">
        <v>81</v>
      </c>
      <c r="AC31" s="20" t="s">
        <v>81</v>
      </c>
      <c r="AD31" s="21" t="s">
        <v>81</v>
      </c>
      <c r="AE31" s="22" t="s">
        <v>81</v>
      </c>
      <c r="AF31" s="22" t="s">
        <v>81</v>
      </c>
      <c r="AG31" s="22" t="s">
        <v>81</v>
      </c>
      <c r="AH31" s="37" t="s">
        <v>81</v>
      </c>
      <c r="AI31" s="23" t="s">
        <v>81</v>
      </c>
      <c r="AJ31" s="23" t="s">
        <v>81</v>
      </c>
      <c r="AK31" s="39" t="s">
        <v>81</v>
      </c>
    </row>
    <row r="32" spans="1:37" s="43" customFormat="1" ht="37.5" hidden="1" customHeight="1" x14ac:dyDescent="0.25">
      <c r="A32" s="45" t="s">
        <v>100</v>
      </c>
      <c r="B32" s="45" t="s">
        <v>101</v>
      </c>
      <c r="C32" s="46" t="s">
        <v>102</v>
      </c>
      <c r="D32" s="46" t="s">
        <v>81</v>
      </c>
      <c r="E32" s="47" t="s">
        <v>165</v>
      </c>
      <c r="F32" s="47">
        <v>1</v>
      </c>
      <c r="G32" s="48">
        <v>42864</v>
      </c>
      <c r="H32" s="46" t="s">
        <v>83</v>
      </c>
      <c r="I32" s="46" t="s">
        <v>166</v>
      </c>
      <c r="J32" s="49" t="s">
        <v>40</v>
      </c>
      <c r="K32" s="46" t="s">
        <v>167</v>
      </c>
      <c r="L32" s="50" t="s">
        <v>168</v>
      </c>
      <c r="M32" s="45" t="s">
        <v>169</v>
      </c>
      <c r="N32" s="45" t="s">
        <v>109</v>
      </c>
      <c r="O32" s="45" t="s">
        <v>110</v>
      </c>
      <c r="P32" s="51">
        <v>42783</v>
      </c>
      <c r="Q32" s="52">
        <v>42885</v>
      </c>
      <c r="R32" s="273" t="s">
        <v>942</v>
      </c>
      <c r="S32" s="298" t="s">
        <v>949</v>
      </c>
      <c r="T32" s="20" t="s">
        <v>81</v>
      </c>
      <c r="U32" s="21" t="s">
        <v>81</v>
      </c>
      <c r="V32" s="22" t="s">
        <v>81</v>
      </c>
      <c r="W32" s="22" t="s">
        <v>81</v>
      </c>
      <c r="X32" s="22" t="s">
        <v>81</v>
      </c>
      <c r="Y32" s="37" t="s">
        <v>81</v>
      </c>
      <c r="Z32" s="23" t="s">
        <v>81</v>
      </c>
      <c r="AA32" s="23" t="s">
        <v>81</v>
      </c>
      <c r="AB32" s="39" t="s">
        <v>81</v>
      </c>
      <c r="AC32" s="20" t="s">
        <v>81</v>
      </c>
      <c r="AD32" s="21" t="s">
        <v>81</v>
      </c>
      <c r="AE32" s="22" t="s">
        <v>81</v>
      </c>
      <c r="AF32" s="22" t="s">
        <v>81</v>
      </c>
      <c r="AG32" s="22" t="s">
        <v>81</v>
      </c>
      <c r="AH32" s="37" t="s">
        <v>81</v>
      </c>
      <c r="AI32" s="23" t="s">
        <v>81</v>
      </c>
      <c r="AJ32" s="23" t="s">
        <v>81</v>
      </c>
      <c r="AK32" s="39" t="s">
        <v>81</v>
      </c>
    </row>
    <row r="33" spans="1:37" s="43" customFormat="1" ht="37.5" hidden="1" customHeight="1" x14ac:dyDescent="0.25">
      <c r="A33" s="45" t="s">
        <v>100</v>
      </c>
      <c r="B33" s="45" t="s">
        <v>101</v>
      </c>
      <c r="C33" s="46" t="s">
        <v>102</v>
      </c>
      <c r="D33" s="46" t="s">
        <v>81</v>
      </c>
      <c r="E33" s="47" t="s">
        <v>165</v>
      </c>
      <c r="F33" s="47">
        <v>1</v>
      </c>
      <c r="G33" s="48">
        <v>42864</v>
      </c>
      <c r="H33" s="46" t="s">
        <v>83</v>
      </c>
      <c r="I33" s="46" t="s">
        <v>166</v>
      </c>
      <c r="J33" s="49" t="s">
        <v>40</v>
      </c>
      <c r="K33" s="46" t="s">
        <v>167</v>
      </c>
      <c r="L33" s="50" t="s">
        <v>170</v>
      </c>
      <c r="M33" s="45" t="s">
        <v>171</v>
      </c>
      <c r="N33" s="45" t="s">
        <v>109</v>
      </c>
      <c r="O33" s="45" t="s">
        <v>110</v>
      </c>
      <c r="P33" s="51">
        <v>42783</v>
      </c>
      <c r="Q33" s="52">
        <v>42885</v>
      </c>
      <c r="R33" s="274"/>
      <c r="S33" s="298"/>
      <c r="T33" s="20" t="s">
        <v>81</v>
      </c>
      <c r="U33" s="21" t="s">
        <v>81</v>
      </c>
      <c r="V33" s="22" t="s">
        <v>81</v>
      </c>
      <c r="W33" s="22" t="s">
        <v>81</v>
      </c>
      <c r="X33" s="22" t="s">
        <v>81</v>
      </c>
      <c r="Y33" s="37" t="s">
        <v>81</v>
      </c>
      <c r="Z33" s="23" t="s">
        <v>81</v>
      </c>
      <c r="AA33" s="23" t="s">
        <v>81</v>
      </c>
      <c r="AB33" s="39" t="s">
        <v>81</v>
      </c>
      <c r="AC33" s="20" t="s">
        <v>81</v>
      </c>
      <c r="AD33" s="21" t="s">
        <v>81</v>
      </c>
      <c r="AE33" s="22" t="s">
        <v>81</v>
      </c>
      <c r="AF33" s="22" t="s">
        <v>81</v>
      </c>
      <c r="AG33" s="22" t="s">
        <v>81</v>
      </c>
      <c r="AH33" s="37" t="s">
        <v>81</v>
      </c>
      <c r="AI33" s="23" t="s">
        <v>81</v>
      </c>
      <c r="AJ33" s="23" t="s">
        <v>81</v>
      </c>
      <c r="AK33" s="39" t="s">
        <v>81</v>
      </c>
    </row>
    <row r="34" spans="1:37" s="43" customFormat="1" ht="37.5" hidden="1" customHeight="1" x14ac:dyDescent="0.25">
      <c r="A34" s="45" t="s">
        <v>100</v>
      </c>
      <c r="B34" s="45" t="s">
        <v>101</v>
      </c>
      <c r="C34" s="46" t="s">
        <v>102</v>
      </c>
      <c r="D34" s="46" t="s">
        <v>81</v>
      </c>
      <c r="E34" s="47" t="s">
        <v>172</v>
      </c>
      <c r="F34" s="47">
        <v>1</v>
      </c>
      <c r="G34" s="53">
        <v>42887</v>
      </c>
      <c r="H34" s="46" t="s">
        <v>173</v>
      </c>
      <c r="I34" s="46" t="s">
        <v>174</v>
      </c>
      <c r="J34" s="49" t="s">
        <v>40</v>
      </c>
      <c r="K34" s="46" t="s">
        <v>175</v>
      </c>
      <c r="L34" s="50" t="s">
        <v>176</v>
      </c>
      <c r="M34" s="45" t="s">
        <v>177</v>
      </c>
      <c r="N34" s="45" t="s">
        <v>109</v>
      </c>
      <c r="O34" s="45" t="s">
        <v>110</v>
      </c>
      <c r="P34" s="51">
        <v>42783</v>
      </c>
      <c r="Q34" s="52">
        <v>42885</v>
      </c>
      <c r="R34" s="290" t="s">
        <v>945</v>
      </c>
      <c r="S34" s="293" t="s">
        <v>953</v>
      </c>
      <c r="T34" s="20" t="s">
        <v>81</v>
      </c>
      <c r="U34" s="21" t="s">
        <v>81</v>
      </c>
      <c r="V34" s="22" t="s">
        <v>81</v>
      </c>
      <c r="W34" s="22" t="s">
        <v>81</v>
      </c>
      <c r="X34" s="22" t="s">
        <v>81</v>
      </c>
      <c r="Y34" s="37" t="s">
        <v>81</v>
      </c>
      <c r="Z34" s="23" t="s">
        <v>81</v>
      </c>
      <c r="AA34" s="23" t="s">
        <v>81</v>
      </c>
      <c r="AB34" s="39" t="s">
        <v>81</v>
      </c>
      <c r="AC34" s="20" t="s">
        <v>81</v>
      </c>
      <c r="AD34" s="21" t="s">
        <v>81</v>
      </c>
      <c r="AE34" s="22" t="s">
        <v>81</v>
      </c>
      <c r="AF34" s="22" t="s">
        <v>81</v>
      </c>
      <c r="AG34" s="22" t="s">
        <v>81</v>
      </c>
      <c r="AH34" s="37" t="s">
        <v>81</v>
      </c>
      <c r="AI34" s="23" t="s">
        <v>81</v>
      </c>
      <c r="AJ34" s="23" t="s">
        <v>81</v>
      </c>
      <c r="AK34" s="39" t="s">
        <v>81</v>
      </c>
    </row>
    <row r="35" spans="1:37" s="43" customFormat="1" ht="37.5" hidden="1" customHeight="1" x14ac:dyDescent="0.25">
      <c r="A35" s="45" t="s">
        <v>100</v>
      </c>
      <c r="B35" s="45" t="s">
        <v>101</v>
      </c>
      <c r="C35" s="46" t="s">
        <v>102</v>
      </c>
      <c r="D35" s="46" t="s">
        <v>81</v>
      </c>
      <c r="E35" s="47" t="s">
        <v>172</v>
      </c>
      <c r="F35" s="47">
        <v>1</v>
      </c>
      <c r="G35" s="53">
        <v>42887</v>
      </c>
      <c r="H35" s="46" t="s">
        <v>173</v>
      </c>
      <c r="I35" s="46" t="s">
        <v>174</v>
      </c>
      <c r="J35" s="49" t="s">
        <v>40</v>
      </c>
      <c r="K35" s="46" t="s">
        <v>175</v>
      </c>
      <c r="L35" s="50" t="s">
        <v>178</v>
      </c>
      <c r="M35" s="45" t="s">
        <v>179</v>
      </c>
      <c r="N35" s="45" t="s">
        <v>109</v>
      </c>
      <c r="O35" s="45" t="s">
        <v>110</v>
      </c>
      <c r="P35" s="51">
        <v>42783</v>
      </c>
      <c r="Q35" s="52">
        <v>42885</v>
      </c>
      <c r="R35" s="291"/>
      <c r="S35" s="294"/>
      <c r="T35" s="20" t="s">
        <v>81</v>
      </c>
      <c r="U35" s="21" t="s">
        <v>81</v>
      </c>
      <c r="V35" s="22" t="s">
        <v>81</v>
      </c>
      <c r="W35" s="22" t="s">
        <v>81</v>
      </c>
      <c r="X35" s="22" t="s">
        <v>81</v>
      </c>
      <c r="Y35" s="37" t="s">
        <v>81</v>
      </c>
      <c r="Z35" s="23" t="s">
        <v>81</v>
      </c>
      <c r="AA35" s="23" t="s">
        <v>81</v>
      </c>
      <c r="AB35" s="39" t="s">
        <v>81</v>
      </c>
      <c r="AC35" s="20" t="s">
        <v>81</v>
      </c>
      <c r="AD35" s="21" t="s">
        <v>81</v>
      </c>
      <c r="AE35" s="22" t="s">
        <v>81</v>
      </c>
      <c r="AF35" s="22" t="s">
        <v>81</v>
      </c>
      <c r="AG35" s="22" t="s">
        <v>81</v>
      </c>
      <c r="AH35" s="37" t="s">
        <v>81</v>
      </c>
      <c r="AI35" s="23" t="s">
        <v>81</v>
      </c>
      <c r="AJ35" s="23" t="s">
        <v>81</v>
      </c>
      <c r="AK35" s="39" t="s">
        <v>81</v>
      </c>
    </row>
    <row r="36" spans="1:37" s="43" customFormat="1" ht="37.5" hidden="1" customHeight="1" x14ac:dyDescent="0.25">
      <c r="A36" s="45" t="s">
        <v>100</v>
      </c>
      <c r="B36" s="45" t="s">
        <v>101</v>
      </c>
      <c r="C36" s="46" t="s">
        <v>102</v>
      </c>
      <c r="D36" s="46" t="s">
        <v>81</v>
      </c>
      <c r="E36" s="47" t="s">
        <v>172</v>
      </c>
      <c r="F36" s="47">
        <v>1</v>
      </c>
      <c r="G36" s="53">
        <v>42887</v>
      </c>
      <c r="H36" s="46" t="s">
        <v>173</v>
      </c>
      <c r="I36" s="46" t="s">
        <v>174</v>
      </c>
      <c r="J36" s="49" t="s">
        <v>40</v>
      </c>
      <c r="K36" s="46" t="s">
        <v>175</v>
      </c>
      <c r="L36" s="50" t="s">
        <v>180</v>
      </c>
      <c r="M36" s="45" t="s">
        <v>181</v>
      </c>
      <c r="N36" s="45" t="s">
        <v>109</v>
      </c>
      <c r="O36" s="45" t="s">
        <v>110</v>
      </c>
      <c r="P36" s="51">
        <v>42783</v>
      </c>
      <c r="Q36" s="52">
        <v>42885</v>
      </c>
      <c r="R36" s="291"/>
      <c r="S36" s="294"/>
      <c r="T36" s="20" t="s">
        <v>81</v>
      </c>
      <c r="U36" s="21" t="s">
        <v>81</v>
      </c>
      <c r="V36" s="22" t="s">
        <v>81</v>
      </c>
      <c r="W36" s="22" t="s">
        <v>81</v>
      </c>
      <c r="X36" s="22" t="s">
        <v>81</v>
      </c>
      <c r="Y36" s="37" t="s">
        <v>81</v>
      </c>
      <c r="Z36" s="23" t="s">
        <v>81</v>
      </c>
      <c r="AA36" s="23" t="s">
        <v>81</v>
      </c>
      <c r="AB36" s="39" t="s">
        <v>81</v>
      </c>
      <c r="AC36" s="20" t="s">
        <v>81</v>
      </c>
      <c r="AD36" s="21" t="s">
        <v>81</v>
      </c>
      <c r="AE36" s="22" t="s">
        <v>81</v>
      </c>
      <c r="AF36" s="22" t="s">
        <v>81</v>
      </c>
      <c r="AG36" s="22" t="s">
        <v>81</v>
      </c>
      <c r="AH36" s="37" t="s">
        <v>81</v>
      </c>
      <c r="AI36" s="23" t="s">
        <v>81</v>
      </c>
      <c r="AJ36" s="23" t="s">
        <v>81</v>
      </c>
      <c r="AK36" s="39" t="s">
        <v>81</v>
      </c>
    </row>
    <row r="37" spans="1:37" s="43" customFormat="1" ht="37.5" hidden="1" customHeight="1" x14ac:dyDescent="0.25">
      <c r="A37" s="45" t="s">
        <v>100</v>
      </c>
      <c r="B37" s="45" t="s">
        <v>101</v>
      </c>
      <c r="C37" s="46" t="s">
        <v>102</v>
      </c>
      <c r="D37" s="46" t="s">
        <v>81</v>
      </c>
      <c r="E37" s="47" t="s">
        <v>172</v>
      </c>
      <c r="F37" s="47">
        <v>1</v>
      </c>
      <c r="G37" s="53">
        <v>42887</v>
      </c>
      <c r="H37" s="46" t="s">
        <v>173</v>
      </c>
      <c r="I37" s="46" t="s">
        <v>174</v>
      </c>
      <c r="J37" s="49" t="s">
        <v>40</v>
      </c>
      <c r="K37" s="46" t="s">
        <v>175</v>
      </c>
      <c r="L37" s="50" t="s">
        <v>182</v>
      </c>
      <c r="M37" s="45" t="s">
        <v>183</v>
      </c>
      <c r="N37" s="45" t="s">
        <v>109</v>
      </c>
      <c r="O37" s="45" t="s">
        <v>110</v>
      </c>
      <c r="P37" s="51">
        <v>42783</v>
      </c>
      <c r="Q37" s="52">
        <v>42885</v>
      </c>
      <c r="R37" s="291"/>
      <c r="S37" s="294"/>
      <c r="T37" s="20" t="s">
        <v>81</v>
      </c>
      <c r="U37" s="21" t="s">
        <v>81</v>
      </c>
      <c r="V37" s="22" t="s">
        <v>81</v>
      </c>
      <c r="W37" s="22" t="s">
        <v>81</v>
      </c>
      <c r="X37" s="22" t="s">
        <v>81</v>
      </c>
      <c r="Y37" s="37" t="s">
        <v>81</v>
      </c>
      <c r="Z37" s="23" t="s">
        <v>81</v>
      </c>
      <c r="AA37" s="23" t="s">
        <v>81</v>
      </c>
      <c r="AB37" s="39" t="s">
        <v>81</v>
      </c>
      <c r="AC37" s="20" t="s">
        <v>81</v>
      </c>
      <c r="AD37" s="21" t="s">
        <v>81</v>
      </c>
      <c r="AE37" s="22" t="s">
        <v>81</v>
      </c>
      <c r="AF37" s="22" t="s">
        <v>81</v>
      </c>
      <c r="AG37" s="22" t="s">
        <v>81</v>
      </c>
      <c r="AH37" s="37" t="s">
        <v>81</v>
      </c>
      <c r="AI37" s="23" t="s">
        <v>81</v>
      </c>
      <c r="AJ37" s="23" t="s">
        <v>81</v>
      </c>
      <c r="AK37" s="39" t="s">
        <v>81</v>
      </c>
    </row>
    <row r="38" spans="1:37" s="43" customFormat="1" ht="37.5" hidden="1" customHeight="1" x14ac:dyDescent="0.25">
      <c r="A38" s="45" t="s">
        <v>100</v>
      </c>
      <c r="B38" s="45" t="s">
        <v>101</v>
      </c>
      <c r="C38" s="46" t="s">
        <v>102</v>
      </c>
      <c r="D38" s="46" t="s">
        <v>81</v>
      </c>
      <c r="E38" s="47" t="s">
        <v>172</v>
      </c>
      <c r="F38" s="47">
        <v>1</v>
      </c>
      <c r="G38" s="53">
        <v>42887</v>
      </c>
      <c r="H38" s="46" t="s">
        <v>173</v>
      </c>
      <c r="I38" s="46" t="s">
        <v>174</v>
      </c>
      <c r="J38" s="49" t="s">
        <v>40</v>
      </c>
      <c r="K38" s="46" t="s">
        <v>175</v>
      </c>
      <c r="L38" s="50" t="s">
        <v>184</v>
      </c>
      <c r="M38" s="45" t="s">
        <v>185</v>
      </c>
      <c r="N38" s="45" t="s">
        <v>109</v>
      </c>
      <c r="O38" s="45" t="s">
        <v>110</v>
      </c>
      <c r="P38" s="51">
        <v>42783</v>
      </c>
      <c r="Q38" s="52">
        <v>42885</v>
      </c>
      <c r="R38" s="291"/>
      <c r="S38" s="294"/>
      <c r="T38" s="20" t="s">
        <v>81</v>
      </c>
      <c r="U38" s="21" t="s">
        <v>81</v>
      </c>
      <c r="V38" s="22" t="s">
        <v>81</v>
      </c>
      <c r="W38" s="22" t="s">
        <v>81</v>
      </c>
      <c r="X38" s="22" t="s">
        <v>81</v>
      </c>
      <c r="Y38" s="37" t="s">
        <v>81</v>
      </c>
      <c r="Z38" s="23" t="s">
        <v>81</v>
      </c>
      <c r="AA38" s="23" t="s">
        <v>81</v>
      </c>
      <c r="AB38" s="39" t="s">
        <v>81</v>
      </c>
      <c r="AC38" s="20" t="s">
        <v>81</v>
      </c>
      <c r="AD38" s="21" t="s">
        <v>81</v>
      </c>
      <c r="AE38" s="22" t="s">
        <v>81</v>
      </c>
      <c r="AF38" s="22" t="s">
        <v>81</v>
      </c>
      <c r="AG38" s="22" t="s">
        <v>81</v>
      </c>
      <c r="AH38" s="37" t="s">
        <v>81</v>
      </c>
      <c r="AI38" s="23" t="s">
        <v>81</v>
      </c>
      <c r="AJ38" s="23" t="s">
        <v>81</v>
      </c>
      <c r="AK38" s="39" t="s">
        <v>81</v>
      </c>
    </row>
    <row r="39" spans="1:37" s="43" customFormat="1" ht="37.5" hidden="1" customHeight="1" x14ac:dyDescent="0.25">
      <c r="A39" s="45" t="s">
        <v>100</v>
      </c>
      <c r="B39" s="45" t="s">
        <v>101</v>
      </c>
      <c r="C39" s="46" t="s">
        <v>102</v>
      </c>
      <c r="D39" s="46" t="s">
        <v>81</v>
      </c>
      <c r="E39" s="47" t="s">
        <v>172</v>
      </c>
      <c r="F39" s="47">
        <v>1</v>
      </c>
      <c r="G39" s="53">
        <v>42887</v>
      </c>
      <c r="H39" s="46" t="s">
        <v>173</v>
      </c>
      <c r="I39" s="46" t="s">
        <v>174</v>
      </c>
      <c r="J39" s="49" t="s">
        <v>40</v>
      </c>
      <c r="K39" s="46" t="s">
        <v>175</v>
      </c>
      <c r="L39" s="50" t="s">
        <v>186</v>
      </c>
      <c r="M39" s="45" t="s">
        <v>187</v>
      </c>
      <c r="N39" s="45" t="s">
        <v>109</v>
      </c>
      <c r="O39" s="45" t="s">
        <v>110</v>
      </c>
      <c r="P39" s="51">
        <v>42783</v>
      </c>
      <c r="Q39" s="52">
        <v>42885</v>
      </c>
      <c r="R39" s="292"/>
      <c r="S39" s="295"/>
      <c r="T39" s="20" t="s">
        <v>81</v>
      </c>
      <c r="U39" s="21" t="s">
        <v>81</v>
      </c>
      <c r="V39" s="22" t="s">
        <v>81</v>
      </c>
      <c r="W39" s="22" t="s">
        <v>81</v>
      </c>
      <c r="X39" s="22" t="s">
        <v>81</v>
      </c>
      <c r="Y39" s="37" t="s">
        <v>81</v>
      </c>
      <c r="Z39" s="23" t="s">
        <v>81</v>
      </c>
      <c r="AA39" s="23" t="s">
        <v>81</v>
      </c>
      <c r="AB39" s="39" t="s">
        <v>81</v>
      </c>
      <c r="AC39" s="20" t="s">
        <v>81</v>
      </c>
      <c r="AD39" s="21" t="s">
        <v>81</v>
      </c>
      <c r="AE39" s="22" t="s">
        <v>81</v>
      </c>
      <c r="AF39" s="22" t="s">
        <v>81</v>
      </c>
      <c r="AG39" s="22" t="s">
        <v>81</v>
      </c>
      <c r="AH39" s="37" t="s">
        <v>81</v>
      </c>
      <c r="AI39" s="23" t="s">
        <v>81</v>
      </c>
      <c r="AJ39" s="23" t="s">
        <v>81</v>
      </c>
      <c r="AK39" s="39" t="s">
        <v>81</v>
      </c>
    </row>
    <row r="40" spans="1:37" s="43" customFormat="1" ht="37.5" hidden="1" customHeight="1" x14ac:dyDescent="0.2">
      <c r="A40" s="45" t="s">
        <v>78</v>
      </c>
      <c r="B40" s="45" t="s">
        <v>188</v>
      </c>
      <c r="C40" s="54" t="s">
        <v>189</v>
      </c>
      <c r="D40" s="46" t="s">
        <v>81</v>
      </c>
      <c r="E40" s="47" t="s">
        <v>190</v>
      </c>
      <c r="F40" s="47">
        <v>1</v>
      </c>
      <c r="G40" s="48">
        <v>42808</v>
      </c>
      <c r="H40" s="46" t="s">
        <v>173</v>
      </c>
      <c r="I40" s="46" t="s">
        <v>191</v>
      </c>
      <c r="J40" s="49" t="s">
        <v>105</v>
      </c>
      <c r="K40" s="49" t="s">
        <v>106</v>
      </c>
      <c r="L40" s="47" t="s">
        <v>192</v>
      </c>
      <c r="M40" s="45" t="s">
        <v>193</v>
      </c>
      <c r="N40" s="45" t="s">
        <v>118</v>
      </c>
      <c r="O40" s="45" t="s">
        <v>194</v>
      </c>
      <c r="P40" s="51">
        <v>42808</v>
      </c>
      <c r="Q40" s="52">
        <v>42886</v>
      </c>
      <c r="R40" s="268" t="s">
        <v>942</v>
      </c>
      <c r="S40" s="298" t="s">
        <v>950</v>
      </c>
      <c r="T40" s="20" t="s">
        <v>81</v>
      </c>
      <c r="U40" s="21" t="s">
        <v>81</v>
      </c>
      <c r="V40" s="22" t="s">
        <v>81</v>
      </c>
      <c r="W40" s="22" t="s">
        <v>81</v>
      </c>
      <c r="X40" s="22" t="s">
        <v>81</v>
      </c>
      <c r="Y40" s="37" t="s">
        <v>81</v>
      </c>
      <c r="Z40" s="23" t="s">
        <v>81</v>
      </c>
      <c r="AA40" s="23" t="s">
        <v>81</v>
      </c>
      <c r="AB40" s="39" t="s">
        <v>81</v>
      </c>
      <c r="AC40" s="20" t="s">
        <v>81</v>
      </c>
      <c r="AD40" s="21" t="s">
        <v>81</v>
      </c>
      <c r="AE40" s="22" t="s">
        <v>81</v>
      </c>
      <c r="AF40" s="22" t="s">
        <v>81</v>
      </c>
      <c r="AG40" s="22" t="s">
        <v>81</v>
      </c>
      <c r="AH40" s="37" t="s">
        <v>81</v>
      </c>
      <c r="AI40" s="23" t="s">
        <v>81</v>
      </c>
      <c r="AJ40" s="23" t="s">
        <v>81</v>
      </c>
      <c r="AK40" s="39" t="s">
        <v>81</v>
      </c>
    </row>
    <row r="41" spans="1:37" s="43" customFormat="1" ht="37.5" hidden="1" customHeight="1" x14ac:dyDescent="0.2">
      <c r="A41" s="45" t="s">
        <v>78</v>
      </c>
      <c r="B41" s="45" t="s">
        <v>188</v>
      </c>
      <c r="C41" s="54" t="s">
        <v>189</v>
      </c>
      <c r="D41" s="46" t="s">
        <v>81</v>
      </c>
      <c r="E41" s="47" t="s">
        <v>190</v>
      </c>
      <c r="F41" s="47">
        <v>1</v>
      </c>
      <c r="G41" s="48">
        <v>42808</v>
      </c>
      <c r="H41" s="46" t="s">
        <v>173</v>
      </c>
      <c r="I41" s="46" t="s">
        <v>191</v>
      </c>
      <c r="J41" s="49" t="s">
        <v>105</v>
      </c>
      <c r="K41" s="49" t="s">
        <v>106</v>
      </c>
      <c r="L41" s="47" t="s">
        <v>195</v>
      </c>
      <c r="M41" s="45" t="s">
        <v>196</v>
      </c>
      <c r="N41" s="45" t="s">
        <v>118</v>
      </c>
      <c r="O41" s="45" t="s">
        <v>194</v>
      </c>
      <c r="P41" s="51">
        <v>42808</v>
      </c>
      <c r="Q41" s="52">
        <v>42886</v>
      </c>
      <c r="R41" s="269"/>
      <c r="S41" s="298"/>
      <c r="T41" s="20" t="s">
        <v>81</v>
      </c>
      <c r="U41" s="21" t="s">
        <v>81</v>
      </c>
      <c r="V41" s="22" t="s">
        <v>81</v>
      </c>
      <c r="W41" s="22" t="s">
        <v>81</v>
      </c>
      <c r="X41" s="22" t="s">
        <v>81</v>
      </c>
      <c r="Y41" s="37" t="s">
        <v>81</v>
      </c>
      <c r="Z41" s="23" t="s">
        <v>81</v>
      </c>
      <c r="AA41" s="23" t="s">
        <v>81</v>
      </c>
      <c r="AB41" s="39" t="s">
        <v>81</v>
      </c>
      <c r="AC41" s="20" t="s">
        <v>81</v>
      </c>
      <c r="AD41" s="21" t="s">
        <v>81</v>
      </c>
      <c r="AE41" s="22" t="s">
        <v>81</v>
      </c>
      <c r="AF41" s="22" t="s">
        <v>81</v>
      </c>
      <c r="AG41" s="22" t="s">
        <v>81</v>
      </c>
      <c r="AH41" s="37" t="s">
        <v>81</v>
      </c>
      <c r="AI41" s="23" t="s">
        <v>81</v>
      </c>
      <c r="AJ41" s="23" t="s">
        <v>81</v>
      </c>
      <c r="AK41" s="39" t="s">
        <v>81</v>
      </c>
    </row>
    <row r="42" spans="1:37" s="43" customFormat="1" ht="37.5" hidden="1" customHeight="1" x14ac:dyDescent="0.2">
      <c r="A42" s="45" t="s">
        <v>78</v>
      </c>
      <c r="B42" s="45" t="s">
        <v>188</v>
      </c>
      <c r="C42" s="54" t="s">
        <v>189</v>
      </c>
      <c r="D42" s="46" t="s">
        <v>81</v>
      </c>
      <c r="E42" s="47" t="s">
        <v>190</v>
      </c>
      <c r="F42" s="47">
        <v>1</v>
      </c>
      <c r="G42" s="48">
        <v>42808</v>
      </c>
      <c r="H42" s="46" t="s">
        <v>173</v>
      </c>
      <c r="I42" s="46" t="s">
        <v>191</v>
      </c>
      <c r="J42" s="49" t="s">
        <v>105</v>
      </c>
      <c r="K42" s="49" t="s">
        <v>106</v>
      </c>
      <c r="L42" s="47" t="s">
        <v>197</v>
      </c>
      <c r="M42" s="45" t="s">
        <v>198</v>
      </c>
      <c r="N42" s="45" t="s">
        <v>118</v>
      </c>
      <c r="O42" s="45" t="s">
        <v>194</v>
      </c>
      <c r="P42" s="51">
        <v>42808</v>
      </c>
      <c r="Q42" s="52">
        <v>42947</v>
      </c>
      <c r="R42" s="269"/>
      <c r="S42" s="298"/>
      <c r="T42" s="20" t="s">
        <v>81</v>
      </c>
      <c r="U42" s="21" t="s">
        <v>81</v>
      </c>
      <c r="V42" s="22" t="s">
        <v>81</v>
      </c>
      <c r="W42" s="22" t="s">
        <v>81</v>
      </c>
      <c r="X42" s="22" t="s">
        <v>81</v>
      </c>
      <c r="Y42" s="37" t="s">
        <v>81</v>
      </c>
      <c r="Z42" s="23" t="s">
        <v>81</v>
      </c>
      <c r="AA42" s="23" t="s">
        <v>81</v>
      </c>
      <c r="AB42" s="39" t="s">
        <v>81</v>
      </c>
      <c r="AC42" s="20" t="s">
        <v>81</v>
      </c>
      <c r="AD42" s="21" t="s">
        <v>81</v>
      </c>
      <c r="AE42" s="22" t="s">
        <v>81</v>
      </c>
      <c r="AF42" s="22" t="s">
        <v>81</v>
      </c>
      <c r="AG42" s="22" t="s">
        <v>81</v>
      </c>
      <c r="AH42" s="37" t="s">
        <v>81</v>
      </c>
      <c r="AI42" s="23" t="s">
        <v>81</v>
      </c>
      <c r="AJ42" s="23" t="s">
        <v>81</v>
      </c>
      <c r="AK42" s="39" t="s">
        <v>81</v>
      </c>
    </row>
    <row r="43" spans="1:37" s="43" customFormat="1" ht="37.5" hidden="1" customHeight="1" x14ac:dyDescent="0.2">
      <c r="A43" s="45" t="s">
        <v>78</v>
      </c>
      <c r="B43" s="45" t="s">
        <v>188</v>
      </c>
      <c r="C43" s="54" t="s">
        <v>189</v>
      </c>
      <c r="D43" s="46" t="s">
        <v>81</v>
      </c>
      <c r="E43" s="47" t="s">
        <v>190</v>
      </c>
      <c r="F43" s="47">
        <v>1</v>
      </c>
      <c r="G43" s="48">
        <v>42808</v>
      </c>
      <c r="H43" s="46" t="s">
        <v>173</v>
      </c>
      <c r="I43" s="46" t="s">
        <v>191</v>
      </c>
      <c r="J43" s="49" t="s">
        <v>105</v>
      </c>
      <c r="K43" s="49" t="s">
        <v>106</v>
      </c>
      <c r="L43" s="47" t="s">
        <v>199</v>
      </c>
      <c r="M43" s="45" t="s">
        <v>200</v>
      </c>
      <c r="N43" s="45" t="s">
        <v>118</v>
      </c>
      <c r="O43" s="45" t="s">
        <v>194</v>
      </c>
      <c r="P43" s="51">
        <v>42808</v>
      </c>
      <c r="Q43" s="52">
        <v>43007</v>
      </c>
      <c r="R43" s="269"/>
      <c r="S43" s="298"/>
      <c r="T43" s="20" t="s">
        <v>81</v>
      </c>
      <c r="U43" s="21" t="s">
        <v>81</v>
      </c>
      <c r="V43" s="22" t="s">
        <v>81</v>
      </c>
      <c r="W43" s="22" t="s">
        <v>81</v>
      </c>
      <c r="X43" s="22" t="s">
        <v>81</v>
      </c>
      <c r="Y43" s="37" t="s">
        <v>81</v>
      </c>
      <c r="Z43" s="23" t="s">
        <v>81</v>
      </c>
      <c r="AA43" s="23" t="s">
        <v>81</v>
      </c>
      <c r="AB43" s="39" t="s">
        <v>81</v>
      </c>
      <c r="AC43" s="20" t="s">
        <v>81</v>
      </c>
      <c r="AD43" s="21" t="s">
        <v>81</v>
      </c>
      <c r="AE43" s="22" t="s">
        <v>81</v>
      </c>
      <c r="AF43" s="22" t="s">
        <v>81</v>
      </c>
      <c r="AG43" s="22" t="s">
        <v>81</v>
      </c>
      <c r="AH43" s="37" t="s">
        <v>81</v>
      </c>
      <c r="AI43" s="23" t="s">
        <v>81</v>
      </c>
      <c r="AJ43" s="23" t="s">
        <v>81</v>
      </c>
      <c r="AK43" s="39" t="s">
        <v>81</v>
      </c>
    </row>
    <row r="44" spans="1:37" s="43" customFormat="1" ht="37.5" hidden="1" customHeight="1" x14ac:dyDescent="0.2">
      <c r="A44" s="45" t="s">
        <v>78</v>
      </c>
      <c r="B44" s="45" t="s">
        <v>188</v>
      </c>
      <c r="C44" s="54" t="s">
        <v>189</v>
      </c>
      <c r="D44" s="46" t="s">
        <v>81</v>
      </c>
      <c r="E44" s="47" t="s">
        <v>190</v>
      </c>
      <c r="F44" s="47">
        <v>1</v>
      </c>
      <c r="G44" s="48">
        <v>42808</v>
      </c>
      <c r="H44" s="46" t="s">
        <v>173</v>
      </c>
      <c r="I44" s="46" t="s">
        <v>191</v>
      </c>
      <c r="J44" s="49" t="s">
        <v>105</v>
      </c>
      <c r="K44" s="49" t="s">
        <v>106</v>
      </c>
      <c r="L44" s="47" t="s">
        <v>201</v>
      </c>
      <c r="M44" s="45" t="s">
        <v>202</v>
      </c>
      <c r="N44" s="45" t="s">
        <v>118</v>
      </c>
      <c r="O44" s="45" t="s">
        <v>203</v>
      </c>
      <c r="P44" s="51">
        <v>42808</v>
      </c>
      <c r="Q44" s="52">
        <v>42886</v>
      </c>
      <c r="R44" s="269"/>
      <c r="S44" s="298"/>
      <c r="T44" s="20" t="s">
        <v>81</v>
      </c>
      <c r="U44" s="21" t="s">
        <v>81</v>
      </c>
      <c r="V44" s="22" t="s">
        <v>81</v>
      </c>
      <c r="W44" s="22" t="s">
        <v>81</v>
      </c>
      <c r="X44" s="22" t="s">
        <v>81</v>
      </c>
      <c r="Y44" s="37" t="s">
        <v>81</v>
      </c>
      <c r="Z44" s="23" t="s">
        <v>81</v>
      </c>
      <c r="AA44" s="23" t="s">
        <v>81</v>
      </c>
      <c r="AB44" s="39" t="s">
        <v>81</v>
      </c>
      <c r="AC44" s="20" t="s">
        <v>81</v>
      </c>
      <c r="AD44" s="21" t="s">
        <v>81</v>
      </c>
      <c r="AE44" s="22" t="s">
        <v>81</v>
      </c>
      <c r="AF44" s="22" t="s">
        <v>81</v>
      </c>
      <c r="AG44" s="22" t="s">
        <v>81</v>
      </c>
      <c r="AH44" s="37" t="s">
        <v>81</v>
      </c>
      <c r="AI44" s="23" t="s">
        <v>81</v>
      </c>
      <c r="AJ44" s="23" t="s">
        <v>81</v>
      </c>
      <c r="AK44" s="39" t="s">
        <v>81</v>
      </c>
    </row>
    <row r="45" spans="1:37" s="43" customFormat="1" ht="37.5" hidden="1" customHeight="1" x14ac:dyDescent="0.2">
      <c r="A45" s="45" t="s">
        <v>78</v>
      </c>
      <c r="B45" s="45" t="s">
        <v>188</v>
      </c>
      <c r="C45" s="54" t="s">
        <v>189</v>
      </c>
      <c r="D45" s="46" t="s">
        <v>81</v>
      </c>
      <c r="E45" s="47" t="s">
        <v>190</v>
      </c>
      <c r="F45" s="47">
        <v>1</v>
      </c>
      <c r="G45" s="48">
        <v>42808</v>
      </c>
      <c r="H45" s="46" t="s">
        <v>173</v>
      </c>
      <c r="I45" s="46" t="s">
        <v>191</v>
      </c>
      <c r="J45" s="49" t="s">
        <v>105</v>
      </c>
      <c r="K45" s="49" t="s">
        <v>106</v>
      </c>
      <c r="L45" s="47" t="s">
        <v>204</v>
      </c>
      <c r="M45" s="45" t="s">
        <v>205</v>
      </c>
      <c r="N45" s="45" t="s">
        <v>118</v>
      </c>
      <c r="O45" s="45" t="s">
        <v>203</v>
      </c>
      <c r="P45" s="51">
        <v>42808</v>
      </c>
      <c r="Q45" s="52">
        <v>42886</v>
      </c>
      <c r="R45" s="269"/>
      <c r="S45" s="298"/>
      <c r="T45" s="20" t="s">
        <v>81</v>
      </c>
      <c r="U45" s="21" t="s">
        <v>81</v>
      </c>
      <c r="V45" s="22" t="s">
        <v>81</v>
      </c>
      <c r="W45" s="22" t="s">
        <v>81</v>
      </c>
      <c r="X45" s="22" t="s">
        <v>81</v>
      </c>
      <c r="Y45" s="37" t="s">
        <v>81</v>
      </c>
      <c r="Z45" s="23" t="s">
        <v>81</v>
      </c>
      <c r="AA45" s="23" t="s">
        <v>81</v>
      </c>
      <c r="AB45" s="39" t="s">
        <v>81</v>
      </c>
      <c r="AC45" s="20" t="s">
        <v>81</v>
      </c>
      <c r="AD45" s="21" t="s">
        <v>81</v>
      </c>
      <c r="AE45" s="22" t="s">
        <v>81</v>
      </c>
      <c r="AF45" s="22" t="s">
        <v>81</v>
      </c>
      <c r="AG45" s="22" t="s">
        <v>81</v>
      </c>
      <c r="AH45" s="37" t="s">
        <v>81</v>
      </c>
      <c r="AI45" s="23" t="s">
        <v>81</v>
      </c>
      <c r="AJ45" s="23" t="s">
        <v>81</v>
      </c>
      <c r="AK45" s="39" t="s">
        <v>81</v>
      </c>
    </row>
    <row r="46" spans="1:37" s="43" customFormat="1" ht="37.5" hidden="1" customHeight="1" x14ac:dyDescent="0.2">
      <c r="A46" s="45" t="s">
        <v>78</v>
      </c>
      <c r="B46" s="45" t="s">
        <v>188</v>
      </c>
      <c r="C46" s="54" t="s">
        <v>189</v>
      </c>
      <c r="D46" s="46" t="s">
        <v>81</v>
      </c>
      <c r="E46" s="47" t="s">
        <v>190</v>
      </c>
      <c r="F46" s="47">
        <v>1</v>
      </c>
      <c r="G46" s="48">
        <v>42808</v>
      </c>
      <c r="H46" s="46" t="s">
        <v>173</v>
      </c>
      <c r="I46" s="46" t="s">
        <v>191</v>
      </c>
      <c r="J46" s="49" t="s">
        <v>105</v>
      </c>
      <c r="K46" s="49" t="s">
        <v>106</v>
      </c>
      <c r="L46" s="47" t="s">
        <v>206</v>
      </c>
      <c r="M46" s="45" t="s">
        <v>207</v>
      </c>
      <c r="N46" s="45" t="s">
        <v>118</v>
      </c>
      <c r="O46" s="45" t="s">
        <v>203</v>
      </c>
      <c r="P46" s="51">
        <v>42808</v>
      </c>
      <c r="Q46" s="52">
        <v>42886</v>
      </c>
      <c r="R46" s="269"/>
      <c r="S46" s="298"/>
      <c r="T46" s="20" t="s">
        <v>81</v>
      </c>
      <c r="U46" s="21" t="s">
        <v>81</v>
      </c>
      <c r="V46" s="22" t="s">
        <v>81</v>
      </c>
      <c r="W46" s="22" t="s">
        <v>81</v>
      </c>
      <c r="X46" s="22" t="s">
        <v>81</v>
      </c>
      <c r="Y46" s="37" t="s">
        <v>81</v>
      </c>
      <c r="Z46" s="23" t="s">
        <v>81</v>
      </c>
      <c r="AA46" s="23" t="s">
        <v>81</v>
      </c>
      <c r="AB46" s="39" t="s">
        <v>81</v>
      </c>
      <c r="AC46" s="20" t="s">
        <v>81</v>
      </c>
      <c r="AD46" s="21" t="s">
        <v>81</v>
      </c>
      <c r="AE46" s="22" t="s">
        <v>81</v>
      </c>
      <c r="AF46" s="22" t="s">
        <v>81</v>
      </c>
      <c r="AG46" s="22" t="s">
        <v>81</v>
      </c>
      <c r="AH46" s="37" t="s">
        <v>81</v>
      </c>
      <c r="AI46" s="23" t="s">
        <v>81</v>
      </c>
      <c r="AJ46" s="23" t="s">
        <v>81</v>
      </c>
      <c r="AK46" s="39" t="s">
        <v>81</v>
      </c>
    </row>
    <row r="47" spans="1:37" s="43" customFormat="1" ht="37.5" hidden="1" customHeight="1" x14ac:dyDescent="0.2">
      <c r="A47" s="45" t="s">
        <v>78</v>
      </c>
      <c r="B47" s="45" t="s">
        <v>188</v>
      </c>
      <c r="C47" s="54" t="s">
        <v>189</v>
      </c>
      <c r="D47" s="46" t="s">
        <v>81</v>
      </c>
      <c r="E47" s="47" t="s">
        <v>190</v>
      </c>
      <c r="F47" s="47">
        <v>1</v>
      </c>
      <c r="G47" s="48">
        <v>42808</v>
      </c>
      <c r="H47" s="46" t="s">
        <v>173</v>
      </c>
      <c r="I47" s="46" t="s">
        <v>191</v>
      </c>
      <c r="J47" s="49" t="s">
        <v>105</v>
      </c>
      <c r="K47" s="49" t="s">
        <v>106</v>
      </c>
      <c r="L47" s="47" t="s">
        <v>208</v>
      </c>
      <c r="M47" s="45" t="s">
        <v>209</v>
      </c>
      <c r="N47" s="45" t="s">
        <v>118</v>
      </c>
      <c r="O47" s="45" t="s">
        <v>203</v>
      </c>
      <c r="P47" s="51">
        <v>42808</v>
      </c>
      <c r="Q47" s="52">
        <v>42916</v>
      </c>
      <c r="R47" s="269"/>
      <c r="S47" s="298"/>
      <c r="T47" s="20" t="s">
        <v>81</v>
      </c>
      <c r="U47" s="21" t="s">
        <v>81</v>
      </c>
      <c r="V47" s="22" t="s">
        <v>81</v>
      </c>
      <c r="W47" s="22" t="s">
        <v>81</v>
      </c>
      <c r="X47" s="22" t="s">
        <v>81</v>
      </c>
      <c r="Y47" s="37" t="s">
        <v>81</v>
      </c>
      <c r="Z47" s="23" t="s">
        <v>81</v>
      </c>
      <c r="AA47" s="23" t="s">
        <v>81</v>
      </c>
      <c r="AB47" s="39" t="s">
        <v>81</v>
      </c>
      <c r="AC47" s="20" t="s">
        <v>81</v>
      </c>
      <c r="AD47" s="21" t="s">
        <v>81</v>
      </c>
      <c r="AE47" s="22" t="s">
        <v>81</v>
      </c>
      <c r="AF47" s="22" t="s">
        <v>81</v>
      </c>
      <c r="AG47" s="22" t="s">
        <v>81</v>
      </c>
      <c r="AH47" s="37" t="s">
        <v>81</v>
      </c>
      <c r="AI47" s="23" t="s">
        <v>81</v>
      </c>
      <c r="AJ47" s="23" t="s">
        <v>81</v>
      </c>
      <c r="AK47" s="39" t="s">
        <v>81</v>
      </c>
    </row>
    <row r="48" spans="1:37" s="43" customFormat="1" ht="37.5" hidden="1" customHeight="1" x14ac:dyDescent="0.2">
      <c r="A48" s="45" t="s">
        <v>78</v>
      </c>
      <c r="B48" s="45" t="s">
        <v>188</v>
      </c>
      <c r="C48" s="54" t="s">
        <v>189</v>
      </c>
      <c r="D48" s="46" t="s">
        <v>81</v>
      </c>
      <c r="E48" s="47" t="s">
        <v>190</v>
      </c>
      <c r="F48" s="47">
        <v>1</v>
      </c>
      <c r="G48" s="48">
        <v>42808</v>
      </c>
      <c r="H48" s="46" t="s">
        <v>173</v>
      </c>
      <c r="I48" s="46" t="s">
        <v>191</v>
      </c>
      <c r="J48" s="49" t="s">
        <v>105</v>
      </c>
      <c r="K48" s="49" t="s">
        <v>106</v>
      </c>
      <c r="L48" s="47" t="s">
        <v>210</v>
      </c>
      <c r="M48" s="45" t="s">
        <v>211</v>
      </c>
      <c r="N48" s="45" t="s">
        <v>118</v>
      </c>
      <c r="O48" s="45" t="s">
        <v>194</v>
      </c>
      <c r="P48" s="51">
        <v>42808</v>
      </c>
      <c r="Q48" s="52">
        <v>42886</v>
      </c>
      <c r="R48" s="269"/>
      <c r="S48" s="298"/>
      <c r="T48" s="20" t="s">
        <v>81</v>
      </c>
      <c r="U48" s="21" t="s">
        <v>81</v>
      </c>
      <c r="V48" s="22" t="s">
        <v>81</v>
      </c>
      <c r="W48" s="22" t="s">
        <v>81</v>
      </c>
      <c r="X48" s="22" t="s">
        <v>81</v>
      </c>
      <c r="Y48" s="37" t="s">
        <v>81</v>
      </c>
      <c r="Z48" s="23" t="s">
        <v>81</v>
      </c>
      <c r="AA48" s="23" t="s">
        <v>81</v>
      </c>
      <c r="AB48" s="39" t="s">
        <v>81</v>
      </c>
      <c r="AC48" s="20" t="s">
        <v>81</v>
      </c>
      <c r="AD48" s="21" t="s">
        <v>81</v>
      </c>
      <c r="AE48" s="22" t="s">
        <v>81</v>
      </c>
      <c r="AF48" s="22" t="s">
        <v>81</v>
      </c>
      <c r="AG48" s="22" t="s">
        <v>81</v>
      </c>
      <c r="AH48" s="37" t="s">
        <v>81</v>
      </c>
      <c r="AI48" s="23" t="s">
        <v>81</v>
      </c>
      <c r="AJ48" s="23" t="s">
        <v>81</v>
      </c>
      <c r="AK48" s="39" t="s">
        <v>81</v>
      </c>
    </row>
    <row r="49" spans="1:37" s="43" customFormat="1" ht="37.5" hidden="1" customHeight="1" x14ac:dyDescent="0.2">
      <c r="A49" s="45" t="s">
        <v>78</v>
      </c>
      <c r="B49" s="45" t="s">
        <v>188</v>
      </c>
      <c r="C49" s="54" t="s">
        <v>189</v>
      </c>
      <c r="D49" s="46" t="s">
        <v>81</v>
      </c>
      <c r="E49" s="47" t="s">
        <v>190</v>
      </c>
      <c r="F49" s="47">
        <v>1</v>
      </c>
      <c r="G49" s="48">
        <v>42808</v>
      </c>
      <c r="H49" s="46" t="s">
        <v>173</v>
      </c>
      <c r="I49" s="46" t="s">
        <v>191</v>
      </c>
      <c r="J49" s="49" t="s">
        <v>105</v>
      </c>
      <c r="K49" s="49" t="s">
        <v>106</v>
      </c>
      <c r="L49" s="47" t="s">
        <v>212</v>
      </c>
      <c r="M49" s="45" t="s">
        <v>213</v>
      </c>
      <c r="N49" s="45" t="s">
        <v>118</v>
      </c>
      <c r="O49" s="45" t="s">
        <v>194</v>
      </c>
      <c r="P49" s="51">
        <v>42808</v>
      </c>
      <c r="Q49" s="52">
        <v>42886</v>
      </c>
      <c r="R49" s="269"/>
      <c r="S49" s="298"/>
      <c r="T49" s="20" t="s">
        <v>81</v>
      </c>
      <c r="U49" s="21" t="s">
        <v>81</v>
      </c>
      <c r="V49" s="22" t="s">
        <v>81</v>
      </c>
      <c r="W49" s="22" t="s">
        <v>81</v>
      </c>
      <c r="X49" s="22" t="s">
        <v>81</v>
      </c>
      <c r="Y49" s="37" t="s">
        <v>81</v>
      </c>
      <c r="Z49" s="23" t="s">
        <v>81</v>
      </c>
      <c r="AA49" s="23" t="s">
        <v>81</v>
      </c>
      <c r="AB49" s="39" t="s">
        <v>81</v>
      </c>
      <c r="AC49" s="20" t="s">
        <v>81</v>
      </c>
      <c r="AD49" s="21" t="s">
        <v>81</v>
      </c>
      <c r="AE49" s="22" t="s">
        <v>81</v>
      </c>
      <c r="AF49" s="22" t="s">
        <v>81</v>
      </c>
      <c r="AG49" s="22" t="s">
        <v>81</v>
      </c>
      <c r="AH49" s="37" t="s">
        <v>81</v>
      </c>
      <c r="AI49" s="23" t="s">
        <v>81</v>
      </c>
      <c r="AJ49" s="23" t="s">
        <v>81</v>
      </c>
      <c r="AK49" s="39" t="s">
        <v>81</v>
      </c>
    </row>
    <row r="50" spans="1:37" s="43" customFormat="1" ht="37.5" hidden="1" customHeight="1" x14ac:dyDescent="0.2">
      <c r="A50" s="45" t="s">
        <v>78</v>
      </c>
      <c r="B50" s="45" t="s">
        <v>188</v>
      </c>
      <c r="C50" s="54" t="s">
        <v>189</v>
      </c>
      <c r="D50" s="46" t="s">
        <v>81</v>
      </c>
      <c r="E50" s="47" t="s">
        <v>190</v>
      </c>
      <c r="F50" s="47">
        <v>1</v>
      </c>
      <c r="G50" s="48">
        <v>42808</v>
      </c>
      <c r="H50" s="46" t="s">
        <v>173</v>
      </c>
      <c r="I50" s="46" t="s">
        <v>191</v>
      </c>
      <c r="J50" s="49" t="s">
        <v>105</v>
      </c>
      <c r="K50" s="49" t="s">
        <v>106</v>
      </c>
      <c r="L50" s="47" t="s">
        <v>214</v>
      </c>
      <c r="M50" s="45" t="s">
        <v>215</v>
      </c>
      <c r="N50" s="45" t="s">
        <v>118</v>
      </c>
      <c r="O50" s="45" t="s">
        <v>194</v>
      </c>
      <c r="P50" s="51">
        <v>42808</v>
      </c>
      <c r="Q50" s="52">
        <v>42815</v>
      </c>
      <c r="R50" s="269"/>
      <c r="S50" s="298"/>
      <c r="T50" s="20" t="s">
        <v>81</v>
      </c>
      <c r="U50" s="21" t="s">
        <v>81</v>
      </c>
      <c r="V50" s="22" t="s">
        <v>81</v>
      </c>
      <c r="W50" s="22" t="s">
        <v>81</v>
      </c>
      <c r="X50" s="22" t="s">
        <v>81</v>
      </c>
      <c r="Y50" s="37" t="s">
        <v>81</v>
      </c>
      <c r="Z50" s="23" t="s">
        <v>81</v>
      </c>
      <c r="AA50" s="23" t="s">
        <v>81</v>
      </c>
      <c r="AB50" s="39" t="s">
        <v>81</v>
      </c>
      <c r="AC50" s="20" t="s">
        <v>81</v>
      </c>
      <c r="AD50" s="21" t="s">
        <v>81</v>
      </c>
      <c r="AE50" s="22" t="s">
        <v>81</v>
      </c>
      <c r="AF50" s="22" t="s">
        <v>81</v>
      </c>
      <c r="AG50" s="22" t="s">
        <v>81</v>
      </c>
      <c r="AH50" s="37" t="s">
        <v>81</v>
      </c>
      <c r="AI50" s="23" t="s">
        <v>81</v>
      </c>
      <c r="AJ50" s="23" t="s">
        <v>81</v>
      </c>
      <c r="AK50" s="39" t="s">
        <v>81</v>
      </c>
    </row>
    <row r="51" spans="1:37" s="43" customFormat="1" ht="37.5" hidden="1" customHeight="1" x14ac:dyDescent="0.25">
      <c r="A51" s="45" t="s">
        <v>78</v>
      </c>
      <c r="B51" s="45" t="s">
        <v>79</v>
      </c>
      <c r="C51" s="46" t="s">
        <v>80</v>
      </c>
      <c r="D51" s="46" t="s">
        <v>81</v>
      </c>
      <c r="E51" s="47" t="s">
        <v>216</v>
      </c>
      <c r="F51" s="47">
        <v>1</v>
      </c>
      <c r="G51" s="48">
        <v>42808</v>
      </c>
      <c r="H51" s="46" t="s">
        <v>173</v>
      </c>
      <c r="I51" s="46" t="s">
        <v>217</v>
      </c>
      <c r="J51" s="49" t="s">
        <v>105</v>
      </c>
      <c r="K51" s="49" t="s">
        <v>106</v>
      </c>
      <c r="L51" s="47" t="s">
        <v>218</v>
      </c>
      <c r="M51" s="45" t="s">
        <v>219</v>
      </c>
      <c r="N51" s="45" t="s">
        <v>118</v>
      </c>
      <c r="O51" s="45" t="s">
        <v>220</v>
      </c>
      <c r="P51" s="51">
        <v>42808</v>
      </c>
      <c r="Q51" s="52">
        <v>42885</v>
      </c>
      <c r="R51" s="268" t="s">
        <v>942</v>
      </c>
      <c r="S51" s="298" t="s">
        <v>951</v>
      </c>
      <c r="T51" s="20" t="s">
        <v>81</v>
      </c>
      <c r="U51" s="21" t="s">
        <v>81</v>
      </c>
      <c r="V51" s="22" t="s">
        <v>81</v>
      </c>
      <c r="W51" s="22" t="s">
        <v>81</v>
      </c>
      <c r="X51" s="22" t="s">
        <v>81</v>
      </c>
      <c r="Y51" s="37" t="s">
        <v>81</v>
      </c>
      <c r="Z51" s="23" t="s">
        <v>81</v>
      </c>
      <c r="AA51" s="23" t="s">
        <v>81</v>
      </c>
      <c r="AB51" s="39" t="s">
        <v>81</v>
      </c>
      <c r="AC51" s="20" t="s">
        <v>81</v>
      </c>
      <c r="AD51" s="21" t="s">
        <v>81</v>
      </c>
      <c r="AE51" s="22" t="s">
        <v>81</v>
      </c>
      <c r="AF51" s="22" t="s">
        <v>81</v>
      </c>
      <c r="AG51" s="22" t="s">
        <v>81</v>
      </c>
      <c r="AH51" s="37" t="s">
        <v>81</v>
      </c>
      <c r="AI51" s="23" t="s">
        <v>81</v>
      </c>
      <c r="AJ51" s="23" t="s">
        <v>81</v>
      </c>
      <c r="AK51" s="39" t="s">
        <v>81</v>
      </c>
    </row>
    <row r="52" spans="1:37" s="43" customFormat="1" ht="37.5" hidden="1" customHeight="1" x14ac:dyDescent="0.25">
      <c r="A52" s="45" t="s">
        <v>78</v>
      </c>
      <c r="B52" s="45" t="s">
        <v>79</v>
      </c>
      <c r="C52" s="46" t="s">
        <v>80</v>
      </c>
      <c r="D52" s="46" t="s">
        <v>81</v>
      </c>
      <c r="E52" s="47" t="s">
        <v>216</v>
      </c>
      <c r="F52" s="47">
        <v>1</v>
      </c>
      <c r="G52" s="48">
        <v>42808</v>
      </c>
      <c r="H52" s="46" t="s">
        <v>173</v>
      </c>
      <c r="I52" s="46" t="s">
        <v>217</v>
      </c>
      <c r="J52" s="49" t="s">
        <v>105</v>
      </c>
      <c r="K52" s="49" t="s">
        <v>106</v>
      </c>
      <c r="L52" s="47" t="s">
        <v>221</v>
      </c>
      <c r="M52" s="45" t="s">
        <v>222</v>
      </c>
      <c r="N52" s="45" t="s">
        <v>118</v>
      </c>
      <c r="O52" s="45" t="s">
        <v>223</v>
      </c>
      <c r="P52" s="51">
        <v>42808</v>
      </c>
      <c r="Q52" s="52">
        <v>42885</v>
      </c>
      <c r="R52" s="269"/>
      <c r="S52" s="298"/>
      <c r="T52" s="20" t="s">
        <v>81</v>
      </c>
      <c r="U52" s="21" t="s">
        <v>81</v>
      </c>
      <c r="V52" s="22" t="s">
        <v>81</v>
      </c>
      <c r="W52" s="22" t="s">
        <v>81</v>
      </c>
      <c r="X52" s="22" t="s">
        <v>81</v>
      </c>
      <c r="Y52" s="37" t="s">
        <v>81</v>
      </c>
      <c r="Z52" s="23" t="s">
        <v>81</v>
      </c>
      <c r="AA52" s="23" t="s">
        <v>81</v>
      </c>
      <c r="AB52" s="39" t="s">
        <v>81</v>
      </c>
      <c r="AC52" s="20" t="s">
        <v>81</v>
      </c>
      <c r="AD52" s="21" t="s">
        <v>81</v>
      </c>
      <c r="AE52" s="22" t="s">
        <v>81</v>
      </c>
      <c r="AF52" s="22" t="s">
        <v>81</v>
      </c>
      <c r="AG52" s="22" t="s">
        <v>81</v>
      </c>
      <c r="AH52" s="37" t="s">
        <v>81</v>
      </c>
      <c r="AI52" s="23" t="s">
        <v>81</v>
      </c>
      <c r="AJ52" s="23" t="s">
        <v>81</v>
      </c>
      <c r="AK52" s="39" t="s">
        <v>81</v>
      </c>
    </row>
    <row r="53" spans="1:37" s="43" customFormat="1" ht="37.5" hidden="1" customHeight="1" x14ac:dyDescent="0.25">
      <c r="A53" s="45" t="s">
        <v>78</v>
      </c>
      <c r="B53" s="45" t="s">
        <v>79</v>
      </c>
      <c r="C53" s="46" t="s">
        <v>80</v>
      </c>
      <c r="D53" s="46" t="s">
        <v>81</v>
      </c>
      <c r="E53" s="47" t="s">
        <v>216</v>
      </c>
      <c r="F53" s="47">
        <v>1</v>
      </c>
      <c r="G53" s="48">
        <v>42808</v>
      </c>
      <c r="H53" s="46" t="s">
        <v>173</v>
      </c>
      <c r="I53" s="46" t="s">
        <v>217</v>
      </c>
      <c r="J53" s="49" t="s">
        <v>105</v>
      </c>
      <c r="K53" s="49" t="s">
        <v>106</v>
      </c>
      <c r="L53" s="47" t="s">
        <v>224</v>
      </c>
      <c r="M53" s="45" t="s">
        <v>225</v>
      </c>
      <c r="N53" s="45" t="s">
        <v>118</v>
      </c>
      <c r="O53" s="45" t="s">
        <v>226</v>
      </c>
      <c r="P53" s="51">
        <v>42808</v>
      </c>
      <c r="Q53" s="52">
        <v>42885</v>
      </c>
      <c r="R53" s="269"/>
      <c r="S53" s="298"/>
      <c r="T53" s="20" t="s">
        <v>81</v>
      </c>
      <c r="U53" s="21" t="s">
        <v>81</v>
      </c>
      <c r="V53" s="22" t="s">
        <v>81</v>
      </c>
      <c r="W53" s="22" t="s">
        <v>81</v>
      </c>
      <c r="X53" s="22" t="s">
        <v>81</v>
      </c>
      <c r="Y53" s="37" t="s">
        <v>81</v>
      </c>
      <c r="Z53" s="23" t="s">
        <v>81</v>
      </c>
      <c r="AA53" s="23" t="s">
        <v>81</v>
      </c>
      <c r="AB53" s="39" t="s">
        <v>81</v>
      </c>
      <c r="AC53" s="20" t="s">
        <v>81</v>
      </c>
      <c r="AD53" s="21" t="s">
        <v>81</v>
      </c>
      <c r="AE53" s="22" t="s">
        <v>81</v>
      </c>
      <c r="AF53" s="22" t="s">
        <v>81</v>
      </c>
      <c r="AG53" s="22" t="s">
        <v>81</v>
      </c>
      <c r="AH53" s="37" t="s">
        <v>81</v>
      </c>
      <c r="AI53" s="23" t="s">
        <v>81</v>
      </c>
      <c r="AJ53" s="23" t="s">
        <v>81</v>
      </c>
      <c r="AK53" s="39" t="s">
        <v>81</v>
      </c>
    </row>
    <row r="54" spans="1:37" s="43" customFormat="1" ht="37.5" hidden="1" customHeight="1" x14ac:dyDescent="0.25">
      <c r="A54" s="45" t="s">
        <v>78</v>
      </c>
      <c r="B54" s="45" t="s">
        <v>79</v>
      </c>
      <c r="C54" s="46" t="s">
        <v>80</v>
      </c>
      <c r="D54" s="46" t="s">
        <v>81</v>
      </c>
      <c r="E54" s="47" t="s">
        <v>216</v>
      </c>
      <c r="F54" s="47">
        <v>1</v>
      </c>
      <c r="G54" s="48">
        <v>42808</v>
      </c>
      <c r="H54" s="46" t="s">
        <v>173</v>
      </c>
      <c r="I54" s="46" t="s">
        <v>217</v>
      </c>
      <c r="J54" s="49" t="s">
        <v>105</v>
      </c>
      <c r="K54" s="49" t="s">
        <v>106</v>
      </c>
      <c r="L54" s="47" t="s">
        <v>227</v>
      </c>
      <c r="M54" s="45" t="s">
        <v>228</v>
      </c>
      <c r="N54" s="45" t="s">
        <v>118</v>
      </c>
      <c r="O54" s="45" t="s">
        <v>223</v>
      </c>
      <c r="P54" s="51">
        <v>42808</v>
      </c>
      <c r="Q54" s="52">
        <v>42885</v>
      </c>
      <c r="R54" s="269"/>
      <c r="S54" s="298"/>
      <c r="T54" s="20" t="s">
        <v>81</v>
      </c>
      <c r="U54" s="21" t="s">
        <v>81</v>
      </c>
      <c r="V54" s="22" t="s">
        <v>81</v>
      </c>
      <c r="W54" s="22" t="s">
        <v>81</v>
      </c>
      <c r="X54" s="22" t="s">
        <v>81</v>
      </c>
      <c r="Y54" s="37" t="s">
        <v>81</v>
      </c>
      <c r="Z54" s="23" t="s">
        <v>81</v>
      </c>
      <c r="AA54" s="23" t="s">
        <v>81</v>
      </c>
      <c r="AB54" s="39" t="s">
        <v>81</v>
      </c>
      <c r="AC54" s="20" t="s">
        <v>81</v>
      </c>
      <c r="AD54" s="21" t="s">
        <v>81</v>
      </c>
      <c r="AE54" s="22" t="s">
        <v>81</v>
      </c>
      <c r="AF54" s="22" t="s">
        <v>81</v>
      </c>
      <c r="AG54" s="22" t="s">
        <v>81</v>
      </c>
      <c r="AH54" s="37" t="s">
        <v>81</v>
      </c>
      <c r="AI54" s="23" t="s">
        <v>81</v>
      </c>
      <c r="AJ54" s="23" t="s">
        <v>81</v>
      </c>
      <c r="AK54" s="39" t="s">
        <v>81</v>
      </c>
    </row>
    <row r="55" spans="1:37" s="43" customFormat="1" ht="37.5" hidden="1" customHeight="1" x14ac:dyDescent="0.25">
      <c r="A55" s="45" t="s">
        <v>78</v>
      </c>
      <c r="B55" s="45" t="s">
        <v>79</v>
      </c>
      <c r="C55" s="46" t="s">
        <v>80</v>
      </c>
      <c r="D55" s="46" t="s">
        <v>81</v>
      </c>
      <c r="E55" s="47" t="s">
        <v>216</v>
      </c>
      <c r="F55" s="47">
        <v>1</v>
      </c>
      <c r="G55" s="48">
        <v>42808</v>
      </c>
      <c r="H55" s="46" t="s">
        <v>173</v>
      </c>
      <c r="I55" s="46" t="s">
        <v>217</v>
      </c>
      <c r="J55" s="49" t="s">
        <v>105</v>
      </c>
      <c r="K55" s="49" t="s">
        <v>106</v>
      </c>
      <c r="L55" s="47" t="s">
        <v>229</v>
      </c>
      <c r="M55" s="45" t="s">
        <v>230</v>
      </c>
      <c r="N55" s="45" t="s">
        <v>118</v>
      </c>
      <c r="O55" s="45" t="s">
        <v>226</v>
      </c>
      <c r="P55" s="51">
        <v>42808</v>
      </c>
      <c r="Q55" s="52">
        <v>43100</v>
      </c>
      <c r="R55" s="269"/>
      <c r="S55" s="298"/>
      <c r="T55" s="20" t="s">
        <v>81</v>
      </c>
      <c r="U55" s="21" t="s">
        <v>81</v>
      </c>
      <c r="V55" s="22" t="s">
        <v>81</v>
      </c>
      <c r="W55" s="22" t="s">
        <v>81</v>
      </c>
      <c r="X55" s="22" t="s">
        <v>81</v>
      </c>
      <c r="Y55" s="37" t="s">
        <v>81</v>
      </c>
      <c r="Z55" s="23" t="s">
        <v>81</v>
      </c>
      <c r="AA55" s="23" t="s">
        <v>81</v>
      </c>
      <c r="AB55" s="39" t="s">
        <v>81</v>
      </c>
      <c r="AC55" s="20" t="s">
        <v>81</v>
      </c>
      <c r="AD55" s="21" t="s">
        <v>81</v>
      </c>
      <c r="AE55" s="22" t="s">
        <v>81</v>
      </c>
      <c r="AF55" s="22" t="s">
        <v>81</v>
      </c>
      <c r="AG55" s="22" t="s">
        <v>81</v>
      </c>
      <c r="AH55" s="37" t="s">
        <v>81</v>
      </c>
      <c r="AI55" s="23" t="s">
        <v>81</v>
      </c>
      <c r="AJ55" s="23" t="s">
        <v>81</v>
      </c>
      <c r="AK55" s="39" t="s">
        <v>81</v>
      </c>
    </row>
    <row r="56" spans="1:37" s="43" customFormat="1" ht="37.5" hidden="1" customHeight="1" x14ac:dyDescent="0.25">
      <c r="A56" s="45" t="s">
        <v>78</v>
      </c>
      <c r="B56" s="45" t="s">
        <v>79</v>
      </c>
      <c r="C56" s="46" t="s">
        <v>80</v>
      </c>
      <c r="D56" s="46" t="s">
        <v>81</v>
      </c>
      <c r="E56" s="47" t="s">
        <v>216</v>
      </c>
      <c r="F56" s="47">
        <v>1</v>
      </c>
      <c r="G56" s="48">
        <v>42808</v>
      </c>
      <c r="H56" s="46" t="s">
        <v>173</v>
      </c>
      <c r="I56" s="46" t="s">
        <v>217</v>
      </c>
      <c r="J56" s="49" t="s">
        <v>105</v>
      </c>
      <c r="K56" s="49" t="s">
        <v>106</v>
      </c>
      <c r="L56" s="47" t="s">
        <v>231</v>
      </c>
      <c r="M56" s="45" t="s">
        <v>232</v>
      </c>
      <c r="N56" s="45" t="s">
        <v>118</v>
      </c>
      <c r="O56" s="45" t="s">
        <v>233</v>
      </c>
      <c r="P56" s="51">
        <v>42808</v>
      </c>
      <c r="Q56" s="52">
        <v>42885</v>
      </c>
      <c r="R56" s="269"/>
      <c r="S56" s="298"/>
      <c r="T56" s="20" t="s">
        <v>81</v>
      </c>
      <c r="U56" s="21" t="s">
        <v>81</v>
      </c>
      <c r="V56" s="22" t="s">
        <v>81</v>
      </c>
      <c r="W56" s="22" t="s">
        <v>81</v>
      </c>
      <c r="X56" s="22" t="s">
        <v>81</v>
      </c>
      <c r="Y56" s="37" t="s">
        <v>81</v>
      </c>
      <c r="Z56" s="23" t="s">
        <v>81</v>
      </c>
      <c r="AA56" s="23" t="s">
        <v>81</v>
      </c>
      <c r="AB56" s="39" t="s">
        <v>81</v>
      </c>
      <c r="AC56" s="20" t="s">
        <v>81</v>
      </c>
      <c r="AD56" s="21" t="s">
        <v>81</v>
      </c>
      <c r="AE56" s="22" t="s">
        <v>81</v>
      </c>
      <c r="AF56" s="22" t="s">
        <v>81</v>
      </c>
      <c r="AG56" s="22" t="s">
        <v>81</v>
      </c>
      <c r="AH56" s="37" t="s">
        <v>81</v>
      </c>
      <c r="AI56" s="23" t="s">
        <v>81</v>
      </c>
      <c r="AJ56" s="23" t="s">
        <v>81</v>
      </c>
      <c r="AK56" s="39" t="s">
        <v>81</v>
      </c>
    </row>
    <row r="57" spans="1:37" s="43" customFormat="1" ht="37.5" hidden="1" customHeight="1" x14ac:dyDescent="0.25">
      <c r="A57" s="45" t="s">
        <v>78</v>
      </c>
      <c r="B57" s="45" t="s">
        <v>79</v>
      </c>
      <c r="C57" s="46" t="s">
        <v>80</v>
      </c>
      <c r="D57" s="46" t="s">
        <v>81</v>
      </c>
      <c r="E57" s="47" t="s">
        <v>216</v>
      </c>
      <c r="F57" s="47">
        <v>1</v>
      </c>
      <c r="G57" s="48">
        <v>42808</v>
      </c>
      <c r="H57" s="46" t="s">
        <v>173</v>
      </c>
      <c r="I57" s="46" t="s">
        <v>217</v>
      </c>
      <c r="J57" s="49" t="s">
        <v>105</v>
      </c>
      <c r="K57" s="49" t="s">
        <v>106</v>
      </c>
      <c r="L57" s="47" t="s">
        <v>234</v>
      </c>
      <c r="M57" s="45" t="s">
        <v>235</v>
      </c>
      <c r="N57" s="45" t="s">
        <v>118</v>
      </c>
      <c r="O57" s="45" t="s">
        <v>236</v>
      </c>
      <c r="P57" s="51">
        <v>42808</v>
      </c>
      <c r="Q57" s="52">
        <v>42885</v>
      </c>
      <c r="R57" s="269"/>
      <c r="S57" s="298"/>
      <c r="T57" s="20" t="s">
        <v>81</v>
      </c>
      <c r="U57" s="21" t="s">
        <v>81</v>
      </c>
      <c r="V57" s="22" t="s">
        <v>81</v>
      </c>
      <c r="W57" s="22" t="s">
        <v>81</v>
      </c>
      <c r="X57" s="22" t="s">
        <v>81</v>
      </c>
      <c r="Y57" s="37" t="s">
        <v>81</v>
      </c>
      <c r="Z57" s="23" t="s">
        <v>81</v>
      </c>
      <c r="AA57" s="23" t="s">
        <v>81</v>
      </c>
      <c r="AB57" s="39" t="s">
        <v>81</v>
      </c>
      <c r="AC57" s="20" t="s">
        <v>81</v>
      </c>
      <c r="AD57" s="21" t="s">
        <v>81</v>
      </c>
      <c r="AE57" s="22" t="s">
        <v>81</v>
      </c>
      <c r="AF57" s="22" t="s">
        <v>81</v>
      </c>
      <c r="AG57" s="22" t="s">
        <v>81</v>
      </c>
      <c r="AH57" s="37" t="s">
        <v>81</v>
      </c>
      <c r="AI57" s="23" t="s">
        <v>81</v>
      </c>
      <c r="AJ57" s="23" t="s">
        <v>81</v>
      </c>
      <c r="AK57" s="39" t="s">
        <v>81</v>
      </c>
    </row>
    <row r="58" spans="1:37" s="43" customFormat="1" ht="37.5" hidden="1" customHeight="1" x14ac:dyDescent="0.25">
      <c r="A58" s="45" t="s">
        <v>78</v>
      </c>
      <c r="B58" s="45" t="s">
        <v>79</v>
      </c>
      <c r="C58" s="46" t="s">
        <v>80</v>
      </c>
      <c r="D58" s="46" t="s">
        <v>81</v>
      </c>
      <c r="E58" s="47" t="s">
        <v>216</v>
      </c>
      <c r="F58" s="47">
        <v>1</v>
      </c>
      <c r="G58" s="48">
        <v>42808</v>
      </c>
      <c r="H58" s="46" t="s">
        <v>173</v>
      </c>
      <c r="I58" s="46" t="s">
        <v>217</v>
      </c>
      <c r="J58" s="49" t="s">
        <v>105</v>
      </c>
      <c r="K58" s="49" t="s">
        <v>106</v>
      </c>
      <c r="L58" s="47" t="s">
        <v>237</v>
      </c>
      <c r="M58" s="45" t="s">
        <v>238</v>
      </c>
      <c r="N58" s="45" t="s">
        <v>118</v>
      </c>
      <c r="O58" s="45" t="s">
        <v>239</v>
      </c>
      <c r="P58" s="51">
        <v>42808</v>
      </c>
      <c r="Q58" s="52">
        <v>42885</v>
      </c>
      <c r="R58" s="269"/>
      <c r="S58" s="298"/>
      <c r="T58" s="20" t="s">
        <v>81</v>
      </c>
      <c r="U58" s="21" t="s">
        <v>81</v>
      </c>
      <c r="V58" s="22" t="s">
        <v>81</v>
      </c>
      <c r="W58" s="22" t="s">
        <v>81</v>
      </c>
      <c r="X58" s="22" t="s">
        <v>81</v>
      </c>
      <c r="Y58" s="37" t="s">
        <v>81</v>
      </c>
      <c r="Z58" s="23" t="s">
        <v>81</v>
      </c>
      <c r="AA58" s="23" t="s">
        <v>81</v>
      </c>
      <c r="AB58" s="39" t="s">
        <v>81</v>
      </c>
      <c r="AC58" s="20" t="s">
        <v>81</v>
      </c>
      <c r="AD58" s="21" t="s">
        <v>81</v>
      </c>
      <c r="AE58" s="22" t="s">
        <v>81</v>
      </c>
      <c r="AF58" s="22" t="s">
        <v>81</v>
      </c>
      <c r="AG58" s="22" t="s">
        <v>81</v>
      </c>
      <c r="AH58" s="37" t="s">
        <v>81</v>
      </c>
      <c r="AI58" s="23" t="s">
        <v>81</v>
      </c>
      <c r="AJ58" s="23" t="s">
        <v>81</v>
      </c>
      <c r="AK58" s="39" t="s">
        <v>81</v>
      </c>
    </row>
    <row r="59" spans="1:37" s="43" customFormat="1" ht="37.5" hidden="1" customHeight="1" x14ac:dyDescent="0.25">
      <c r="A59" s="45" t="s">
        <v>78</v>
      </c>
      <c r="B59" s="45" t="s">
        <v>240</v>
      </c>
      <c r="C59" s="46" t="s">
        <v>241</v>
      </c>
      <c r="D59" s="46" t="s">
        <v>81</v>
      </c>
      <c r="E59" s="47" t="s">
        <v>242</v>
      </c>
      <c r="F59" s="47">
        <v>1</v>
      </c>
      <c r="G59" s="48">
        <v>42930</v>
      </c>
      <c r="H59" s="46" t="s">
        <v>83</v>
      </c>
      <c r="I59" s="46" t="s">
        <v>243</v>
      </c>
      <c r="J59" s="49" t="s">
        <v>40</v>
      </c>
      <c r="K59" s="46" t="s">
        <v>244</v>
      </c>
      <c r="L59" s="50" t="s">
        <v>245</v>
      </c>
      <c r="M59" s="45" t="s">
        <v>246</v>
      </c>
      <c r="N59" s="45" t="s">
        <v>118</v>
      </c>
      <c r="O59" s="45" t="s">
        <v>247</v>
      </c>
      <c r="P59" s="51">
        <v>42930</v>
      </c>
      <c r="Q59" s="52">
        <v>42937</v>
      </c>
      <c r="R59" s="296" t="s">
        <v>945</v>
      </c>
      <c r="S59" s="293" t="s">
        <v>952</v>
      </c>
      <c r="T59" s="20" t="s">
        <v>81</v>
      </c>
      <c r="U59" s="21" t="s">
        <v>81</v>
      </c>
      <c r="V59" s="22" t="s">
        <v>81</v>
      </c>
      <c r="W59" s="22" t="s">
        <v>81</v>
      </c>
      <c r="X59" s="22" t="s">
        <v>81</v>
      </c>
      <c r="Y59" s="37" t="s">
        <v>81</v>
      </c>
      <c r="Z59" s="23" t="s">
        <v>81</v>
      </c>
      <c r="AA59" s="23" t="s">
        <v>81</v>
      </c>
      <c r="AB59" s="39" t="s">
        <v>81</v>
      </c>
      <c r="AC59" s="20" t="s">
        <v>81</v>
      </c>
      <c r="AD59" s="21" t="s">
        <v>81</v>
      </c>
      <c r="AE59" s="22" t="s">
        <v>81</v>
      </c>
      <c r="AF59" s="22" t="s">
        <v>81</v>
      </c>
      <c r="AG59" s="22" t="s">
        <v>81</v>
      </c>
      <c r="AH59" s="37" t="s">
        <v>81</v>
      </c>
      <c r="AI59" s="23" t="s">
        <v>81</v>
      </c>
      <c r="AJ59" s="23" t="s">
        <v>81</v>
      </c>
      <c r="AK59" s="39" t="s">
        <v>81</v>
      </c>
    </row>
    <row r="60" spans="1:37" s="43" customFormat="1" ht="37.5" hidden="1" customHeight="1" x14ac:dyDescent="0.25">
      <c r="A60" s="45" t="s">
        <v>78</v>
      </c>
      <c r="B60" s="45" t="s">
        <v>240</v>
      </c>
      <c r="C60" s="46" t="s">
        <v>241</v>
      </c>
      <c r="D60" s="46" t="s">
        <v>81</v>
      </c>
      <c r="E60" s="47" t="s">
        <v>242</v>
      </c>
      <c r="F60" s="47">
        <v>1</v>
      </c>
      <c r="G60" s="48">
        <v>42930</v>
      </c>
      <c r="H60" s="46" t="s">
        <v>83</v>
      </c>
      <c r="I60" s="46" t="s">
        <v>248</v>
      </c>
      <c r="J60" s="49" t="s">
        <v>40</v>
      </c>
      <c r="K60" s="46" t="s">
        <v>244</v>
      </c>
      <c r="L60" s="50" t="s">
        <v>249</v>
      </c>
      <c r="M60" s="45" t="s">
        <v>250</v>
      </c>
      <c r="N60" s="45" t="s">
        <v>118</v>
      </c>
      <c r="O60" s="45" t="s">
        <v>251</v>
      </c>
      <c r="P60" s="51">
        <v>42930</v>
      </c>
      <c r="Q60" s="52">
        <v>43100</v>
      </c>
      <c r="R60" s="296"/>
      <c r="S60" s="294"/>
      <c r="T60" s="20" t="s">
        <v>81</v>
      </c>
      <c r="U60" s="21" t="s">
        <v>81</v>
      </c>
      <c r="V60" s="22" t="s">
        <v>81</v>
      </c>
      <c r="W60" s="22" t="s">
        <v>81</v>
      </c>
      <c r="X60" s="22" t="s">
        <v>81</v>
      </c>
      <c r="Y60" s="37" t="s">
        <v>81</v>
      </c>
      <c r="Z60" s="23" t="s">
        <v>81</v>
      </c>
      <c r="AA60" s="23" t="s">
        <v>81</v>
      </c>
      <c r="AB60" s="39" t="s">
        <v>81</v>
      </c>
      <c r="AC60" s="20" t="s">
        <v>81</v>
      </c>
      <c r="AD60" s="21" t="s">
        <v>81</v>
      </c>
      <c r="AE60" s="22" t="s">
        <v>81</v>
      </c>
      <c r="AF60" s="22" t="s">
        <v>81</v>
      </c>
      <c r="AG60" s="22" t="s">
        <v>81</v>
      </c>
      <c r="AH60" s="37" t="s">
        <v>81</v>
      </c>
      <c r="AI60" s="23" t="s">
        <v>81</v>
      </c>
      <c r="AJ60" s="23" t="s">
        <v>81</v>
      </c>
      <c r="AK60" s="39" t="s">
        <v>81</v>
      </c>
    </row>
    <row r="61" spans="1:37" s="43" customFormat="1" ht="37.5" hidden="1" customHeight="1" x14ac:dyDescent="0.25">
      <c r="A61" s="45" t="s">
        <v>78</v>
      </c>
      <c r="B61" s="45" t="s">
        <v>240</v>
      </c>
      <c r="C61" s="46" t="s">
        <v>241</v>
      </c>
      <c r="D61" s="46" t="s">
        <v>81</v>
      </c>
      <c r="E61" s="47" t="s">
        <v>242</v>
      </c>
      <c r="F61" s="47">
        <v>1</v>
      </c>
      <c r="G61" s="48">
        <v>42930</v>
      </c>
      <c r="H61" s="46" t="s">
        <v>83</v>
      </c>
      <c r="I61" s="46" t="s">
        <v>243</v>
      </c>
      <c r="J61" s="49" t="s">
        <v>40</v>
      </c>
      <c r="K61" s="46" t="s">
        <v>244</v>
      </c>
      <c r="L61" s="50" t="s">
        <v>252</v>
      </c>
      <c r="M61" s="45" t="s">
        <v>253</v>
      </c>
      <c r="N61" s="45" t="s">
        <v>118</v>
      </c>
      <c r="O61" s="45" t="s">
        <v>251</v>
      </c>
      <c r="P61" s="51">
        <v>43102</v>
      </c>
      <c r="Q61" s="52">
        <v>43217</v>
      </c>
      <c r="R61" s="296"/>
      <c r="S61" s="294"/>
      <c r="T61" s="20" t="s">
        <v>81</v>
      </c>
      <c r="U61" s="21" t="s">
        <v>81</v>
      </c>
      <c r="V61" s="22" t="s">
        <v>81</v>
      </c>
      <c r="W61" s="22" t="s">
        <v>81</v>
      </c>
      <c r="X61" s="22" t="s">
        <v>81</v>
      </c>
      <c r="Y61" s="37" t="s">
        <v>81</v>
      </c>
      <c r="Z61" s="23" t="s">
        <v>81</v>
      </c>
      <c r="AA61" s="23" t="s">
        <v>81</v>
      </c>
      <c r="AB61" s="39" t="s">
        <v>81</v>
      </c>
      <c r="AC61" s="20" t="s">
        <v>81</v>
      </c>
      <c r="AD61" s="21" t="s">
        <v>81</v>
      </c>
      <c r="AE61" s="22" t="s">
        <v>81</v>
      </c>
      <c r="AF61" s="22" t="s">
        <v>81</v>
      </c>
      <c r="AG61" s="22" t="s">
        <v>81</v>
      </c>
      <c r="AH61" s="37" t="s">
        <v>81</v>
      </c>
      <c r="AI61" s="23" t="s">
        <v>81</v>
      </c>
      <c r="AJ61" s="23" t="s">
        <v>81</v>
      </c>
      <c r="AK61" s="39" t="s">
        <v>81</v>
      </c>
    </row>
    <row r="62" spans="1:37" s="43" customFormat="1" ht="37.5" hidden="1" customHeight="1" x14ac:dyDescent="0.25">
      <c r="A62" s="45" t="s">
        <v>78</v>
      </c>
      <c r="B62" s="45" t="s">
        <v>240</v>
      </c>
      <c r="C62" s="46" t="s">
        <v>241</v>
      </c>
      <c r="D62" s="46" t="s">
        <v>81</v>
      </c>
      <c r="E62" s="47" t="s">
        <v>242</v>
      </c>
      <c r="F62" s="47">
        <v>1</v>
      </c>
      <c r="G62" s="48">
        <v>42930</v>
      </c>
      <c r="H62" s="46" t="s">
        <v>83</v>
      </c>
      <c r="I62" s="46" t="s">
        <v>243</v>
      </c>
      <c r="J62" s="49" t="s">
        <v>40</v>
      </c>
      <c r="K62" s="46" t="s">
        <v>244</v>
      </c>
      <c r="L62" s="50" t="s">
        <v>254</v>
      </c>
      <c r="M62" s="45" t="s">
        <v>255</v>
      </c>
      <c r="N62" s="45" t="s">
        <v>118</v>
      </c>
      <c r="O62" s="45" t="s">
        <v>251</v>
      </c>
      <c r="P62" s="51">
        <v>43217</v>
      </c>
      <c r="Q62" s="52">
        <v>43465</v>
      </c>
      <c r="R62" s="296"/>
      <c r="S62" s="295"/>
      <c r="T62" s="20" t="s">
        <v>81</v>
      </c>
      <c r="U62" s="21" t="s">
        <v>81</v>
      </c>
      <c r="V62" s="22" t="s">
        <v>81</v>
      </c>
      <c r="W62" s="22" t="s">
        <v>81</v>
      </c>
      <c r="X62" s="22" t="s">
        <v>81</v>
      </c>
      <c r="Y62" s="37" t="s">
        <v>81</v>
      </c>
      <c r="Z62" s="23" t="s">
        <v>81</v>
      </c>
      <c r="AA62" s="23" t="s">
        <v>81</v>
      </c>
      <c r="AB62" s="39" t="s">
        <v>81</v>
      </c>
      <c r="AC62" s="20" t="s">
        <v>81</v>
      </c>
      <c r="AD62" s="21" t="s">
        <v>81</v>
      </c>
      <c r="AE62" s="22" t="s">
        <v>81</v>
      </c>
      <c r="AF62" s="22" t="s">
        <v>81</v>
      </c>
      <c r="AG62" s="22" t="s">
        <v>81</v>
      </c>
      <c r="AH62" s="37" t="s">
        <v>81</v>
      </c>
      <c r="AI62" s="23" t="s">
        <v>81</v>
      </c>
      <c r="AJ62" s="23" t="s">
        <v>81</v>
      </c>
      <c r="AK62" s="39" t="s">
        <v>81</v>
      </c>
    </row>
    <row r="63" spans="1:37" s="43" customFormat="1" ht="37.5" hidden="1" customHeight="1" x14ac:dyDescent="0.2">
      <c r="A63" s="45" t="s">
        <v>78</v>
      </c>
      <c r="B63" s="45" t="s">
        <v>188</v>
      </c>
      <c r="C63" s="54" t="s">
        <v>189</v>
      </c>
      <c r="D63" s="46" t="s">
        <v>81</v>
      </c>
      <c r="E63" s="47" t="s">
        <v>256</v>
      </c>
      <c r="F63" s="47">
        <v>1</v>
      </c>
      <c r="G63" s="48">
        <v>42951</v>
      </c>
      <c r="H63" s="46" t="s">
        <v>257</v>
      </c>
      <c r="I63" s="46" t="s">
        <v>258</v>
      </c>
      <c r="J63" s="49" t="s">
        <v>114</v>
      </c>
      <c r="K63" s="46" t="s">
        <v>259</v>
      </c>
      <c r="L63" s="50" t="s">
        <v>260</v>
      </c>
      <c r="M63" s="45" t="s">
        <v>261</v>
      </c>
      <c r="N63" s="45" t="s">
        <v>88</v>
      </c>
      <c r="O63" s="45" t="s">
        <v>262</v>
      </c>
      <c r="P63" s="51">
        <v>43009</v>
      </c>
      <c r="Q63" s="52">
        <v>43017</v>
      </c>
      <c r="R63" s="268" t="s">
        <v>941</v>
      </c>
      <c r="S63" s="298" t="s">
        <v>943</v>
      </c>
      <c r="T63" s="20" t="s">
        <v>81</v>
      </c>
      <c r="U63" s="21" t="s">
        <v>81</v>
      </c>
      <c r="V63" s="22" t="s">
        <v>81</v>
      </c>
      <c r="W63" s="22" t="s">
        <v>81</v>
      </c>
      <c r="X63" s="22" t="s">
        <v>81</v>
      </c>
      <c r="Y63" s="37" t="s">
        <v>81</v>
      </c>
      <c r="Z63" s="23" t="s">
        <v>81</v>
      </c>
      <c r="AA63" s="23" t="s">
        <v>81</v>
      </c>
      <c r="AB63" s="39" t="s">
        <v>81</v>
      </c>
      <c r="AC63" s="20" t="s">
        <v>81</v>
      </c>
      <c r="AD63" s="21" t="s">
        <v>81</v>
      </c>
      <c r="AE63" s="22" t="s">
        <v>81</v>
      </c>
      <c r="AF63" s="22" t="s">
        <v>81</v>
      </c>
      <c r="AG63" s="22" t="s">
        <v>81</v>
      </c>
      <c r="AH63" s="37" t="s">
        <v>81</v>
      </c>
      <c r="AI63" s="23" t="s">
        <v>81</v>
      </c>
      <c r="AJ63" s="23" t="s">
        <v>81</v>
      </c>
      <c r="AK63" s="39" t="s">
        <v>81</v>
      </c>
    </row>
    <row r="64" spans="1:37" s="43" customFormat="1" ht="37.5" hidden="1" customHeight="1" x14ac:dyDescent="0.2">
      <c r="A64" s="45" t="s">
        <v>78</v>
      </c>
      <c r="B64" s="45" t="s">
        <v>188</v>
      </c>
      <c r="C64" s="54" t="s">
        <v>189</v>
      </c>
      <c r="D64" s="46" t="s">
        <v>81</v>
      </c>
      <c r="E64" s="47" t="s">
        <v>256</v>
      </c>
      <c r="F64" s="47">
        <v>1</v>
      </c>
      <c r="G64" s="48">
        <v>42951</v>
      </c>
      <c r="H64" s="46" t="s">
        <v>257</v>
      </c>
      <c r="I64" s="46" t="s">
        <v>258</v>
      </c>
      <c r="J64" s="49" t="s">
        <v>114</v>
      </c>
      <c r="K64" s="46" t="s">
        <v>259</v>
      </c>
      <c r="L64" s="50" t="s">
        <v>263</v>
      </c>
      <c r="M64" s="45" t="s">
        <v>264</v>
      </c>
      <c r="N64" s="45" t="s">
        <v>118</v>
      </c>
      <c r="O64" s="45" t="s">
        <v>265</v>
      </c>
      <c r="P64" s="51">
        <v>43017</v>
      </c>
      <c r="Q64" s="52">
        <v>43021</v>
      </c>
      <c r="R64" s="269"/>
      <c r="S64" s="298"/>
      <c r="T64" s="20" t="s">
        <v>81</v>
      </c>
      <c r="U64" s="21" t="s">
        <v>81</v>
      </c>
      <c r="V64" s="22" t="s">
        <v>81</v>
      </c>
      <c r="W64" s="22" t="s">
        <v>81</v>
      </c>
      <c r="X64" s="22" t="s">
        <v>81</v>
      </c>
      <c r="Y64" s="37" t="s">
        <v>81</v>
      </c>
      <c r="Z64" s="23" t="s">
        <v>81</v>
      </c>
      <c r="AA64" s="23" t="s">
        <v>81</v>
      </c>
      <c r="AB64" s="39" t="s">
        <v>81</v>
      </c>
      <c r="AC64" s="20" t="s">
        <v>81</v>
      </c>
      <c r="AD64" s="21" t="s">
        <v>81</v>
      </c>
      <c r="AE64" s="22" t="s">
        <v>81</v>
      </c>
      <c r="AF64" s="22" t="s">
        <v>81</v>
      </c>
      <c r="AG64" s="22" t="s">
        <v>81</v>
      </c>
      <c r="AH64" s="37" t="s">
        <v>81</v>
      </c>
      <c r="AI64" s="23" t="s">
        <v>81</v>
      </c>
      <c r="AJ64" s="23" t="s">
        <v>81</v>
      </c>
      <c r="AK64" s="39" t="s">
        <v>81</v>
      </c>
    </row>
    <row r="65" spans="1:37" s="43" customFormat="1" ht="37.5" hidden="1" customHeight="1" x14ac:dyDescent="0.25">
      <c r="A65" s="45" t="s">
        <v>78</v>
      </c>
      <c r="B65" s="45" t="s">
        <v>266</v>
      </c>
      <c r="C65" s="46" t="s">
        <v>139</v>
      </c>
      <c r="D65" s="46" t="s">
        <v>81</v>
      </c>
      <c r="E65" s="47" t="s">
        <v>267</v>
      </c>
      <c r="F65" s="47">
        <v>1</v>
      </c>
      <c r="G65" s="53">
        <v>42983</v>
      </c>
      <c r="H65" s="45" t="s">
        <v>131</v>
      </c>
      <c r="I65" s="46" t="s">
        <v>268</v>
      </c>
      <c r="J65" s="46" t="s">
        <v>40</v>
      </c>
      <c r="K65" s="46" t="s">
        <v>269</v>
      </c>
      <c r="L65" s="50" t="s">
        <v>270</v>
      </c>
      <c r="M65" s="45" t="s">
        <v>271</v>
      </c>
      <c r="N65" s="45" t="s">
        <v>118</v>
      </c>
      <c r="O65" s="45" t="s">
        <v>272</v>
      </c>
      <c r="P65" s="51">
        <v>42989</v>
      </c>
      <c r="Q65" s="52">
        <v>43131</v>
      </c>
      <c r="R65" s="268" t="s">
        <v>942</v>
      </c>
      <c r="S65" s="298" t="s">
        <v>954</v>
      </c>
      <c r="T65" s="20" t="s">
        <v>81</v>
      </c>
      <c r="U65" s="21" t="s">
        <v>81</v>
      </c>
      <c r="V65" s="22" t="s">
        <v>81</v>
      </c>
      <c r="W65" s="22" t="s">
        <v>81</v>
      </c>
      <c r="X65" s="22" t="s">
        <v>81</v>
      </c>
      <c r="Y65" s="37" t="s">
        <v>81</v>
      </c>
      <c r="Z65" s="23" t="s">
        <v>81</v>
      </c>
      <c r="AA65" s="23" t="s">
        <v>81</v>
      </c>
      <c r="AB65" s="39" t="s">
        <v>81</v>
      </c>
      <c r="AC65" s="20" t="s">
        <v>81</v>
      </c>
      <c r="AD65" s="21" t="s">
        <v>81</v>
      </c>
      <c r="AE65" s="22" t="s">
        <v>81</v>
      </c>
      <c r="AF65" s="22" t="s">
        <v>81</v>
      </c>
      <c r="AG65" s="22" t="s">
        <v>81</v>
      </c>
      <c r="AH65" s="37" t="s">
        <v>81</v>
      </c>
      <c r="AI65" s="23" t="s">
        <v>81</v>
      </c>
      <c r="AJ65" s="23" t="s">
        <v>81</v>
      </c>
      <c r="AK65" s="39" t="s">
        <v>81</v>
      </c>
    </row>
    <row r="66" spans="1:37" s="43" customFormat="1" ht="37.5" hidden="1" customHeight="1" x14ac:dyDescent="0.25">
      <c r="A66" s="45" t="s">
        <v>78</v>
      </c>
      <c r="B66" s="45" t="s">
        <v>266</v>
      </c>
      <c r="C66" s="46" t="s">
        <v>139</v>
      </c>
      <c r="D66" s="46" t="s">
        <v>81</v>
      </c>
      <c r="E66" s="47" t="s">
        <v>267</v>
      </c>
      <c r="F66" s="47">
        <v>1</v>
      </c>
      <c r="G66" s="53">
        <v>42983</v>
      </c>
      <c r="H66" s="45" t="s">
        <v>131</v>
      </c>
      <c r="I66" s="46" t="s">
        <v>268</v>
      </c>
      <c r="J66" s="46" t="s">
        <v>40</v>
      </c>
      <c r="K66" s="46" t="s">
        <v>269</v>
      </c>
      <c r="L66" s="50" t="s">
        <v>273</v>
      </c>
      <c r="M66" s="45" t="s">
        <v>274</v>
      </c>
      <c r="N66" s="45" t="s">
        <v>118</v>
      </c>
      <c r="O66" s="45" t="s">
        <v>272</v>
      </c>
      <c r="P66" s="51">
        <v>43040</v>
      </c>
      <c r="Q66" s="52">
        <v>43131</v>
      </c>
      <c r="R66" s="269"/>
      <c r="S66" s="298"/>
      <c r="T66" s="20" t="s">
        <v>81</v>
      </c>
      <c r="U66" s="21" t="s">
        <v>81</v>
      </c>
      <c r="V66" s="22" t="s">
        <v>81</v>
      </c>
      <c r="W66" s="22" t="s">
        <v>81</v>
      </c>
      <c r="X66" s="22" t="s">
        <v>81</v>
      </c>
      <c r="Y66" s="37" t="s">
        <v>81</v>
      </c>
      <c r="Z66" s="23" t="s">
        <v>81</v>
      </c>
      <c r="AA66" s="23" t="s">
        <v>81</v>
      </c>
      <c r="AB66" s="39" t="s">
        <v>81</v>
      </c>
      <c r="AC66" s="20" t="s">
        <v>81</v>
      </c>
      <c r="AD66" s="21" t="s">
        <v>81</v>
      </c>
      <c r="AE66" s="22" t="s">
        <v>81</v>
      </c>
      <c r="AF66" s="22" t="s">
        <v>81</v>
      </c>
      <c r="AG66" s="22" t="s">
        <v>81</v>
      </c>
      <c r="AH66" s="37" t="s">
        <v>81</v>
      </c>
      <c r="AI66" s="23" t="s">
        <v>81</v>
      </c>
      <c r="AJ66" s="23" t="s">
        <v>81</v>
      </c>
      <c r="AK66" s="39" t="s">
        <v>81</v>
      </c>
    </row>
    <row r="67" spans="1:37" s="43" customFormat="1" ht="37.5" hidden="1" customHeight="1" x14ac:dyDescent="0.25">
      <c r="A67" s="45" t="s">
        <v>100</v>
      </c>
      <c r="B67" s="45" t="s">
        <v>101</v>
      </c>
      <c r="C67" s="46" t="s">
        <v>102</v>
      </c>
      <c r="D67" s="46" t="s">
        <v>81</v>
      </c>
      <c r="E67" s="47" t="s">
        <v>275</v>
      </c>
      <c r="F67" s="47">
        <v>1</v>
      </c>
      <c r="G67" s="53">
        <v>42983</v>
      </c>
      <c r="H67" s="45" t="s">
        <v>131</v>
      </c>
      <c r="I67" s="46" t="s">
        <v>276</v>
      </c>
      <c r="J67" s="46" t="s">
        <v>40</v>
      </c>
      <c r="K67" s="46" t="s">
        <v>277</v>
      </c>
      <c r="L67" s="50" t="s">
        <v>278</v>
      </c>
      <c r="M67" s="45" t="s">
        <v>279</v>
      </c>
      <c r="N67" s="45" t="s">
        <v>109</v>
      </c>
      <c r="O67" s="45" t="s">
        <v>110</v>
      </c>
      <c r="P67" s="51">
        <v>42783</v>
      </c>
      <c r="Q67" s="52">
        <v>42885</v>
      </c>
      <c r="R67" s="273" t="s">
        <v>942</v>
      </c>
      <c r="S67" s="298" t="s">
        <v>955</v>
      </c>
      <c r="T67" s="20" t="s">
        <v>81</v>
      </c>
      <c r="U67" s="21" t="s">
        <v>81</v>
      </c>
      <c r="V67" s="22" t="s">
        <v>81</v>
      </c>
      <c r="W67" s="22" t="s">
        <v>81</v>
      </c>
      <c r="X67" s="22" t="s">
        <v>81</v>
      </c>
      <c r="Y67" s="37" t="s">
        <v>81</v>
      </c>
      <c r="Z67" s="23" t="s">
        <v>81</v>
      </c>
      <c r="AA67" s="23" t="s">
        <v>81</v>
      </c>
      <c r="AB67" s="39" t="s">
        <v>81</v>
      </c>
      <c r="AC67" s="20" t="s">
        <v>81</v>
      </c>
      <c r="AD67" s="21" t="s">
        <v>81</v>
      </c>
      <c r="AE67" s="22" t="s">
        <v>81</v>
      </c>
      <c r="AF67" s="22" t="s">
        <v>81</v>
      </c>
      <c r="AG67" s="22" t="s">
        <v>81</v>
      </c>
      <c r="AH67" s="37" t="s">
        <v>81</v>
      </c>
      <c r="AI67" s="23" t="s">
        <v>81</v>
      </c>
      <c r="AJ67" s="23" t="s">
        <v>81</v>
      </c>
      <c r="AK67" s="39" t="s">
        <v>81</v>
      </c>
    </row>
    <row r="68" spans="1:37" s="43" customFormat="1" ht="37.5" hidden="1" customHeight="1" x14ac:dyDescent="0.25">
      <c r="A68" s="45" t="s">
        <v>100</v>
      </c>
      <c r="B68" s="45" t="s">
        <v>101</v>
      </c>
      <c r="C68" s="46" t="s">
        <v>102</v>
      </c>
      <c r="D68" s="46" t="s">
        <v>81</v>
      </c>
      <c r="E68" s="47" t="s">
        <v>275</v>
      </c>
      <c r="F68" s="47">
        <v>1</v>
      </c>
      <c r="G68" s="53">
        <v>42983</v>
      </c>
      <c r="H68" s="45" t="s">
        <v>131</v>
      </c>
      <c r="I68" s="46" t="s">
        <v>276</v>
      </c>
      <c r="J68" s="46" t="s">
        <v>40</v>
      </c>
      <c r="K68" s="46" t="s">
        <v>277</v>
      </c>
      <c r="L68" s="50" t="s">
        <v>280</v>
      </c>
      <c r="M68" s="45" t="s">
        <v>281</v>
      </c>
      <c r="N68" s="45" t="s">
        <v>109</v>
      </c>
      <c r="O68" s="45" t="s">
        <v>110</v>
      </c>
      <c r="P68" s="51">
        <v>42783</v>
      </c>
      <c r="Q68" s="52">
        <v>42885</v>
      </c>
      <c r="R68" s="274"/>
      <c r="S68" s="298"/>
      <c r="T68" s="20" t="s">
        <v>81</v>
      </c>
      <c r="U68" s="21" t="s">
        <v>81</v>
      </c>
      <c r="V68" s="22" t="s">
        <v>81</v>
      </c>
      <c r="W68" s="22" t="s">
        <v>81</v>
      </c>
      <c r="X68" s="22" t="s">
        <v>81</v>
      </c>
      <c r="Y68" s="37" t="s">
        <v>81</v>
      </c>
      <c r="Z68" s="23" t="s">
        <v>81</v>
      </c>
      <c r="AA68" s="23" t="s">
        <v>81</v>
      </c>
      <c r="AB68" s="39" t="s">
        <v>81</v>
      </c>
      <c r="AC68" s="20" t="s">
        <v>81</v>
      </c>
      <c r="AD68" s="21" t="s">
        <v>81</v>
      </c>
      <c r="AE68" s="22" t="s">
        <v>81</v>
      </c>
      <c r="AF68" s="22" t="s">
        <v>81</v>
      </c>
      <c r="AG68" s="22" t="s">
        <v>81</v>
      </c>
      <c r="AH68" s="37" t="s">
        <v>81</v>
      </c>
      <c r="AI68" s="23" t="s">
        <v>81</v>
      </c>
      <c r="AJ68" s="23" t="s">
        <v>81</v>
      </c>
      <c r="AK68" s="39" t="s">
        <v>81</v>
      </c>
    </row>
    <row r="69" spans="1:37" s="43" customFormat="1" ht="37.5" hidden="1" customHeight="1" x14ac:dyDescent="0.25">
      <c r="A69" s="45" t="s">
        <v>100</v>
      </c>
      <c r="B69" s="45" t="s">
        <v>101</v>
      </c>
      <c r="C69" s="46" t="s">
        <v>102</v>
      </c>
      <c r="D69" s="46" t="s">
        <v>81</v>
      </c>
      <c r="E69" s="47" t="s">
        <v>282</v>
      </c>
      <c r="F69" s="47">
        <v>1</v>
      </c>
      <c r="G69" s="53">
        <v>42983</v>
      </c>
      <c r="H69" s="45" t="s">
        <v>131</v>
      </c>
      <c r="I69" s="46" t="s">
        <v>283</v>
      </c>
      <c r="J69" s="46" t="s">
        <v>40</v>
      </c>
      <c r="K69" s="46" t="s">
        <v>284</v>
      </c>
      <c r="L69" s="50" t="s">
        <v>285</v>
      </c>
      <c r="M69" s="45" t="s">
        <v>286</v>
      </c>
      <c r="N69" s="45" t="s">
        <v>109</v>
      </c>
      <c r="O69" s="45" t="s">
        <v>110</v>
      </c>
      <c r="P69" s="51">
        <v>42783</v>
      </c>
      <c r="Q69" s="52">
        <v>42885</v>
      </c>
      <c r="R69" s="273" t="s">
        <v>942</v>
      </c>
      <c r="S69" s="298" t="s">
        <v>956</v>
      </c>
      <c r="T69" s="20" t="s">
        <v>81</v>
      </c>
      <c r="U69" s="21" t="s">
        <v>81</v>
      </c>
      <c r="V69" s="22" t="s">
        <v>81</v>
      </c>
      <c r="W69" s="22" t="s">
        <v>81</v>
      </c>
      <c r="X69" s="22" t="s">
        <v>81</v>
      </c>
      <c r="Y69" s="37" t="s">
        <v>81</v>
      </c>
      <c r="Z69" s="23" t="s">
        <v>81</v>
      </c>
      <c r="AA69" s="23" t="s">
        <v>81</v>
      </c>
      <c r="AB69" s="39" t="s">
        <v>81</v>
      </c>
      <c r="AC69" s="20" t="s">
        <v>81</v>
      </c>
      <c r="AD69" s="21" t="s">
        <v>81</v>
      </c>
      <c r="AE69" s="22" t="s">
        <v>81</v>
      </c>
      <c r="AF69" s="22" t="s">
        <v>81</v>
      </c>
      <c r="AG69" s="22" t="s">
        <v>81</v>
      </c>
      <c r="AH69" s="37" t="s">
        <v>81</v>
      </c>
      <c r="AI69" s="23" t="s">
        <v>81</v>
      </c>
      <c r="AJ69" s="23" t="s">
        <v>81</v>
      </c>
      <c r="AK69" s="39" t="s">
        <v>81</v>
      </c>
    </row>
    <row r="70" spans="1:37" s="43" customFormat="1" ht="37.5" hidden="1" customHeight="1" x14ac:dyDescent="0.25">
      <c r="A70" s="45" t="s">
        <v>100</v>
      </c>
      <c r="B70" s="45" t="s">
        <v>101</v>
      </c>
      <c r="C70" s="46" t="s">
        <v>102</v>
      </c>
      <c r="D70" s="46" t="s">
        <v>81</v>
      </c>
      <c r="E70" s="47" t="s">
        <v>282</v>
      </c>
      <c r="F70" s="47">
        <v>1</v>
      </c>
      <c r="G70" s="53">
        <v>42983</v>
      </c>
      <c r="H70" s="45" t="s">
        <v>131</v>
      </c>
      <c r="I70" s="46" t="s">
        <v>283</v>
      </c>
      <c r="J70" s="46" t="s">
        <v>40</v>
      </c>
      <c r="K70" s="46" t="s">
        <v>284</v>
      </c>
      <c r="L70" s="50" t="s">
        <v>287</v>
      </c>
      <c r="M70" s="45" t="s">
        <v>288</v>
      </c>
      <c r="N70" s="45" t="s">
        <v>109</v>
      </c>
      <c r="O70" s="45" t="s">
        <v>110</v>
      </c>
      <c r="P70" s="51">
        <v>42783</v>
      </c>
      <c r="Q70" s="52">
        <v>42885</v>
      </c>
      <c r="R70" s="274"/>
      <c r="S70" s="298"/>
      <c r="T70" s="20" t="s">
        <v>81</v>
      </c>
      <c r="U70" s="21" t="s">
        <v>81</v>
      </c>
      <c r="V70" s="22" t="s">
        <v>81</v>
      </c>
      <c r="W70" s="22" t="s">
        <v>81</v>
      </c>
      <c r="X70" s="22" t="s">
        <v>81</v>
      </c>
      <c r="Y70" s="37" t="s">
        <v>81</v>
      </c>
      <c r="Z70" s="23" t="s">
        <v>81</v>
      </c>
      <c r="AA70" s="23" t="s">
        <v>81</v>
      </c>
      <c r="AB70" s="39" t="s">
        <v>81</v>
      </c>
      <c r="AC70" s="20" t="s">
        <v>81</v>
      </c>
      <c r="AD70" s="21" t="s">
        <v>81</v>
      </c>
      <c r="AE70" s="22" t="s">
        <v>81</v>
      </c>
      <c r="AF70" s="22" t="s">
        <v>81</v>
      </c>
      <c r="AG70" s="22" t="s">
        <v>81</v>
      </c>
      <c r="AH70" s="37" t="s">
        <v>81</v>
      </c>
      <c r="AI70" s="23" t="s">
        <v>81</v>
      </c>
      <c r="AJ70" s="23" t="s">
        <v>81</v>
      </c>
      <c r="AK70" s="39" t="s">
        <v>81</v>
      </c>
    </row>
    <row r="71" spans="1:37" s="43" customFormat="1" ht="37.5" hidden="1" customHeight="1" x14ac:dyDescent="0.25">
      <c r="A71" s="45" t="s">
        <v>100</v>
      </c>
      <c r="B71" s="45" t="s">
        <v>101</v>
      </c>
      <c r="C71" s="46" t="s">
        <v>102</v>
      </c>
      <c r="D71" s="46" t="s">
        <v>81</v>
      </c>
      <c r="E71" s="47" t="s">
        <v>289</v>
      </c>
      <c r="F71" s="47">
        <v>1</v>
      </c>
      <c r="G71" s="53">
        <v>42983</v>
      </c>
      <c r="H71" s="45" t="s">
        <v>131</v>
      </c>
      <c r="I71" s="46" t="s">
        <v>290</v>
      </c>
      <c r="J71" s="46" t="s">
        <v>40</v>
      </c>
      <c r="K71" s="46" t="s">
        <v>291</v>
      </c>
      <c r="L71" s="50" t="s">
        <v>292</v>
      </c>
      <c r="M71" s="45" t="s">
        <v>293</v>
      </c>
      <c r="N71" s="45" t="s">
        <v>109</v>
      </c>
      <c r="O71" s="45" t="s">
        <v>110</v>
      </c>
      <c r="P71" s="51">
        <v>42783</v>
      </c>
      <c r="Q71" s="52">
        <v>42885</v>
      </c>
      <c r="R71" s="273" t="s">
        <v>942</v>
      </c>
      <c r="S71" s="298" t="s">
        <v>957</v>
      </c>
      <c r="T71" s="20" t="s">
        <v>81</v>
      </c>
      <c r="U71" s="21" t="s">
        <v>81</v>
      </c>
      <c r="V71" s="22" t="s">
        <v>81</v>
      </c>
      <c r="W71" s="22" t="s">
        <v>81</v>
      </c>
      <c r="X71" s="22" t="s">
        <v>81</v>
      </c>
      <c r="Y71" s="37" t="s">
        <v>81</v>
      </c>
      <c r="Z71" s="23" t="s">
        <v>81</v>
      </c>
      <c r="AA71" s="23" t="s">
        <v>81</v>
      </c>
      <c r="AB71" s="39" t="s">
        <v>81</v>
      </c>
      <c r="AC71" s="20" t="s">
        <v>81</v>
      </c>
      <c r="AD71" s="21" t="s">
        <v>81</v>
      </c>
      <c r="AE71" s="22" t="s">
        <v>81</v>
      </c>
      <c r="AF71" s="22" t="s">
        <v>81</v>
      </c>
      <c r="AG71" s="22" t="s">
        <v>81</v>
      </c>
      <c r="AH71" s="37" t="s">
        <v>81</v>
      </c>
      <c r="AI71" s="23" t="s">
        <v>81</v>
      </c>
      <c r="AJ71" s="23" t="s">
        <v>81</v>
      </c>
      <c r="AK71" s="39" t="s">
        <v>81</v>
      </c>
    </row>
    <row r="72" spans="1:37" s="43" customFormat="1" ht="37.5" hidden="1" customHeight="1" x14ac:dyDescent="0.25">
      <c r="A72" s="45" t="s">
        <v>100</v>
      </c>
      <c r="B72" s="45" t="s">
        <v>101</v>
      </c>
      <c r="C72" s="46" t="s">
        <v>102</v>
      </c>
      <c r="D72" s="46" t="s">
        <v>81</v>
      </c>
      <c r="E72" s="47" t="s">
        <v>289</v>
      </c>
      <c r="F72" s="47">
        <v>1</v>
      </c>
      <c r="G72" s="53">
        <v>42983</v>
      </c>
      <c r="H72" s="45" t="s">
        <v>131</v>
      </c>
      <c r="I72" s="46" t="s">
        <v>290</v>
      </c>
      <c r="J72" s="46" t="s">
        <v>40</v>
      </c>
      <c r="K72" s="46" t="s">
        <v>291</v>
      </c>
      <c r="L72" s="50" t="s">
        <v>294</v>
      </c>
      <c r="M72" s="45" t="s">
        <v>295</v>
      </c>
      <c r="N72" s="45" t="s">
        <v>109</v>
      </c>
      <c r="O72" s="45" t="s">
        <v>110</v>
      </c>
      <c r="P72" s="51">
        <v>42783</v>
      </c>
      <c r="Q72" s="52">
        <v>42885</v>
      </c>
      <c r="R72" s="274"/>
      <c r="S72" s="298"/>
      <c r="T72" s="20" t="s">
        <v>81</v>
      </c>
      <c r="U72" s="21" t="s">
        <v>81</v>
      </c>
      <c r="V72" s="22" t="s">
        <v>81</v>
      </c>
      <c r="W72" s="22" t="s">
        <v>81</v>
      </c>
      <c r="X72" s="22" t="s">
        <v>81</v>
      </c>
      <c r="Y72" s="37" t="s">
        <v>81</v>
      </c>
      <c r="Z72" s="23" t="s">
        <v>81</v>
      </c>
      <c r="AA72" s="23" t="s">
        <v>81</v>
      </c>
      <c r="AB72" s="39" t="s">
        <v>81</v>
      </c>
      <c r="AC72" s="20" t="s">
        <v>81</v>
      </c>
      <c r="AD72" s="21" t="s">
        <v>81</v>
      </c>
      <c r="AE72" s="22" t="s">
        <v>81</v>
      </c>
      <c r="AF72" s="22" t="s">
        <v>81</v>
      </c>
      <c r="AG72" s="22" t="s">
        <v>81</v>
      </c>
      <c r="AH72" s="37" t="s">
        <v>81</v>
      </c>
      <c r="AI72" s="23" t="s">
        <v>81</v>
      </c>
      <c r="AJ72" s="23" t="s">
        <v>81</v>
      </c>
      <c r="AK72" s="39" t="s">
        <v>81</v>
      </c>
    </row>
    <row r="73" spans="1:37" s="43" customFormat="1" ht="37.5" hidden="1" customHeight="1" x14ac:dyDescent="0.25">
      <c r="A73" s="45" t="s">
        <v>296</v>
      </c>
      <c r="B73" s="45" t="s">
        <v>101</v>
      </c>
      <c r="C73" s="46" t="s">
        <v>297</v>
      </c>
      <c r="D73" s="46" t="s">
        <v>81</v>
      </c>
      <c r="E73" s="47" t="s">
        <v>298</v>
      </c>
      <c r="F73" s="47">
        <v>1</v>
      </c>
      <c r="G73" s="53">
        <v>42983</v>
      </c>
      <c r="H73" s="45" t="s">
        <v>131</v>
      </c>
      <c r="I73" s="46" t="s">
        <v>299</v>
      </c>
      <c r="J73" s="46" t="s">
        <v>40</v>
      </c>
      <c r="K73" s="46" t="s">
        <v>300</v>
      </c>
      <c r="L73" s="50" t="s">
        <v>301</v>
      </c>
      <c r="M73" s="45" t="s">
        <v>302</v>
      </c>
      <c r="N73" s="45" t="s">
        <v>303</v>
      </c>
      <c r="O73" s="45" t="s">
        <v>304</v>
      </c>
      <c r="P73" s="51">
        <v>42989</v>
      </c>
      <c r="Q73" s="52">
        <v>43069</v>
      </c>
      <c r="R73" s="268" t="s">
        <v>941</v>
      </c>
      <c r="S73" s="298" t="s">
        <v>943</v>
      </c>
      <c r="T73" s="20" t="s">
        <v>81</v>
      </c>
      <c r="U73" s="21" t="s">
        <v>81</v>
      </c>
      <c r="V73" s="22" t="s">
        <v>81</v>
      </c>
      <c r="W73" s="22" t="s">
        <v>81</v>
      </c>
      <c r="X73" s="22" t="s">
        <v>81</v>
      </c>
      <c r="Y73" s="37" t="s">
        <v>81</v>
      </c>
      <c r="Z73" s="23" t="s">
        <v>81</v>
      </c>
      <c r="AA73" s="23" t="s">
        <v>81</v>
      </c>
      <c r="AB73" s="39" t="s">
        <v>81</v>
      </c>
      <c r="AC73" s="20" t="s">
        <v>81</v>
      </c>
      <c r="AD73" s="21" t="s">
        <v>81</v>
      </c>
      <c r="AE73" s="22" t="s">
        <v>81</v>
      </c>
      <c r="AF73" s="22" t="s">
        <v>81</v>
      </c>
      <c r="AG73" s="22" t="s">
        <v>81</v>
      </c>
      <c r="AH73" s="37" t="s">
        <v>81</v>
      </c>
      <c r="AI73" s="23" t="s">
        <v>81</v>
      </c>
      <c r="AJ73" s="23" t="s">
        <v>81</v>
      </c>
      <c r="AK73" s="39" t="s">
        <v>81</v>
      </c>
    </row>
    <row r="74" spans="1:37" s="43" customFormat="1" ht="37.5" hidden="1" customHeight="1" x14ac:dyDescent="0.25">
      <c r="A74" s="45" t="s">
        <v>296</v>
      </c>
      <c r="B74" s="45" t="s">
        <v>101</v>
      </c>
      <c r="C74" s="46" t="s">
        <v>297</v>
      </c>
      <c r="D74" s="46" t="s">
        <v>81</v>
      </c>
      <c r="E74" s="47" t="s">
        <v>298</v>
      </c>
      <c r="F74" s="47">
        <v>1</v>
      </c>
      <c r="G74" s="53">
        <v>42983</v>
      </c>
      <c r="H74" s="45" t="s">
        <v>131</v>
      </c>
      <c r="I74" s="46" t="s">
        <v>299</v>
      </c>
      <c r="J74" s="46" t="s">
        <v>40</v>
      </c>
      <c r="K74" s="46" t="s">
        <v>300</v>
      </c>
      <c r="L74" s="50" t="s">
        <v>305</v>
      </c>
      <c r="M74" s="45" t="s">
        <v>306</v>
      </c>
      <c r="N74" s="45" t="s">
        <v>303</v>
      </c>
      <c r="O74" s="45" t="s">
        <v>307</v>
      </c>
      <c r="P74" s="51">
        <v>43069</v>
      </c>
      <c r="Q74" s="52">
        <v>43084</v>
      </c>
      <c r="R74" s="269"/>
      <c r="S74" s="298"/>
      <c r="T74" s="20" t="s">
        <v>81</v>
      </c>
      <c r="U74" s="21" t="s">
        <v>81</v>
      </c>
      <c r="V74" s="22" t="s">
        <v>81</v>
      </c>
      <c r="W74" s="22" t="s">
        <v>81</v>
      </c>
      <c r="X74" s="22" t="s">
        <v>81</v>
      </c>
      <c r="Y74" s="37" t="s">
        <v>81</v>
      </c>
      <c r="Z74" s="23" t="s">
        <v>81</v>
      </c>
      <c r="AA74" s="23" t="s">
        <v>81</v>
      </c>
      <c r="AB74" s="39" t="s">
        <v>81</v>
      </c>
      <c r="AC74" s="20" t="s">
        <v>81</v>
      </c>
      <c r="AD74" s="21" t="s">
        <v>81</v>
      </c>
      <c r="AE74" s="22" t="s">
        <v>81</v>
      </c>
      <c r="AF74" s="22" t="s">
        <v>81</v>
      </c>
      <c r="AG74" s="22" t="s">
        <v>81</v>
      </c>
      <c r="AH74" s="37" t="s">
        <v>81</v>
      </c>
      <c r="AI74" s="23" t="s">
        <v>81</v>
      </c>
      <c r="AJ74" s="23" t="s">
        <v>81</v>
      </c>
      <c r="AK74" s="39" t="s">
        <v>81</v>
      </c>
    </row>
    <row r="75" spans="1:37" s="43" customFormat="1" ht="37.5" hidden="1" customHeight="1" x14ac:dyDescent="0.25">
      <c r="A75" s="45" t="s">
        <v>100</v>
      </c>
      <c r="B75" s="45" t="s">
        <v>101</v>
      </c>
      <c r="C75" s="46" t="s">
        <v>102</v>
      </c>
      <c r="D75" s="46" t="s">
        <v>81</v>
      </c>
      <c r="E75" s="55" t="s">
        <v>308</v>
      </c>
      <c r="F75" s="47">
        <v>1</v>
      </c>
      <c r="G75" s="53">
        <v>42983</v>
      </c>
      <c r="H75" s="45" t="s">
        <v>131</v>
      </c>
      <c r="I75" s="46" t="s">
        <v>309</v>
      </c>
      <c r="J75" s="46" t="s">
        <v>40</v>
      </c>
      <c r="K75" s="46" t="s">
        <v>310</v>
      </c>
      <c r="L75" s="50" t="s">
        <v>311</v>
      </c>
      <c r="M75" s="45" t="s">
        <v>312</v>
      </c>
      <c r="N75" s="45" t="s">
        <v>109</v>
      </c>
      <c r="O75" s="45" t="s">
        <v>110</v>
      </c>
      <c r="P75" s="51">
        <v>42783</v>
      </c>
      <c r="Q75" s="52">
        <v>42885</v>
      </c>
      <c r="R75" s="273" t="s">
        <v>942</v>
      </c>
      <c r="S75" s="298" t="s">
        <v>958</v>
      </c>
      <c r="T75" s="20" t="s">
        <v>81</v>
      </c>
      <c r="U75" s="21" t="s">
        <v>81</v>
      </c>
      <c r="V75" s="22" t="s">
        <v>81</v>
      </c>
      <c r="W75" s="22" t="s">
        <v>81</v>
      </c>
      <c r="X75" s="22" t="s">
        <v>81</v>
      </c>
      <c r="Y75" s="37" t="s">
        <v>81</v>
      </c>
      <c r="Z75" s="23" t="s">
        <v>81</v>
      </c>
      <c r="AA75" s="23" t="s">
        <v>81</v>
      </c>
      <c r="AB75" s="39" t="s">
        <v>81</v>
      </c>
      <c r="AC75" s="20" t="s">
        <v>81</v>
      </c>
      <c r="AD75" s="21" t="s">
        <v>81</v>
      </c>
      <c r="AE75" s="22" t="s">
        <v>81</v>
      </c>
      <c r="AF75" s="22" t="s">
        <v>81</v>
      </c>
      <c r="AG75" s="22" t="s">
        <v>81</v>
      </c>
      <c r="AH75" s="37" t="s">
        <v>81</v>
      </c>
      <c r="AI75" s="23" t="s">
        <v>81</v>
      </c>
      <c r="AJ75" s="23" t="s">
        <v>81</v>
      </c>
      <c r="AK75" s="39" t="s">
        <v>81</v>
      </c>
    </row>
    <row r="76" spans="1:37" s="43" customFormat="1" ht="37.5" hidden="1" customHeight="1" x14ac:dyDescent="0.25">
      <c r="A76" s="45" t="s">
        <v>100</v>
      </c>
      <c r="B76" s="45" t="s">
        <v>101</v>
      </c>
      <c r="C76" s="46" t="s">
        <v>102</v>
      </c>
      <c r="D76" s="46" t="s">
        <v>81</v>
      </c>
      <c r="E76" s="55" t="s">
        <v>308</v>
      </c>
      <c r="F76" s="47">
        <v>1</v>
      </c>
      <c r="G76" s="53">
        <v>42983</v>
      </c>
      <c r="H76" s="45" t="s">
        <v>131</v>
      </c>
      <c r="I76" s="46" t="s">
        <v>309</v>
      </c>
      <c r="J76" s="46" t="s">
        <v>40</v>
      </c>
      <c r="K76" s="46" t="s">
        <v>310</v>
      </c>
      <c r="L76" s="50" t="s">
        <v>313</v>
      </c>
      <c r="M76" s="45" t="s">
        <v>314</v>
      </c>
      <c r="N76" s="45" t="s">
        <v>109</v>
      </c>
      <c r="O76" s="45" t="s">
        <v>110</v>
      </c>
      <c r="P76" s="51">
        <v>42783</v>
      </c>
      <c r="Q76" s="52">
        <v>42885</v>
      </c>
      <c r="R76" s="297"/>
      <c r="S76" s="298"/>
      <c r="T76" s="20" t="s">
        <v>81</v>
      </c>
      <c r="U76" s="21" t="s">
        <v>81</v>
      </c>
      <c r="V76" s="22" t="s">
        <v>81</v>
      </c>
      <c r="W76" s="22" t="s">
        <v>81</v>
      </c>
      <c r="X76" s="22" t="s">
        <v>81</v>
      </c>
      <c r="Y76" s="37" t="s">
        <v>81</v>
      </c>
      <c r="Z76" s="23" t="s">
        <v>81</v>
      </c>
      <c r="AA76" s="23" t="s">
        <v>81</v>
      </c>
      <c r="AB76" s="39" t="s">
        <v>81</v>
      </c>
      <c r="AC76" s="20" t="s">
        <v>81</v>
      </c>
      <c r="AD76" s="21" t="s">
        <v>81</v>
      </c>
      <c r="AE76" s="22" t="s">
        <v>81</v>
      </c>
      <c r="AF76" s="22" t="s">
        <v>81</v>
      </c>
      <c r="AG76" s="22" t="s">
        <v>81</v>
      </c>
      <c r="AH76" s="37" t="s">
        <v>81</v>
      </c>
      <c r="AI76" s="23" t="s">
        <v>81</v>
      </c>
      <c r="AJ76" s="23" t="s">
        <v>81</v>
      </c>
      <c r="AK76" s="39" t="s">
        <v>81</v>
      </c>
    </row>
    <row r="77" spans="1:37" s="43" customFormat="1" ht="37.5" hidden="1" customHeight="1" x14ac:dyDescent="0.25">
      <c r="A77" s="45" t="s">
        <v>100</v>
      </c>
      <c r="B77" s="45" t="s">
        <v>101</v>
      </c>
      <c r="C77" s="46" t="s">
        <v>102</v>
      </c>
      <c r="D77" s="46" t="s">
        <v>81</v>
      </c>
      <c r="E77" s="55" t="s">
        <v>308</v>
      </c>
      <c r="F77" s="47">
        <v>1</v>
      </c>
      <c r="G77" s="53">
        <v>42983</v>
      </c>
      <c r="H77" s="45" t="s">
        <v>131</v>
      </c>
      <c r="I77" s="46" t="s">
        <v>309</v>
      </c>
      <c r="J77" s="46" t="s">
        <v>40</v>
      </c>
      <c r="K77" s="46" t="s">
        <v>310</v>
      </c>
      <c r="L77" s="50" t="s">
        <v>315</v>
      </c>
      <c r="M77" s="45" t="s">
        <v>316</v>
      </c>
      <c r="N77" s="45" t="s">
        <v>109</v>
      </c>
      <c r="O77" s="45" t="s">
        <v>110</v>
      </c>
      <c r="P77" s="51">
        <v>42783</v>
      </c>
      <c r="Q77" s="52">
        <v>42885</v>
      </c>
      <c r="R77" s="274"/>
      <c r="S77" s="298"/>
      <c r="T77" s="20" t="s">
        <v>81</v>
      </c>
      <c r="U77" s="21" t="s">
        <v>81</v>
      </c>
      <c r="V77" s="22" t="s">
        <v>81</v>
      </c>
      <c r="W77" s="22" t="s">
        <v>81</v>
      </c>
      <c r="X77" s="22" t="s">
        <v>81</v>
      </c>
      <c r="Y77" s="37" t="s">
        <v>81</v>
      </c>
      <c r="Z77" s="23" t="s">
        <v>81</v>
      </c>
      <c r="AA77" s="23" t="s">
        <v>81</v>
      </c>
      <c r="AB77" s="39" t="s">
        <v>81</v>
      </c>
      <c r="AC77" s="20" t="s">
        <v>81</v>
      </c>
      <c r="AD77" s="21" t="s">
        <v>81</v>
      </c>
      <c r="AE77" s="22" t="s">
        <v>81</v>
      </c>
      <c r="AF77" s="22" t="s">
        <v>81</v>
      </c>
      <c r="AG77" s="22" t="s">
        <v>81</v>
      </c>
      <c r="AH77" s="37" t="s">
        <v>81</v>
      </c>
      <c r="AI77" s="23" t="s">
        <v>81</v>
      </c>
      <c r="AJ77" s="23" t="s">
        <v>81</v>
      </c>
      <c r="AK77" s="39" t="s">
        <v>81</v>
      </c>
    </row>
    <row r="78" spans="1:37" s="43" customFormat="1" ht="37.5" hidden="1" customHeight="1" x14ac:dyDescent="0.25">
      <c r="A78" s="45" t="s">
        <v>100</v>
      </c>
      <c r="B78" s="45" t="s">
        <v>101</v>
      </c>
      <c r="C78" s="46" t="s">
        <v>102</v>
      </c>
      <c r="D78" s="46" t="s">
        <v>81</v>
      </c>
      <c r="E78" s="47" t="s">
        <v>317</v>
      </c>
      <c r="F78" s="47">
        <v>1</v>
      </c>
      <c r="G78" s="53">
        <v>42998</v>
      </c>
      <c r="H78" s="46" t="s">
        <v>318</v>
      </c>
      <c r="I78" s="46" t="s">
        <v>319</v>
      </c>
      <c r="J78" s="46" t="s">
        <v>40</v>
      </c>
      <c r="K78" s="46" t="s">
        <v>320</v>
      </c>
      <c r="L78" s="50" t="s">
        <v>321</v>
      </c>
      <c r="M78" s="45" t="s">
        <v>322</v>
      </c>
      <c r="N78" s="45" t="s">
        <v>109</v>
      </c>
      <c r="O78" s="45" t="s">
        <v>110</v>
      </c>
      <c r="P78" s="51">
        <v>42783</v>
      </c>
      <c r="Q78" s="52">
        <v>42885</v>
      </c>
      <c r="R78" s="273" t="s">
        <v>941</v>
      </c>
      <c r="S78" s="299" t="s">
        <v>943</v>
      </c>
      <c r="T78" s="20" t="s">
        <v>81</v>
      </c>
      <c r="U78" s="21" t="s">
        <v>81</v>
      </c>
      <c r="V78" s="22" t="s">
        <v>81</v>
      </c>
      <c r="W78" s="22" t="s">
        <v>81</v>
      </c>
      <c r="X78" s="22" t="s">
        <v>81</v>
      </c>
      <c r="Y78" s="37" t="s">
        <v>81</v>
      </c>
      <c r="Z78" s="23" t="s">
        <v>81</v>
      </c>
      <c r="AA78" s="23" t="s">
        <v>81</v>
      </c>
      <c r="AB78" s="39" t="s">
        <v>81</v>
      </c>
      <c r="AC78" s="20" t="s">
        <v>81</v>
      </c>
      <c r="AD78" s="21" t="s">
        <v>81</v>
      </c>
      <c r="AE78" s="22" t="s">
        <v>81</v>
      </c>
      <c r="AF78" s="22" t="s">
        <v>81</v>
      </c>
      <c r="AG78" s="22" t="s">
        <v>81</v>
      </c>
      <c r="AH78" s="37" t="s">
        <v>81</v>
      </c>
      <c r="AI78" s="23" t="s">
        <v>81</v>
      </c>
      <c r="AJ78" s="23" t="s">
        <v>81</v>
      </c>
      <c r="AK78" s="39" t="s">
        <v>81</v>
      </c>
    </row>
    <row r="79" spans="1:37" s="43" customFormat="1" ht="37.5" hidden="1" customHeight="1" x14ac:dyDescent="0.25">
      <c r="A79" s="45" t="s">
        <v>100</v>
      </c>
      <c r="B79" s="45" t="s">
        <v>101</v>
      </c>
      <c r="C79" s="46" t="s">
        <v>102</v>
      </c>
      <c r="D79" s="46" t="s">
        <v>81</v>
      </c>
      <c r="E79" s="47" t="s">
        <v>317</v>
      </c>
      <c r="F79" s="47">
        <v>1</v>
      </c>
      <c r="G79" s="53">
        <v>42998</v>
      </c>
      <c r="H79" s="46" t="s">
        <v>318</v>
      </c>
      <c r="I79" s="46" t="s">
        <v>319</v>
      </c>
      <c r="J79" s="46" t="s">
        <v>40</v>
      </c>
      <c r="K79" s="46" t="s">
        <v>320</v>
      </c>
      <c r="L79" s="50" t="s">
        <v>323</v>
      </c>
      <c r="M79" s="45" t="s">
        <v>324</v>
      </c>
      <c r="N79" s="45" t="s">
        <v>109</v>
      </c>
      <c r="O79" s="45" t="s">
        <v>110</v>
      </c>
      <c r="P79" s="51">
        <v>42783</v>
      </c>
      <c r="Q79" s="52">
        <v>42885</v>
      </c>
      <c r="R79" s="297"/>
      <c r="S79" s="300"/>
      <c r="T79" s="20" t="s">
        <v>81</v>
      </c>
      <c r="U79" s="21" t="s">
        <v>81</v>
      </c>
      <c r="V79" s="22" t="s">
        <v>81</v>
      </c>
      <c r="W79" s="22" t="s">
        <v>81</v>
      </c>
      <c r="X79" s="22" t="s">
        <v>81</v>
      </c>
      <c r="Y79" s="37" t="s">
        <v>81</v>
      </c>
      <c r="Z79" s="23" t="s">
        <v>81</v>
      </c>
      <c r="AA79" s="23" t="s">
        <v>81</v>
      </c>
      <c r="AB79" s="39" t="s">
        <v>81</v>
      </c>
      <c r="AC79" s="20" t="s">
        <v>81</v>
      </c>
      <c r="AD79" s="21" t="s">
        <v>81</v>
      </c>
      <c r="AE79" s="22" t="s">
        <v>81</v>
      </c>
      <c r="AF79" s="22" t="s">
        <v>81</v>
      </c>
      <c r="AG79" s="22" t="s">
        <v>81</v>
      </c>
      <c r="AH79" s="37" t="s">
        <v>81</v>
      </c>
      <c r="AI79" s="23" t="s">
        <v>81</v>
      </c>
      <c r="AJ79" s="23" t="s">
        <v>81</v>
      </c>
      <c r="AK79" s="39" t="s">
        <v>81</v>
      </c>
    </row>
    <row r="80" spans="1:37" s="43" customFormat="1" ht="37.5" hidden="1" customHeight="1" x14ac:dyDescent="0.25">
      <c r="A80" s="45" t="s">
        <v>100</v>
      </c>
      <c r="B80" s="45" t="s">
        <v>101</v>
      </c>
      <c r="C80" s="46" t="s">
        <v>102</v>
      </c>
      <c r="D80" s="46" t="s">
        <v>81</v>
      </c>
      <c r="E80" s="47" t="s">
        <v>317</v>
      </c>
      <c r="F80" s="47">
        <v>1</v>
      </c>
      <c r="G80" s="53">
        <v>42998</v>
      </c>
      <c r="H80" s="46" t="s">
        <v>318</v>
      </c>
      <c r="I80" s="46" t="s">
        <v>319</v>
      </c>
      <c r="J80" s="46" t="s">
        <v>40</v>
      </c>
      <c r="K80" s="46" t="s">
        <v>320</v>
      </c>
      <c r="L80" s="50" t="s">
        <v>325</v>
      </c>
      <c r="M80" s="45" t="s">
        <v>326</v>
      </c>
      <c r="N80" s="45" t="s">
        <v>109</v>
      </c>
      <c r="O80" s="45" t="s">
        <v>110</v>
      </c>
      <c r="P80" s="51">
        <v>42783</v>
      </c>
      <c r="Q80" s="52">
        <v>42885</v>
      </c>
      <c r="R80" s="297"/>
      <c r="S80" s="300"/>
      <c r="T80" s="20" t="s">
        <v>81</v>
      </c>
      <c r="U80" s="21" t="s">
        <v>81</v>
      </c>
      <c r="V80" s="22" t="s">
        <v>81</v>
      </c>
      <c r="W80" s="22" t="s">
        <v>81</v>
      </c>
      <c r="X80" s="22" t="s">
        <v>81</v>
      </c>
      <c r="Y80" s="37" t="s">
        <v>81</v>
      </c>
      <c r="Z80" s="23" t="s">
        <v>81</v>
      </c>
      <c r="AA80" s="23" t="s">
        <v>81</v>
      </c>
      <c r="AB80" s="39" t="s">
        <v>81</v>
      </c>
      <c r="AC80" s="20" t="s">
        <v>81</v>
      </c>
      <c r="AD80" s="21" t="s">
        <v>81</v>
      </c>
      <c r="AE80" s="22" t="s">
        <v>81</v>
      </c>
      <c r="AF80" s="22" t="s">
        <v>81</v>
      </c>
      <c r="AG80" s="22" t="s">
        <v>81</v>
      </c>
      <c r="AH80" s="37" t="s">
        <v>81</v>
      </c>
      <c r="AI80" s="23" t="s">
        <v>81</v>
      </c>
      <c r="AJ80" s="23" t="s">
        <v>81</v>
      </c>
      <c r="AK80" s="39" t="s">
        <v>81</v>
      </c>
    </row>
    <row r="81" spans="1:37" s="43" customFormat="1" ht="37.5" hidden="1" customHeight="1" x14ac:dyDescent="0.25">
      <c r="A81" s="45" t="s">
        <v>100</v>
      </c>
      <c r="B81" s="45" t="s">
        <v>101</v>
      </c>
      <c r="C81" s="46" t="s">
        <v>102</v>
      </c>
      <c r="D81" s="46" t="s">
        <v>81</v>
      </c>
      <c r="E81" s="47" t="s">
        <v>317</v>
      </c>
      <c r="F81" s="47">
        <v>1</v>
      </c>
      <c r="G81" s="53">
        <v>42998</v>
      </c>
      <c r="H81" s="46" t="s">
        <v>318</v>
      </c>
      <c r="I81" s="46" t="s">
        <v>319</v>
      </c>
      <c r="J81" s="46" t="s">
        <v>40</v>
      </c>
      <c r="K81" s="46" t="s">
        <v>320</v>
      </c>
      <c r="L81" s="50" t="s">
        <v>327</v>
      </c>
      <c r="M81" s="45" t="s">
        <v>328</v>
      </c>
      <c r="N81" s="45" t="s">
        <v>109</v>
      </c>
      <c r="O81" s="45" t="s">
        <v>110</v>
      </c>
      <c r="P81" s="51">
        <v>42783</v>
      </c>
      <c r="Q81" s="52">
        <v>42885</v>
      </c>
      <c r="R81" s="274"/>
      <c r="S81" s="301"/>
      <c r="T81" s="20" t="s">
        <v>81</v>
      </c>
      <c r="U81" s="21" t="s">
        <v>81</v>
      </c>
      <c r="V81" s="22" t="s">
        <v>81</v>
      </c>
      <c r="W81" s="22" t="s">
        <v>81</v>
      </c>
      <c r="X81" s="22" t="s">
        <v>81</v>
      </c>
      <c r="Y81" s="37" t="s">
        <v>81</v>
      </c>
      <c r="Z81" s="23" t="s">
        <v>81</v>
      </c>
      <c r="AA81" s="23" t="s">
        <v>81</v>
      </c>
      <c r="AB81" s="39" t="s">
        <v>81</v>
      </c>
      <c r="AC81" s="20" t="s">
        <v>81</v>
      </c>
      <c r="AD81" s="21" t="s">
        <v>81</v>
      </c>
      <c r="AE81" s="22" t="s">
        <v>81</v>
      </c>
      <c r="AF81" s="22" t="s">
        <v>81</v>
      </c>
      <c r="AG81" s="22" t="s">
        <v>81</v>
      </c>
      <c r="AH81" s="37" t="s">
        <v>81</v>
      </c>
      <c r="AI81" s="23" t="s">
        <v>81</v>
      </c>
      <c r="AJ81" s="23" t="s">
        <v>81</v>
      </c>
      <c r="AK81" s="39" t="s">
        <v>81</v>
      </c>
    </row>
    <row r="82" spans="1:37" s="43" customFormat="1" ht="37.5" hidden="1" customHeight="1" x14ac:dyDescent="0.25">
      <c r="A82" s="45" t="s">
        <v>78</v>
      </c>
      <c r="B82" s="45" t="s">
        <v>266</v>
      </c>
      <c r="C82" s="46" t="s">
        <v>139</v>
      </c>
      <c r="D82" s="46" t="s">
        <v>81</v>
      </c>
      <c r="E82" s="47" t="s">
        <v>329</v>
      </c>
      <c r="F82" s="47">
        <v>1</v>
      </c>
      <c r="G82" s="53">
        <v>43048</v>
      </c>
      <c r="H82" s="46" t="s">
        <v>83</v>
      </c>
      <c r="I82" s="46" t="s">
        <v>330</v>
      </c>
      <c r="J82" s="46" t="s">
        <v>40</v>
      </c>
      <c r="K82" s="46" t="s">
        <v>331</v>
      </c>
      <c r="L82" s="50" t="s">
        <v>332</v>
      </c>
      <c r="M82" s="45" t="s">
        <v>333</v>
      </c>
      <c r="N82" s="45" t="s">
        <v>88</v>
      </c>
      <c r="O82" s="45" t="s">
        <v>334</v>
      </c>
      <c r="P82" s="51">
        <v>43056</v>
      </c>
      <c r="Q82" s="52">
        <v>43069</v>
      </c>
      <c r="R82" s="268" t="s">
        <v>941</v>
      </c>
      <c r="S82" s="298" t="s">
        <v>943</v>
      </c>
      <c r="T82" s="20" t="s">
        <v>81</v>
      </c>
      <c r="U82" s="21" t="s">
        <v>81</v>
      </c>
      <c r="V82" s="22" t="s">
        <v>81</v>
      </c>
      <c r="W82" s="22" t="s">
        <v>81</v>
      </c>
      <c r="X82" s="22" t="s">
        <v>81</v>
      </c>
      <c r="Y82" s="37" t="s">
        <v>81</v>
      </c>
      <c r="Z82" s="23" t="s">
        <v>81</v>
      </c>
      <c r="AA82" s="23" t="s">
        <v>81</v>
      </c>
      <c r="AB82" s="39" t="s">
        <v>81</v>
      </c>
      <c r="AC82" s="20" t="s">
        <v>81</v>
      </c>
      <c r="AD82" s="21" t="s">
        <v>81</v>
      </c>
      <c r="AE82" s="22" t="s">
        <v>81</v>
      </c>
      <c r="AF82" s="22" t="s">
        <v>81</v>
      </c>
      <c r="AG82" s="22" t="s">
        <v>81</v>
      </c>
      <c r="AH82" s="37" t="s">
        <v>81</v>
      </c>
      <c r="AI82" s="23" t="s">
        <v>81</v>
      </c>
      <c r="AJ82" s="23" t="s">
        <v>81</v>
      </c>
      <c r="AK82" s="39" t="s">
        <v>81</v>
      </c>
    </row>
    <row r="83" spans="1:37" s="43" customFormat="1" ht="37.5" hidden="1" customHeight="1" x14ac:dyDescent="0.25">
      <c r="A83" s="45" t="s">
        <v>78</v>
      </c>
      <c r="B83" s="45" t="s">
        <v>266</v>
      </c>
      <c r="C83" s="46" t="s">
        <v>139</v>
      </c>
      <c r="D83" s="46" t="s">
        <v>81</v>
      </c>
      <c r="E83" s="47" t="s">
        <v>329</v>
      </c>
      <c r="F83" s="47">
        <v>1</v>
      </c>
      <c r="G83" s="53">
        <v>43048</v>
      </c>
      <c r="H83" s="46" t="s">
        <v>83</v>
      </c>
      <c r="I83" s="46" t="s">
        <v>330</v>
      </c>
      <c r="J83" s="46" t="s">
        <v>40</v>
      </c>
      <c r="K83" s="46" t="s">
        <v>331</v>
      </c>
      <c r="L83" s="50" t="s">
        <v>335</v>
      </c>
      <c r="M83" s="45" t="s">
        <v>336</v>
      </c>
      <c r="N83" s="45" t="s">
        <v>118</v>
      </c>
      <c r="O83" s="45" t="s">
        <v>334</v>
      </c>
      <c r="P83" s="51">
        <v>43056</v>
      </c>
      <c r="Q83" s="52">
        <v>43069</v>
      </c>
      <c r="R83" s="269"/>
      <c r="S83" s="298"/>
      <c r="T83" s="20" t="s">
        <v>81</v>
      </c>
      <c r="U83" s="21" t="s">
        <v>81</v>
      </c>
      <c r="V83" s="22" t="s">
        <v>81</v>
      </c>
      <c r="W83" s="22" t="s">
        <v>81</v>
      </c>
      <c r="X83" s="22" t="s">
        <v>81</v>
      </c>
      <c r="Y83" s="37" t="s">
        <v>81</v>
      </c>
      <c r="Z83" s="23" t="s">
        <v>81</v>
      </c>
      <c r="AA83" s="23" t="s">
        <v>81</v>
      </c>
      <c r="AB83" s="39" t="s">
        <v>81</v>
      </c>
      <c r="AC83" s="20" t="s">
        <v>81</v>
      </c>
      <c r="AD83" s="21" t="s">
        <v>81</v>
      </c>
      <c r="AE83" s="22" t="s">
        <v>81</v>
      </c>
      <c r="AF83" s="22" t="s">
        <v>81</v>
      </c>
      <c r="AG83" s="22" t="s">
        <v>81</v>
      </c>
      <c r="AH83" s="37" t="s">
        <v>81</v>
      </c>
      <c r="AI83" s="23" t="s">
        <v>81</v>
      </c>
      <c r="AJ83" s="23" t="s">
        <v>81</v>
      </c>
      <c r="AK83" s="39" t="s">
        <v>81</v>
      </c>
    </row>
    <row r="84" spans="1:37" s="43" customFormat="1" ht="37.5" hidden="1" customHeight="1" x14ac:dyDescent="0.25">
      <c r="A84" s="45" t="s">
        <v>78</v>
      </c>
      <c r="B84" s="45" t="s">
        <v>266</v>
      </c>
      <c r="C84" s="46" t="s">
        <v>139</v>
      </c>
      <c r="D84" s="46" t="s">
        <v>81</v>
      </c>
      <c r="E84" s="47" t="s">
        <v>329</v>
      </c>
      <c r="F84" s="47">
        <v>1</v>
      </c>
      <c r="G84" s="53">
        <v>43048</v>
      </c>
      <c r="H84" s="46" t="s">
        <v>83</v>
      </c>
      <c r="I84" s="46" t="s">
        <v>330</v>
      </c>
      <c r="J84" s="46" t="s">
        <v>40</v>
      </c>
      <c r="K84" s="46" t="s">
        <v>331</v>
      </c>
      <c r="L84" s="50" t="s">
        <v>337</v>
      </c>
      <c r="M84" s="45" t="s">
        <v>338</v>
      </c>
      <c r="N84" s="45" t="s">
        <v>118</v>
      </c>
      <c r="O84" s="45" t="s">
        <v>334</v>
      </c>
      <c r="P84" s="51">
        <v>43056</v>
      </c>
      <c r="Q84" s="52">
        <v>43069</v>
      </c>
      <c r="R84" s="269"/>
      <c r="S84" s="298"/>
      <c r="T84" s="20" t="s">
        <v>81</v>
      </c>
      <c r="U84" s="21" t="s">
        <v>81</v>
      </c>
      <c r="V84" s="22" t="s">
        <v>81</v>
      </c>
      <c r="W84" s="22" t="s">
        <v>81</v>
      </c>
      <c r="X84" s="22" t="s">
        <v>81</v>
      </c>
      <c r="Y84" s="37" t="s">
        <v>81</v>
      </c>
      <c r="Z84" s="23" t="s">
        <v>81</v>
      </c>
      <c r="AA84" s="23" t="s">
        <v>81</v>
      </c>
      <c r="AB84" s="39" t="s">
        <v>81</v>
      </c>
      <c r="AC84" s="20" t="s">
        <v>81</v>
      </c>
      <c r="AD84" s="21" t="s">
        <v>81</v>
      </c>
      <c r="AE84" s="22" t="s">
        <v>81</v>
      </c>
      <c r="AF84" s="22" t="s">
        <v>81</v>
      </c>
      <c r="AG84" s="22" t="s">
        <v>81</v>
      </c>
      <c r="AH84" s="37" t="s">
        <v>81</v>
      </c>
      <c r="AI84" s="23" t="s">
        <v>81</v>
      </c>
      <c r="AJ84" s="23" t="s">
        <v>81</v>
      </c>
      <c r="AK84" s="39" t="s">
        <v>81</v>
      </c>
    </row>
    <row r="85" spans="1:37" s="43" customFormat="1" ht="37.5" hidden="1" customHeight="1" x14ac:dyDescent="0.25">
      <c r="A85" s="45" t="s">
        <v>78</v>
      </c>
      <c r="B85" s="45" t="s">
        <v>266</v>
      </c>
      <c r="C85" s="46" t="s">
        <v>139</v>
      </c>
      <c r="D85" s="46" t="s">
        <v>81</v>
      </c>
      <c r="E85" s="47" t="s">
        <v>329</v>
      </c>
      <c r="F85" s="47">
        <v>1</v>
      </c>
      <c r="G85" s="53">
        <v>43048</v>
      </c>
      <c r="H85" s="46" t="s">
        <v>83</v>
      </c>
      <c r="I85" s="46" t="s">
        <v>330</v>
      </c>
      <c r="J85" s="46" t="s">
        <v>40</v>
      </c>
      <c r="K85" s="46" t="s">
        <v>331</v>
      </c>
      <c r="L85" s="50" t="s">
        <v>339</v>
      </c>
      <c r="M85" s="45" t="s">
        <v>340</v>
      </c>
      <c r="N85" s="45" t="s">
        <v>118</v>
      </c>
      <c r="O85" s="45" t="s">
        <v>334</v>
      </c>
      <c r="P85" s="51">
        <v>43056</v>
      </c>
      <c r="Q85" s="52">
        <v>43084</v>
      </c>
      <c r="R85" s="269"/>
      <c r="S85" s="298"/>
      <c r="T85" s="20" t="s">
        <v>81</v>
      </c>
      <c r="U85" s="21" t="s">
        <v>81</v>
      </c>
      <c r="V85" s="22" t="s">
        <v>81</v>
      </c>
      <c r="W85" s="22" t="s">
        <v>81</v>
      </c>
      <c r="X85" s="22" t="s">
        <v>81</v>
      </c>
      <c r="Y85" s="37" t="s">
        <v>81</v>
      </c>
      <c r="Z85" s="23" t="s">
        <v>81</v>
      </c>
      <c r="AA85" s="23" t="s">
        <v>81</v>
      </c>
      <c r="AB85" s="39" t="s">
        <v>81</v>
      </c>
      <c r="AC85" s="20" t="s">
        <v>81</v>
      </c>
      <c r="AD85" s="21" t="s">
        <v>81</v>
      </c>
      <c r="AE85" s="22" t="s">
        <v>81</v>
      </c>
      <c r="AF85" s="22" t="s">
        <v>81</v>
      </c>
      <c r="AG85" s="22" t="s">
        <v>81</v>
      </c>
      <c r="AH85" s="37" t="s">
        <v>81</v>
      </c>
      <c r="AI85" s="23" t="s">
        <v>81</v>
      </c>
      <c r="AJ85" s="23" t="s">
        <v>81</v>
      </c>
      <c r="AK85" s="39" t="s">
        <v>81</v>
      </c>
    </row>
    <row r="86" spans="1:37" s="43" customFormat="1" ht="37.5" hidden="1" customHeight="1" x14ac:dyDescent="0.25">
      <c r="A86" s="45" t="s">
        <v>78</v>
      </c>
      <c r="B86" s="45" t="s">
        <v>266</v>
      </c>
      <c r="C86" s="46" t="s">
        <v>139</v>
      </c>
      <c r="D86" s="46" t="s">
        <v>81</v>
      </c>
      <c r="E86" s="47" t="s">
        <v>329</v>
      </c>
      <c r="F86" s="47">
        <v>1</v>
      </c>
      <c r="G86" s="53">
        <v>43048</v>
      </c>
      <c r="H86" s="46" t="s">
        <v>83</v>
      </c>
      <c r="I86" s="46" t="s">
        <v>330</v>
      </c>
      <c r="J86" s="46" t="s">
        <v>40</v>
      </c>
      <c r="K86" s="46" t="s">
        <v>331</v>
      </c>
      <c r="L86" s="50" t="s">
        <v>341</v>
      </c>
      <c r="M86" s="45" t="s">
        <v>342</v>
      </c>
      <c r="N86" s="45" t="s">
        <v>118</v>
      </c>
      <c r="O86" s="45" t="s">
        <v>334</v>
      </c>
      <c r="P86" s="51">
        <v>43056</v>
      </c>
      <c r="Q86" s="52">
        <v>43099</v>
      </c>
      <c r="R86" s="269"/>
      <c r="S86" s="298"/>
      <c r="T86" s="20" t="s">
        <v>81</v>
      </c>
      <c r="U86" s="21" t="s">
        <v>81</v>
      </c>
      <c r="V86" s="22" t="s">
        <v>81</v>
      </c>
      <c r="W86" s="22" t="s">
        <v>81</v>
      </c>
      <c r="X86" s="22" t="s">
        <v>81</v>
      </c>
      <c r="Y86" s="37" t="s">
        <v>81</v>
      </c>
      <c r="Z86" s="23" t="s">
        <v>81</v>
      </c>
      <c r="AA86" s="23" t="s">
        <v>81</v>
      </c>
      <c r="AB86" s="39" t="s">
        <v>81</v>
      </c>
      <c r="AC86" s="20" t="s">
        <v>81</v>
      </c>
      <c r="AD86" s="21" t="s">
        <v>81</v>
      </c>
      <c r="AE86" s="22" t="s">
        <v>81</v>
      </c>
      <c r="AF86" s="22" t="s">
        <v>81</v>
      </c>
      <c r="AG86" s="22" t="s">
        <v>81</v>
      </c>
      <c r="AH86" s="37" t="s">
        <v>81</v>
      </c>
      <c r="AI86" s="23" t="s">
        <v>81</v>
      </c>
      <c r="AJ86" s="23" t="s">
        <v>81</v>
      </c>
      <c r="AK86" s="39" t="s">
        <v>81</v>
      </c>
    </row>
    <row r="87" spans="1:37" s="43" customFormat="1" ht="37.5" hidden="1" customHeight="1" x14ac:dyDescent="0.25">
      <c r="A87" s="45" t="s">
        <v>78</v>
      </c>
      <c r="B87" s="45" t="s">
        <v>266</v>
      </c>
      <c r="C87" s="46" t="s">
        <v>139</v>
      </c>
      <c r="D87" s="46" t="s">
        <v>81</v>
      </c>
      <c r="E87" s="47" t="s">
        <v>343</v>
      </c>
      <c r="F87" s="47">
        <v>1</v>
      </c>
      <c r="G87" s="53">
        <v>43113</v>
      </c>
      <c r="H87" s="46" t="s">
        <v>83</v>
      </c>
      <c r="I87" s="46" t="s">
        <v>344</v>
      </c>
      <c r="J87" s="46" t="s">
        <v>40</v>
      </c>
      <c r="K87" s="46" t="s">
        <v>345</v>
      </c>
      <c r="L87" s="50" t="s">
        <v>346</v>
      </c>
      <c r="M87" s="45" t="s">
        <v>347</v>
      </c>
      <c r="N87" s="45" t="s">
        <v>118</v>
      </c>
      <c r="O87" s="45" t="s">
        <v>334</v>
      </c>
      <c r="P87" s="51">
        <v>43115</v>
      </c>
      <c r="Q87" s="52">
        <v>43131</v>
      </c>
      <c r="R87" s="268" t="s">
        <v>942</v>
      </c>
      <c r="S87" s="299" t="s">
        <v>959</v>
      </c>
      <c r="T87" s="20" t="s">
        <v>81</v>
      </c>
      <c r="U87" s="21" t="s">
        <v>81</v>
      </c>
      <c r="V87" s="22" t="s">
        <v>81</v>
      </c>
      <c r="W87" s="22" t="s">
        <v>81</v>
      </c>
      <c r="X87" s="22" t="s">
        <v>81</v>
      </c>
      <c r="Y87" s="37" t="s">
        <v>81</v>
      </c>
      <c r="Z87" s="23" t="s">
        <v>81</v>
      </c>
      <c r="AA87" s="23" t="s">
        <v>81</v>
      </c>
      <c r="AB87" s="39" t="s">
        <v>81</v>
      </c>
      <c r="AC87" s="20" t="s">
        <v>81</v>
      </c>
      <c r="AD87" s="21" t="s">
        <v>81</v>
      </c>
      <c r="AE87" s="22" t="s">
        <v>81</v>
      </c>
      <c r="AF87" s="22" t="s">
        <v>81</v>
      </c>
      <c r="AG87" s="22" t="s">
        <v>81</v>
      </c>
      <c r="AH87" s="37" t="s">
        <v>81</v>
      </c>
      <c r="AI87" s="23" t="s">
        <v>81</v>
      </c>
      <c r="AJ87" s="23" t="s">
        <v>81</v>
      </c>
      <c r="AK87" s="39" t="s">
        <v>81</v>
      </c>
    </row>
    <row r="88" spans="1:37" s="43" customFormat="1" ht="37.5" hidden="1" customHeight="1" x14ac:dyDescent="0.25">
      <c r="A88" s="45" t="s">
        <v>78</v>
      </c>
      <c r="B88" s="45" t="s">
        <v>266</v>
      </c>
      <c r="C88" s="46" t="s">
        <v>139</v>
      </c>
      <c r="D88" s="46" t="s">
        <v>81</v>
      </c>
      <c r="E88" s="47" t="s">
        <v>343</v>
      </c>
      <c r="F88" s="47">
        <v>1</v>
      </c>
      <c r="G88" s="53">
        <v>43113</v>
      </c>
      <c r="H88" s="46" t="s">
        <v>83</v>
      </c>
      <c r="I88" s="46" t="s">
        <v>344</v>
      </c>
      <c r="J88" s="46" t="s">
        <v>40</v>
      </c>
      <c r="K88" s="46" t="s">
        <v>345</v>
      </c>
      <c r="L88" s="50" t="s">
        <v>348</v>
      </c>
      <c r="M88" s="45" t="s">
        <v>349</v>
      </c>
      <c r="N88" s="45" t="s">
        <v>118</v>
      </c>
      <c r="O88" s="45" t="s">
        <v>334</v>
      </c>
      <c r="P88" s="51">
        <v>43115</v>
      </c>
      <c r="Q88" s="52">
        <v>43131</v>
      </c>
      <c r="R88" s="269"/>
      <c r="S88" s="301"/>
      <c r="T88" s="20" t="s">
        <v>81</v>
      </c>
      <c r="U88" s="21" t="s">
        <v>81</v>
      </c>
      <c r="V88" s="22" t="s">
        <v>81</v>
      </c>
      <c r="W88" s="22" t="s">
        <v>81</v>
      </c>
      <c r="X88" s="22" t="s">
        <v>81</v>
      </c>
      <c r="Y88" s="37" t="s">
        <v>81</v>
      </c>
      <c r="Z88" s="23" t="s">
        <v>81</v>
      </c>
      <c r="AA88" s="23" t="s">
        <v>81</v>
      </c>
      <c r="AB88" s="39" t="s">
        <v>81</v>
      </c>
      <c r="AC88" s="20" t="s">
        <v>81</v>
      </c>
      <c r="AD88" s="21" t="s">
        <v>81</v>
      </c>
      <c r="AE88" s="22" t="s">
        <v>81</v>
      </c>
      <c r="AF88" s="22" t="s">
        <v>81</v>
      </c>
      <c r="AG88" s="22" t="s">
        <v>81</v>
      </c>
      <c r="AH88" s="37" t="s">
        <v>81</v>
      </c>
      <c r="AI88" s="23" t="s">
        <v>81</v>
      </c>
      <c r="AJ88" s="23" t="s">
        <v>81</v>
      </c>
      <c r="AK88" s="39" t="s">
        <v>81</v>
      </c>
    </row>
    <row r="89" spans="1:37" s="43" customFormat="1" ht="37.5" hidden="1" customHeight="1" x14ac:dyDescent="0.25">
      <c r="A89" s="45" t="s">
        <v>78</v>
      </c>
      <c r="B89" s="45" t="s">
        <v>79</v>
      </c>
      <c r="C89" s="46" t="s">
        <v>80</v>
      </c>
      <c r="D89" s="46" t="s">
        <v>81</v>
      </c>
      <c r="E89" s="47" t="s">
        <v>350</v>
      </c>
      <c r="F89" s="47">
        <v>1</v>
      </c>
      <c r="G89" s="53">
        <v>43143</v>
      </c>
      <c r="H89" s="46" t="s">
        <v>83</v>
      </c>
      <c r="I89" s="46" t="s">
        <v>351</v>
      </c>
      <c r="J89" s="46" t="s">
        <v>40</v>
      </c>
      <c r="K89" s="46" t="s">
        <v>352</v>
      </c>
      <c r="L89" s="56" t="s">
        <v>353</v>
      </c>
      <c r="M89" s="45" t="s">
        <v>354</v>
      </c>
      <c r="N89" s="45" t="s">
        <v>118</v>
      </c>
      <c r="O89" s="45" t="s">
        <v>355</v>
      </c>
      <c r="P89" s="51">
        <v>43132</v>
      </c>
      <c r="Q89" s="52">
        <v>43145</v>
      </c>
      <c r="R89" s="268" t="s">
        <v>942</v>
      </c>
      <c r="S89" s="298" t="s">
        <v>960</v>
      </c>
      <c r="T89" s="20" t="s">
        <v>81</v>
      </c>
      <c r="U89" s="21" t="s">
        <v>81</v>
      </c>
      <c r="V89" s="22" t="s">
        <v>81</v>
      </c>
      <c r="W89" s="22" t="s">
        <v>81</v>
      </c>
      <c r="X89" s="22" t="s">
        <v>81</v>
      </c>
      <c r="Y89" s="37" t="s">
        <v>81</v>
      </c>
      <c r="Z89" s="23" t="s">
        <v>81</v>
      </c>
      <c r="AA89" s="23" t="s">
        <v>81</v>
      </c>
      <c r="AB89" s="39" t="s">
        <v>81</v>
      </c>
      <c r="AC89" s="20" t="s">
        <v>81</v>
      </c>
      <c r="AD89" s="21" t="s">
        <v>81</v>
      </c>
      <c r="AE89" s="22" t="s">
        <v>81</v>
      </c>
      <c r="AF89" s="22" t="s">
        <v>81</v>
      </c>
      <c r="AG89" s="22" t="s">
        <v>81</v>
      </c>
      <c r="AH89" s="37" t="s">
        <v>81</v>
      </c>
      <c r="AI89" s="23" t="s">
        <v>81</v>
      </c>
      <c r="AJ89" s="23" t="s">
        <v>81</v>
      </c>
      <c r="AK89" s="39" t="s">
        <v>81</v>
      </c>
    </row>
    <row r="90" spans="1:37" s="43" customFormat="1" ht="37.5" hidden="1" customHeight="1" x14ac:dyDescent="0.25">
      <c r="A90" s="45" t="s">
        <v>78</v>
      </c>
      <c r="B90" s="45" t="s">
        <v>79</v>
      </c>
      <c r="C90" s="46" t="s">
        <v>80</v>
      </c>
      <c r="D90" s="46" t="s">
        <v>81</v>
      </c>
      <c r="E90" s="47" t="s">
        <v>350</v>
      </c>
      <c r="F90" s="47">
        <v>1</v>
      </c>
      <c r="G90" s="53">
        <v>43143</v>
      </c>
      <c r="H90" s="46" t="s">
        <v>83</v>
      </c>
      <c r="I90" s="46" t="s">
        <v>351</v>
      </c>
      <c r="J90" s="46" t="s">
        <v>40</v>
      </c>
      <c r="K90" s="46" t="s">
        <v>352</v>
      </c>
      <c r="L90" s="56" t="s">
        <v>356</v>
      </c>
      <c r="M90" s="45" t="s">
        <v>357</v>
      </c>
      <c r="N90" s="45" t="s">
        <v>118</v>
      </c>
      <c r="O90" s="45" t="s">
        <v>358</v>
      </c>
      <c r="P90" s="51">
        <v>43232</v>
      </c>
      <c r="Q90" s="52">
        <v>43465</v>
      </c>
      <c r="R90" s="269"/>
      <c r="S90" s="298"/>
      <c r="T90" s="20" t="s">
        <v>81</v>
      </c>
      <c r="U90" s="21" t="s">
        <v>81</v>
      </c>
      <c r="V90" s="22" t="s">
        <v>81</v>
      </c>
      <c r="W90" s="22" t="s">
        <v>81</v>
      </c>
      <c r="X90" s="22" t="s">
        <v>81</v>
      </c>
      <c r="Y90" s="37" t="s">
        <v>81</v>
      </c>
      <c r="Z90" s="23" t="s">
        <v>81</v>
      </c>
      <c r="AA90" s="23" t="s">
        <v>81</v>
      </c>
      <c r="AB90" s="39" t="s">
        <v>81</v>
      </c>
      <c r="AC90" s="20" t="s">
        <v>81</v>
      </c>
      <c r="AD90" s="21" t="s">
        <v>81</v>
      </c>
      <c r="AE90" s="22" t="s">
        <v>81</v>
      </c>
      <c r="AF90" s="22" t="s">
        <v>81</v>
      </c>
      <c r="AG90" s="22" t="s">
        <v>81</v>
      </c>
      <c r="AH90" s="37" t="s">
        <v>81</v>
      </c>
      <c r="AI90" s="23" t="s">
        <v>81</v>
      </c>
      <c r="AJ90" s="23" t="s">
        <v>81</v>
      </c>
      <c r="AK90" s="39" t="s">
        <v>81</v>
      </c>
    </row>
    <row r="91" spans="1:37" s="43" customFormat="1" ht="37.5" hidden="1" customHeight="1" x14ac:dyDescent="0.25">
      <c r="A91" s="45" t="s">
        <v>78</v>
      </c>
      <c r="B91" s="45" t="s">
        <v>79</v>
      </c>
      <c r="C91" s="46" t="s">
        <v>80</v>
      </c>
      <c r="D91" s="46" t="s">
        <v>81</v>
      </c>
      <c r="E91" s="47" t="s">
        <v>350</v>
      </c>
      <c r="F91" s="47">
        <v>1</v>
      </c>
      <c r="G91" s="53">
        <v>43143</v>
      </c>
      <c r="H91" s="46" t="s">
        <v>83</v>
      </c>
      <c r="I91" s="46" t="s">
        <v>351</v>
      </c>
      <c r="J91" s="46" t="s">
        <v>40</v>
      </c>
      <c r="K91" s="46" t="s">
        <v>352</v>
      </c>
      <c r="L91" s="56" t="s">
        <v>359</v>
      </c>
      <c r="M91" s="45" t="s">
        <v>360</v>
      </c>
      <c r="N91" s="45" t="s">
        <v>118</v>
      </c>
      <c r="O91" s="45" t="s">
        <v>361</v>
      </c>
      <c r="P91" s="51">
        <v>43233</v>
      </c>
      <c r="Q91" s="52">
        <v>43250</v>
      </c>
      <c r="R91" s="269"/>
      <c r="S91" s="298"/>
      <c r="T91" s="20" t="s">
        <v>81</v>
      </c>
      <c r="U91" s="21" t="s">
        <v>81</v>
      </c>
      <c r="V91" s="22" t="s">
        <v>81</v>
      </c>
      <c r="W91" s="22" t="s">
        <v>81</v>
      </c>
      <c r="X91" s="22" t="s">
        <v>81</v>
      </c>
      <c r="Y91" s="37" t="s">
        <v>81</v>
      </c>
      <c r="Z91" s="23" t="s">
        <v>81</v>
      </c>
      <c r="AA91" s="23" t="s">
        <v>81</v>
      </c>
      <c r="AB91" s="39" t="s">
        <v>81</v>
      </c>
      <c r="AC91" s="20" t="s">
        <v>81</v>
      </c>
      <c r="AD91" s="21" t="s">
        <v>81</v>
      </c>
      <c r="AE91" s="22" t="s">
        <v>81</v>
      </c>
      <c r="AF91" s="22" t="s">
        <v>81</v>
      </c>
      <c r="AG91" s="22" t="s">
        <v>81</v>
      </c>
      <c r="AH91" s="37" t="s">
        <v>81</v>
      </c>
      <c r="AI91" s="23" t="s">
        <v>81</v>
      </c>
      <c r="AJ91" s="23" t="s">
        <v>81</v>
      </c>
      <c r="AK91" s="39" t="s">
        <v>81</v>
      </c>
    </row>
    <row r="92" spans="1:37" s="43" customFormat="1" ht="37.5" hidden="1" customHeight="1" x14ac:dyDescent="0.25">
      <c r="A92" s="45" t="s">
        <v>78</v>
      </c>
      <c r="B92" s="45" t="s">
        <v>79</v>
      </c>
      <c r="C92" s="46" t="s">
        <v>80</v>
      </c>
      <c r="D92" s="46" t="s">
        <v>81</v>
      </c>
      <c r="E92" s="47" t="s">
        <v>350</v>
      </c>
      <c r="F92" s="47">
        <v>1</v>
      </c>
      <c r="G92" s="53">
        <v>43143</v>
      </c>
      <c r="H92" s="46" t="s">
        <v>83</v>
      </c>
      <c r="I92" s="46" t="s">
        <v>351</v>
      </c>
      <c r="J92" s="46" t="s">
        <v>40</v>
      </c>
      <c r="K92" s="46" t="s">
        <v>352</v>
      </c>
      <c r="L92" s="56" t="s">
        <v>362</v>
      </c>
      <c r="M92" s="45" t="s">
        <v>363</v>
      </c>
      <c r="N92" s="45" t="s">
        <v>118</v>
      </c>
      <c r="O92" s="45" t="s">
        <v>364</v>
      </c>
      <c r="P92" s="51">
        <v>43252</v>
      </c>
      <c r="Q92" s="52">
        <v>43266</v>
      </c>
      <c r="R92" s="269"/>
      <c r="S92" s="298"/>
      <c r="T92" s="20" t="s">
        <v>81</v>
      </c>
      <c r="U92" s="21" t="s">
        <v>81</v>
      </c>
      <c r="V92" s="22" t="s">
        <v>81</v>
      </c>
      <c r="W92" s="22" t="s">
        <v>81</v>
      </c>
      <c r="X92" s="22" t="s">
        <v>81</v>
      </c>
      <c r="Y92" s="37" t="s">
        <v>81</v>
      </c>
      <c r="Z92" s="23" t="s">
        <v>81</v>
      </c>
      <c r="AA92" s="23" t="s">
        <v>81</v>
      </c>
      <c r="AB92" s="39" t="s">
        <v>81</v>
      </c>
      <c r="AC92" s="20" t="s">
        <v>81</v>
      </c>
      <c r="AD92" s="21" t="s">
        <v>81</v>
      </c>
      <c r="AE92" s="22" t="s">
        <v>81</v>
      </c>
      <c r="AF92" s="22" t="s">
        <v>81</v>
      </c>
      <c r="AG92" s="22" t="s">
        <v>81</v>
      </c>
      <c r="AH92" s="37" t="s">
        <v>81</v>
      </c>
      <c r="AI92" s="23" t="s">
        <v>81</v>
      </c>
      <c r="AJ92" s="23" t="s">
        <v>81</v>
      </c>
      <c r="AK92" s="39" t="s">
        <v>81</v>
      </c>
    </row>
    <row r="93" spans="1:37" s="43" customFormat="1" ht="37.5" hidden="1" customHeight="1" x14ac:dyDescent="0.25">
      <c r="A93" s="45" t="s">
        <v>78</v>
      </c>
      <c r="B93" s="45" t="s">
        <v>79</v>
      </c>
      <c r="C93" s="46" t="s">
        <v>80</v>
      </c>
      <c r="D93" s="46" t="s">
        <v>81</v>
      </c>
      <c r="E93" s="47" t="s">
        <v>365</v>
      </c>
      <c r="F93" s="47">
        <v>1</v>
      </c>
      <c r="G93" s="53">
        <v>43192</v>
      </c>
      <c r="H93" s="46" t="s">
        <v>83</v>
      </c>
      <c r="I93" s="46" t="s">
        <v>366</v>
      </c>
      <c r="J93" s="46" t="s">
        <v>40</v>
      </c>
      <c r="K93" s="46" t="s">
        <v>367</v>
      </c>
      <c r="L93" s="50" t="s">
        <v>368</v>
      </c>
      <c r="M93" s="45" t="s">
        <v>369</v>
      </c>
      <c r="N93" s="45" t="s">
        <v>118</v>
      </c>
      <c r="O93" s="45" t="s">
        <v>370</v>
      </c>
      <c r="P93" s="51">
        <v>43222</v>
      </c>
      <c r="Q93" s="52">
        <v>43449</v>
      </c>
      <c r="R93" s="285" t="s">
        <v>945</v>
      </c>
      <c r="S93" s="302" t="s">
        <v>961</v>
      </c>
      <c r="T93" s="20" t="s">
        <v>81</v>
      </c>
      <c r="U93" s="21" t="s">
        <v>81</v>
      </c>
      <c r="V93" s="22" t="s">
        <v>81</v>
      </c>
      <c r="W93" s="22" t="s">
        <v>81</v>
      </c>
      <c r="X93" s="22" t="s">
        <v>81</v>
      </c>
      <c r="Y93" s="37" t="s">
        <v>81</v>
      </c>
      <c r="Z93" s="23" t="s">
        <v>81</v>
      </c>
      <c r="AA93" s="23" t="s">
        <v>81</v>
      </c>
      <c r="AB93" s="39" t="s">
        <v>81</v>
      </c>
      <c r="AC93" s="20" t="s">
        <v>81</v>
      </c>
      <c r="AD93" s="21" t="s">
        <v>81</v>
      </c>
      <c r="AE93" s="22" t="s">
        <v>81</v>
      </c>
      <c r="AF93" s="22" t="s">
        <v>81</v>
      </c>
      <c r="AG93" s="22" t="s">
        <v>81</v>
      </c>
      <c r="AH93" s="37" t="s">
        <v>81</v>
      </c>
      <c r="AI93" s="23" t="s">
        <v>81</v>
      </c>
      <c r="AJ93" s="23" t="s">
        <v>81</v>
      </c>
      <c r="AK93" s="39" t="s">
        <v>81</v>
      </c>
    </row>
    <row r="94" spans="1:37" s="43" customFormat="1" ht="37.5" hidden="1" customHeight="1" x14ac:dyDescent="0.25">
      <c r="A94" s="45" t="s">
        <v>78</v>
      </c>
      <c r="B94" s="45" t="s">
        <v>79</v>
      </c>
      <c r="C94" s="46" t="s">
        <v>80</v>
      </c>
      <c r="D94" s="46" t="s">
        <v>81</v>
      </c>
      <c r="E94" s="47" t="s">
        <v>365</v>
      </c>
      <c r="F94" s="47">
        <v>1</v>
      </c>
      <c r="G94" s="53">
        <v>43192</v>
      </c>
      <c r="H94" s="46" t="s">
        <v>83</v>
      </c>
      <c r="I94" s="46" t="s">
        <v>366</v>
      </c>
      <c r="J94" s="46" t="s">
        <v>40</v>
      </c>
      <c r="K94" s="46" t="s">
        <v>367</v>
      </c>
      <c r="L94" s="50" t="s">
        <v>371</v>
      </c>
      <c r="M94" s="45" t="s">
        <v>372</v>
      </c>
      <c r="N94" s="45" t="s">
        <v>118</v>
      </c>
      <c r="O94" s="45" t="s">
        <v>373</v>
      </c>
      <c r="P94" s="51">
        <v>43192</v>
      </c>
      <c r="Q94" s="52">
        <v>43281</v>
      </c>
      <c r="R94" s="286"/>
      <c r="S94" s="302"/>
      <c r="T94" s="20" t="s">
        <v>81</v>
      </c>
      <c r="U94" s="21" t="s">
        <v>81</v>
      </c>
      <c r="V94" s="22" t="s">
        <v>81</v>
      </c>
      <c r="W94" s="22" t="s">
        <v>81</v>
      </c>
      <c r="X94" s="22" t="s">
        <v>81</v>
      </c>
      <c r="Y94" s="37" t="s">
        <v>81</v>
      </c>
      <c r="Z94" s="23" t="s">
        <v>81</v>
      </c>
      <c r="AA94" s="23" t="s">
        <v>81</v>
      </c>
      <c r="AB94" s="39" t="s">
        <v>81</v>
      </c>
      <c r="AC94" s="20" t="s">
        <v>81</v>
      </c>
      <c r="AD94" s="21" t="s">
        <v>81</v>
      </c>
      <c r="AE94" s="22" t="s">
        <v>81</v>
      </c>
      <c r="AF94" s="22" t="s">
        <v>81</v>
      </c>
      <c r="AG94" s="22" t="s">
        <v>81</v>
      </c>
      <c r="AH94" s="37" t="s">
        <v>81</v>
      </c>
      <c r="AI94" s="23" t="s">
        <v>81</v>
      </c>
      <c r="AJ94" s="23" t="s">
        <v>81</v>
      </c>
      <c r="AK94" s="39" t="s">
        <v>81</v>
      </c>
    </row>
    <row r="95" spans="1:37" s="43" customFormat="1" ht="37.5" hidden="1" customHeight="1" x14ac:dyDescent="0.25">
      <c r="A95" s="45" t="s">
        <v>78</v>
      </c>
      <c r="B95" s="45" t="s">
        <v>79</v>
      </c>
      <c r="C95" s="46" t="s">
        <v>80</v>
      </c>
      <c r="D95" s="46" t="s">
        <v>81</v>
      </c>
      <c r="E95" s="47" t="s">
        <v>365</v>
      </c>
      <c r="F95" s="47">
        <v>1</v>
      </c>
      <c r="G95" s="53">
        <v>43192</v>
      </c>
      <c r="H95" s="46" t="s">
        <v>83</v>
      </c>
      <c r="I95" s="46" t="s">
        <v>366</v>
      </c>
      <c r="J95" s="46" t="s">
        <v>40</v>
      </c>
      <c r="K95" s="46" t="s">
        <v>367</v>
      </c>
      <c r="L95" s="50" t="s">
        <v>374</v>
      </c>
      <c r="M95" s="45" t="s">
        <v>375</v>
      </c>
      <c r="N95" s="45" t="s">
        <v>118</v>
      </c>
      <c r="O95" s="45" t="s">
        <v>373</v>
      </c>
      <c r="P95" s="51">
        <v>43230</v>
      </c>
      <c r="Q95" s="52">
        <v>43449</v>
      </c>
      <c r="R95" s="286"/>
      <c r="S95" s="302"/>
      <c r="T95" s="20" t="s">
        <v>81</v>
      </c>
      <c r="U95" s="21" t="s">
        <v>81</v>
      </c>
      <c r="V95" s="22" t="s">
        <v>81</v>
      </c>
      <c r="W95" s="22" t="s">
        <v>81</v>
      </c>
      <c r="X95" s="22" t="s">
        <v>81</v>
      </c>
      <c r="Y95" s="37" t="s">
        <v>81</v>
      </c>
      <c r="Z95" s="23" t="s">
        <v>81</v>
      </c>
      <c r="AA95" s="23" t="s">
        <v>81</v>
      </c>
      <c r="AB95" s="39" t="s">
        <v>81</v>
      </c>
      <c r="AC95" s="20" t="s">
        <v>81</v>
      </c>
      <c r="AD95" s="21" t="s">
        <v>81</v>
      </c>
      <c r="AE95" s="22" t="s">
        <v>81</v>
      </c>
      <c r="AF95" s="22" t="s">
        <v>81</v>
      </c>
      <c r="AG95" s="22" t="s">
        <v>81</v>
      </c>
      <c r="AH95" s="37" t="s">
        <v>81</v>
      </c>
      <c r="AI95" s="23" t="s">
        <v>81</v>
      </c>
      <c r="AJ95" s="23" t="s">
        <v>81</v>
      </c>
      <c r="AK95" s="39" t="s">
        <v>81</v>
      </c>
    </row>
    <row r="96" spans="1:37" s="43" customFormat="1" ht="37.5" hidden="1" customHeight="1" x14ac:dyDescent="0.25">
      <c r="A96" s="45" t="s">
        <v>78</v>
      </c>
      <c r="B96" s="45" t="s">
        <v>79</v>
      </c>
      <c r="C96" s="46" t="s">
        <v>80</v>
      </c>
      <c r="D96" s="46" t="s">
        <v>81</v>
      </c>
      <c r="E96" s="47" t="s">
        <v>365</v>
      </c>
      <c r="F96" s="47">
        <v>1</v>
      </c>
      <c r="G96" s="53">
        <v>43192</v>
      </c>
      <c r="H96" s="46" t="s">
        <v>83</v>
      </c>
      <c r="I96" s="46" t="s">
        <v>366</v>
      </c>
      <c r="J96" s="46" t="s">
        <v>40</v>
      </c>
      <c r="K96" s="46" t="s">
        <v>376</v>
      </c>
      <c r="L96" s="50" t="s">
        <v>377</v>
      </c>
      <c r="M96" s="45" t="s">
        <v>378</v>
      </c>
      <c r="N96" s="45" t="s">
        <v>118</v>
      </c>
      <c r="O96" s="45" t="s">
        <v>379</v>
      </c>
      <c r="P96" s="51">
        <v>43222</v>
      </c>
      <c r="Q96" s="52">
        <v>43465</v>
      </c>
      <c r="R96" s="287"/>
      <c r="S96" s="302"/>
      <c r="T96" s="20" t="s">
        <v>81</v>
      </c>
      <c r="U96" s="21" t="s">
        <v>81</v>
      </c>
      <c r="V96" s="22" t="s">
        <v>81</v>
      </c>
      <c r="W96" s="22" t="s">
        <v>81</v>
      </c>
      <c r="X96" s="22" t="s">
        <v>81</v>
      </c>
      <c r="Y96" s="37" t="s">
        <v>81</v>
      </c>
      <c r="Z96" s="23" t="s">
        <v>81</v>
      </c>
      <c r="AA96" s="23" t="s">
        <v>81</v>
      </c>
      <c r="AB96" s="39" t="s">
        <v>81</v>
      </c>
      <c r="AC96" s="20" t="s">
        <v>81</v>
      </c>
      <c r="AD96" s="21" t="s">
        <v>81</v>
      </c>
      <c r="AE96" s="22" t="s">
        <v>81</v>
      </c>
      <c r="AF96" s="22" t="s">
        <v>81</v>
      </c>
      <c r="AG96" s="22" t="s">
        <v>81</v>
      </c>
      <c r="AH96" s="37" t="s">
        <v>81</v>
      </c>
      <c r="AI96" s="23" t="s">
        <v>81</v>
      </c>
      <c r="AJ96" s="23" t="s">
        <v>81</v>
      </c>
      <c r="AK96" s="39" t="s">
        <v>81</v>
      </c>
    </row>
    <row r="97" spans="1:37" s="43" customFormat="1" ht="37.5" hidden="1" customHeight="1" x14ac:dyDescent="0.25">
      <c r="A97" s="45" t="s">
        <v>78</v>
      </c>
      <c r="B97" s="45" t="s">
        <v>79</v>
      </c>
      <c r="C97" s="46" t="s">
        <v>80</v>
      </c>
      <c r="D97" s="46" t="s">
        <v>81</v>
      </c>
      <c r="E97" s="47" t="s">
        <v>380</v>
      </c>
      <c r="F97" s="47">
        <v>1</v>
      </c>
      <c r="G97" s="53">
        <v>43200</v>
      </c>
      <c r="H97" s="46" t="s">
        <v>83</v>
      </c>
      <c r="I97" s="46" t="s">
        <v>381</v>
      </c>
      <c r="J97" s="46" t="s">
        <v>40</v>
      </c>
      <c r="K97" s="46" t="s">
        <v>382</v>
      </c>
      <c r="L97" s="50" t="s">
        <v>383</v>
      </c>
      <c r="M97" s="45" t="s">
        <v>384</v>
      </c>
      <c r="N97" s="45" t="s">
        <v>88</v>
      </c>
      <c r="O97" s="45" t="s">
        <v>158</v>
      </c>
      <c r="P97" s="51">
        <v>43200</v>
      </c>
      <c r="Q97" s="52">
        <v>43201</v>
      </c>
      <c r="R97" s="268" t="s">
        <v>941</v>
      </c>
      <c r="S97" s="298" t="s">
        <v>962</v>
      </c>
      <c r="T97" s="20" t="s">
        <v>81</v>
      </c>
      <c r="U97" s="21" t="s">
        <v>81</v>
      </c>
      <c r="V97" s="22" t="s">
        <v>81</v>
      </c>
      <c r="W97" s="22" t="s">
        <v>81</v>
      </c>
      <c r="X97" s="22" t="s">
        <v>81</v>
      </c>
      <c r="Y97" s="37" t="s">
        <v>81</v>
      </c>
      <c r="Z97" s="23" t="s">
        <v>81</v>
      </c>
      <c r="AA97" s="23" t="s">
        <v>81</v>
      </c>
      <c r="AB97" s="39" t="s">
        <v>81</v>
      </c>
      <c r="AC97" s="20" t="s">
        <v>81</v>
      </c>
      <c r="AD97" s="21" t="s">
        <v>81</v>
      </c>
      <c r="AE97" s="22" t="s">
        <v>81</v>
      </c>
      <c r="AF97" s="22" t="s">
        <v>81</v>
      </c>
      <c r="AG97" s="22" t="s">
        <v>81</v>
      </c>
      <c r="AH97" s="37" t="s">
        <v>81</v>
      </c>
      <c r="AI97" s="23" t="s">
        <v>81</v>
      </c>
      <c r="AJ97" s="23" t="s">
        <v>81</v>
      </c>
      <c r="AK97" s="39" t="s">
        <v>81</v>
      </c>
    </row>
    <row r="98" spans="1:37" s="43" customFormat="1" ht="37.5" hidden="1" customHeight="1" x14ac:dyDescent="0.25">
      <c r="A98" s="45" t="s">
        <v>78</v>
      </c>
      <c r="B98" s="45" t="s">
        <v>79</v>
      </c>
      <c r="C98" s="46" t="s">
        <v>80</v>
      </c>
      <c r="D98" s="46" t="s">
        <v>81</v>
      </c>
      <c r="E98" s="47" t="s">
        <v>380</v>
      </c>
      <c r="F98" s="47">
        <v>1</v>
      </c>
      <c r="G98" s="53">
        <v>43200</v>
      </c>
      <c r="H98" s="46" t="s">
        <v>83</v>
      </c>
      <c r="I98" s="46" t="s">
        <v>381</v>
      </c>
      <c r="J98" s="46" t="s">
        <v>40</v>
      </c>
      <c r="K98" s="46" t="s">
        <v>382</v>
      </c>
      <c r="L98" s="50" t="s">
        <v>385</v>
      </c>
      <c r="M98" s="45" t="s">
        <v>386</v>
      </c>
      <c r="N98" s="45" t="s">
        <v>118</v>
      </c>
      <c r="O98" s="45" t="s">
        <v>158</v>
      </c>
      <c r="P98" s="51">
        <v>43200</v>
      </c>
      <c r="Q98" s="52">
        <v>43201</v>
      </c>
      <c r="R98" s="269"/>
      <c r="S98" s="298"/>
      <c r="T98" s="20" t="s">
        <v>81</v>
      </c>
      <c r="U98" s="21" t="s">
        <v>81</v>
      </c>
      <c r="V98" s="22" t="s">
        <v>81</v>
      </c>
      <c r="W98" s="22" t="s">
        <v>81</v>
      </c>
      <c r="X98" s="22" t="s">
        <v>81</v>
      </c>
      <c r="Y98" s="37" t="s">
        <v>81</v>
      </c>
      <c r="Z98" s="23" t="s">
        <v>81</v>
      </c>
      <c r="AA98" s="23" t="s">
        <v>81</v>
      </c>
      <c r="AB98" s="39" t="s">
        <v>81</v>
      </c>
      <c r="AC98" s="20" t="s">
        <v>81</v>
      </c>
      <c r="AD98" s="21" t="s">
        <v>81</v>
      </c>
      <c r="AE98" s="22" t="s">
        <v>81</v>
      </c>
      <c r="AF98" s="22" t="s">
        <v>81</v>
      </c>
      <c r="AG98" s="22" t="s">
        <v>81</v>
      </c>
      <c r="AH98" s="37" t="s">
        <v>81</v>
      </c>
      <c r="AI98" s="23" t="s">
        <v>81</v>
      </c>
      <c r="AJ98" s="23" t="s">
        <v>81</v>
      </c>
      <c r="AK98" s="39" t="s">
        <v>81</v>
      </c>
    </row>
    <row r="99" spans="1:37" s="43" customFormat="1" ht="37.5" hidden="1" customHeight="1" x14ac:dyDescent="0.25">
      <c r="A99" s="45" t="s">
        <v>78</v>
      </c>
      <c r="B99" s="45" t="s">
        <v>79</v>
      </c>
      <c r="C99" s="46" t="s">
        <v>80</v>
      </c>
      <c r="D99" s="46" t="s">
        <v>81</v>
      </c>
      <c r="E99" s="47" t="s">
        <v>380</v>
      </c>
      <c r="F99" s="47">
        <v>1</v>
      </c>
      <c r="G99" s="53">
        <v>43200</v>
      </c>
      <c r="H99" s="46" t="s">
        <v>83</v>
      </c>
      <c r="I99" s="46" t="s">
        <v>381</v>
      </c>
      <c r="J99" s="46" t="s">
        <v>40</v>
      </c>
      <c r="K99" s="46" t="s">
        <v>382</v>
      </c>
      <c r="L99" s="50" t="s">
        <v>387</v>
      </c>
      <c r="M99" s="45" t="s">
        <v>388</v>
      </c>
      <c r="N99" s="45" t="s">
        <v>118</v>
      </c>
      <c r="O99" s="45" t="s">
        <v>158</v>
      </c>
      <c r="P99" s="51">
        <v>43200</v>
      </c>
      <c r="Q99" s="52">
        <v>43208</v>
      </c>
      <c r="R99" s="269"/>
      <c r="S99" s="298"/>
      <c r="T99" s="20" t="s">
        <v>81</v>
      </c>
      <c r="U99" s="21" t="s">
        <v>81</v>
      </c>
      <c r="V99" s="22" t="s">
        <v>81</v>
      </c>
      <c r="W99" s="22" t="s">
        <v>81</v>
      </c>
      <c r="X99" s="22" t="s">
        <v>81</v>
      </c>
      <c r="Y99" s="37" t="s">
        <v>81</v>
      </c>
      <c r="Z99" s="23" t="s">
        <v>81</v>
      </c>
      <c r="AA99" s="23" t="s">
        <v>81</v>
      </c>
      <c r="AB99" s="39" t="s">
        <v>81</v>
      </c>
      <c r="AC99" s="20" t="s">
        <v>81</v>
      </c>
      <c r="AD99" s="21" t="s">
        <v>81</v>
      </c>
      <c r="AE99" s="22" t="s">
        <v>81</v>
      </c>
      <c r="AF99" s="22" t="s">
        <v>81</v>
      </c>
      <c r="AG99" s="22" t="s">
        <v>81</v>
      </c>
      <c r="AH99" s="37" t="s">
        <v>81</v>
      </c>
      <c r="AI99" s="23" t="s">
        <v>81</v>
      </c>
      <c r="AJ99" s="23" t="s">
        <v>81</v>
      </c>
      <c r="AK99" s="39" t="s">
        <v>81</v>
      </c>
    </row>
    <row r="100" spans="1:37" s="43" customFormat="1" ht="37.5" hidden="1" customHeight="1" x14ac:dyDescent="0.25">
      <c r="A100" s="45" t="s">
        <v>78</v>
      </c>
      <c r="B100" s="45" t="s">
        <v>79</v>
      </c>
      <c r="C100" s="46" t="s">
        <v>80</v>
      </c>
      <c r="D100" s="46" t="s">
        <v>81</v>
      </c>
      <c r="E100" s="47" t="s">
        <v>380</v>
      </c>
      <c r="F100" s="47">
        <v>1</v>
      </c>
      <c r="G100" s="53">
        <v>43200</v>
      </c>
      <c r="H100" s="46" t="s">
        <v>83</v>
      </c>
      <c r="I100" s="46" t="s">
        <v>381</v>
      </c>
      <c r="J100" s="46" t="s">
        <v>40</v>
      </c>
      <c r="K100" s="46" t="s">
        <v>382</v>
      </c>
      <c r="L100" s="50" t="s">
        <v>389</v>
      </c>
      <c r="M100" s="45" t="s">
        <v>390</v>
      </c>
      <c r="N100" s="45" t="s">
        <v>118</v>
      </c>
      <c r="O100" s="45" t="s">
        <v>158</v>
      </c>
      <c r="P100" s="51">
        <v>43200</v>
      </c>
      <c r="Q100" s="52">
        <v>43208</v>
      </c>
      <c r="R100" s="269"/>
      <c r="S100" s="298"/>
      <c r="T100" s="20" t="s">
        <v>81</v>
      </c>
      <c r="U100" s="21" t="s">
        <v>81</v>
      </c>
      <c r="V100" s="22" t="s">
        <v>81</v>
      </c>
      <c r="W100" s="22" t="s">
        <v>81</v>
      </c>
      <c r="X100" s="22" t="s">
        <v>81</v>
      </c>
      <c r="Y100" s="37" t="s">
        <v>81</v>
      </c>
      <c r="Z100" s="23" t="s">
        <v>81</v>
      </c>
      <c r="AA100" s="23" t="s">
        <v>81</v>
      </c>
      <c r="AB100" s="39" t="s">
        <v>81</v>
      </c>
      <c r="AC100" s="20" t="s">
        <v>81</v>
      </c>
      <c r="AD100" s="21" t="s">
        <v>81</v>
      </c>
      <c r="AE100" s="22" t="s">
        <v>81</v>
      </c>
      <c r="AF100" s="22" t="s">
        <v>81</v>
      </c>
      <c r="AG100" s="22" t="s">
        <v>81</v>
      </c>
      <c r="AH100" s="37" t="s">
        <v>81</v>
      </c>
      <c r="AI100" s="23" t="s">
        <v>81</v>
      </c>
      <c r="AJ100" s="23" t="s">
        <v>81</v>
      </c>
      <c r="AK100" s="39" t="s">
        <v>81</v>
      </c>
    </row>
    <row r="101" spans="1:37" s="43" customFormat="1" ht="37.5" hidden="1" customHeight="1" x14ac:dyDescent="0.25">
      <c r="A101" s="45" t="s">
        <v>78</v>
      </c>
      <c r="B101" s="45" t="s">
        <v>79</v>
      </c>
      <c r="C101" s="46" t="s">
        <v>80</v>
      </c>
      <c r="D101" s="46" t="s">
        <v>81</v>
      </c>
      <c r="E101" s="47" t="s">
        <v>380</v>
      </c>
      <c r="F101" s="47">
        <v>1</v>
      </c>
      <c r="G101" s="53">
        <v>43200</v>
      </c>
      <c r="H101" s="46" t="s">
        <v>83</v>
      </c>
      <c r="I101" s="46" t="s">
        <v>381</v>
      </c>
      <c r="J101" s="46" t="s">
        <v>40</v>
      </c>
      <c r="K101" s="46" t="s">
        <v>382</v>
      </c>
      <c r="L101" s="50" t="s">
        <v>391</v>
      </c>
      <c r="M101" s="45" t="s">
        <v>392</v>
      </c>
      <c r="N101" s="45" t="s">
        <v>118</v>
      </c>
      <c r="O101" s="45" t="s">
        <v>158</v>
      </c>
      <c r="P101" s="51">
        <v>43200</v>
      </c>
      <c r="Q101" s="52">
        <v>43210</v>
      </c>
      <c r="R101" s="269"/>
      <c r="S101" s="298"/>
      <c r="T101" s="20" t="s">
        <v>81</v>
      </c>
      <c r="U101" s="21" t="s">
        <v>81</v>
      </c>
      <c r="V101" s="22" t="s">
        <v>81</v>
      </c>
      <c r="W101" s="22" t="s">
        <v>81</v>
      </c>
      <c r="X101" s="22" t="s">
        <v>81</v>
      </c>
      <c r="Y101" s="37" t="s">
        <v>81</v>
      </c>
      <c r="Z101" s="23" t="s">
        <v>81</v>
      </c>
      <c r="AA101" s="23" t="s">
        <v>81</v>
      </c>
      <c r="AB101" s="39" t="s">
        <v>81</v>
      </c>
      <c r="AC101" s="20" t="s">
        <v>81</v>
      </c>
      <c r="AD101" s="21" t="s">
        <v>81</v>
      </c>
      <c r="AE101" s="22" t="s">
        <v>81</v>
      </c>
      <c r="AF101" s="22" t="s">
        <v>81</v>
      </c>
      <c r="AG101" s="22" t="s">
        <v>81</v>
      </c>
      <c r="AH101" s="37" t="s">
        <v>81</v>
      </c>
      <c r="AI101" s="23" t="s">
        <v>81</v>
      </c>
      <c r="AJ101" s="23" t="s">
        <v>81</v>
      </c>
      <c r="AK101" s="39" t="s">
        <v>81</v>
      </c>
    </row>
    <row r="102" spans="1:37" s="43" customFormat="1" ht="37.5" hidden="1" customHeight="1" x14ac:dyDescent="0.25">
      <c r="A102" s="45" t="s">
        <v>78</v>
      </c>
      <c r="B102" s="45" t="s">
        <v>79</v>
      </c>
      <c r="C102" s="46" t="s">
        <v>80</v>
      </c>
      <c r="D102" s="46" t="s">
        <v>81</v>
      </c>
      <c r="E102" s="47" t="s">
        <v>393</v>
      </c>
      <c r="F102" s="47">
        <v>1</v>
      </c>
      <c r="G102" s="53">
        <v>43208</v>
      </c>
      <c r="H102" s="46" t="s">
        <v>394</v>
      </c>
      <c r="I102" s="46" t="s">
        <v>395</v>
      </c>
      <c r="J102" s="46" t="s">
        <v>40</v>
      </c>
      <c r="K102" s="46" t="s">
        <v>396</v>
      </c>
      <c r="L102" s="50" t="s">
        <v>397</v>
      </c>
      <c r="M102" s="45" t="s">
        <v>398</v>
      </c>
      <c r="N102" s="45" t="s">
        <v>88</v>
      </c>
      <c r="O102" s="45" t="s">
        <v>399</v>
      </c>
      <c r="P102" s="51">
        <v>43208</v>
      </c>
      <c r="Q102" s="52">
        <v>43210</v>
      </c>
      <c r="R102" s="268" t="s">
        <v>941</v>
      </c>
      <c r="S102" s="298" t="s">
        <v>963</v>
      </c>
      <c r="T102" s="20" t="s">
        <v>81</v>
      </c>
      <c r="U102" s="21" t="s">
        <v>81</v>
      </c>
      <c r="V102" s="22" t="s">
        <v>81</v>
      </c>
      <c r="W102" s="22" t="s">
        <v>81</v>
      </c>
      <c r="X102" s="22" t="s">
        <v>81</v>
      </c>
      <c r="Y102" s="37" t="s">
        <v>81</v>
      </c>
      <c r="Z102" s="23" t="s">
        <v>81</v>
      </c>
      <c r="AA102" s="23" t="s">
        <v>81</v>
      </c>
      <c r="AB102" s="39" t="s">
        <v>81</v>
      </c>
      <c r="AC102" s="20" t="s">
        <v>81</v>
      </c>
      <c r="AD102" s="21" t="s">
        <v>81</v>
      </c>
      <c r="AE102" s="22" t="s">
        <v>81</v>
      </c>
      <c r="AF102" s="22" t="s">
        <v>81</v>
      </c>
      <c r="AG102" s="22" t="s">
        <v>81</v>
      </c>
      <c r="AH102" s="37" t="s">
        <v>81</v>
      </c>
      <c r="AI102" s="23" t="s">
        <v>81</v>
      </c>
      <c r="AJ102" s="23" t="s">
        <v>81</v>
      </c>
      <c r="AK102" s="39" t="s">
        <v>81</v>
      </c>
    </row>
    <row r="103" spans="1:37" s="43" customFormat="1" ht="37.5" hidden="1" customHeight="1" x14ac:dyDescent="0.25">
      <c r="A103" s="45" t="s">
        <v>78</v>
      </c>
      <c r="B103" s="45" t="s">
        <v>79</v>
      </c>
      <c r="C103" s="46" t="s">
        <v>80</v>
      </c>
      <c r="D103" s="46" t="s">
        <v>81</v>
      </c>
      <c r="E103" s="47" t="s">
        <v>393</v>
      </c>
      <c r="F103" s="47">
        <v>1</v>
      </c>
      <c r="G103" s="53">
        <v>43208</v>
      </c>
      <c r="H103" s="46" t="s">
        <v>394</v>
      </c>
      <c r="I103" s="46" t="s">
        <v>395</v>
      </c>
      <c r="J103" s="46" t="s">
        <v>40</v>
      </c>
      <c r="K103" s="46" t="s">
        <v>400</v>
      </c>
      <c r="L103" s="50" t="s">
        <v>401</v>
      </c>
      <c r="M103" s="45" t="s">
        <v>402</v>
      </c>
      <c r="N103" s="45" t="s">
        <v>118</v>
      </c>
      <c r="O103" s="45" t="s">
        <v>403</v>
      </c>
      <c r="P103" s="51">
        <v>43215</v>
      </c>
      <c r="Q103" s="52">
        <v>43230</v>
      </c>
      <c r="R103" s="269"/>
      <c r="S103" s="298"/>
      <c r="T103" s="20" t="s">
        <v>81</v>
      </c>
      <c r="U103" s="21" t="s">
        <v>81</v>
      </c>
      <c r="V103" s="22" t="s">
        <v>81</v>
      </c>
      <c r="W103" s="22" t="s">
        <v>81</v>
      </c>
      <c r="X103" s="22" t="s">
        <v>81</v>
      </c>
      <c r="Y103" s="37" t="s">
        <v>81</v>
      </c>
      <c r="Z103" s="23" t="s">
        <v>81</v>
      </c>
      <c r="AA103" s="23" t="s">
        <v>81</v>
      </c>
      <c r="AB103" s="39" t="s">
        <v>81</v>
      </c>
      <c r="AC103" s="20" t="s">
        <v>81</v>
      </c>
      <c r="AD103" s="21" t="s">
        <v>81</v>
      </c>
      <c r="AE103" s="22" t="s">
        <v>81</v>
      </c>
      <c r="AF103" s="22" t="s">
        <v>81</v>
      </c>
      <c r="AG103" s="22" t="s">
        <v>81</v>
      </c>
      <c r="AH103" s="37" t="s">
        <v>81</v>
      </c>
      <c r="AI103" s="23" t="s">
        <v>81</v>
      </c>
      <c r="AJ103" s="23" t="s">
        <v>81</v>
      </c>
      <c r="AK103" s="39" t="s">
        <v>81</v>
      </c>
    </row>
    <row r="104" spans="1:37" s="43" customFormat="1" ht="37.5" hidden="1" customHeight="1" x14ac:dyDescent="0.25">
      <c r="A104" s="45" t="s">
        <v>78</v>
      </c>
      <c r="B104" s="45" t="s">
        <v>79</v>
      </c>
      <c r="C104" s="46" t="s">
        <v>80</v>
      </c>
      <c r="D104" s="46" t="s">
        <v>81</v>
      </c>
      <c r="E104" s="47" t="s">
        <v>393</v>
      </c>
      <c r="F104" s="47">
        <v>1</v>
      </c>
      <c r="G104" s="53">
        <v>43208</v>
      </c>
      <c r="H104" s="46" t="s">
        <v>394</v>
      </c>
      <c r="I104" s="46" t="s">
        <v>395</v>
      </c>
      <c r="J104" s="46" t="s">
        <v>40</v>
      </c>
      <c r="K104" s="46" t="s">
        <v>396</v>
      </c>
      <c r="L104" s="50" t="s">
        <v>404</v>
      </c>
      <c r="M104" s="45" t="s">
        <v>405</v>
      </c>
      <c r="N104" s="45" t="s">
        <v>118</v>
      </c>
      <c r="O104" s="45" t="s">
        <v>399</v>
      </c>
      <c r="P104" s="51">
        <v>43291</v>
      </c>
      <c r="Q104" s="52">
        <v>43322</v>
      </c>
      <c r="R104" s="269"/>
      <c r="S104" s="298"/>
      <c r="T104" s="20" t="s">
        <v>81</v>
      </c>
      <c r="U104" s="21" t="s">
        <v>81</v>
      </c>
      <c r="V104" s="22" t="s">
        <v>81</v>
      </c>
      <c r="W104" s="22" t="s">
        <v>81</v>
      </c>
      <c r="X104" s="22" t="s">
        <v>81</v>
      </c>
      <c r="Y104" s="37" t="s">
        <v>81</v>
      </c>
      <c r="Z104" s="23" t="s">
        <v>81</v>
      </c>
      <c r="AA104" s="23" t="s">
        <v>81</v>
      </c>
      <c r="AB104" s="39" t="s">
        <v>81</v>
      </c>
      <c r="AC104" s="20" t="s">
        <v>81</v>
      </c>
      <c r="AD104" s="21" t="s">
        <v>81</v>
      </c>
      <c r="AE104" s="22" t="s">
        <v>81</v>
      </c>
      <c r="AF104" s="22" t="s">
        <v>81</v>
      </c>
      <c r="AG104" s="22" t="s">
        <v>81</v>
      </c>
      <c r="AH104" s="37" t="s">
        <v>81</v>
      </c>
      <c r="AI104" s="23" t="s">
        <v>81</v>
      </c>
      <c r="AJ104" s="23" t="s">
        <v>81</v>
      </c>
      <c r="AK104" s="39" t="s">
        <v>81</v>
      </c>
    </row>
    <row r="105" spans="1:37" s="43" customFormat="1" ht="37.5" hidden="1" customHeight="1" x14ac:dyDescent="0.25">
      <c r="A105" s="45" t="s">
        <v>78</v>
      </c>
      <c r="B105" s="45" t="s">
        <v>406</v>
      </c>
      <c r="C105" s="46" t="s">
        <v>406</v>
      </c>
      <c r="D105" s="46" t="s">
        <v>81</v>
      </c>
      <c r="E105" s="47" t="s">
        <v>407</v>
      </c>
      <c r="F105" s="47">
        <v>1</v>
      </c>
      <c r="G105" s="53">
        <v>43216</v>
      </c>
      <c r="H105" s="46" t="s">
        <v>83</v>
      </c>
      <c r="I105" s="46" t="s">
        <v>408</v>
      </c>
      <c r="J105" s="46" t="s">
        <v>40</v>
      </c>
      <c r="K105" s="46" t="s">
        <v>409</v>
      </c>
      <c r="L105" s="50" t="s">
        <v>410</v>
      </c>
      <c r="M105" s="45" t="s">
        <v>411</v>
      </c>
      <c r="N105" s="45" t="s">
        <v>88</v>
      </c>
      <c r="O105" s="45" t="s">
        <v>412</v>
      </c>
      <c r="P105" s="51">
        <v>43230</v>
      </c>
      <c r="Q105" s="52">
        <v>43250</v>
      </c>
      <c r="R105" s="273" t="s">
        <v>941</v>
      </c>
      <c r="S105" s="298" t="s">
        <v>963</v>
      </c>
      <c r="T105" s="20" t="s">
        <v>81</v>
      </c>
      <c r="U105" s="21" t="s">
        <v>81</v>
      </c>
      <c r="V105" s="22" t="s">
        <v>81</v>
      </c>
      <c r="W105" s="22" t="s">
        <v>81</v>
      </c>
      <c r="X105" s="22" t="s">
        <v>81</v>
      </c>
      <c r="Y105" s="37" t="s">
        <v>81</v>
      </c>
      <c r="Z105" s="23" t="s">
        <v>81</v>
      </c>
      <c r="AA105" s="23" t="s">
        <v>81</v>
      </c>
      <c r="AB105" s="39" t="s">
        <v>81</v>
      </c>
      <c r="AC105" s="20" t="s">
        <v>81</v>
      </c>
      <c r="AD105" s="21" t="s">
        <v>81</v>
      </c>
      <c r="AE105" s="22" t="s">
        <v>81</v>
      </c>
      <c r="AF105" s="22" t="s">
        <v>81</v>
      </c>
      <c r="AG105" s="22" t="s">
        <v>81</v>
      </c>
      <c r="AH105" s="37" t="s">
        <v>81</v>
      </c>
      <c r="AI105" s="23" t="s">
        <v>81</v>
      </c>
      <c r="AJ105" s="23" t="s">
        <v>81</v>
      </c>
      <c r="AK105" s="39" t="s">
        <v>81</v>
      </c>
    </row>
    <row r="106" spans="1:37" s="43" customFormat="1" ht="37.5" hidden="1" customHeight="1" x14ac:dyDescent="0.25">
      <c r="A106" s="45" t="s">
        <v>78</v>
      </c>
      <c r="B106" s="45" t="s">
        <v>406</v>
      </c>
      <c r="C106" s="46" t="s">
        <v>406</v>
      </c>
      <c r="D106" s="46" t="s">
        <v>81</v>
      </c>
      <c r="E106" s="47" t="s">
        <v>407</v>
      </c>
      <c r="F106" s="47">
        <v>1</v>
      </c>
      <c r="G106" s="53">
        <v>43216</v>
      </c>
      <c r="H106" s="46" t="s">
        <v>83</v>
      </c>
      <c r="I106" s="46" t="s">
        <v>408</v>
      </c>
      <c r="J106" s="46" t="s">
        <v>40</v>
      </c>
      <c r="K106" s="46" t="s">
        <v>409</v>
      </c>
      <c r="L106" s="50" t="s">
        <v>413</v>
      </c>
      <c r="M106" s="45" t="s">
        <v>414</v>
      </c>
      <c r="N106" s="45" t="s">
        <v>118</v>
      </c>
      <c r="O106" s="45" t="s">
        <v>415</v>
      </c>
      <c r="P106" s="51">
        <v>43241</v>
      </c>
      <c r="Q106" s="52">
        <v>43465</v>
      </c>
      <c r="R106" s="274"/>
      <c r="S106" s="298"/>
      <c r="T106" s="20" t="s">
        <v>81</v>
      </c>
      <c r="U106" s="21" t="s">
        <v>81</v>
      </c>
      <c r="V106" s="22" t="s">
        <v>81</v>
      </c>
      <c r="W106" s="22" t="s">
        <v>81</v>
      </c>
      <c r="X106" s="22" t="s">
        <v>81</v>
      </c>
      <c r="Y106" s="37" t="s">
        <v>81</v>
      </c>
      <c r="Z106" s="23" t="s">
        <v>81</v>
      </c>
      <c r="AA106" s="23" t="s">
        <v>81</v>
      </c>
      <c r="AB106" s="39" t="s">
        <v>81</v>
      </c>
      <c r="AC106" s="20" t="s">
        <v>81</v>
      </c>
      <c r="AD106" s="21" t="s">
        <v>81</v>
      </c>
      <c r="AE106" s="22" t="s">
        <v>81</v>
      </c>
      <c r="AF106" s="22" t="s">
        <v>81</v>
      </c>
      <c r="AG106" s="22" t="s">
        <v>81</v>
      </c>
      <c r="AH106" s="37" t="s">
        <v>81</v>
      </c>
      <c r="AI106" s="23" t="s">
        <v>81</v>
      </c>
      <c r="AJ106" s="23" t="s">
        <v>81</v>
      </c>
      <c r="AK106" s="39" t="s">
        <v>81</v>
      </c>
    </row>
    <row r="107" spans="1:37" s="43" customFormat="1" ht="37.5" hidden="1" customHeight="1" x14ac:dyDescent="0.25">
      <c r="A107" s="45" t="s">
        <v>78</v>
      </c>
      <c r="B107" s="45" t="s">
        <v>78</v>
      </c>
      <c r="C107" s="45" t="s">
        <v>139</v>
      </c>
      <c r="D107" s="46" t="s">
        <v>81</v>
      </c>
      <c r="E107" s="47" t="s">
        <v>416</v>
      </c>
      <c r="F107" s="47">
        <v>1</v>
      </c>
      <c r="G107" s="53">
        <v>43252</v>
      </c>
      <c r="H107" s="46" t="s">
        <v>83</v>
      </c>
      <c r="I107" s="46" t="s">
        <v>417</v>
      </c>
      <c r="J107" s="46" t="s">
        <v>40</v>
      </c>
      <c r="K107" s="46" t="s">
        <v>418</v>
      </c>
      <c r="L107" s="50" t="s">
        <v>419</v>
      </c>
      <c r="M107" s="45" t="s">
        <v>420</v>
      </c>
      <c r="N107" s="45" t="s">
        <v>118</v>
      </c>
      <c r="O107" s="45" t="s">
        <v>421</v>
      </c>
      <c r="P107" s="57">
        <v>43252</v>
      </c>
      <c r="Q107" s="58">
        <v>43252</v>
      </c>
      <c r="R107" s="268" t="s">
        <v>942</v>
      </c>
      <c r="S107" s="298" t="s">
        <v>954</v>
      </c>
      <c r="T107" s="20" t="s">
        <v>81</v>
      </c>
      <c r="U107" s="21" t="s">
        <v>81</v>
      </c>
      <c r="V107" s="22" t="s">
        <v>81</v>
      </c>
      <c r="W107" s="22" t="s">
        <v>81</v>
      </c>
      <c r="X107" s="22" t="s">
        <v>81</v>
      </c>
      <c r="Y107" s="37" t="s">
        <v>81</v>
      </c>
      <c r="Z107" s="23" t="s">
        <v>81</v>
      </c>
      <c r="AA107" s="23" t="s">
        <v>81</v>
      </c>
      <c r="AB107" s="39" t="s">
        <v>81</v>
      </c>
      <c r="AC107" s="20" t="s">
        <v>81</v>
      </c>
      <c r="AD107" s="21" t="s">
        <v>81</v>
      </c>
      <c r="AE107" s="22" t="s">
        <v>81</v>
      </c>
      <c r="AF107" s="22" t="s">
        <v>81</v>
      </c>
      <c r="AG107" s="22" t="s">
        <v>81</v>
      </c>
      <c r="AH107" s="37" t="s">
        <v>81</v>
      </c>
      <c r="AI107" s="23" t="s">
        <v>81</v>
      </c>
      <c r="AJ107" s="23" t="s">
        <v>81</v>
      </c>
      <c r="AK107" s="39" t="s">
        <v>81</v>
      </c>
    </row>
    <row r="108" spans="1:37" s="43" customFormat="1" ht="37.5" hidden="1" customHeight="1" x14ac:dyDescent="0.25">
      <c r="A108" s="45" t="s">
        <v>78</v>
      </c>
      <c r="B108" s="45" t="s">
        <v>78</v>
      </c>
      <c r="C108" s="45" t="s">
        <v>139</v>
      </c>
      <c r="D108" s="46" t="s">
        <v>81</v>
      </c>
      <c r="E108" s="47" t="s">
        <v>416</v>
      </c>
      <c r="F108" s="47">
        <v>1</v>
      </c>
      <c r="G108" s="53">
        <v>43252</v>
      </c>
      <c r="H108" s="46" t="s">
        <v>83</v>
      </c>
      <c r="I108" s="46" t="s">
        <v>417</v>
      </c>
      <c r="J108" s="46" t="s">
        <v>40</v>
      </c>
      <c r="K108" s="46" t="s">
        <v>418</v>
      </c>
      <c r="L108" s="50" t="s">
        <v>422</v>
      </c>
      <c r="M108" s="45" t="s">
        <v>423</v>
      </c>
      <c r="N108" s="45" t="s">
        <v>118</v>
      </c>
      <c r="O108" s="45" t="s">
        <v>421</v>
      </c>
      <c r="P108" s="57">
        <v>43256</v>
      </c>
      <c r="Q108" s="58">
        <v>43256</v>
      </c>
      <c r="R108" s="269"/>
      <c r="S108" s="298"/>
      <c r="T108" s="20" t="s">
        <v>81</v>
      </c>
      <c r="U108" s="21" t="s">
        <v>81</v>
      </c>
      <c r="V108" s="22" t="s">
        <v>81</v>
      </c>
      <c r="W108" s="22" t="s">
        <v>81</v>
      </c>
      <c r="X108" s="22" t="s">
        <v>81</v>
      </c>
      <c r="Y108" s="37" t="s">
        <v>81</v>
      </c>
      <c r="Z108" s="23" t="s">
        <v>81</v>
      </c>
      <c r="AA108" s="23" t="s">
        <v>81</v>
      </c>
      <c r="AB108" s="39" t="s">
        <v>81</v>
      </c>
      <c r="AC108" s="20" t="s">
        <v>81</v>
      </c>
      <c r="AD108" s="21" t="s">
        <v>81</v>
      </c>
      <c r="AE108" s="22" t="s">
        <v>81</v>
      </c>
      <c r="AF108" s="22" t="s">
        <v>81</v>
      </c>
      <c r="AG108" s="22" t="s">
        <v>81</v>
      </c>
      <c r="AH108" s="37" t="s">
        <v>81</v>
      </c>
      <c r="AI108" s="23" t="s">
        <v>81</v>
      </c>
      <c r="AJ108" s="23" t="s">
        <v>81</v>
      </c>
      <c r="AK108" s="39" t="s">
        <v>81</v>
      </c>
    </row>
    <row r="109" spans="1:37" s="43" customFormat="1" ht="37.5" hidden="1" customHeight="1" x14ac:dyDescent="0.25">
      <c r="A109" s="45" t="s">
        <v>78</v>
      </c>
      <c r="B109" s="45" t="s">
        <v>78</v>
      </c>
      <c r="C109" s="45" t="s">
        <v>139</v>
      </c>
      <c r="D109" s="46" t="s">
        <v>81</v>
      </c>
      <c r="E109" s="47" t="s">
        <v>416</v>
      </c>
      <c r="F109" s="47">
        <v>1</v>
      </c>
      <c r="G109" s="53">
        <v>43252</v>
      </c>
      <c r="H109" s="46" t="s">
        <v>83</v>
      </c>
      <c r="I109" s="46" t="s">
        <v>417</v>
      </c>
      <c r="J109" s="46" t="s">
        <v>40</v>
      </c>
      <c r="K109" s="46" t="s">
        <v>418</v>
      </c>
      <c r="L109" s="50" t="s">
        <v>424</v>
      </c>
      <c r="M109" s="45" t="s">
        <v>425</v>
      </c>
      <c r="N109" s="45" t="s">
        <v>118</v>
      </c>
      <c r="O109" s="45" t="s">
        <v>421</v>
      </c>
      <c r="P109" s="57">
        <v>43256</v>
      </c>
      <c r="Q109" s="58">
        <v>43276</v>
      </c>
      <c r="R109" s="269"/>
      <c r="S109" s="298"/>
      <c r="T109" s="20" t="s">
        <v>81</v>
      </c>
      <c r="U109" s="21" t="s">
        <v>81</v>
      </c>
      <c r="V109" s="22" t="s">
        <v>81</v>
      </c>
      <c r="W109" s="22" t="s">
        <v>81</v>
      </c>
      <c r="X109" s="22" t="s">
        <v>81</v>
      </c>
      <c r="Y109" s="37" t="s">
        <v>81</v>
      </c>
      <c r="Z109" s="23" t="s">
        <v>81</v>
      </c>
      <c r="AA109" s="23" t="s">
        <v>81</v>
      </c>
      <c r="AB109" s="39" t="s">
        <v>81</v>
      </c>
      <c r="AC109" s="20" t="s">
        <v>81</v>
      </c>
      <c r="AD109" s="21" t="s">
        <v>81</v>
      </c>
      <c r="AE109" s="22" t="s">
        <v>81</v>
      </c>
      <c r="AF109" s="22" t="s">
        <v>81</v>
      </c>
      <c r="AG109" s="22" t="s">
        <v>81</v>
      </c>
      <c r="AH109" s="37" t="s">
        <v>81</v>
      </c>
      <c r="AI109" s="23" t="s">
        <v>81</v>
      </c>
      <c r="AJ109" s="23" t="s">
        <v>81</v>
      </c>
      <c r="AK109" s="39" t="s">
        <v>81</v>
      </c>
    </row>
    <row r="110" spans="1:37" s="43" customFormat="1" ht="37.5" hidden="1" customHeight="1" x14ac:dyDescent="0.25">
      <c r="A110" s="45" t="s">
        <v>78</v>
      </c>
      <c r="B110" s="45" t="s">
        <v>78</v>
      </c>
      <c r="C110" s="45" t="s">
        <v>139</v>
      </c>
      <c r="D110" s="46" t="s">
        <v>81</v>
      </c>
      <c r="E110" s="47" t="s">
        <v>416</v>
      </c>
      <c r="F110" s="47">
        <v>1</v>
      </c>
      <c r="G110" s="53">
        <v>43252</v>
      </c>
      <c r="H110" s="46" t="s">
        <v>83</v>
      </c>
      <c r="I110" s="46" t="s">
        <v>417</v>
      </c>
      <c r="J110" s="46" t="s">
        <v>40</v>
      </c>
      <c r="K110" s="46" t="s">
        <v>418</v>
      </c>
      <c r="L110" s="50" t="s">
        <v>426</v>
      </c>
      <c r="M110" s="45" t="s">
        <v>427</v>
      </c>
      <c r="N110" s="45" t="s">
        <v>118</v>
      </c>
      <c r="O110" s="45" t="s">
        <v>428</v>
      </c>
      <c r="P110" s="57">
        <v>43279</v>
      </c>
      <c r="Q110" s="58">
        <v>43284</v>
      </c>
      <c r="R110" s="269"/>
      <c r="S110" s="298"/>
      <c r="T110" s="20" t="s">
        <v>81</v>
      </c>
      <c r="U110" s="21" t="s">
        <v>81</v>
      </c>
      <c r="V110" s="22" t="s">
        <v>81</v>
      </c>
      <c r="W110" s="22" t="s">
        <v>81</v>
      </c>
      <c r="X110" s="22" t="s">
        <v>81</v>
      </c>
      <c r="Y110" s="37" t="s">
        <v>81</v>
      </c>
      <c r="Z110" s="23" t="s">
        <v>81</v>
      </c>
      <c r="AA110" s="23" t="s">
        <v>81</v>
      </c>
      <c r="AB110" s="39" t="s">
        <v>81</v>
      </c>
      <c r="AC110" s="20" t="s">
        <v>81</v>
      </c>
      <c r="AD110" s="21" t="s">
        <v>81</v>
      </c>
      <c r="AE110" s="22" t="s">
        <v>81</v>
      </c>
      <c r="AF110" s="22" t="s">
        <v>81</v>
      </c>
      <c r="AG110" s="22" t="s">
        <v>81</v>
      </c>
      <c r="AH110" s="37" t="s">
        <v>81</v>
      </c>
      <c r="AI110" s="23" t="s">
        <v>81</v>
      </c>
      <c r="AJ110" s="23" t="s">
        <v>81</v>
      </c>
      <c r="AK110" s="39" t="s">
        <v>81</v>
      </c>
    </row>
    <row r="111" spans="1:37" s="43" customFormat="1" ht="37.5" hidden="1" customHeight="1" x14ac:dyDescent="0.25">
      <c r="A111" s="45" t="s">
        <v>78</v>
      </c>
      <c r="B111" s="45" t="s">
        <v>78</v>
      </c>
      <c r="C111" s="45" t="s">
        <v>139</v>
      </c>
      <c r="D111" s="46" t="s">
        <v>81</v>
      </c>
      <c r="E111" s="47" t="s">
        <v>416</v>
      </c>
      <c r="F111" s="47">
        <v>1</v>
      </c>
      <c r="G111" s="53">
        <v>43252</v>
      </c>
      <c r="H111" s="46" t="s">
        <v>83</v>
      </c>
      <c r="I111" s="46" t="s">
        <v>417</v>
      </c>
      <c r="J111" s="46" t="s">
        <v>40</v>
      </c>
      <c r="K111" s="46" t="s">
        <v>418</v>
      </c>
      <c r="L111" s="50" t="s">
        <v>429</v>
      </c>
      <c r="M111" s="45" t="s">
        <v>430</v>
      </c>
      <c r="N111" s="45" t="s">
        <v>118</v>
      </c>
      <c r="O111" s="45" t="s">
        <v>431</v>
      </c>
      <c r="P111" s="57">
        <v>43277</v>
      </c>
      <c r="Q111" s="58">
        <v>42919</v>
      </c>
      <c r="R111" s="269"/>
      <c r="S111" s="298"/>
      <c r="T111" s="20" t="s">
        <v>81</v>
      </c>
      <c r="U111" s="21" t="s">
        <v>81</v>
      </c>
      <c r="V111" s="22" t="s">
        <v>81</v>
      </c>
      <c r="W111" s="22" t="s">
        <v>81</v>
      </c>
      <c r="X111" s="22" t="s">
        <v>81</v>
      </c>
      <c r="Y111" s="37" t="s">
        <v>81</v>
      </c>
      <c r="Z111" s="23" t="s">
        <v>81</v>
      </c>
      <c r="AA111" s="23" t="s">
        <v>81</v>
      </c>
      <c r="AB111" s="39" t="s">
        <v>81</v>
      </c>
      <c r="AC111" s="20" t="s">
        <v>81</v>
      </c>
      <c r="AD111" s="21" t="s">
        <v>81</v>
      </c>
      <c r="AE111" s="22" t="s">
        <v>81</v>
      </c>
      <c r="AF111" s="22" t="s">
        <v>81</v>
      </c>
      <c r="AG111" s="22" t="s">
        <v>81</v>
      </c>
      <c r="AH111" s="37" t="s">
        <v>81</v>
      </c>
      <c r="AI111" s="23" t="s">
        <v>81</v>
      </c>
      <c r="AJ111" s="23" t="s">
        <v>81</v>
      </c>
      <c r="AK111" s="39" t="s">
        <v>81</v>
      </c>
    </row>
    <row r="112" spans="1:37" s="43" customFormat="1" ht="37.5" hidden="1" customHeight="1" x14ac:dyDescent="0.25">
      <c r="A112" s="45" t="s">
        <v>78</v>
      </c>
      <c r="B112" s="45" t="s">
        <v>78</v>
      </c>
      <c r="C112" s="45" t="s">
        <v>139</v>
      </c>
      <c r="D112" s="46" t="s">
        <v>81</v>
      </c>
      <c r="E112" s="47" t="s">
        <v>416</v>
      </c>
      <c r="F112" s="47">
        <v>1</v>
      </c>
      <c r="G112" s="53">
        <v>43252</v>
      </c>
      <c r="H112" s="46" t="s">
        <v>83</v>
      </c>
      <c r="I112" s="46" t="s">
        <v>417</v>
      </c>
      <c r="J112" s="46" t="s">
        <v>40</v>
      </c>
      <c r="K112" s="46" t="s">
        <v>418</v>
      </c>
      <c r="L112" s="50" t="s">
        <v>432</v>
      </c>
      <c r="M112" s="45" t="s">
        <v>433</v>
      </c>
      <c r="N112" s="45" t="s">
        <v>118</v>
      </c>
      <c r="O112" s="45" t="s">
        <v>434</v>
      </c>
      <c r="P112" s="57">
        <v>43285</v>
      </c>
      <c r="Q112" s="58">
        <v>43289</v>
      </c>
      <c r="R112" s="269"/>
      <c r="S112" s="298"/>
      <c r="T112" s="20" t="s">
        <v>81</v>
      </c>
      <c r="U112" s="21" t="s">
        <v>81</v>
      </c>
      <c r="V112" s="22" t="s">
        <v>81</v>
      </c>
      <c r="W112" s="22" t="s">
        <v>81</v>
      </c>
      <c r="X112" s="22" t="s">
        <v>81</v>
      </c>
      <c r="Y112" s="37" t="s">
        <v>81</v>
      </c>
      <c r="Z112" s="23" t="s">
        <v>81</v>
      </c>
      <c r="AA112" s="23" t="s">
        <v>81</v>
      </c>
      <c r="AB112" s="39" t="s">
        <v>81</v>
      </c>
      <c r="AC112" s="20" t="s">
        <v>81</v>
      </c>
      <c r="AD112" s="21" t="s">
        <v>81</v>
      </c>
      <c r="AE112" s="22" t="s">
        <v>81</v>
      </c>
      <c r="AF112" s="22" t="s">
        <v>81</v>
      </c>
      <c r="AG112" s="22" t="s">
        <v>81</v>
      </c>
      <c r="AH112" s="37" t="s">
        <v>81</v>
      </c>
      <c r="AI112" s="23" t="s">
        <v>81</v>
      </c>
      <c r="AJ112" s="23" t="s">
        <v>81</v>
      </c>
      <c r="AK112" s="39" t="s">
        <v>81</v>
      </c>
    </row>
    <row r="113" spans="1:37" s="43" customFormat="1" ht="37.5" hidden="1" customHeight="1" x14ac:dyDescent="0.25">
      <c r="A113" s="45" t="s">
        <v>78</v>
      </c>
      <c r="B113" s="45" t="s">
        <v>78</v>
      </c>
      <c r="C113" s="45" t="s">
        <v>435</v>
      </c>
      <c r="D113" s="46" t="s">
        <v>81</v>
      </c>
      <c r="E113" s="47" t="s">
        <v>436</v>
      </c>
      <c r="F113" s="47">
        <v>1</v>
      </c>
      <c r="G113" s="53">
        <v>43256</v>
      </c>
      <c r="H113" s="46" t="s">
        <v>83</v>
      </c>
      <c r="I113" s="46" t="s">
        <v>437</v>
      </c>
      <c r="J113" s="46" t="s">
        <v>40</v>
      </c>
      <c r="K113" s="46" t="s">
        <v>438</v>
      </c>
      <c r="L113" s="50" t="s">
        <v>439</v>
      </c>
      <c r="M113" s="45" t="s">
        <v>440</v>
      </c>
      <c r="N113" s="45" t="s">
        <v>88</v>
      </c>
      <c r="O113" s="45" t="s">
        <v>441</v>
      </c>
      <c r="P113" s="57">
        <v>43252</v>
      </c>
      <c r="Q113" s="58">
        <v>43259</v>
      </c>
      <c r="R113" s="273" t="s">
        <v>941</v>
      </c>
      <c r="S113" s="298" t="s">
        <v>962</v>
      </c>
      <c r="T113" s="20" t="s">
        <v>81</v>
      </c>
      <c r="U113" s="21" t="s">
        <v>81</v>
      </c>
      <c r="V113" s="22" t="s">
        <v>81</v>
      </c>
      <c r="W113" s="22" t="s">
        <v>81</v>
      </c>
      <c r="X113" s="22" t="s">
        <v>81</v>
      </c>
      <c r="Y113" s="37" t="s">
        <v>81</v>
      </c>
      <c r="Z113" s="23" t="s">
        <v>81</v>
      </c>
      <c r="AA113" s="23" t="s">
        <v>81</v>
      </c>
      <c r="AB113" s="39" t="s">
        <v>81</v>
      </c>
      <c r="AC113" s="20" t="s">
        <v>81</v>
      </c>
      <c r="AD113" s="21" t="s">
        <v>81</v>
      </c>
      <c r="AE113" s="22" t="s">
        <v>81</v>
      </c>
      <c r="AF113" s="22" t="s">
        <v>81</v>
      </c>
      <c r="AG113" s="22" t="s">
        <v>81</v>
      </c>
      <c r="AH113" s="37" t="s">
        <v>81</v>
      </c>
      <c r="AI113" s="23" t="s">
        <v>81</v>
      </c>
      <c r="AJ113" s="23" t="s">
        <v>81</v>
      </c>
      <c r="AK113" s="39" t="s">
        <v>81</v>
      </c>
    </row>
    <row r="114" spans="1:37" s="43" customFormat="1" ht="37.5" hidden="1" customHeight="1" x14ac:dyDescent="0.25">
      <c r="A114" s="45" t="s">
        <v>78</v>
      </c>
      <c r="B114" s="45" t="s">
        <v>78</v>
      </c>
      <c r="C114" s="45" t="s">
        <v>435</v>
      </c>
      <c r="D114" s="46" t="s">
        <v>81</v>
      </c>
      <c r="E114" s="47" t="s">
        <v>436</v>
      </c>
      <c r="F114" s="47">
        <v>1</v>
      </c>
      <c r="G114" s="53">
        <v>43256</v>
      </c>
      <c r="H114" s="46" t="s">
        <v>83</v>
      </c>
      <c r="I114" s="46" t="s">
        <v>437</v>
      </c>
      <c r="J114" s="46" t="s">
        <v>40</v>
      </c>
      <c r="K114" s="46" t="s">
        <v>438</v>
      </c>
      <c r="L114" s="50" t="s">
        <v>442</v>
      </c>
      <c r="M114" s="45" t="s">
        <v>443</v>
      </c>
      <c r="N114" s="45" t="s">
        <v>118</v>
      </c>
      <c r="O114" s="45" t="s">
        <v>441</v>
      </c>
      <c r="P114" s="57">
        <v>43263</v>
      </c>
      <c r="Q114" s="58">
        <v>43291</v>
      </c>
      <c r="R114" s="297"/>
      <c r="S114" s="298"/>
      <c r="T114" s="20" t="s">
        <v>81</v>
      </c>
      <c r="U114" s="21" t="s">
        <v>81</v>
      </c>
      <c r="V114" s="22" t="s">
        <v>81</v>
      </c>
      <c r="W114" s="22" t="s">
        <v>81</v>
      </c>
      <c r="X114" s="22" t="s">
        <v>81</v>
      </c>
      <c r="Y114" s="37" t="s">
        <v>81</v>
      </c>
      <c r="Z114" s="23" t="s">
        <v>81</v>
      </c>
      <c r="AA114" s="23" t="s">
        <v>81</v>
      </c>
      <c r="AB114" s="39" t="s">
        <v>81</v>
      </c>
      <c r="AC114" s="20" t="s">
        <v>81</v>
      </c>
      <c r="AD114" s="21" t="s">
        <v>81</v>
      </c>
      <c r="AE114" s="22" t="s">
        <v>81</v>
      </c>
      <c r="AF114" s="22" t="s">
        <v>81</v>
      </c>
      <c r="AG114" s="22" t="s">
        <v>81</v>
      </c>
      <c r="AH114" s="37" t="s">
        <v>81</v>
      </c>
      <c r="AI114" s="23" t="s">
        <v>81</v>
      </c>
      <c r="AJ114" s="23" t="s">
        <v>81</v>
      </c>
      <c r="AK114" s="39" t="s">
        <v>81</v>
      </c>
    </row>
    <row r="115" spans="1:37" s="43" customFormat="1" ht="37.5" hidden="1" customHeight="1" x14ac:dyDescent="0.25">
      <c r="A115" s="45" t="s">
        <v>78</v>
      </c>
      <c r="B115" s="45" t="s">
        <v>78</v>
      </c>
      <c r="C115" s="45" t="s">
        <v>435</v>
      </c>
      <c r="D115" s="46" t="s">
        <v>81</v>
      </c>
      <c r="E115" s="47" t="s">
        <v>436</v>
      </c>
      <c r="F115" s="47">
        <v>1</v>
      </c>
      <c r="G115" s="53">
        <v>43256</v>
      </c>
      <c r="H115" s="46" t="s">
        <v>83</v>
      </c>
      <c r="I115" s="46" t="s">
        <v>437</v>
      </c>
      <c r="J115" s="46" t="s">
        <v>40</v>
      </c>
      <c r="K115" s="46" t="s">
        <v>438</v>
      </c>
      <c r="L115" s="50" t="s">
        <v>444</v>
      </c>
      <c r="M115" s="45" t="s">
        <v>445</v>
      </c>
      <c r="N115" s="45" t="s">
        <v>118</v>
      </c>
      <c r="O115" s="45" t="s">
        <v>441</v>
      </c>
      <c r="P115" s="57">
        <v>43259</v>
      </c>
      <c r="Q115" s="58">
        <v>43342</v>
      </c>
      <c r="R115" s="297"/>
      <c r="S115" s="298"/>
      <c r="T115" s="20" t="s">
        <v>81</v>
      </c>
      <c r="U115" s="21" t="s">
        <v>81</v>
      </c>
      <c r="V115" s="22" t="s">
        <v>81</v>
      </c>
      <c r="W115" s="22" t="s">
        <v>81</v>
      </c>
      <c r="X115" s="22" t="s">
        <v>81</v>
      </c>
      <c r="Y115" s="37" t="s">
        <v>81</v>
      </c>
      <c r="Z115" s="23" t="s">
        <v>81</v>
      </c>
      <c r="AA115" s="23" t="s">
        <v>81</v>
      </c>
      <c r="AB115" s="39" t="s">
        <v>81</v>
      </c>
      <c r="AC115" s="20" t="s">
        <v>81</v>
      </c>
      <c r="AD115" s="21" t="s">
        <v>81</v>
      </c>
      <c r="AE115" s="22" t="s">
        <v>81</v>
      </c>
      <c r="AF115" s="22" t="s">
        <v>81</v>
      </c>
      <c r="AG115" s="22" t="s">
        <v>81</v>
      </c>
      <c r="AH115" s="37" t="s">
        <v>81</v>
      </c>
      <c r="AI115" s="23" t="s">
        <v>81</v>
      </c>
      <c r="AJ115" s="23" t="s">
        <v>81</v>
      </c>
      <c r="AK115" s="39" t="s">
        <v>81</v>
      </c>
    </row>
    <row r="116" spans="1:37" s="43" customFormat="1" ht="37.5" hidden="1" customHeight="1" x14ac:dyDescent="0.25">
      <c r="A116" s="45" t="s">
        <v>78</v>
      </c>
      <c r="B116" s="45" t="s">
        <v>78</v>
      </c>
      <c r="C116" s="45" t="s">
        <v>435</v>
      </c>
      <c r="D116" s="46" t="s">
        <v>81</v>
      </c>
      <c r="E116" s="47" t="s">
        <v>436</v>
      </c>
      <c r="F116" s="47">
        <v>1</v>
      </c>
      <c r="G116" s="53">
        <v>43256</v>
      </c>
      <c r="H116" s="46" t="s">
        <v>83</v>
      </c>
      <c r="I116" s="46" t="s">
        <v>437</v>
      </c>
      <c r="J116" s="46" t="s">
        <v>40</v>
      </c>
      <c r="K116" s="46" t="s">
        <v>438</v>
      </c>
      <c r="L116" s="50" t="s">
        <v>446</v>
      </c>
      <c r="M116" s="45" t="s">
        <v>447</v>
      </c>
      <c r="N116" s="45" t="s">
        <v>118</v>
      </c>
      <c r="O116" s="45" t="s">
        <v>448</v>
      </c>
      <c r="P116" s="57">
        <v>43252</v>
      </c>
      <c r="Q116" s="58">
        <v>43291</v>
      </c>
      <c r="R116" s="297"/>
      <c r="S116" s="298"/>
      <c r="T116" s="20" t="s">
        <v>81</v>
      </c>
      <c r="U116" s="21" t="s">
        <v>81</v>
      </c>
      <c r="V116" s="22" t="s">
        <v>81</v>
      </c>
      <c r="W116" s="22" t="s">
        <v>81</v>
      </c>
      <c r="X116" s="22" t="s">
        <v>81</v>
      </c>
      <c r="Y116" s="37" t="s">
        <v>81</v>
      </c>
      <c r="Z116" s="23" t="s">
        <v>81</v>
      </c>
      <c r="AA116" s="23" t="s">
        <v>81</v>
      </c>
      <c r="AB116" s="39" t="s">
        <v>81</v>
      </c>
      <c r="AC116" s="20" t="s">
        <v>81</v>
      </c>
      <c r="AD116" s="21" t="s">
        <v>81</v>
      </c>
      <c r="AE116" s="22" t="s">
        <v>81</v>
      </c>
      <c r="AF116" s="22" t="s">
        <v>81</v>
      </c>
      <c r="AG116" s="22" t="s">
        <v>81</v>
      </c>
      <c r="AH116" s="37" t="s">
        <v>81</v>
      </c>
      <c r="AI116" s="23" t="s">
        <v>81</v>
      </c>
      <c r="AJ116" s="23" t="s">
        <v>81</v>
      </c>
      <c r="AK116" s="39" t="s">
        <v>81</v>
      </c>
    </row>
    <row r="117" spans="1:37" s="43" customFormat="1" ht="37.5" hidden="1" customHeight="1" x14ac:dyDescent="0.25">
      <c r="A117" s="45" t="s">
        <v>78</v>
      </c>
      <c r="B117" s="45" t="s">
        <v>78</v>
      </c>
      <c r="C117" s="45" t="s">
        <v>435</v>
      </c>
      <c r="D117" s="46" t="s">
        <v>81</v>
      </c>
      <c r="E117" s="47" t="s">
        <v>436</v>
      </c>
      <c r="F117" s="47">
        <v>1</v>
      </c>
      <c r="G117" s="53">
        <v>43256</v>
      </c>
      <c r="H117" s="46" t="s">
        <v>83</v>
      </c>
      <c r="I117" s="46" t="s">
        <v>437</v>
      </c>
      <c r="J117" s="46" t="s">
        <v>40</v>
      </c>
      <c r="K117" s="46" t="s">
        <v>438</v>
      </c>
      <c r="L117" s="50" t="s">
        <v>449</v>
      </c>
      <c r="M117" s="45" t="s">
        <v>450</v>
      </c>
      <c r="N117" s="45" t="s">
        <v>118</v>
      </c>
      <c r="O117" s="45" t="s">
        <v>451</v>
      </c>
      <c r="P117" s="57">
        <v>43269</v>
      </c>
      <c r="Q117" s="58">
        <v>43269</v>
      </c>
      <c r="R117" s="297"/>
      <c r="S117" s="298"/>
      <c r="T117" s="20" t="s">
        <v>81</v>
      </c>
      <c r="U117" s="21" t="s">
        <v>81</v>
      </c>
      <c r="V117" s="22" t="s">
        <v>81</v>
      </c>
      <c r="W117" s="22" t="s">
        <v>81</v>
      </c>
      <c r="X117" s="22" t="s">
        <v>81</v>
      </c>
      <c r="Y117" s="37" t="s">
        <v>81</v>
      </c>
      <c r="Z117" s="23" t="s">
        <v>81</v>
      </c>
      <c r="AA117" s="23" t="s">
        <v>81</v>
      </c>
      <c r="AB117" s="39" t="s">
        <v>81</v>
      </c>
      <c r="AC117" s="20" t="s">
        <v>81</v>
      </c>
      <c r="AD117" s="21" t="s">
        <v>81</v>
      </c>
      <c r="AE117" s="22" t="s">
        <v>81</v>
      </c>
      <c r="AF117" s="22" t="s">
        <v>81</v>
      </c>
      <c r="AG117" s="22" t="s">
        <v>81</v>
      </c>
      <c r="AH117" s="37" t="s">
        <v>81</v>
      </c>
      <c r="AI117" s="23" t="s">
        <v>81</v>
      </c>
      <c r="AJ117" s="23" t="s">
        <v>81</v>
      </c>
      <c r="AK117" s="39" t="s">
        <v>81</v>
      </c>
    </row>
    <row r="118" spans="1:37" s="43" customFormat="1" ht="37.5" hidden="1" customHeight="1" x14ac:dyDescent="0.25">
      <c r="A118" s="45" t="s">
        <v>78</v>
      </c>
      <c r="B118" s="45" t="s">
        <v>78</v>
      </c>
      <c r="C118" s="45" t="s">
        <v>435</v>
      </c>
      <c r="D118" s="46" t="s">
        <v>81</v>
      </c>
      <c r="E118" s="47" t="s">
        <v>436</v>
      </c>
      <c r="F118" s="47">
        <v>1</v>
      </c>
      <c r="G118" s="53">
        <v>43256</v>
      </c>
      <c r="H118" s="46" t="s">
        <v>83</v>
      </c>
      <c r="I118" s="46" t="s">
        <v>437</v>
      </c>
      <c r="J118" s="46" t="s">
        <v>40</v>
      </c>
      <c r="K118" s="46" t="s">
        <v>438</v>
      </c>
      <c r="L118" s="50" t="s">
        <v>452</v>
      </c>
      <c r="M118" s="45" t="s">
        <v>453</v>
      </c>
      <c r="N118" s="45" t="s">
        <v>118</v>
      </c>
      <c r="O118" s="45" t="s">
        <v>454</v>
      </c>
      <c r="P118" s="57">
        <v>43284</v>
      </c>
      <c r="Q118" s="58">
        <v>43287</v>
      </c>
      <c r="R118" s="274"/>
      <c r="S118" s="298"/>
      <c r="T118" s="20" t="s">
        <v>81</v>
      </c>
      <c r="U118" s="21" t="s">
        <v>81</v>
      </c>
      <c r="V118" s="22" t="s">
        <v>81</v>
      </c>
      <c r="W118" s="22" t="s">
        <v>81</v>
      </c>
      <c r="X118" s="22" t="s">
        <v>81</v>
      </c>
      <c r="Y118" s="37" t="s">
        <v>81</v>
      </c>
      <c r="Z118" s="23" t="s">
        <v>81</v>
      </c>
      <c r="AA118" s="23" t="s">
        <v>81</v>
      </c>
      <c r="AB118" s="39" t="s">
        <v>81</v>
      </c>
      <c r="AC118" s="20" t="s">
        <v>81</v>
      </c>
      <c r="AD118" s="21" t="s">
        <v>81</v>
      </c>
      <c r="AE118" s="22" t="s">
        <v>81</v>
      </c>
      <c r="AF118" s="22" t="s">
        <v>81</v>
      </c>
      <c r="AG118" s="22" t="s">
        <v>81</v>
      </c>
      <c r="AH118" s="37" t="s">
        <v>81</v>
      </c>
      <c r="AI118" s="23" t="s">
        <v>81</v>
      </c>
      <c r="AJ118" s="23" t="s">
        <v>81</v>
      </c>
      <c r="AK118" s="39" t="s">
        <v>81</v>
      </c>
    </row>
    <row r="119" spans="1:37" s="43" customFormat="1" ht="37.5" hidden="1" customHeight="1" x14ac:dyDescent="0.2">
      <c r="A119" s="45" t="s">
        <v>78</v>
      </c>
      <c r="B119" s="45" t="s">
        <v>78</v>
      </c>
      <c r="C119" s="54" t="s">
        <v>189</v>
      </c>
      <c r="D119" s="46" t="s">
        <v>81</v>
      </c>
      <c r="E119" s="47" t="s">
        <v>455</v>
      </c>
      <c r="F119" s="47">
        <v>1</v>
      </c>
      <c r="G119" s="53">
        <v>43270</v>
      </c>
      <c r="H119" s="46" t="s">
        <v>83</v>
      </c>
      <c r="I119" s="46" t="s">
        <v>456</v>
      </c>
      <c r="J119" s="46" t="s">
        <v>40</v>
      </c>
      <c r="K119" s="46" t="s">
        <v>457</v>
      </c>
      <c r="L119" s="50" t="s">
        <v>458</v>
      </c>
      <c r="M119" s="45" t="s">
        <v>459</v>
      </c>
      <c r="N119" s="45" t="s">
        <v>88</v>
      </c>
      <c r="O119" s="45" t="s">
        <v>460</v>
      </c>
      <c r="P119" s="57">
        <v>43285</v>
      </c>
      <c r="Q119" s="58">
        <v>43292</v>
      </c>
      <c r="R119" s="268" t="s">
        <v>941</v>
      </c>
      <c r="S119" s="298" t="s">
        <v>962</v>
      </c>
      <c r="T119" s="20" t="s">
        <v>81</v>
      </c>
      <c r="U119" s="21" t="s">
        <v>81</v>
      </c>
      <c r="V119" s="22" t="s">
        <v>81</v>
      </c>
      <c r="W119" s="22" t="s">
        <v>81</v>
      </c>
      <c r="X119" s="22" t="s">
        <v>81</v>
      </c>
      <c r="Y119" s="37" t="s">
        <v>81</v>
      </c>
      <c r="Z119" s="23" t="s">
        <v>81</v>
      </c>
      <c r="AA119" s="23" t="s">
        <v>81</v>
      </c>
      <c r="AB119" s="39" t="s">
        <v>81</v>
      </c>
      <c r="AC119" s="20" t="s">
        <v>81</v>
      </c>
      <c r="AD119" s="21" t="s">
        <v>81</v>
      </c>
      <c r="AE119" s="22" t="s">
        <v>81</v>
      </c>
      <c r="AF119" s="22" t="s">
        <v>81</v>
      </c>
      <c r="AG119" s="22" t="s">
        <v>81</v>
      </c>
      <c r="AH119" s="37" t="s">
        <v>81</v>
      </c>
      <c r="AI119" s="23" t="s">
        <v>81</v>
      </c>
      <c r="AJ119" s="23" t="s">
        <v>81</v>
      </c>
      <c r="AK119" s="39" t="s">
        <v>81</v>
      </c>
    </row>
    <row r="120" spans="1:37" s="43" customFormat="1" ht="37.5" hidden="1" customHeight="1" x14ac:dyDescent="0.2">
      <c r="A120" s="45" t="s">
        <v>78</v>
      </c>
      <c r="B120" s="45" t="s">
        <v>78</v>
      </c>
      <c r="C120" s="54" t="s">
        <v>189</v>
      </c>
      <c r="D120" s="46" t="s">
        <v>81</v>
      </c>
      <c r="E120" s="47" t="s">
        <v>455</v>
      </c>
      <c r="F120" s="47">
        <v>1</v>
      </c>
      <c r="G120" s="53">
        <v>43270</v>
      </c>
      <c r="H120" s="46" t="s">
        <v>83</v>
      </c>
      <c r="I120" s="46" t="s">
        <v>456</v>
      </c>
      <c r="J120" s="46" t="s">
        <v>40</v>
      </c>
      <c r="K120" s="46" t="s">
        <v>457</v>
      </c>
      <c r="L120" s="50" t="s">
        <v>461</v>
      </c>
      <c r="M120" s="45" t="s">
        <v>462</v>
      </c>
      <c r="N120" s="45" t="s">
        <v>118</v>
      </c>
      <c r="O120" s="45" t="s">
        <v>463</v>
      </c>
      <c r="P120" s="57">
        <v>43293</v>
      </c>
      <c r="Q120" s="58">
        <v>43353</v>
      </c>
      <c r="R120" s="269"/>
      <c r="S120" s="298"/>
      <c r="T120" s="20" t="s">
        <v>81</v>
      </c>
      <c r="U120" s="21" t="s">
        <v>81</v>
      </c>
      <c r="V120" s="22" t="s">
        <v>81</v>
      </c>
      <c r="W120" s="22" t="s">
        <v>81</v>
      </c>
      <c r="X120" s="22" t="s">
        <v>81</v>
      </c>
      <c r="Y120" s="37" t="s">
        <v>81</v>
      </c>
      <c r="Z120" s="23" t="s">
        <v>81</v>
      </c>
      <c r="AA120" s="23" t="s">
        <v>81</v>
      </c>
      <c r="AB120" s="39" t="s">
        <v>81</v>
      </c>
      <c r="AC120" s="20" t="s">
        <v>81</v>
      </c>
      <c r="AD120" s="21" t="s">
        <v>81</v>
      </c>
      <c r="AE120" s="22" t="s">
        <v>81</v>
      </c>
      <c r="AF120" s="22" t="s">
        <v>81</v>
      </c>
      <c r="AG120" s="22" t="s">
        <v>81</v>
      </c>
      <c r="AH120" s="37" t="s">
        <v>81</v>
      </c>
      <c r="AI120" s="23" t="s">
        <v>81</v>
      </c>
      <c r="AJ120" s="23" t="s">
        <v>81</v>
      </c>
      <c r="AK120" s="39" t="s">
        <v>81</v>
      </c>
    </row>
    <row r="121" spans="1:37" s="43" customFormat="1" ht="37.5" hidden="1" customHeight="1" x14ac:dyDescent="0.2">
      <c r="A121" s="45" t="s">
        <v>78</v>
      </c>
      <c r="B121" s="45" t="s">
        <v>78</v>
      </c>
      <c r="C121" s="54" t="s">
        <v>189</v>
      </c>
      <c r="D121" s="46" t="s">
        <v>81</v>
      </c>
      <c r="E121" s="47" t="s">
        <v>455</v>
      </c>
      <c r="F121" s="47">
        <v>1</v>
      </c>
      <c r="G121" s="53">
        <v>43270</v>
      </c>
      <c r="H121" s="46" t="s">
        <v>83</v>
      </c>
      <c r="I121" s="46" t="s">
        <v>456</v>
      </c>
      <c r="J121" s="46" t="s">
        <v>40</v>
      </c>
      <c r="K121" s="46" t="s">
        <v>457</v>
      </c>
      <c r="L121" s="50" t="s">
        <v>464</v>
      </c>
      <c r="M121" s="45" t="s">
        <v>465</v>
      </c>
      <c r="N121" s="45" t="s">
        <v>118</v>
      </c>
      <c r="O121" s="45" t="s">
        <v>460</v>
      </c>
      <c r="P121" s="57">
        <v>43298</v>
      </c>
      <c r="Q121" s="58">
        <v>43312</v>
      </c>
      <c r="R121" s="269"/>
      <c r="S121" s="298"/>
      <c r="T121" s="20" t="s">
        <v>81</v>
      </c>
      <c r="U121" s="21" t="s">
        <v>81</v>
      </c>
      <c r="V121" s="22" t="s">
        <v>81</v>
      </c>
      <c r="W121" s="22" t="s">
        <v>81</v>
      </c>
      <c r="X121" s="22" t="s">
        <v>81</v>
      </c>
      <c r="Y121" s="37" t="s">
        <v>81</v>
      </c>
      <c r="Z121" s="23" t="s">
        <v>81</v>
      </c>
      <c r="AA121" s="23" t="s">
        <v>81</v>
      </c>
      <c r="AB121" s="39" t="s">
        <v>81</v>
      </c>
      <c r="AC121" s="20" t="s">
        <v>81</v>
      </c>
      <c r="AD121" s="21" t="s">
        <v>81</v>
      </c>
      <c r="AE121" s="22" t="s">
        <v>81</v>
      </c>
      <c r="AF121" s="22" t="s">
        <v>81</v>
      </c>
      <c r="AG121" s="22" t="s">
        <v>81</v>
      </c>
      <c r="AH121" s="37" t="s">
        <v>81</v>
      </c>
      <c r="AI121" s="23" t="s">
        <v>81</v>
      </c>
      <c r="AJ121" s="23" t="s">
        <v>81</v>
      </c>
      <c r="AK121" s="39" t="s">
        <v>81</v>
      </c>
    </row>
    <row r="122" spans="1:37" s="43" customFormat="1" ht="37.5" hidden="1" customHeight="1" x14ac:dyDescent="0.2">
      <c r="A122" s="45" t="s">
        <v>78</v>
      </c>
      <c r="B122" s="45" t="s">
        <v>78</v>
      </c>
      <c r="C122" s="54" t="s">
        <v>189</v>
      </c>
      <c r="D122" s="46" t="s">
        <v>81</v>
      </c>
      <c r="E122" s="47" t="s">
        <v>455</v>
      </c>
      <c r="F122" s="47">
        <v>1</v>
      </c>
      <c r="G122" s="53">
        <v>43270</v>
      </c>
      <c r="H122" s="46" t="s">
        <v>83</v>
      </c>
      <c r="I122" s="46" t="s">
        <v>456</v>
      </c>
      <c r="J122" s="46" t="s">
        <v>40</v>
      </c>
      <c r="K122" s="46" t="s">
        <v>457</v>
      </c>
      <c r="L122" s="50" t="s">
        <v>466</v>
      </c>
      <c r="M122" s="45" t="s">
        <v>467</v>
      </c>
      <c r="N122" s="45" t="s">
        <v>118</v>
      </c>
      <c r="O122" s="45" t="s">
        <v>463</v>
      </c>
      <c r="P122" s="57">
        <v>43357</v>
      </c>
      <c r="Q122" s="58">
        <v>43434</v>
      </c>
      <c r="R122" s="269"/>
      <c r="S122" s="298"/>
      <c r="T122" s="20" t="s">
        <v>81</v>
      </c>
      <c r="U122" s="21" t="s">
        <v>81</v>
      </c>
      <c r="V122" s="22" t="s">
        <v>81</v>
      </c>
      <c r="W122" s="22" t="s">
        <v>81</v>
      </c>
      <c r="X122" s="22" t="s">
        <v>81</v>
      </c>
      <c r="Y122" s="37" t="s">
        <v>81</v>
      </c>
      <c r="Z122" s="23" t="s">
        <v>81</v>
      </c>
      <c r="AA122" s="23" t="s">
        <v>81</v>
      </c>
      <c r="AB122" s="39" t="s">
        <v>81</v>
      </c>
      <c r="AC122" s="20" t="s">
        <v>81</v>
      </c>
      <c r="AD122" s="21" t="s">
        <v>81</v>
      </c>
      <c r="AE122" s="22" t="s">
        <v>81</v>
      </c>
      <c r="AF122" s="22" t="s">
        <v>81</v>
      </c>
      <c r="AG122" s="22" t="s">
        <v>81</v>
      </c>
      <c r="AH122" s="37" t="s">
        <v>81</v>
      </c>
      <c r="AI122" s="23" t="s">
        <v>81</v>
      </c>
      <c r="AJ122" s="23" t="s">
        <v>81</v>
      </c>
      <c r="AK122" s="39" t="s">
        <v>81</v>
      </c>
    </row>
    <row r="123" spans="1:37" s="43" customFormat="1" ht="37.5" hidden="1" customHeight="1" x14ac:dyDescent="0.25">
      <c r="A123" s="45" t="s">
        <v>78</v>
      </c>
      <c r="B123" s="45" t="s">
        <v>266</v>
      </c>
      <c r="C123" s="45" t="s">
        <v>139</v>
      </c>
      <c r="D123" s="46" t="s">
        <v>81</v>
      </c>
      <c r="E123" s="47" t="s">
        <v>468</v>
      </c>
      <c r="F123" s="47">
        <v>1</v>
      </c>
      <c r="G123" s="53">
        <v>43278</v>
      </c>
      <c r="H123" s="46" t="s">
        <v>83</v>
      </c>
      <c r="I123" s="46" t="s">
        <v>469</v>
      </c>
      <c r="J123" s="46" t="s">
        <v>40</v>
      </c>
      <c r="K123" s="46" t="s">
        <v>470</v>
      </c>
      <c r="L123" s="50" t="s">
        <v>471</v>
      </c>
      <c r="M123" s="45" t="s">
        <v>472</v>
      </c>
      <c r="N123" s="45" t="s">
        <v>88</v>
      </c>
      <c r="O123" s="45" t="s">
        <v>473</v>
      </c>
      <c r="P123" s="57">
        <v>43280</v>
      </c>
      <c r="Q123" s="58">
        <v>43287</v>
      </c>
      <c r="R123" s="273" t="s">
        <v>941</v>
      </c>
      <c r="S123" s="298" t="s">
        <v>962</v>
      </c>
      <c r="T123" s="20" t="s">
        <v>81</v>
      </c>
      <c r="U123" s="21" t="s">
        <v>81</v>
      </c>
      <c r="V123" s="22" t="s">
        <v>81</v>
      </c>
      <c r="W123" s="22" t="s">
        <v>81</v>
      </c>
      <c r="X123" s="22" t="s">
        <v>81</v>
      </c>
      <c r="Y123" s="37" t="s">
        <v>81</v>
      </c>
      <c r="Z123" s="23" t="s">
        <v>81</v>
      </c>
      <c r="AA123" s="23" t="s">
        <v>81</v>
      </c>
      <c r="AB123" s="39" t="s">
        <v>81</v>
      </c>
      <c r="AC123" s="20" t="s">
        <v>81</v>
      </c>
      <c r="AD123" s="21" t="s">
        <v>81</v>
      </c>
      <c r="AE123" s="22" t="s">
        <v>81</v>
      </c>
      <c r="AF123" s="22" t="s">
        <v>81</v>
      </c>
      <c r="AG123" s="22" t="s">
        <v>81</v>
      </c>
      <c r="AH123" s="37" t="s">
        <v>81</v>
      </c>
      <c r="AI123" s="23" t="s">
        <v>81</v>
      </c>
      <c r="AJ123" s="23" t="s">
        <v>81</v>
      </c>
      <c r="AK123" s="39" t="s">
        <v>81</v>
      </c>
    </row>
    <row r="124" spans="1:37" s="43" customFormat="1" ht="37.5" hidden="1" customHeight="1" x14ac:dyDescent="0.25">
      <c r="A124" s="45" t="s">
        <v>78</v>
      </c>
      <c r="B124" s="45" t="s">
        <v>266</v>
      </c>
      <c r="C124" s="45" t="s">
        <v>139</v>
      </c>
      <c r="D124" s="46" t="s">
        <v>81</v>
      </c>
      <c r="E124" s="47" t="s">
        <v>468</v>
      </c>
      <c r="F124" s="47">
        <v>1</v>
      </c>
      <c r="G124" s="53">
        <v>43278</v>
      </c>
      <c r="H124" s="46" t="s">
        <v>83</v>
      </c>
      <c r="I124" s="46" t="s">
        <v>469</v>
      </c>
      <c r="J124" s="46" t="s">
        <v>40</v>
      </c>
      <c r="K124" s="46" t="s">
        <v>470</v>
      </c>
      <c r="L124" s="50" t="s">
        <v>474</v>
      </c>
      <c r="M124" s="45" t="s">
        <v>475</v>
      </c>
      <c r="N124" s="45" t="s">
        <v>118</v>
      </c>
      <c r="O124" s="45" t="s">
        <v>473</v>
      </c>
      <c r="P124" s="57">
        <v>43279</v>
      </c>
      <c r="Q124" s="58">
        <v>43373</v>
      </c>
      <c r="R124" s="297"/>
      <c r="S124" s="298"/>
      <c r="T124" s="20" t="s">
        <v>81</v>
      </c>
      <c r="U124" s="21" t="s">
        <v>81</v>
      </c>
      <c r="V124" s="22" t="s">
        <v>81</v>
      </c>
      <c r="W124" s="22" t="s">
        <v>81</v>
      </c>
      <c r="X124" s="22" t="s">
        <v>81</v>
      </c>
      <c r="Y124" s="37" t="s">
        <v>81</v>
      </c>
      <c r="Z124" s="23" t="s">
        <v>81</v>
      </c>
      <c r="AA124" s="23" t="s">
        <v>81</v>
      </c>
      <c r="AB124" s="39" t="s">
        <v>81</v>
      </c>
      <c r="AC124" s="20" t="s">
        <v>81</v>
      </c>
      <c r="AD124" s="21" t="s">
        <v>81</v>
      </c>
      <c r="AE124" s="22" t="s">
        <v>81</v>
      </c>
      <c r="AF124" s="22" t="s">
        <v>81</v>
      </c>
      <c r="AG124" s="22" t="s">
        <v>81</v>
      </c>
      <c r="AH124" s="37" t="s">
        <v>81</v>
      </c>
      <c r="AI124" s="23" t="s">
        <v>81</v>
      </c>
      <c r="AJ124" s="23" t="s">
        <v>81</v>
      </c>
      <c r="AK124" s="39" t="s">
        <v>81</v>
      </c>
    </row>
    <row r="125" spans="1:37" s="43" customFormat="1" ht="37.5" hidden="1" customHeight="1" x14ac:dyDescent="0.25">
      <c r="A125" s="45" t="s">
        <v>78</v>
      </c>
      <c r="B125" s="45" t="s">
        <v>266</v>
      </c>
      <c r="C125" s="45" t="s">
        <v>139</v>
      </c>
      <c r="D125" s="46" t="s">
        <v>81</v>
      </c>
      <c r="E125" s="47" t="s">
        <v>468</v>
      </c>
      <c r="F125" s="47">
        <v>1</v>
      </c>
      <c r="G125" s="53">
        <v>43278</v>
      </c>
      <c r="H125" s="46" t="s">
        <v>83</v>
      </c>
      <c r="I125" s="46" t="s">
        <v>469</v>
      </c>
      <c r="J125" s="46" t="s">
        <v>40</v>
      </c>
      <c r="K125" s="46" t="s">
        <v>470</v>
      </c>
      <c r="L125" s="50" t="s">
        <v>476</v>
      </c>
      <c r="M125" s="45" t="s">
        <v>477</v>
      </c>
      <c r="N125" s="45" t="s">
        <v>118</v>
      </c>
      <c r="O125" s="45" t="s">
        <v>473</v>
      </c>
      <c r="P125" s="57">
        <v>43279</v>
      </c>
      <c r="Q125" s="58">
        <v>43373</v>
      </c>
      <c r="R125" s="297"/>
      <c r="S125" s="298"/>
      <c r="T125" s="20" t="s">
        <v>81</v>
      </c>
      <c r="U125" s="21" t="s">
        <v>81</v>
      </c>
      <c r="V125" s="22" t="s">
        <v>81</v>
      </c>
      <c r="W125" s="22" t="s">
        <v>81</v>
      </c>
      <c r="X125" s="22" t="s">
        <v>81</v>
      </c>
      <c r="Y125" s="37" t="s">
        <v>81</v>
      </c>
      <c r="Z125" s="23" t="s">
        <v>81</v>
      </c>
      <c r="AA125" s="23" t="s">
        <v>81</v>
      </c>
      <c r="AB125" s="39" t="s">
        <v>81</v>
      </c>
      <c r="AC125" s="20" t="s">
        <v>81</v>
      </c>
      <c r="AD125" s="21" t="s">
        <v>81</v>
      </c>
      <c r="AE125" s="22" t="s">
        <v>81</v>
      </c>
      <c r="AF125" s="22" t="s">
        <v>81</v>
      </c>
      <c r="AG125" s="22" t="s">
        <v>81</v>
      </c>
      <c r="AH125" s="37" t="s">
        <v>81</v>
      </c>
      <c r="AI125" s="23" t="s">
        <v>81</v>
      </c>
      <c r="AJ125" s="23" t="s">
        <v>81</v>
      </c>
      <c r="AK125" s="39" t="s">
        <v>81</v>
      </c>
    </row>
    <row r="126" spans="1:37" s="43" customFormat="1" ht="37.5" hidden="1" customHeight="1" x14ac:dyDescent="0.25">
      <c r="A126" s="45" t="s">
        <v>78</v>
      </c>
      <c r="B126" s="45" t="s">
        <v>266</v>
      </c>
      <c r="C126" s="45" t="s">
        <v>139</v>
      </c>
      <c r="D126" s="46" t="s">
        <v>81</v>
      </c>
      <c r="E126" s="47" t="s">
        <v>468</v>
      </c>
      <c r="F126" s="47">
        <v>1</v>
      </c>
      <c r="G126" s="53">
        <v>43278</v>
      </c>
      <c r="H126" s="46" t="s">
        <v>83</v>
      </c>
      <c r="I126" s="46" t="s">
        <v>469</v>
      </c>
      <c r="J126" s="46" t="s">
        <v>40</v>
      </c>
      <c r="K126" s="46" t="s">
        <v>470</v>
      </c>
      <c r="L126" s="50" t="s">
        <v>478</v>
      </c>
      <c r="M126" s="45" t="s">
        <v>479</v>
      </c>
      <c r="N126" s="45" t="s">
        <v>118</v>
      </c>
      <c r="O126" s="45" t="s">
        <v>473</v>
      </c>
      <c r="P126" s="57">
        <v>43279</v>
      </c>
      <c r="Q126" s="58">
        <v>43373</v>
      </c>
      <c r="R126" s="297"/>
      <c r="S126" s="298"/>
      <c r="T126" s="20" t="s">
        <v>81</v>
      </c>
      <c r="U126" s="21" t="s">
        <v>81</v>
      </c>
      <c r="V126" s="22" t="s">
        <v>81</v>
      </c>
      <c r="W126" s="22" t="s">
        <v>81</v>
      </c>
      <c r="X126" s="22" t="s">
        <v>81</v>
      </c>
      <c r="Y126" s="37" t="s">
        <v>81</v>
      </c>
      <c r="Z126" s="23" t="s">
        <v>81</v>
      </c>
      <c r="AA126" s="23" t="s">
        <v>81</v>
      </c>
      <c r="AB126" s="39" t="s">
        <v>81</v>
      </c>
      <c r="AC126" s="20" t="s">
        <v>81</v>
      </c>
      <c r="AD126" s="21" t="s">
        <v>81</v>
      </c>
      <c r="AE126" s="22" t="s">
        <v>81</v>
      </c>
      <c r="AF126" s="22" t="s">
        <v>81</v>
      </c>
      <c r="AG126" s="22" t="s">
        <v>81</v>
      </c>
      <c r="AH126" s="37" t="s">
        <v>81</v>
      </c>
      <c r="AI126" s="23" t="s">
        <v>81</v>
      </c>
      <c r="AJ126" s="23" t="s">
        <v>81</v>
      </c>
      <c r="AK126" s="39" t="s">
        <v>81</v>
      </c>
    </row>
    <row r="127" spans="1:37" s="43" customFormat="1" ht="37.5" hidden="1" customHeight="1" x14ac:dyDescent="0.25">
      <c r="A127" s="45" t="s">
        <v>78</v>
      </c>
      <c r="B127" s="45" t="s">
        <v>266</v>
      </c>
      <c r="C127" s="45" t="s">
        <v>139</v>
      </c>
      <c r="D127" s="46" t="s">
        <v>81</v>
      </c>
      <c r="E127" s="47" t="s">
        <v>468</v>
      </c>
      <c r="F127" s="47">
        <v>1</v>
      </c>
      <c r="G127" s="53">
        <v>43278</v>
      </c>
      <c r="H127" s="46" t="s">
        <v>83</v>
      </c>
      <c r="I127" s="46" t="s">
        <v>469</v>
      </c>
      <c r="J127" s="46" t="s">
        <v>40</v>
      </c>
      <c r="K127" s="46" t="s">
        <v>470</v>
      </c>
      <c r="L127" s="50" t="s">
        <v>480</v>
      </c>
      <c r="M127" s="45" t="s">
        <v>481</v>
      </c>
      <c r="N127" s="45" t="s">
        <v>118</v>
      </c>
      <c r="O127" s="45" t="s">
        <v>473</v>
      </c>
      <c r="P127" s="57">
        <v>43291</v>
      </c>
      <c r="Q127" s="58">
        <v>43373</v>
      </c>
      <c r="R127" s="297"/>
      <c r="S127" s="298"/>
      <c r="T127" s="20" t="s">
        <v>81</v>
      </c>
      <c r="U127" s="21" t="s">
        <v>81</v>
      </c>
      <c r="V127" s="22" t="s">
        <v>81</v>
      </c>
      <c r="W127" s="22" t="s">
        <v>81</v>
      </c>
      <c r="X127" s="22" t="s">
        <v>81</v>
      </c>
      <c r="Y127" s="37" t="s">
        <v>81</v>
      </c>
      <c r="Z127" s="23" t="s">
        <v>81</v>
      </c>
      <c r="AA127" s="23" t="s">
        <v>81</v>
      </c>
      <c r="AB127" s="39" t="s">
        <v>81</v>
      </c>
      <c r="AC127" s="20" t="s">
        <v>81</v>
      </c>
      <c r="AD127" s="21" t="s">
        <v>81</v>
      </c>
      <c r="AE127" s="22" t="s">
        <v>81</v>
      </c>
      <c r="AF127" s="22" t="s">
        <v>81</v>
      </c>
      <c r="AG127" s="22" t="s">
        <v>81</v>
      </c>
      <c r="AH127" s="37" t="s">
        <v>81</v>
      </c>
      <c r="AI127" s="23" t="s">
        <v>81</v>
      </c>
      <c r="AJ127" s="23" t="s">
        <v>81</v>
      </c>
      <c r="AK127" s="39" t="s">
        <v>81</v>
      </c>
    </row>
    <row r="128" spans="1:37" s="43" customFormat="1" ht="37.5" hidden="1" customHeight="1" x14ac:dyDescent="0.25">
      <c r="A128" s="45" t="s">
        <v>78</v>
      </c>
      <c r="B128" s="45" t="s">
        <v>266</v>
      </c>
      <c r="C128" s="45" t="s">
        <v>139</v>
      </c>
      <c r="D128" s="46" t="s">
        <v>81</v>
      </c>
      <c r="E128" s="47" t="s">
        <v>468</v>
      </c>
      <c r="F128" s="47">
        <v>1</v>
      </c>
      <c r="G128" s="53">
        <v>43278</v>
      </c>
      <c r="H128" s="46" t="s">
        <v>83</v>
      </c>
      <c r="I128" s="46" t="s">
        <v>469</v>
      </c>
      <c r="J128" s="46" t="s">
        <v>40</v>
      </c>
      <c r="K128" s="46" t="s">
        <v>470</v>
      </c>
      <c r="L128" s="50" t="s">
        <v>482</v>
      </c>
      <c r="M128" s="45" t="s">
        <v>483</v>
      </c>
      <c r="N128" s="45" t="s">
        <v>118</v>
      </c>
      <c r="O128" s="45" t="s">
        <v>473</v>
      </c>
      <c r="P128" s="57">
        <v>43292</v>
      </c>
      <c r="Q128" s="58">
        <v>43293</v>
      </c>
      <c r="R128" s="274"/>
      <c r="S128" s="298"/>
      <c r="T128" s="20" t="s">
        <v>81</v>
      </c>
      <c r="U128" s="21" t="s">
        <v>81</v>
      </c>
      <c r="V128" s="22" t="s">
        <v>81</v>
      </c>
      <c r="W128" s="22" t="s">
        <v>81</v>
      </c>
      <c r="X128" s="22" t="s">
        <v>81</v>
      </c>
      <c r="Y128" s="37" t="s">
        <v>81</v>
      </c>
      <c r="Z128" s="23" t="s">
        <v>81</v>
      </c>
      <c r="AA128" s="23" t="s">
        <v>81</v>
      </c>
      <c r="AB128" s="39" t="s">
        <v>81</v>
      </c>
      <c r="AC128" s="20" t="s">
        <v>81</v>
      </c>
      <c r="AD128" s="21" t="s">
        <v>81</v>
      </c>
      <c r="AE128" s="22" t="s">
        <v>81</v>
      </c>
      <c r="AF128" s="22" t="s">
        <v>81</v>
      </c>
      <c r="AG128" s="22" t="s">
        <v>81</v>
      </c>
      <c r="AH128" s="37" t="s">
        <v>81</v>
      </c>
      <c r="AI128" s="23" t="s">
        <v>81</v>
      </c>
      <c r="AJ128" s="23" t="s">
        <v>81</v>
      </c>
      <c r="AK128" s="39" t="s">
        <v>81</v>
      </c>
    </row>
    <row r="129" spans="1:38" ht="28.5" hidden="1" customHeight="1" x14ac:dyDescent="0.25">
      <c r="A129" s="45" t="s">
        <v>100</v>
      </c>
      <c r="B129" s="45" t="s">
        <v>101</v>
      </c>
      <c r="C129" s="45" t="s">
        <v>102</v>
      </c>
      <c r="D129" s="46" t="s">
        <v>81</v>
      </c>
      <c r="E129" s="47" t="s">
        <v>484</v>
      </c>
      <c r="F129" s="47">
        <v>1</v>
      </c>
      <c r="G129" s="53">
        <v>43293</v>
      </c>
      <c r="H129" s="45" t="s">
        <v>131</v>
      </c>
      <c r="I129" s="46" t="s">
        <v>485</v>
      </c>
      <c r="J129" s="46" t="s">
        <v>40</v>
      </c>
      <c r="K129" s="46" t="s">
        <v>486</v>
      </c>
      <c r="L129" s="50" t="s">
        <v>487</v>
      </c>
      <c r="M129" s="45" t="s">
        <v>488</v>
      </c>
      <c r="N129" s="45" t="s">
        <v>109</v>
      </c>
      <c r="O129" s="45" t="s">
        <v>489</v>
      </c>
      <c r="P129" s="57">
        <v>43299</v>
      </c>
      <c r="Q129" s="58">
        <v>43327</v>
      </c>
      <c r="R129" s="88" t="s">
        <v>941</v>
      </c>
      <c r="S129" s="166" t="s">
        <v>962</v>
      </c>
      <c r="T129" s="20" t="s">
        <v>81</v>
      </c>
      <c r="U129" s="21" t="s">
        <v>81</v>
      </c>
      <c r="V129" s="22" t="s">
        <v>81</v>
      </c>
      <c r="W129" s="22" t="s">
        <v>81</v>
      </c>
      <c r="X129" s="22" t="s">
        <v>81</v>
      </c>
      <c r="Y129" s="37" t="s">
        <v>81</v>
      </c>
      <c r="Z129" s="23" t="s">
        <v>81</v>
      </c>
      <c r="AA129" s="23" t="s">
        <v>81</v>
      </c>
      <c r="AB129" s="39" t="s">
        <v>81</v>
      </c>
      <c r="AC129" s="20" t="s">
        <v>81</v>
      </c>
      <c r="AD129" s="21" t="s">
        <v>81</v>
      </c>
      <c r="AE129" s="22" t="s">
        <v>81</v>
      </c>
      <c r="AF129" s="22" t="s">
        <v>81</v>
      </c>
      <c r="AG129" s="22" t="s">
        <v>81</v>
      </c>
      <c r="AH129" s="37" t="s">
        <v>81</v>
      </c>
      <c r="AI129" s="23" t="s">
        <v>81</v>
      </c>
      <c r="AJ129" s="23" t="s">
        <v>81</v>
      </c>
      <c r="AK129" s="39" t="s">
        <v>81</v>
      </c>
    </row>
    <row r="130" spans="1:38" ht="28.5" hidden="1" customHeight="1" x14ac:dyDescent="0.25">
      <c r="A130" s="45" t="s">
        <v>78</v>
      </c>
      <c r="B130" s="45" t="s">
        <v>490</v>
      </c>
      <c r="C130" s="45" t="s">
        <v>139</v>
      </c>
      <c r="D130" s="46" t="s">
        <v>81</v>
      </c>
      <c r="E130" s="47" t="s">
        <v>491</v>
      </c>
      <c r="F130" s="47">
        <v>1</v>
      </c>
      <c r="G130" s="53">
        <v>43322</v>
      </c>
      <c r="H130" s="45" t="s">
        <v>131</v>
      </c>
      <c r="I130" s="46" t="s">
        <v>492</v>
      </c>
      <c r="J130" s="46" t="s">
        <v>40</v>
      </c>
      <c r="K130" s="46" t="s">
        <v>493</v>
      </c>
      <c r="L130" s="50" t="s">
        <v>494</v>
      </c>
      <c r="M130" s="45" t="s">
        <v>495</v>
      </c>
      <c r="N130" s="45" t="s">
        <v>118</v>
      </c>
      <c r="O130" s="45" t="s">
        <v>490</v>
      </c>
      <c r="P130" s="57">
        <v>43329</v>
      </c>
      <c r="Q130" s="58">
        <v>43829</v>
      </c>
      <c r="R130" s="90" t="str">
        <f>N130</f>
        <v>Licette Moros León</v>
      </c>
      <c r="S130" s="166" t="s">
        <v>962</v>
      </c>
      <c r="T130" s="20" t="s">
        <v>81</v>
      </c>
      <c r="U130" s="21" t="s">
        <v>81</v>
      </c>
      <c r="V130" s="22" t="s">
        <v>81</v>
      </c>
      <c r="W130" s="22" t="s">
        <v>81</v>
      </c>
      <c r="X130" s="22" t="s">
        <v>81</v>
      </c>
      <c r="Y130" s="37" t="s">
        <v>81</v>
      </c>
      <c r="Z130" s="23" t="s">
        <v>81</v>
      </c>
      <c r="AA130" s="23" t="s">
        <v>81</v>
      </c>
      <c r="AB130" s="39" t="s">
        <v>81</v>
      </c>
      <c r="AC130" s="20" t="s">
        <v>81</v>
      </c>
      <c r="AD130" s="21" t="s">
        <v>81</v>
      </c>
      <c r="AE130" s="22" t="s">
        <v>81</v>
      </c>
      <c r="AF130" s="22" t="s">
        <v>81</v>
      </c>
      <c r="AG130" s="22" t="s">
        <v>81</v>
      </c>
      <c r="AH130" s="37" t="s">
        <v>81</v>
      </c>
      <c r="AI130" s="23" t="s">
        <v>81</v>
      </c>
      <c r="AJ130" s="23" t="s">
        <v>81</v>
      </c>
      <c r="AK130" s="39" t="s">
        <v>81</v>
      </c>
    </row>
    <row r="131" spans="1:38" ht="28.5" hidden="1" customHeight="1" x14ac:dyDescent="0.25">
      <c r="A131" s="45" t="s">
        <v>100</v>
      </c>
      <c r="B131" s="45" t="s">
        <v>100</v>
      </c>
      <c r="C131" s="59" t="s">
        <v>102</v>
      </c>
      <c r="D131" s="46" t="s">
        <v>81</v>
      </c>
      <c r="E131" s="47" t="s">
        <v>496</v>
      </c>
      <c r="F131" s="47">
        <v>1</v>
      </c>
      <c r="G131" s="60">
        <v>43371</v>
      </c>
      <c r="H131" s="61" t="s">
        <v>497</v>
      </c>
      <c r="I131" s="61" t="s">
        <v>498</v>
      </c>
      <c r="J131" s="61" t="s">
        <v>40</v>
      </c>
      <c r="K131" s="61" t="s">
        <v>499</v>
      </c>
      <c r="L131" s="62" t="s">
        <v>500</v>
      </c>
      <c r="M131" s="45" t="s">
        <v>501</v>
      </c>
      <c r="N131" s="45" t="s">
        <v>109</v>
      </c>
      <c r="O131" s="59" t="s">
        <v>502</v>
      </c>
      <c r="P131" s="57">
        <v>43374</v>
      </c>
      <c r="Q131" s="58">
        <v>43461</v>
      </c>
      <c r="R131" s="90" t="s">
        <v>964</v>
      </c>
      <c r="S131" s="166" t="s">
        <v>962</v>
      </c>
      <c r="T131" s="20" t="s">
        <v>81</v>
      </c>
      <c r="U131" s="21" t="s">
        <v>81</v>
      </c>
      <c r="V131" s="22" t="s">
        <v>81</v>
      </c>
      <c r="W131" s="22" t="s">
        <v>81</v>
      </c>
      <c r="X131" s="22" t="s">
        <v>81</v>
      </c>
      <c r="Y131" s="37" t="s">
        <v>81</v>
      </c>
      <c r="Z131" s="23" t="s">
        <v>81</v>
      </c>
      <c r="AA131" s="23" t="s">
        <v>81</v>
      </c>
      <c r="AB131" s="39" t="s">
        <v>81</v>
      </c>
      <c r="AC131" s="20" t="s">
        <v>81</v>
      </c>
      <c r="AD131" s="21" t="s">
        <v>81</v>
      </c>
      <c r="AE131" s="22" t="s">
        <v>81</v>
      </c>
      <c r="AF131" s="22" t="s">
        <v>81</v>
      </c>
      <c r="AG131" s="22" t="s">
        <v>81</v>
      </c>
      <c r="AH131" s="37" t="s">
        <v>81</v>
      </c>
      <c r="AI131" s="23" t="s">
        <v>81</v>
      </c>
      <c r="AJ131" s="23" t="s">
        <v>81</v>
      </c>
      <c r="AK131" s="39" t="s">
        <v>81</v>
      </c>
    </row>
    <row r="132" spans="1:38" ht="28.5" hidden="1" customHeight="1" x14ac:dyDescent="0.25">
      <c r="A132" s="45" t="s">
        <v>100</v>
      </c>
      <c r="B132" s="45" t="s">
        <v>100</v>
      </c>
      <c r="C132" s="45" t="s">
        <v>102</v>
      </c>
      <c r="D132" s="46" t="s">
        <v>81</v>
      </c>
      <c r="E132" s="47" t="s">
        <v>503</v>
      </c>
      <c r="F132" s="47">
        <v>1</v>
      </c>
      <c r="G132" s="53">
        <v>43382</v>
      </c>
      <c r="H132" s="45" t="s">
        <v>131</v>
      </c>
      <c r="I132" s="46" t="s">
        <v>504</v>
      </c>
      <c r="J132" s="46" t="s">
        <v>40</v>
      </c>
      <c r="K132" s="46" t="s">
        <v>505</v>
      </c>
      <c r="L132" s="63" t="s">
        <v>506</v>
      </c>
      <c r="M132" s="45" t="s">
        <v>507</v>
      </c>
      <c r="N132" s="45" t="s">
        <v>109</v>
      </c>
      <c r="O132" s="45" t="s">
        <v>508</v>
      </c>
      <c r="P132" s="57">
        <v>43497</v>
      </c>
      <c r="Q132" s="64">
        <v>43677</v>
      </c>
      <c r="R132" s="275" t="s">
        <v>942</v>
      </c>
      <c r="S132" s="329" t="s">
        <v>965</v>
      </c>
      <c r="T132" s="27" t="s">
        <v>1199</v>
      </c>
      <c r="U132" s="103" t="s">
        <v>1200</v>
      </c>
      <c r="V132" s="98" t="s">
        <v>986</v>
      </c>
      <c r="W132" s="99" t="s">
        <v>987</v>
      </c>
      <c r="X132" s="99" t="s">
        <v>984</v>
      </c>
      <c r="Y132" s="37" t="s">
        <v>964</v>
      </c>
      <c r="Z132" s="100" t="s">
        <v>1201</v>
      </c>
      <c r="AA132" s="92" t="s">
        <v>1202</v>
      </c>
      <c r="AB132" s="327" t="s">
        <v>942</v>
      </c>
      <c r="AC132" s="20" t="s">
        <v>81</v>
      </c>
      <c r="AD132" s="21" t="s">
        <v>81</v>
      </c>
      <c r="AE132" s="22" t="s">
        <v>81</v>
      </c>
      <c r="AF132" s="22" t="s">
        <v>81</v>
      </c>
      <c r="AG132" s="22" t="s">
        <v>81</v>
      </c>
      <c r="AH132" s="37" t="s">
        <v>81</v>
      </c>
      <c r="AI132" s="23" t="s">
        <v>81</v>
      </c>
      <c r="AJ132" s="23" t="s">
        <v>81</v>
      </c>
      <c r="AK132" s="39" t="s">
        <v>81</v>
      </c>
    </row>
    <row r="133" spans="1:38" ht="28.5" hidden="1" customHeight="1" x14ac:dyDescent="0.25">
      <c r="A133" s="45" t="s">
        <v>100</v>
      </c>
      <c r="B133" s="45" t="s">
        <v>100</v>
      </c>
      <c r="C133" s="45" t="s">
        <v>102</v>
      </c>
      <c r="D133" s="46" t="s">
        <v>81</v>
      </c>
      <c r="E133" s="47" t="s">
        <v>503</v>
      </c>
      <c r="F133" s="47">
        <v>1</v>
      </c>
      <c r="G133" s="53">
        <v>43382</v>
      </c>
      <c r="H133" s="45" t="s">
        <v>131</v>
      </c>
      <c r="I133" s="46" t="s">
        <v>509</v>
      </c>
      <c r="J133" s="46" t="s">
        <v>40</v>
      </c>
      <c r="K133" s="46" t="s">
        <v>505</v>
      </c>
      <c r="L133" s="63" t="s">
        <v>510</v>
      </c>
      <c r="M133" s="45" t="s">
        <v>511</v>
      </c>
      <c r="N133" s="45" t="s">
        <v>109</v>
      </c>
      <c r="O133" s="45" t="s">
        <v>512</v>
      </c>
      <c r="P133" s="57">
        <v>43497</v>
      </c>
      <c r="Q133" s="64">
        <v>43677</v>
      </c>
      <c r="R133" s="276"/>
      <c r="S133" s="330"/>
      <c r="T133" s="27" t="s">
        <v>1203</v>
      </c>
      <c r="U133" s="116" t="s">
        <v>1204</v>
      </c>
      <c r="V133" s="98" t="s">
        <v>986</v>
      </c>
      <c r="W133" s="99" t="s">
        <v>987</v>
      </c>
      <c r="X133" s="99" t="s">
        <v>984</v>
      </c>
      <c r="Y133" s="37" t="s">
        <v>942</v>
      </c>
      <c r="Z133" s="118" t="s">
        <v>1205</v>
      </c>
      <c r="AA133" s="92" t="s">
        <v>1206</v>
      </c>
      <c r="AB133" s="328"/>
      <c r="AC133" s="20" t="s">
        <v>81</v>
      </c>
      <c r="AD133" s="21" t="s">
        <v>81</v>
      </c>
      <c r="AE133" s="22" t="s">
        <v>81</v>
      </c>
      <c r="AF133" s="22" t="s">
        <v>81</v>
      </c>
      <c r="AG133" s="22" t="s">
        <v>81</v>
      </c>
      <c r="AH133" s="37" t="s">
        <v>81</v>
      </c>
      <c r="AI133" s="23" t="s">
        <v>81</v>
      </c>
      <c r="AJ133" s="23" t="s">
        <v>81</v>
      </c>
      <c r="AK133" s="39" t="s">
        <v>81</v>
      </c>
    </row>
    <row r="134" spans="1:38" ht="28.5" hidden="1" customHeight="1" x14ac:dyDescent="0.25">
      <c r="A134" s="45" t="s">
        <v>100</v>
      </c>
      <c r="B134" s="45" t="s">
        <v>100</v>
      </c>
      <c r="C134" s="45" t="s">
        <v>102</v>
      </c>
      <c r="D134" s="46" t="s">
        <v>81</v>
      </c>
      <c r="E134" s="47" t="s">
        <v>513</v>
      </c>
      <c r="F134" s="47">
        <v>1</v>
      </c>
      <c r="G134" s="53">
        <v>43382</v>
      </c>
      <c r="H134" s="45" t="s">
        <v>131</v>
      </c>
      <c r="I134" s="46" t="s">
        <v>514</v>
      </c>
      <c r="J134" s="46" t="s">
        <v>40</v>
      </c>
      <c r="K134" s="46" t="s">
        <v>515</v>
      </c>
      <c r="L134" s="50" t="s">
        <v>516</v>
      </c>
      <c r="M134" s="45" t="s">
        <v>517</v>
      </c>
      <c r="N134" s="45" t="s">
        <v>109</v>
      </c>
      <c r="O134" s="45" t="s">
        <v>518</v>
      </c>
      <c r="P134" s="57">
        <v>43405</v>
      </c>
      <c r="Q134" s="64">
        <v>43427</v>
      </c>
      <c r="R134" s="290" t="s">
        <v>966</v>
      </c>
      <c r="S134" s="293" t="s">
        <v>967</v>
      </c>
      <c r="T134" s="20" t="s">
        <v>81</v>
      </c>
      <c r="U134" s="21" t="s">
        <v>81</v>
      </c>
      <c r="V134" s="22" t="s">
        <v>81</v>
      </c>
      <c r="W134" s="22" t="s">
        <v>81</v>
      </c>
      <c r="X134" s="22" t="s">
        <v>81</v>
      </c>
      <c r="Y134" s="37" t="s">
        <v>81</v>
      </c>
      <c r="Z134" s="23" t="s">
        <v>81</v>
      </c>
      <c r="AA134" s="23" t="s">
        <v>81</v>
      </c>
      <c r="AB134" s="39" t="s">
        <v>81</v>
      </c>
      <c r="AC134" s="20" t="s">
        <v>81</v>
      </c>
      <c r="AD134" s="21" t="s">
        <v>81</v>
      </c>
      <c r="AE134" s="22" t="s">
        <v>81</v>
      </c>
      <c r="AF134" s="22" t="s">
        <v>81</v>
      </c>
      <c r="AG134" s="22" t="s">
        <v>81</v>
      </c>
      <c r="AH134" s="37" t="s">
        <v>81</v>
      </c>
      <c r="AI134" s="23" t="s">
        <v>81</v>
      </c>
      <c r="AJ134" s="23" t="s">
        <v>81</v>
      </c>
      <c r="AK134" s="39" t="s">
        <v>81</v>
      </c>
    </row>
    <row r="135" spans="1:38" s="43" customFormat="1" ht="28.5" hidden="1" customHeight="1" x14ac:dyDescent="0.25">
      <c r="A135" s="45" t="s">
        <v>100</v>
      </c>
      <c r="B135" s="45" t="s">
        <v>100</v>
      </c>
      <c r="C135" s="45" t="s">
        <v>102</v>
      </c>
      <c r="D135" s="46" t="s">
        <v>81</v>
      </c>
      <c r="E135" s="47" t="s">
        <v>513</v>
      </c>
      <c r="F135" s="47">
        <v>1</v>
      </c>
      <c r="G135" s="53">
        <v>43382</v>
      </c>
      <c r="H135" s="45" t="s">
        <v>131</v>
      </c>
      <c r="I135" s="46" t="s">
        <v>514</v>
      </c>
      <c r="J135" s="46" t="s">
        <v>40</v>
      </c>
      <c r="K135" s="46" t="s">
        <v>515</v>
      </c>
      <c r="L135" s="50" t="s">
        <v>519</v>
      </c>
      <c r="M135" s="45" t="s">
        <v>520</v>
      </c>
      <c r="N135" s="45" t="s">
        <v>109</v>
      </c>
      <c r="O135" s="45" t="s">
        <v>521</v>
      </c>
      <c r="P135" s="57">
        <v>43430</v>
      </c>
      <c r="Q135" s="64">
        <v>43448</v>
      </c>
      <c r="R135" s="292"/>
      <c r="S135" s="295"/>
      <c r="T135" s="20" t="s">
        <v>81</v>
      </c>
      <c r="U135" s="21" t="s">
        <v>81</v>
      </c>
      <c r="V135" s="22" t="s">
        <v>81</v>
      </c>
      <c r="W135" s="22" t="s">
        <v>81</v>
      </c>
      <c r="X135" s="22" t="s">
        <v>81</v>
      </c>
      <c r="Y135" s="37" t="s">
        <v>81</v>
      </c>
      <c r="Z135" s="23" t="s">
        <v>81</v>
      </c>
      <c r="AA135" s="23" t="s">
        <v>81</v>
      </c>
      <c r="AB135" s="39" t="s">
        <v>81</v>
      </c>
      <c r="AC135" s="20" t="s">
        <v>81</v>
      </c>
      <c r="AD135" s="21" t="s">
        <v>81</v>
      </c>
      <c r="AE135" s="22" t="s">
        <v>81</v>
      </c>
      <c r="AF135" s="22" t="s">
        <v>81</v>
      </c>
      <c r="AG135" s="22" t="s">
        <v>81</v>
      </c>
      <c r="AH135" s="37" t="s">
        <v>81</v>
      </c>
      <c r="AI135" s="23" t="s">
        <v>81</v>
      </c>
      <c r="AJ135" s="23" t="s">
        <v>81</v>
      </c>
      <c r="AK135" s="39" t="s">
        <v>81</v>
      </c>
    </row>
    <row r="136" spans="1:38" s="43" customFormat="1" ht="28.5" hidden="1" customHeight="1" x14ac:dyDescent="0.25">
      <c r="A136" s="45" t="s">
        <v>100</v>
      </c>
      <c r="B136" s="45" t="s">
        <v>100</v>
      </c>
      <c r="C136" s="45" t="s">
        <v>102</v>
      </c>
      <c r="D136" s="46" t="s">
        <v>81</v>
      </c>
      <c r="E136" s="47" t="s">
        <v>522</v>
      </c>
      <c r="F136" s="47">
        <v>1</v>
      </c>
      <c r="G136" s="53">
        <v>43382</v>
      </c>
      <c r="H136" s="45" t="s">
        <v>131</v>
      </c>
      <c r="I136" s="46" t="s">
        <v>523</v>
      </c>
      <c r="J136" s="46" t="s">
        <v>40</v>
      </c>
      <c r="K136" s="46" t="s">
        <v>524</v>
      </c>
      <c r="L136" s="50" t="s">
        <v>525</v>
      </c>
      <c r="M136" s="45" t="s">
        <v>526</v>
      </c>
      <c r="N136" s="45" t="s">
        <v>109</v>
      </c>
      <c r="O136" s="45" t="s">
        <v>527</v>
      </c>
      <c r="P136" s="57">
        <v>43382</v>
      </c>
      <c r="Q136" s="58">
        <v>43404</v>
      </c>
      <c r="R136" s="290" t="s">
        <v>964</v>
      </c>
      <c r="S136" s="293" t="s">
        <v>967</v>
      </c>
      <c r="T136" s="20" t="s">
        <v>81</v>
      </c>
      <c r="U136" s="21" t="s">
        <v>81</v>
      </c>
      <c r="V136" s="22" t="s">
        <v>81</v>
      </c>
      <c r="W136" s="22" t="s">
        <v>81</v>
      </c>
      <c r="X136" s="22" t="s">
        <v>81</v>
      </c>
      <c r="Y136" s="37" t="s">
        <v>81</v>
      </c>
      <c r="Z136" s="23" t="s">
        <v>81</v>
      </c>
      <c r="AA136" s="23" t="s">
        <v>81</v>
      </c>
      <c r="AB136" s="39" t="s">
        <v>81</v>
      </c>
      <c r="AC136" s="20" t="s">
        <v>81</v>
      </c>
      <c r="AD136" s="21" t="s">
        <v>81</v>
      </c>
      <c r="AE136" s="22" t="s">
        <v>81</v>
      </c>
      <c r="AF136" s="22" t="s">
        <v>81</v>
      </c>
      <c r="AG136" s="22" t="s">
        <v>81</v>
      </c>
      <c r="AH136" s="37" t="s">
        <v>81</v>
      </c>
      <c r="AI136" s="23" t="s">
        <v>81</v>
      </c>
      <c r="AJ136" s="23" t="s">
        <v>81</v>
      </c>
      <c r="AK136" s="39" t="s">
        <v>81</v>
      </c>
    </row>
    <row r="137" spans="1:38" s="43" customFormat="1" ht="28.5" hidden="1" customHeight="1" x14ac:dyDescent="0.25">
      <c r="A137" s="45" t="s">
        <v>100</v>
      </c>
      <c r="B137" s="45" t="s">
        <v>100</v>
      </c>
      <c r="C137" s="45" t="s">
        <v>102</v>
      </c>
      <c r="D137" s="46" t="s">
        <v>81</v>
      </c>
      <c r="E137" s="47" t="s">
        <v>522</v>
      </c>
      <c r="F137" s="47">
        <v>1</v>
      </c>
      <c r="G137" s="53">
        <v>43382</v>
      </c>
      <c r="H137" s="45" t="s">
        <v>131</v>
      </c>
      <c r="I137" s="46" t="s">
        <v>523</v>
      </c>
      <c r="J137" s="46" t="s">
        <v>40</v>
      </c>
      <c r="K137" s="46" t="s">
        <v>524</v>
      </c>
      <c r="L137" s="50" t="s">
        <v>528</v>
      </c>
      <c r="M137" s="45" t="s">
        <v>529</v>
      </c>
      <c r="N137" s="45" t="s">
        <v>109</v>
      </c>
      <c r="O137" s="45" t="s">
        <v>530</v>
      </c>
      <c r="P137" s="57">
        <v>43423</v>
      </c>
      <c r="Q137" s="58">
        <v>43448</v>
      </c>
      <c r="R137" s="291"/>
      <c r="S137" s="294"/>
      <c r="T137" s="20" t="s">
        <v>81</v>
      </c>
      <c r="U137" s="21" t="s">
        <v>81</v>
      </c>
      <c r="V137" s="22" t="s">
        <v>81</v>
      </c>
      <c r="W137" s="22" t="s">
        <v>81</v>
      </c>
      <c r="X137" s="22" t="s">
        <v>81</v>
      </c>
      <c r="Y137" s="37" t="s">
        <v>81</v>
      </c>
      <c r="Z137" s="23" t="s">
        <v>81</v>
      </c>
      <c r="AA137" s="23" t="s">
        <v>81</v>
      </c>
      <c r="AB137" s="39" t="s">
        <v>81</v>
      </c>
      <c r="AC137" s="20" t="s">
        <v>81</v>
      </c>
      <c r="AD137" s="21" t="s">
        <v>81</v>
      </c>
      <c r="AE137" s="22" t="s">
        <v>81</v>
      </c>
      <c r="AF137" s="22" t="s">
        <v>81</v>
      </c>
      <c r="AG137" s="22" t="s">
        <v>81</v>
      </c>
      <c r="AH137" s="37" t="s">
        <v>81</v>
      </c>
      <c r="AI137" s="23" t="s">
        <v>81</v>
      </c>
      <c r="AJ137" s="23" t="s">
        <v>81</v>
      </c>
      <c r="AK137" s="39" t="s">
        <v>81</v>
      </c>
    </row>
    <row r="138" spans="1:38" s="43" customFormat="1" ht="28.5" hidden="1" customHeight="1" x14ac:dyDescent="0.25">
      <c r="A138" s="45" t="s">
        <v>100</v>
      </c>
      <c r="B138" s="45" t="s">
        <v>100</v>
      </c>
      <c r="C138" s="45" t="s">
        <v>102</v>
      </c>
      <c r="D138" s="46" t="s">
        <v>81</v>
      </c>
      <c r="E138" s="47" t="s">
        <v>522</v>
      </c>
      <c r="F138" s="47">
        <v>1</v>
      </c>
      <c r="G138" s="53">
        <v>43382</v>
      </c>
      <c r="H138" s="45" t="s">
        <v>131</v>
      </c>
      <c r="I138" s="46" t="s">
        <v>523</v>
      </c>
      <c r="J138" s="46" t="s">
        <v>40</v>
      </c>
      <c r="K138" s="46" t="s">
        <v>524</v>
      </c>
      <c r="L138" s="50" t="s">
        <v>531</v>
      </c>
      <c r="M138" s="45" t="s">
        <v>532</v>
      </c>
      <c r="N138" s="45" t="s">
        <v>109</v>
      </c>
      <c r="O138" s="45" t="s">
        <v>527</v>
      </c>
      <c r="P138" s="57">
        <v>43438</v>
      </c>
      <c r="Q138" s="58">
        <v>43448</v>
      </c>
      <c r="R138" s="292"/>
      <c r="S138" s="295"/>
      <c r="T138" s="20" t="s">
        <v>81</v>
      </c>
      <c r="U138" s="21" t="s">
        <v>81</v>
      </c>
      <c r="V138" s="22" t="s">
        <v>81</v>
      </c>
      <c r="W138" s="22" t="s">
        <v>81</v>
      </c>
      <c r="X138" s="22" t="s">
        <v>81</v>
      </c>
      <c r="Y138" s="37" t="s">
        <v>81</v>
      </c>
      <c r="Z138" s="23" t="s">
        <v>81</v>
      </c>
      <c r="AA138" s="23" t="s">
        <v>81</v>
      </c>
      <c r="AB138" s="39" t="s">
        <v>81</v>
      </c>
      <c r="AC138" s="20" t="s">
        <v>81</v>
      </c>
      <c r="AD138" s="21" t="s">
        <v>81</v>
      </c>
      <c r="AE138" s="22" t="s">
        <v>81</v>
      </c>
      <c r="AF138" s="22" t="s">
        <v>81</v>
      </c>
      <c r="AG138" s="22" t="s">
        <v>81</v>
      </c>
      <c r="AH138" s="37" t="s">
        <v>81</v>
      </c>
      <c r="AI138" s="23" t="s">
        <v>81</v>
      </c>
      <c r="AJ138" s="23" t="s">
        <v>81</v>
      </c>
      <c r="AK138" s="39" t="s">
        <v>81</v>
      </c>
    </row>
    <row r="139" spans="1:38" s="43" customFormat="1" ht="28.5" hidden="1" customHeight="1" x14ac:dyDescent="0.25">
      <c r="A139" s="65" t="s">
        <v>100</v>
      </c>
      <c r="B139" s="65" t="s">
        <v>100</v>
      </c>
      <c r="C139" s="65" t="s">
        <v>102</v>
      </c>
      <c r="D139" s="46" t="s">
        <v>81</v>
      </c>
      <c r="E139" s="66" t="s">
        <v>533</v>
      </c>
      <c r="F139" s="47">
        <v>1</v>
      </c>
      <c r="G139" s="67">
        <v>43382</v>
      </c>
      <c r="H139" s="65" t="s">
        <v>131</v>
      </c>
      <c r="I139" s="68" t="s">
        <v>534</v>
      </c>
      <c r="J139" s="46" t="s">
        <v>40</v>
      </c>
      <c r="K139" s="68" t="s">
        <v>535</v>
      </c>
      <c r="L139" s="69" t="s">
        <v>536</v>
      </c>
      <c r="M139" s="65" t="s">
        <v>537</v>
      </c>
      <c r="N139" s="45" t="s">
        <v>109</v>
      </c>
      <c r="O139" s="65" t="s">
        <v>518</v>
      </c>
      <c r="P139" s="70">
        <v>43419</v>
      </c>
      <c r="Q139" s="71">
        <v>43465</v>
      </c>
      <c r="R139" s="89" t="s">
        <v>964</v>
      </c>
      <c r="S139" s="167" t="s">
        <v>967</v>
      </c>
      <c r="T139" s="20" t="s">
        <v>81</v>
      </c>
      <c r="U139" s="21" t="s">
        <v>81</v>
      </c>
      <c r="V139" s="22" t="s">
        <v>81</v>
      </c>
      <c r="W139" s="22" t="s">
        <v>81</v>
      </c>
      <c r="X139" s="22" t="s">
        <v>81</v>
      </c>
      <c r="Y139" s="37" t="s">
        <v>81</v>
      </c>
      <c r="Z139" s="23" t="s">
        <v>81</v>
      </c>
      <c r="AA139" s="23" t="s">
        <v>81</v>
      </c>
      <c r="AB139" s="39" t="s">
        <v>81</v>
      </c>
      <c r="AC139" s="20" t="s">
        <v>81</v>
      </c>
      <c r="AD139" s="21" t="s">
        <v>81</v>
      </c>
      <c r="AE139" s="22" t="s">
        <v>81</v>
      </c>
      <c r="AF139" s="22" t="s">
        <v>81</v>
      </c>
      <c r="AG139" s="22" t="s">
        <v>81</v>
      </c>
      <c r="AH139" s="37" t="s">
        <v>81</v>
      </c>
      <c r="AI139" s="23" t="s">
        <v>81</v>
      </c>
      <c r="AJ139" s="23" t="s">
        <v>81</v>
      </c>
      <c r="AK139" s="39" t="s">
        <v>81</v>
      </c>
    </row>
    <row r="140" spans="1:38" s="43" customFormat="1" ht="42.95" customHeight="1" x14ac:dyDescent="0.25">
      <c r="A140" s="72" t="s">
        <v>100</v>
      </c>
      <c r="B140" s="72" t="s">
        <v>100</v>
      </c>
      <c r="C140" s="72" t="s">
        <v>66</v>
      </c>
      <c r="D140" s="46" t="s">
        <v>81</v>
      </c>
      <c r="E140" s="73" t="s">
        <v>538</v>
      </c>
      <c r="F140" s="73">
        <v>2</v>
      </c>
      <c r="G140" s="74">
        <v>43486</v>
      </c>
      <c r="H140" s="72" t="s">
        <v>131</v>
      </c>
      <c r="I140" s="72" t="s">
        <v>539</v>
      </c>
      <c r="J140" s="46" t="s">
        <v>40</v>
      </c>
      <c r="K140" s="72" t="s">
        <v>540</v>
      </c>
      <c r="L140" s="73" t="s">
        <v>541</v>
      </c>
      <c r="M140" s="72" t="s">
        <v>542</v>
      </c>
      <c r="N140" s="45" t="s">
        <v>109</v>
      </c>
      <c r="O140" s="72" t="s">
        <v>518</v>
      </c>
      <c r="P140" s="74">
        <v>43486</v>
      </c>
      <c r="Q140" s="75">
        <v>43524</v>
      </c>
      <c r="R140" s="321" t="s">
        <v>969</v>
      </c>
      <c r="S140" s="324" t="s">
        <v>81</v>
      </c>
      <c r="T140" s="93" t="s">
        <v>106</v>
      </c>
      <c r="U140" s="94" t="s">
        <v>106</v>
      </c>
      <c r="V140" s="95" t="s">
        <v>106</v>
      </c>
      <c r="W140" s="96" t="s">
        <v>106</v>
      </c>
      <c r="X140" s="96" t="s">
        <v>106</v>
      </c>
      <c r="Y140" s="37" t="s">
        <v>964</v>
      </c>
      <c r="Z140" s="91" t="s">
        <v>968</v>
      </c>
      <c r="AA140" s="113" t="s">
        <v>81</v>
      </c>
      <c r="AB140" s="318" t="s">
        <v>969</v>
      </c>
      <c r="AC140" s="127" t="s">
        <v>81</v>
      </c>
      <c r="AD140" s="128" t="s">
        <v>81</v>
      </c>
      <c r="AE140" s="95" t="s">
        <v>81</v>
      </c>
      <c r="AF140" s="96" t="s">
        <v>81</v>
      </c>
      <c r="AG140" s="96" t="s">
        <v>81</v>
      </c>
      <c r="AH140" s="37" t="s">
        <v>964</v>
      </c>
      <c r="AI140" s="202" t="s">
        <v>1553</v>
      </c>
      <c r="AJ140" s="204" t="s">
        <v>106</v>
      </c>
      <c r="AK140" s="209" t="s">
        <v>1490</v>
      </c>
      <c r="AL140" s="43" t="s">
        <v>1218</v>
      </c>
    </row>
    <row r="141" spans="1:38" s="43" customFormat="1" ht="135.6" customHeight="1" x14ac:dyDescent="0.25">
      <c r="A141" s="72" t="s">
        <v>100</v>
      </c>
      <c r="B141" s="72" t="s">
        <v>100</v>
      </c>
      <c r="C141" s="72" t="s">
        <v>66</v>
      </c>
      <c r="D141" s="46" t="s">
        <v>81</v>
      </c>
      <c r="E141" s="73" t="s">
        <v>538</v>
      </c>
      <c r="F141" s="73">
        <v>2</v>
      </c>
      <c r="G141" s="74">
        <v>43486</v>
      </c>
      <c r="H141" s="72" t="s">
        <v>131</v>
      </c>
      <c r="I141" s="72" t="s">
        <v>543</v>
      </c>
      <c r="J141" s="46" t="s">
        <v>40</v>
      </c>
      <c r="K141" s="72" t="s">
        <v>540</v>
      </c>
      <c r="L141" s="73" t="s">
        <v>544</v>
      </c>
      <c r="M141" s="178" t="s">
        <v>545</v>
      </c>
      <c r="N141" s="45" t="s">
        <v>109</v>
      </c>
      <c r="O141" s="72" t="s">
        <v>546</v>
      </c>
      <c r="P141" s="74">
        <v>43511</v>
      </c>
      <c r="Q141" s="75">
        <v>44073</v>
      </c>
      <c r="R141" s="322"/>
      <c r="S141" s="325"/>
      <c r="T141" s="27" t="s">
        <v>977</v>
      </c>
      <c r="U141" s="97" t="s">
        <v>978</v>
      </c>
      <c r="V141" s="98" t="s">
        <v>979</v>
      </c>
      <c r="W141" s="99" t="s">
        <v>980</v>
      </c>
      <c r="X141" s="92" t="s">
        <v>984</v>
      </c>
      <c r="Y141" s="37" t="s">
        <v>969</v>
      </c>
      <c r="Z141" s="91" t="s">
        <v>970</v>
      </c>
      <c r="AA141" s="92" t="s">
        <v>971</v>
      </c>
      <c r="AB141" s="319"/>
      <c r="AC141" s="27" t="s">
        <v>1466</v>
      </c>
      <c r="AD141" s="28" t="s">
        <v>1467</v>
      </c>
      <c r="AE141" s="126" t="s">
        <v>1480</v>
      </c>
      <c r="AF141" s="99" t="s">
        <v>1468</v>
      </c>
      <c r="AG141" s="99" t="s">
        <v>1400</v>
      </c>
      <c r="AH141" s="37" t="s">
        <v>1490</v>
      </c>
      <c r="AI141" s="202" t="s">
        <v>1546</v>
      </c>
      <c r="AJ141" s="202" t="s">
        <v>1547</v>
      </c>
      <c r="AK141" s="210"/>
      <c r="AL141" s="43" t="s">
        <v>1218</v>
      </c>
    </row>
    <row r="142" spans="1:38" s="43" customFormat="1" ht="86.45" customHeight="1" x14ac:dyDescent="0.25">
      <c r="A142" s="72" t="s">
        <v>100</v>
      </c>
      <c r="B142" s="72" t="s">
        <v>100</v>
      </c>
      <c r="C142" s="72" t="s">
        <v>66</v>
      </c>
      <c r="D142" s="46" t="s">
        <v>81</v>
      </c>
      <c r="E142" s="73" t="s">
        <v>538</v>
      </c>
      <c r="F142" s="73">
        <v>2</v>
      </c>
      <c r="G142" s="74">
        <v>43486</v>
      </c>
      <c r="H142" s="72" t="s">
        <v>131</v>
      </c>
      <c r="I142" s="72" t="s">
        <v>543</v>
      </c>
      <c r="J142" s="46" t="s">
        <v>40</v>
      </c>
      <c r="K142" s="72" t="s">
        <v>547</v>
      </c>
      <c r="L142" s="73" t="s">
        <v>548</v>
      </c>
      <c r="M142" s="72" t="s">
        <v>1414</v>
      </c>
      <c r="N142" s="45" t="s">
        <v>109</v>
      </c>
      <c r="O142" s="72" t="s">
        <v>546</v>
      </c>
      <c r="P142" s="74">
        <v>43511</v>
      </c>
      <c r="Q142" s="75">
        <v>44073</v>
      </c>
      <c r="R142" s="323"/>
      <c r="S142" s="326"/>
      <c r="T142" s="27" t="s">
        <v>981</v>
      </c>
      <c r="U142" s="97" t="s">
        <v>982</v>
      </c>
      <c r="V142" s="98" t="s">
        <v>983</v>
      </c>
      <c r="W142" s="99" t="s">
        <v>980</v>
      </c>
      <c r="X142" s="92" t="s">
        <v>984</v>
      </c>
      <c r="Y142" s="37" t="s">
        <v>969</v>
      </c>
      <c r="Z142" s="91" t="s">
        <v>972</v>
      </c>
      <c r="AA142" s="92" t="s">
        <v>973</v>
      </c>
      <c r="AB142" s="320"/>
      <c r="AC142" s="27" t="s">
        <v>1469</v>
      </c>
      <c r="AD142" s="28" t="s">
        <v>1470</v>
      </c>
      <c r="AE142" s="126" t="s">
        <v>1471</v>
      </c>
      <c r="AF142" s="99" t="s">
        <v>1472</v>
      </c>
      <c r="AG142" s="99" t="s">
        <v>1400</v>
      </c>
      <c r="AH142" s="37" t="s">
        <v>964</v>
      </c>
      <c r="AI142" s="202" t="s">
        <v>1548</v>
      </c>
      <c r="AJ142" s="202" t="s">
        <v>1502</v>
      </c>
      <c r="AK142" s="211"/>
      <c r="AL142" s="43" t="s">
        <v>1218</v>
      </c>
    </row>
    <row r="143" spans="1:38" s="43" customFormat="1" ht="28.5" hidden="1" customHeight="1" x14ac:dyDescent="0.25">
      <c r="A143" s="72" t="s">
        <v>100</v>
      </c>
      <c r="B143" s="72" t="s">
        <v>100</v>
      </c>
      <c r="C143" s="72" t="s">
        <v>66</v>
      </c>
      <c r="D143" s="46" t="s">
        <v>81</v>
      </c>
      <c r="E143" s="73" t="s">
        <v>549</v>
      </c>
      <c r="F143" s="47">
        <v>1</v>
      </c>
      <c r="G143" s="74">
        <v>43552</v>
      </c>
      <c r="H143" s="72" t="s">
        <v>131</v>
      </c>
      <c r="I143" s="72" t="s">
        <v>550</v>
      </c>
      <c r="J143" s="46" t="s">
        <v>40</v>
      </c>
      <c r="K143" s="72" t="s">
        <v>551</v>
      </c>
      <c r="L143" s="73" t="s">
        <v>552</v>
      </c>
      <c r="M143" s="72" t="s">
        <v>553</v>
      </c>
      <c r="N143" s="45" t="s">
        <v>109</v>
      </c>
      <c r="O143" s="72" t="s">
        <v>546</v>
      </c>
      <c r="P143" s="74">
        <v>43556</v>
      </c>
      <c r="Q143" s="75">
        <v>43812</v>
      </c>
      <c r="R143" s="258" t="s">
        <v>964</v>
      </c>
      <c r="S143" s="255" t="s">
        <v>985</v>
      </c>
      <c r="T143" s="27" t="s">
        <v>1189</v>
      </c>
      <c r="U143" s="97" t="s">
        <v>1190</v>
      </c>
      <c r="V143" s="98" t="s">
        <v>986</v>
      </c>
      <c r="W143" s="99" t="s">
        <v>987</v>
      </c>
      <c r="X143" s="92" t="s">
        <v>984</v>
      </c>
      <c r="Y143" s="37" t="s">
        <v>964</v>
      </c>
      <c r="Z143" s="91" t="s">
        <v>1191</v>
      </c>
      <c r="AA143" s="92" t="s">
        <v>1192</v>
      </c>
      <c r="AB143" s="331" t="s">
        <v>964</v>
      </c>
      <c r="AC143" s="20" t="s">
        <v>81</v>
      </c>
      <c r="AD143" s="21" t="s">
        <v>81</v>
      </c>
      <c r="AE143" s="22" t="s">
        <v>81</v>
      </c>
      <c r="AF143" s="22" t="s">
        <v>81</v>
      </c>
      <c r="AG143" s="22" t="s">
        <v>81</v>
      </c>
      <c r="AH143" s="37" t="s">
        <v>81</v>
      </c>
      <c r="AI143" s="23" t="s">
        <v>81</v>
      </c>
      <c r="AJ143" s="23" t="s">
        <v>81</v>
      </c>
      <c r="AK143" s="39" t="s">
        <v>81</v>
      </c>
    </row>
    <row r="144" spans="1:38" s="43" customFormat="1" ht="28.5" hidden="1" customHeight="1" x14ac:dyDescent="0.25">
      <c r="A144" s="72" t="s">
        <v>100</v>
      </c>
      <c r="B144" s="72" t="s">
        <v>100</v>
      </c>
      <c r="C144" s="72" t="s">
        <v>66</v>
      </c>
      <c r="D144" s="46" t="s">
        <v>81</v>
      </c>
      <c r="E144" s="73" t="s">
        <v>549</v>
      </c>
      <c r="F144" s="47">
        <v>1</v>
      </c>
      <c r="G144" s="74">
        <v>43552</v>
      </c>
      <c r="H144" s="72" t="s">
        <v>131</v>
      </c>
      <c r="I144" s="72" t="s">
        <v>550</v>
      </c>
      <c r="J144" s="46" t="s">
        <v>40</v>
      </c>
      <c r="K144" s="72" t="s">
        <v>551</v>
      </c>
      <c r="L144" s="73" t="s">
        <v>554</v>
      </c>
      <c r="M144" s="72" t="s">
        <v>555</v>
      </c>
      <c r="N144" s="45" t="s">
        <v>109</v>
      </c>
      <c r="O144" s="72" t="s">
        <v>556</v>
      </c>
      <c r="P144" s="74">
        <v>43556</v>
      </c>
      <c r="Q144" s="75">
        <v>43812</v>
      </c>
      <c r="R144" s="338"/>
      <c r="S144" s="256"/>
      <c r="T144" s="27" t="s">
        <v>1193</v>
      </c>
      <c r="U144" s="97" t="s">
        <v>1190</v>
      </c>
      <c r="V144" s="98" t="s">
        <v>986</v>
      </c>
      <c r="W144" s="99" t="s">
        <v>987</v>
      </c>
      <c r="X144" s="92" t="s">
        <v>984</v>
      </c>
      <c r="Y144" s="37" t="s">
        <v>964</v>
      </c>
      <c r="Z144" s="91" t="s">
        <v>1194</v>
      </c>
      <c r="AA144" s="92" t="s">
        <v>1195</v>
      </c>
      <c r="AB144" s="332"/>
      <c r="AC144" s="20" t="s">
        <v>81</v>
      </c>
      <c r="AD144" s="21" t="s">
        <v>81</v>
      </c>
      <c r="AE144" s="22" t="s">
        <v>81</v>
      </c>
      <c r="AF144" s="22" t="s">
        <v>81</v>
      </c>
      <c r="AG144" s="22" t="s">
        <v>81</v>
      </c>
      <c r="AH144" s="37" t="s">
        <v>81</v>
      </c>
      <c r="AI144" s="23" t="s">
        <v>81</v>
      </c>
      <c r="AJ144" s="23" t="s">
        <v>81</v>
      </c>
      <c r="AK144" s="39" t="s">
        <v>81</v>
      </c>
    </row>
    <row r="145" spans="1:38" s="43" customFormat="1" ht="28.5" hidden="1" customHeight="1" x14ac:dyDescent="0.25">
      <c r="A145" s="72" t="s">
        <v>100</v>
      </c>
      <c r="B145" s="72" t="s">
        <v>100</v>
      </c>
      <c r="C145" s="72" t="s">
        <v>66</v>
      </c>
      <c r="D145" s="46" t="s">
        <v>81</v>
      </c>
      <c r="E145" s="73" t="s">
        <v>549</v>
      </c>
      <c r="F145" s="47">
        <v>1</v>
      </c>
      <c r="G145" s="74">
        <v>43552</v>
      </c>
      <c r="H145" s="72" t="s">
        <v>131</v>
      </c>
      <c r="I145" s="72" t="s">
        <v>550</v>
      </c>
      <c r="J145" s="46" t="s">
        <v>40</v>
      </c>
      <c r="K145" s="72" t="s">
        <v>557</v>
      </c>
      <c r="L145" s="73" t="s">
        <v>558</v>
      </c>
      <c r="M145" s="72" t="s">
        <v>559</v>
      </c>
      <c r="N145" s="45" t="s">
        <v>109</v>
      </c>
      <c r="O145" s="72" t="s">
        <v>560</v>
      </c>
      <c r="P145" s="74" t="s">
        <v>561</v>
      </c>
      <c r="Q145" s="75" t="s">
        <v>562</v>
      </c>
      <c r="R145" s="338"/>
      <c r="S145" s="256"/>
      <c r="T145" s="27" t="s">
        <v>1196</v>
      </c>
      <c r="U145" s="97" t="s">
        <v>1197</v>
      </c>
      <c r="V145" s="98" t="s">
        <v>986</v>
      </c>
      <c r="W145" s="99" t="s">
        <v>81</v>
      </c>
      <c r="X145" s="92" t="s">
        <v>984</v>
      </c>
      <c r="Y145" s="37" t="s">
        <v>964</v>
      </c>
      <c r="Z145" s="91" t="s">
        <v>1198</v>
      </c>
      <c r="AA145" s="92" t="s">
        <v>1195</v>
      </c>
      <c r="AB145" s="332"/>
      <c r="AC145" s="20" t="s">
        <v>81</v>
      </c>
      <c r="AD145" s="21" t="s">
        <v>81</v>
      </c>
      <c r="AE145" s="22" t="s">
        <v>81</v>
      </c>
      <c r="AF145" s="22" t="s">
        <v>81</v>
      </c>
      <c r="AG145" s="22" t="s">
        <v>81</v>
      </c>
      <c r="AH145" s="37" t="s">
        <v>81</v>
      </c>
      <c r="AI145" s="23" t="s">
        <v>81</v>
      </c>
      <c r="AJ145" s="23" t="s">
        <v>81</v>
      </c>
      <c r="AK145" s="39" t="s">
        <v>81</v>
      </c>
    </row>
    <row r="146" spans="1:38" s="43" customFormat="1" ht="28.5" hidden="1" customHeight="1" x14ac:dyDescent="0.25">
      <c r="A146" s="72" t="s">
        <v>100</v>
      </c>
      <c r="B146" s="72" t="s">
        <v>100</v>
      </c>
      <c r="C146" s="72" t="s">
        <v>66</v>
      </c>
      <c r="D146" s="46" t="s">
        <v>81</v>
      </c>
      <c r="E146" s="73" t="s">
        <v>549</v>
      </c>
      <c r="F146" s="47">
        <v>1</v>
      </c>
      <c r="G146" s="74">
        <v>43552</v>
      </c>
      <c r="H146" s="72" t="s">
        <v>131</v>
      </c>
      <c r="I146" s="72" t="s">
        <v>550</v>
      </c>
      <c r="J146" s="46" t="s">
        <v>40</v>
      </c>
      <c r="K146" s="72" t="s">
        <v>563</v>
      </c>
      <c r="L146" s="73" t="s">
        <v>564</v>
      </c>
      <c r="M146" s="72" t="s">
        <v>565</v>
      </c>
      <c r="N146" s="45" t="s">
        <v>109</v>
      </c>
      <c r="O146" s="72" t="s">
        <v>556</v>
      </c>
      <c r="P146" s="74">
        <v>43556</v>
      </c>
      <c r="Q146" s="75">
        <v>43615</v>
      </c>
      <c r="R146" s="339"/>
      <c r="S146" s="257"/>
      <c r="T146" s="95" t="s">
        <v>106</v>
      </c>
      <c r="U146" s="94" t="s">
        <v>106</v>
      </c>
      <c r="V146" s="95" t="s">
        <v>106</v>
      </c>
      <c r="W146" s="96" t="s">
        <v>106</v>
      </c>
      <c r="X146" s="96" t="s">
        <v>106</v>
      </c>
      <c r="Y146" s="37" t="s">
        <v>964</v>
      </c>
      <c r="Z146" s="91" t="s">
        <v>968</v>
      </c>
      <c r="AA146" s="113" t="s">
        <v>106</v>
      </c>
      <c r="AB146" s="333"/>
      <c r="AC146" s="20" t="s">
        <v>81</v>
      </c>
      <c r="AD146" s="21" t="s">
        <v>81</v>
      </c>
      <c r="AE146" s="22" t="s">
        <v>81</v>
      </c>
      <c r="AF146" s="22" t="s">
        <v>81</v>
      </c>
      <c r="AG146" s="22" t="s">
        <v>81</v>
      </c>
      <c r="AH146" s="37" t="s">
        <v>81</v>
      </c>
      <c r="AI146" s="23" t="s">
        <v>81</v>
      </c>
      <c r="AJ146" s="23" t="s">
        <v>81</v>
      </c>
      <c r="AK146" s="39" t="s">
        <v>81</v>
      </c>
    </row>
    <row r="147" spans="1:38" s="43" customFormat="1" ht="90.6" customHeight="1" x14ac:dyDescent="0.25">
      <c r="A147" s="72" t="s">
        <v>78</v>
      </c>
      <c r="B147" s="72" t="s">
        <v>572</v>
      </c>
      <c r="C147" s="46" t="s">
        <v>80</v>
      </c>
      <c r="D147" s="46" t="s">
        <v>81</v>
      </c>
      <c r="E147" s="73" t="s">
        <v>566</v>
      </c>
      <c r="F147" s="47">
        <v>1</v>
      </c>
      <c r="G147" s="74">
        <v>43654</v>
      </c>
      <c r="H147" s="72" t="s">
        <v>131</v>
      </c>
      <c r="I147" s="72" t="s">
        <v>567</v>
      </c>
      <c r="J147" s="46" t="s">
        <v>40</v>
      </c>
      <c r="K147" s="72" t="s">
        <v>568</v>
      </c>
      <c r="L147" s="73" t="s">
        <v>569</v>
      </c>
      <c r="M147" s="72" t="s">
        <v>570</v>
      </c>
      <c r="N147" s="45" t="s">
        <v>118</v>
      </c>
      <c r="O147" s="72" t="s">
        <v>571</v>
      </c>
      <c r="P147" s="74">
        <v>43678</v>
      </c>
      <c r="Q147" s="75">
        <v>43763</v>
      </c>
      <c r="R147" s="282" t="s">
        <v>993</v>
      </c>
      <c r="S147" s="255" t="s">
        <v>997</v>
      </c>
      <c r="T147" s="27" t="s">
        <v>988</v>
      </c>
      <c r="U147" s="97" t="s">
        <v>989</v>
      </c>
      <c r="V147" s="98" t="s">
        <v>990</v>
      </c>
      <c r="W147" s="99" t="s">
        <v>991</v>
      </c>
      <c r="X147" s="92" t="s">
        <v>984</v>
      </c>
      <c r="Y147" s="37" t="s">
        <v>993</v>
      </c>
      <c r="Z147" s="100" t="s">
        <v>994</v>
      </c>
      <c r="AA147" s="92" t="s">
        <v>995</v>
      </c>
      <c r="AB147" s="357" t="s">
        <v>993</v>
      </c>
      <c r="AC147" s="130" t="s">
        <v>1426</v>
      </c>
      <c r="AD147" s="97" t="s">
        <v>1209</v>
      </c>
      <c r="AE147" s="126" t="s">
        <v>1438</v>
      </c>
      <c r="AF147" s="99" t="s">
        <v>1439</v>
      </c>
      <c r="AG147" s="99" t="s">
        <v>1400</v>
      </c>
      <c r="AH147" s="37" t="s">
        <v>964</v>
      </c>
      <c r="AI147" s="202" t="s">
        <v>1548</v>
      </c>
      <c r="AJ147" s="202" t="s">
        <v>1559</v>
      </c>
      <c r="AK147" s="209" t="s">
        <v>964</v>
      </c>
      <c r="AL147" s="3" t="s">
        <v>1208</v>
      </c>
    </row>
    <row r="148" spans="1:38" s="43" customFormat="1" ht="41.45" customHeight="1" x14ac:dyDescent="0.25">
      <c r="A148" s="72" t="s">
        <v>78</v>
      </c>
      <c r="B148" s="72" t="s">
        <v>572</v>
      </c>
      <c r="C148" s="46" t="s">
        <v>80</v>
      </c>
      <c r="D148" s="46" t="s">
        <v>81</v>
      </c>
      <c r="E148" s="73" t="s">
        <v>566</v>
      </c>
      <c r="F148" s="47">
        <v>1</v>
      </c>
      <c r="G148" s="74">
        <v>43654</v>
      </c>
      <c r="H148" s="72" t="s">
        <v>131</v>
      </c>
      <c r="I148" s="72" t="s">
        <v>567</v>
      </c>
      <c r="J148" s="46" t="s">
        <v>40</v>
      </c>
      <c r="K148" s="72" t="s">
        <v>573</v>
      </c>
      <c r="L148" s="73" t="s">
        <v>574</v>
      </c>
      <c r="M148" s="72" t="s">
        <v>575</v>
      </c>
      <c r="N148" s="45" t="s">
        <v>118</v>
      </c>
      <c r="O148" s="72" t="s">
        <v>571</v>
      </c>
      <c r="P148" s="74">
        <v>43678</v>
      </c>
      <c r="Q148" s="75">
        <v>43763</v>
      </c>
      <c r="R148" s="280"/>
      <c r="S148" s="256"/>
      <c r="T148" s="27" t="s">
        <v>992</v>
      </c>
      <c r="U148" s="97" t="s">
        <v>989</v>
      </c>
      <c r="V148" s="98" t="s">
        <v>986</v>
      </c>
      <c r="W148" s="99" t="s">
        <v>987</v>
      </c>
      <c r="X148" s="92" t="s">
        <v>984</v>
      </c>
      <c r="Y148" s="37" t="s">
        <v>964</v>
      </c>
      <c r="Z148" s="100" t="s">
        <v>996</v>
      </c>
      <c r="AA148" s="101" t="s">
        <v>106</v>
      </c>
      <c r="AB148" s="358"/>
      <c r="AC148" s="127" t="s">
        <v>81</v>
      </c>
      <c r="AD148" s="128" t="s">
        <v>81</v>
      </c>
      <c r="AE148" s="95" t="s">
        <v>81</v>
      </c>
      <c r="AF148" s="96" t="s">
        <v>81</v>
      </c>
      <c r="AG148" s="96" t="s">
        <v>81</v>
      </c>
      <c r="AH148" s="37" t="s">
        <v>964</v>
      </c>
      <c r="AI148" s="202" t="s">
        <v>1554</v>
      </c>
      <c r="AJ148" s="204" t="s">
        <v>106</v>
      </c>
      <c r="AK148" s="211"/>
      <c r="AL148" s="3" t="s">
        <v>1208</v>
      </c>
    </row>
    <row r="149" spans="1:38" s="43" customFormat="1" ht="28.5" hidden="1" customHeight="1" x14ac:dyDescent="0.25">
      <c r="A149" s="72" t="s">
        <v>78</v>
      </c>
      <c r="B149" s="72" t="s">
        <v>572</v>
      </c>
      <c r="C149" s="46" t="s">
        <v>80</v>
      </c>
      <c r="D149" s="46" t="s">
        <v>81</v>
      </c>
      <c r="E149" s="73" t="s">
        <v>576</v>
      </c>
      <c r="F149" s="47">
        <v>1</v>
      </c>
      <c r="G149" s="74">
        <v>43654</v>
      </c>
      <c r="H149" s="72" t="s">
        <v>131</v>
      </c>
      <c r="I149" s="72" t="s">
        <v>577</v>
      </c>
      <c r="J149" s="46" t="s">
        <v>40</v>
      </c>
      <c r="K149" s="72" t="s">
        <v>578</v>
      </c>
      <c r="L149" s="73" t="s">
        <v>579</v>
      </c>
      <c r="M149" s="72" t="s">
        <v>580</v>
      </c>
      <c r="N149" s="45" t="s">
        <v>118</v>
      </c>
      <c r="O149" s="72" t="s">
        <v>581</v>
      </c>
      <c r="P149" s="74">
        <v>43678</v>
      </c>
      <c r="Q149" s="75">
        <v>43768</v>
      </c>
      <c r="R149" s="258" t="s">
        <v>964</v>
      </c>
      <c r="S149" s="255" t="s">
        <v>985</v>
      </c>
      <c r="T149" s="27" t="s">
        <v>1182</v>
      </c>
      <c r="U149" s="97" t="s">
        <v>1183</v>
      </c>
      <c r="V149" s="98" t="s">
        <v>986</v>
      </c>
      <c r="W149" s="99" t="s">
        <v>987</v>
      </c>
      <c r="X149" s="92" t="s">
        <v>984</v>
      </c>
      <c r="Y149" s="37" t="s">
        <v>964</v>
      </c>
      <c r="Z149" s="100" t="s">
        <v>1184</v>
      </c>
      <c r="AA149" s="92" t="s">
        <v>1185</v>
      </c>
      <c r="AB149" s="334" t="s">
        <v>964</v>
      </c>
      <c r="AC149" s="20" t="s">
        <v>81</v>
      </c>
      <c r="AD149" s="21" t="s">
        <v>81</v>
      </c>
      <c r="AE149" s="22" t="s">
        <v>81</v>
      </c>
      <c r="AF149" s="22" t="s">
        <v>81</v>
      </c>
      <c r="AG149" s="22" t="s">
        <v>81</v>
      </c>
      <c r="AH149" s="37" t="s">
        <v>81</v>
      </c>
      <c r="AI149" s="23" t="s">
        <v>81</v>
      </c>
      <c r="AJ149" s="23" t="s">
        <v>81</v>
      </c>
      <c r="AK149" s="39" t="s">
        <v>81</v>
      </c>
    </row>
    <row r="150" spans="1:38" s="43" customFormat="1" ht="28.5" hidden="1" customHeight="1" x14ac:dyDescent="0.25">
      <c r="A150" s="72" t="s">
        <v>78</v>
      </c>
      <c r="B150" s="72" t="s">
        <v>572</v>
      </c>
      <c r="C150" s="46" t="s">
        <v>80</v>
      </c>
      <c r="D150" s="46" t="s">
        <v>81</v>
      </c>
      <c r="E150" s="73" t="s">
        <v>576</v>
      </c>
      <c r="F150" s="47">
        <v>1</v>
      </c>
      <c r="G150" s="74">
        <v>43654</v>
      </c>
      <c r="H150" s="72" t="s">
        <v>131</v>
      </c>
      <c r="I150" s="72" t="s">
        <v>577</v>
      </c>
      <c r="J150" s="46" t="s">
        <v>40</v>
      </c>
      <c r="K150" s="72" t="s">
        <v>578</v>
      </c>
      <c r="L150" s="73" t="s">
        <v>582</v>
      </c>
      <c r="M150" s="72" t="s">
        <v>583</v>
      </c>
      <c r="N150" s="45" t="s">
        <v>118</v>
      </c>
      <c r="O150" s="72" t="s">
        <v>581</v>
      </c>
      <c r="P150" s="74">
        <v>43678</v>
      </c>
      <c r="Q150" s="75">
        <v>43768</v>
      </c>
      <c r="R150" s="338"/>
      <c r="S150" s="256"/>
      <c r="T150" s="27" t="s">
        <v>1186</v>
      </c>
      <c r="U150" s="97" t="s">
        <v>1183</v>
      </c>
      <c r="V150" s="98" t="s">
        <v>986</v>
      </c>
      <c r="W150" s="99" t="s">
        <v>987</v>
      </c>
      <c r="X150" s="92" t="s">
        <v>984</v>
      </c>
      <c r="Y150" s="37" t="s">
        <v>964</v>
      </c>
      <c r="Z150" s="100" t="s">
        <v>1187</v>
      </c>
      <c r="AA150" s="101" t="s">
        <v>1188</v>
      </c>
      <c r="AB150" s="335"/>
      <c r="AC150" s="20" t="s">
        <v>81</v>
      </c>
      <c r="AD150" s="21" t="s">
        <v>81</v>
      </c>
      <c r="AE150" s="22" t="s">
        <v>81</v>
      </c>
      <c r="AF150" s="22" t="s">
        <v>81</v>
      </c>
      <c r="AG150" s="22" t="s">
        <v>81</v>
      </c>
      <c r="AH150" s="37" t="s">
        <v>81</v>
      </c>
      <c r="AI150" s="23" t="s">
        <v>81</v>
      </c>
      <c r="AJ150" s="23" t="s">
        <v>81</v>
      </c>
      <c r="AK150" s="39" t="s">
        <v>81</v>
      </c>
    </row>
    <row r="151" spans="1:38" s="43" customFormat="1" ht="28.5" hidden="1" customHeight="1" x14ac:dyDescent="0.25">
      <c r="A151" s="72" t="s">
        <v>78</v>
      </c>
      <c r="B151" s="72" t="s">
        <v>572</v>
      </c>
      <c r="C151" s="46" t="s">
        <v>80</v>
      </c>
      <c r="D151" s="46" t="s">
        <v>81</v>
      </c>
      <c r="E151" s="73" t="s">
        <v>584</v>
      </c>
      <c r="F151" s="47">
        <v>1</v>
      </c>
      <c r="G151" s="74">
        <v>43654</v>
      </c>
      <c r="H151" s="72" t="s">
        <v>131</v>
      </c>
      <c r="I151" s="72" t="s">
        <v>585</v>
      </c>
      <c r="J151" s="46" t="s">
        <v>40</v>
      </c>
      <c r="K151" s="72" t="s">
        <v>586</v>
      </c>
      <c r="L151" s="73" t="s">
        <v>587</v>
      </c>
      <c r="M151" s="72" t="s">
        <v>588</v>
      </c>
      <c r="N151" s="45" t="s">
        <v>118</v>
      </c>
      <c r="O151" s="72" t="s">
        <v>571</v>
      </c>
      <c r="P151" s="74">
        <v>43656</v>
      </c>
      <c r="Q151" s="75">
        <v>43676</v>
      </c>
      <c r="R151" s="277" t="s">
        <v>964</v>
      </c>
      <c r="S151" s="265" t="s">
        <v>985</v>
      </c>
      <c r="T151" s="95" t="s">
        <v>106</v>
      </c>
      <c r="U151" s="94" t="s">
        <v>106</v>
      </c>
      <c r="V151" s="95" t="s">
        <v>106</v>
      </c>
      <c r="W151" s="96" t="s">
        <v>106</v>
      </c>
      <c r="X151" s="96" t="s">
        <v>106</v>
      </c>
      <c r="Y151" s="37" t="s">
        <v>964</v>
      </c>
      <c r="Z151" s="91" t="s">
        <v>968</v>
      </c>
      <c r="AA151" s="92" t="s">
        <v>106</v>
      </c>
      <c r="AB151" s="334" t="s">
        <v>964</v>
      </c>
      <c r="AC151" s="20" t="s">
        <v>81</v>
      </c>
      <c r="AD151" s="21" t="s">
        <v>81</v>
      </c>
      <c r="AE151" s="22" t="s">
        <v>81</v>
      </c>
      <c r="AF151" s="22" t="s">
        <v>81</v>
      </c>
      <c r="AG151" s="22" t="s">
        <v>81</v>
      </c>
      <c r="AH151" s="37" t="s">
        <v>81</v>
      </c>
      <c r="AI151" s="23" t="s">
        <v>81</v>
      </c>
      <c r="AJ151" s="23" t="s">
        <v>81</v>
      </c>
      <c r="AK151" s="39" t="s">
        <v>81</v>
      </c>
    </row>
    <row r="152" spans="1:38" s="43" customFormat="1" ht="28.5" hidden="1" customHeight="1" x14ac:dyDescent="0.25">
      <c r="A152" s="72" t="s">
        <v>78</v>
      </c>
      <c r="B152" s="72" t="s">
        <v>572</v>
      </c>
      <c r="C152" s="46" t="s">
        <v>80</v>
      </c>
      <c r="D152" s="46" t="s">
        <v>81</v>
      </c>
      <c r="E152" s="73" t="s">
        <v>584</v>
      </c>
      <c r="F152" s="47">
        <v>1</v>
      </c>
      <c r="G152" s="74">
        <v>43654</v>
      </c>
      <c r="H152" s="72" t="s">
        <v>131</v>
      </c>
      <c r="I152" s="72" t="s">
        <v>585</v>
      </c>
      <c r="J152" s="46" t="s">
        <v>40</v>
      </c>
      <c r="K152" s="72" t="s">
        <v>586</v>
      </c>
      <c r="L152" s="73" t="s">
        <v>589</v>
      </c>
      <c r="M152" s="72" t="s">
        <v>590</v>
      </c>
      <c r="N152" s="45" t="s">
        <v>118</v>
      </c>
      <c r="O152" s="72" t="s">
        <v>571</v>
      </c>
      <c r="P152" s="74">
        <v>43678</v>
      </c>
      <c r="Q152" s="75">
        <v>43876</v>
      </c>
      <c r="R152" s="278"/>
      <c r="S152" s="266"/>
      <c r="T152" s="27" t="s">
        <v>1175</v>
      </c>
      <c r="U152" s="97" t="s">
        <v>1176</v>
      </c>
      <c r="V152" s="98" t="s">
        <v>986</v>
      </c>
      <c r="W152" s="99" t="s">
        <v>987</v>
      </c>
      <c r="X152" s="92" t="s">
        <v>984</v>
      </c>
      <c r="Y152" s="37" t="s">
        <v>964</v>
      </c>
      <c r="Z152" s="91" t="s">
        <v>1177</v>
      </c>
      <c r="AA152" s="101" t="s">
        <v>1178</v>
      </c>
      <c r="AB152" s="335"/>
      <c r="AC152" s="20" t="s">
        <v>81</v>
      </c>
      <c r="AD152" s="21" t="s">
        <v>81</v>
      </c>
      <c r="AE152" s="22" t="s">
        <v>81</v>
      </c>
      <c r="AF152" s="22" t="s">
        <v>81</v>
      </c>
      <c r="AG152" s="22" t="s">
        <v>81</v>
      </c>
      <c r="AH152" s="37" t="s">
        <v>81</v>
      </c>
      <c r="AI152" s="23" t="s">
        <v>81</v>
      </c>
      <c r="AJ152" s="23" t="s">
        <v>81</v>
      </c>
      <c r="AK152" s="39" t="s">
        <v>81</v>
      </c>
    </row>
    <row r="153" spans="1:38" s="43" customFormat="1" ht="28.5" hidden="1" customHeight="1" x14ac:dyDescent="0.25">
      <c r="A153" s="72" t="s">
        <v>78</v>
      </c>
      <c r="B153" s="72" t="s">
        <v>572</v>
      </c>
      <c r="C153" s="46" t="s">
        <v>80</v>
      </c>
      <c r="D153" s="46" t="s">
        <v>81</v>
      </c>
      <c r="E153" s="73" t="s">
        <v>591</v>
      </c>
      <c r="F153" s="47">
        <v>1</v>
      </c>
      <c r="G153" s="74">
        <v>43654</v>
      </c>
      <c r="H153" s="72" t="s">
        <v>131</v>
      </c>
      <c r="I153" s="72" t="s">
        <v>592</v>
      </c>
      <c r="J153" s="46" t="s">
        <v>40</v>
      </c>
      <c r="K153" s="72" t="s">
        <v>593</v>
      </c>
      <c r="L153" s="73" t="s">
        <v>594</v>
      </c>
      <c r="M153" s="72" t="s">
        <v>595</v>
      </c>
      <c r="N153" s="45" t="s">
        <v>118</v>
      </c>
      <c r="O153" s="72" t="s">
        <v>571</v>
      </c>
      <c r="P153" s="74">
        <v>43678</v>
      </c>
      <c r="Q153" s="75">
        <v>43876</v>
      </c>
      <c r="R153" s="104" t="s">
        <v>964</v>
      </c>
      <c r="S153" s="112" t="s">
        <v>985</v>
      </c>
      <c r="T153" s="27" t="s">
        <v>1179</v>
      </c>
      <c r="U153" s="97" t="s">
        <v>1180</v>
      </c>
      <c r="V153" s="98" t="s">
        <v>986</v>
      </c>
      <c r="W153" s="99" t="s">
        <v>81</v>
      </c>
      <c r="X153" s="92" t="s">
        <v>984</v>
      </c>
      <c r="Y153" s="37" t="s">
        <v>964</v>
      </c>
      <c r="Z153" s="100" t="s">
        <v>1181</v>
      </c>
      <c r="AA153" s="92" t="s">
        <v>106</v>
      </c>
      <c r="AB153" s="102" t="s">
        <v>964</v>
      </c>
      <c r="AC153" s="20" t="s">
        <v>81</v>
      </c>
      <c r="AD153" s="21" t="s">
        <v>81</v>
      </c>
      <c r="AE153" s="22" t="s">
        <v>81</v>
      </c>
      <c r="AF153" s="22" t="s">
        <v>81</v>
      </c>
      <c r="AG153" s="22" t="s">
        <v>81</v>
      </c>
      <c r="AH153" s="37" t="s">
        <v>81</v>
      </c>
      <c r="AI153" s="23" t="s">
        <v>81</v>
      </c>
      <c r="AJ153" s="23" t="s">
        <v>81</v>
      </c>
      <c r="AK153" s="39" t="s">
        <v>81</v>
      </c>
    </row>
    <row r="154" spans="1:38" s="43" customFormat="1" ht="28.5" hidden="1" customHeight="1" x14ac:dyDescent="0.25">
      <c r="A154" s="72" t="s">
        <v>78</v>
      </c>
      <c r="B154" s="72" t="s">
        <v>572</v>
      </c>
      <c r="C154" s="46" t="s">
        <v>80</v>
      </c>
      <c r="D154" s="46" t="s">
        <v>81</v>
      </c>
      <c r="E154" s="73" t="s">
        <v>596</v>
      </c>
      <c r="F154" s="47">
        <v>1</v>
      </c>
      <c r="G154" s="74">
        <v>43654</v>
      </c>
      <c r="H154" s="72" t="s">
        <v>131</v>
      </c>
      <c r="I154" s="72" t="s">
        <v>597</v>
      </c>
      <c r="J154" s="46" t="s">
        <v>40</v>
      </c>
      <c r="K154" s="72" t="s">
        <v>598</v>
      </c>
      <c r="L154" s="73" t="s">
        <v>599</v>
      </c>
      <c r="M154" s="72" t="s">
        <v>600</v>
      </c>
      <c r="N154" s="45" t="s">
        <v>109</v>
      </c>
      <c r="O154" s="72" t="s">
        <v>601</v>
      </c>
      <c r="P154" s="74">
        <v>43739</v>
      </c>
      <c r="Q154" s="75">
        <v>43799</v>
      </c>
      <c r="R154" s="277" t="s">
        <v>964</v>
      </c>
      <c r="S154" s="265" t="s">
        <v>985</v>
      </c>
      <c r="T154" s="95" t="s">
        <v>106</v>
      </c>
      <c r="U154" s="94" t="s">
        <v>106</v>
      </c>
      <c r="V154" s="95" t="s">
        <v>106</v>
      </c>
      <c r="W154" s="96" t="s">
        <v>106</v>
      </c>
      <c r="X154" s="96" t="s">
        <v>106</v>
      </c>
      <c r="Y154" s="37" t="s">
        <v>964</v>
      </c>
      <c r="Z154" s="91" t="s">
        <v>968</v>
      </c>
      <c r="AA154" s="92" t="s">
        <v>106</v>
      </c>
      <c r="AB154" s="334" t="s">
        <v>964</v>
      </c>
      <c r="AC154" s="20" t="s">
        <v>81</v>
      </c>
      <c r="AD154" s="21" t="s">
        <v>81</v>
      </c>
      <c r="AE154" s="22" t="s">
        <v>81</v>
      </c>
      <c r="AF154" s="22" t="s">
        <v>81</v>
      </c>
      <c r="AG154" s="22" t="s">
        <v>81</v>
      </c>
      <c r="AH154" s="37" t="s">
        <v>81</v>
      </c>
      <c r="AI154" s="23" t="s">
        <v>81</v>
      </c>
      <c r="AJ154" s="23" t="s">
        <v>81</v>
      </c>
      <c r="AK154" s="39" t="s">
        <v>81</v>
      </c>
    </row>
    <row r="155" spans="1:38" s="43" customFormat="1" ht="28.5" hidden="1" customHeight="1" x14ac:dyDescent="0.25">
      <c r="A155" s="72" t="s">
        <v>78</v>
      </c>
      <c r="B155" s="72" t="s">
        <v>572</v>
      </c>
      <c r="C155" s="46" t="s">
        <v>80</v>
      </c>
      <c r="D155" s="46" t="s">
        <v>81</v>
      </c>
      <c r="E155" s="73" t="s">
        <v>596</v>
      </c>
      <c r="F155" s="47">
        <v>1</v>
      </c>
      <c r="G155" s="74">
        <v>43654</v>
      </c>
      <c r="H155" s="72" t="s">
        <v>131</v>
      </c>
      <c r="I155" s="72" t="s">
        <v>597</v>
      </c>
      <c r="J155" s="46" t="s">
        <v>40</v>
      </c>
      <c r="K155" s="72" t="s">
        <v>602</v>
      </c>
      <c r="L155" s="73" t="s">
        <v>603</v>
      </c>
      <c r="M155" s="72" t="s">
        <v>604</v>
      </c>
      <c r="N155" s="45" t="s">
        <v>109</v>
      </c>
      <c r="O155" s="72" t="s">
        <v>601</v>
      </c>
      <c r="P155" s="74">
        <v>43678</v>
      </c>
      <c r="Q155" s="75">
        <v>43829</v>
      </c>
      <c r="R155" s="278"/>
      <c r="S155" s="266"/>
      <c r="T155" s="27" t="s">
        <v>1172</v>
      </c>
      <c r="U155" s="117" t="s">
        <v>1173</v>
      </c>
      <c r="V155" s="98" t="s">
        <v>986</v>
      </c>
      <c r="W155" s="99" t="s">
        <v>987</v>
      </c>
      <c r="X155" s="92" t="s">
        <v>984</v>
      </c>
      <c r="Y155" s="37" t="s">
        <v>964</v>
      </c>
      <c r="Z155" s="100" t="s">
        <v>1174</v>
      </c>
      <c r="AA155" s="92" t="s">
        <v>1021</v>
      </c>
      <c r="AB155" s="335"/>
      <c r="AC155" s="20" t="s">
        <v>81</v>
      </c>
      <c r="AD155" s="21" t="s">
        <v>81</v>
      </c>
      <c r="AE155" s="22" t="s">
        <v>81</v>
      </c>
      <c r="AF155" s="22" t="s">
        <v>81</v>
      </c>
      <c r="AG155" s="22" t="s">
        <v>81</v>
      </c>
      <c r="AH155" s="37" t="s">
        <v>81</v>
      </c>
      <c r="AI155" s="23" t="s">
        <v>81</v>
      </c>
      <c r="AJ155" s="23" t="s">
        <v>81</v>
      </c>
      <c r="AK155" s="39" t="s">
        <v>81</v>
      </c>
    </row>
    <row r="156" spans="1:38" s="43" customFormat="1" ht="50.45" customHeight="1" x14ac:dyDescent="0.25">
      <c r="A156" s="72" t="s">
        <v>78</v>
      </c>
      <c r="B156" s="72" t="s">
        <v>572</v>
      </c>
      <c r="C156" s="46" t="s">
        <v>80</v>
      </c>
      <c r="D156" s="46" t="s">
        <v>81</v>
      </c>
      <c r="E156" s="73" t="s">
        <v>605</v>
      </c>
      <c r="F156" s="47">
        <v>1</v>
      </c>
      <c r="G156" s="74">
        <v>43654</v>
      </c>
      <c r="H156" s="72" t="s">
        <v>131</v>
      </c>
      <c r="I156" s="72" t="s">
        <v>606</v>
      </c>
      <c r="J156" s="46" t="s">
        <v>40</v>
      </c>
      <c r="K156" s="72" t="s">
        <v>607</v>
      </c>
      <c r="L156" s="73" t="s">
        <v>608</v>
      </c>
      <c r="M156" s="72" t="s">
        <v>609</v>
      </c>
      <c r="N156" s="45" t="s">
        <v>109</v>
      </c>
      <c r="O156" s="72" t="s">
        <v>610</v>
      </c>
      <c r="P156" s="74">
        <v>43831</v>
      </c>
      <c r="Q156" s="75">
        <v>43889</v>
      </c>
      <c r="R156" s="283" t="s">
        <v>969</v>
      </c>
      <c r="S156" s="265" t="s">
        <v>81</v>
      </c>
      <c r="T156" s="27" t="s">
        <v>998</v>
      </c>
      <c r="U156" s="97" t="s">
        <v>999</v>
      </c>
      <c r="V156" s="98" t="s">
        <v>986</v>
      </c>
      <c r="W156" s="99" t="s">
        <v>81</v>
      </c>
      <c r="X156" s="92" t="s">
        <v>984</v>
      </c>
      <c r="Y156" s="37" t="s">
        <v>964</v>
      </c>
      <c r="Z156" s="100" t="s">
        <v>1002</v>
      </c>
      <c r="AA156" s="92" t="s">
        <v>106</v>
      </c>
      <c r="AB156" s="348" t="s">
        <v>969</v>
      </c>
      <c r="AC156" s="127" t="s">
        <v>81</v>
      </c>
      <c r="AD156" s="128" t="s">
        <v>81</v>
      </c>
      <c r="AE156" s="95" t="s">
        <v>81</v>
      </c>
      <c r="AF156" s="96" t="s">
        <v>81</v>
      </c>
      <c r="AG156" s="96" t="s">
        <v>81</v>
      </c>
      <c r="AH156" s="37" t="s">
        <v>964</v>
      </c>
      <c r="AI156" s="202" t="s">
        <v>1554</v>
      </c>
      <c r="AJ156" s="204" t="s">
        <v>106</v>
      </c>
      <c r="AK156" s="209" t="s">
        <v>964</v>
      </c>
      <c r="AL156" s="43" t="s">
        <v>1218</v>
      </c>
    </row>
    <row r="157" spans="1:38" s="43" customFormat="1" ht="114.6" customHeight="1" x14ac:dyDescent="0.25">
      <c r="A157" s="72" t="s">
        <v>78</v>
      </c>
      <c r="B157" s="72" t="s">
        <v>572</v>
      </c>
      <c r="C157" s="46" t="s">
        <v>80</v>
      </c>
      <c r="D157" s="46" t="s">
        <v>81</v>
      </c>
      <c r="E157" s="73" t="s">
        <v>605</v>
      </c>
      <c r="F157" s="47">
        <v>1</v>
      </c>
      <c r="G157" s="74">
        <v>43654</v>
      </c>
      <c r="H157" s="72" t="s">
        <v>131</v>
      </c>
      <c r="I157" s="72" t="s">
        <v>606</v>
      </c>
      <c r="J157" s="46" t="s">
        <v>40</v>
      </c>
      <c r="K157" s="72" t="s">
        <v>607</v>
      </c>
      <c r="L157" s="73" t="s">
        <v>611</v>
      </c>
      <c r="M157" s="72" t="s">
        <v>612</v>
      </c>
      <c r="N157" s="45" t="s">
        <v>118</v>
      </c>
      <c r="O157" s="72" t="s">
        <v>613</v>
      </c>
      <c r="P157" s="74">
        <v>43670</v>
      </c>
      <c r="Q157" s="75">
        <v>44005</v>
      </c>
      <c r="R157" s="284"/>
      <c r="S157" s="266"/>
      <c r="T157" s="27" t="s">
        <v>1000</v>
      </c>
      <c r="U157" s="103" t="s">
        <v>81</v>
      </c>
      <c r="V157" s="98" t="s">
        <v>1001</v>
      </c>
      <c r="W157" s="99" t="s">
        <v>106</v>
      </c>
      <c r="X157" s="92" t="s">
        <v>984</v>
      </c>
      <c r="Y157" s="37" t="s">
        <v>969</v>
      </c>
      <c r="Z157" s="100" t="s">
        <v>1003</v>
      </c>
      <c r="AA157" s="101" t="s">
        <v>1004</v>
      </c>
      <c r="AB157" s="349"/>
      <c r="AC157" s="130" t="s">
        <v>1440</v>
      </c>
      <c r="AD157" s="97" t="s">
        <v>1210</v>
      </c>
      <c r="AE157" s="126" t="s">
        <v>1441</v>
      </c>
      <c r="AF157" s="99" t="s">
        <v>81</v>
      </c>
      <c r="AG157" s="99" t="s">
        <v>1400</v>
      </c>
      <c r="AH157" s="37" t="s">
        <v>964</v>
      </c>
      <c r="AI157" s="202" t="s">
        <v>1549</v>
      </c>
      <c r="AJ157" s="202" t="s">
        <v>1550</v>
      </c>
      <c r="AK157" s="211"/>
      <c r="AL157" s="43" t="s">
        <v>1218</v>
      </c>
    </row>
    <row r="158" spans="1:38" s="43" customFormat="1" ht="28.5" hidden="1" customHeight="1" x14ac:dyDescent="0.25">
      <c r="A158" s="72" t="s">
        <v>78</v>
      </c>
      <c r="B158" s="72" t="s">
        <v>572</v>
      </c>
      <c r="C158" s="46" t="s">
        <v>80</v>
      </c>
      <c r="D158" s="46" t="s">
        <v>81</v>
      </c>
      <c r="E158" s="73" t="s">
        <v>614</v>
      </c>
      <c r="F158" s="47">
        <v>1</v>
      </c>
      <c r="G158" s="74">
        <v>43656</v>
      </c>
      <c r="H158" s="72" t="s">
        <v>131</v>
      </c>
      <c r="I158" s="72" t="s">
        <v>615</v>
      </c>
      <c r="J158" s="46" t="s">
        <v>40</v>
      </c>
      <c r="K158" s="72" t="s">
        <v>616</v>
      </c>
      <c r="L158" s="73" t="s">
        <v>617</v>
      </c>
      <c r="M158" s="72" t="s">
        <v>618</v>
      </c>
      <c r="N158" s="45" t="s">
        <v>118</v>
      </c>
      <c r="O158" s="72" t="s">
        <v>619</v>
      </c>
      <c r="P158" s="74">
        <v>43739</v>
      </c>
      <c r="Q158" s="75">
        <v>43814</v>
      </c>
      <c r="R158" s="258" t="s">
        <v>964</v>
      </c>
      <c r="S158" s="265" t="s">
        <v>985</v>
      </c>
      <c r="T158" s="27" t="s">
        <v>1161</v>
      </c>
      <c r="U158" s="97" t="s">
        <v>1162</v>
      </c>
      <c r="V158" s="98" t="s">
        <v>986</v>
      </c>
      <c r="W158" s="99" t="s">
        <v>987</v>
      </c>
      <c r="X158" s="92" t="s">
        <v>984</v>
      </c>
      <c r="Y158" s="37" t="s">
        <v>964</v>
      </c>
      <c r="Z158" s="100" t="s">
        <v>1163</v>
      </c>
      <c r="AA158" s="92" t="s">
        <v>1021</v>
      </c>
      <c r="AB158" s="331" t="s">
        <v>964</v>
      </c>
      <c r="AC158" s="20" t="s">
        <v>81</v>
      </c>
      <c r="AD158" s="21" t="s">
        <v>81</v>
      </c>
      <c r="AE158" s="22" t="s">
        <v>81</v>
      </c>
      <c r="AF158" s="22" t="s">
        <v>81</v>
      </c>
      <c r="AG158" s="22" t="s">
        <v>81</v>
      </c>
      <c r="AH158" s="37" t="s">
        <v>81</v>
      </c>
      <c r="AI158" s="23" t="s">
        <v>81</v>
      </c>
      <c r="AJ158" s="23" t="s">
        <v>81</v>
      </c>
      <c r="AK158" s="39" t="s">
        <v>81</v>
      </c>
    </row>
    <row r="159" spans="1:38" s="43" customFormat="1" ht="28.5" hidden="1" customHeight="1" x14ac:dyDescent="0.25">
      <c r="A159" s="72" t="s">
        <v>78</v>
      </c>
      <c r="B159" s="72" t="s">
        <v>572</v>
      </c>
      <c r="C159" s="46" t="s">
        <v>80</v>
      </c>
      <c r="D159" s="46" t="s">
        <v>81</v>
      </c>
      <c r="E159" s="73" t="s">
        <v>614</v>
      </c>
      <c r="F159" s="47">
        <v>1</v>
      </c>
      <c r="G159" s="74">
        <v>43656</v>
      </c>
      <c r="H159" s="72" t="s">
        <v>131</v>
      </c>
      <c r="I159" s="72" t="s">
        <v>615</v>
      </c>
      <c r="J159" s="46" t="s">
        <v>40</v>
      </c>
      <c r="K159" s="72" t="s">
        <v>620</v>
      </c>
      <c r="L159" s="73" t="s">
        <v>621</v>
      </c>
      <c r="M159" s="72" t="s">
        <v>622</v>
      </c>
      <c r="N159" s="45" t="s">
        <v>118</v>
      </c>
      <c r="O159" s="72" t="s">
        <v>623</v>
      </c>
      <c r="P159" s="74">
        <v>43661</v>
      </c>
      <c r="Q159" s="75">
        <v>43768</v>
      </c>
      <c r="R159" s="338"/>
      <c r="S159" s="267"/>
      <c r="T159" s="95" t="s">
        <v>106</v>
      </c>
      <c r="U159" s="94" t="s">
        <v>106</v>
      </c>
      <c r="V159" s="95" t="s">
        <v>106</v>
      </c>
      <c r="W159" s="96" t="s">
        <v>106</v>
      </c>
      <c r="X159" s="96" t="s">
        <v>106</v>
      </c>
      <c r="Y159" s="37" t="s">
        <v>964</v>
      </c>
      <c r="Z159" s="91" t="s">
        <v>968</v>
      </c>
      <c r="AA159" s="92" t="s">
        <v>106</v>
      </c>
      <c r="AB159" s="332"/>
      <c r="AC159" s="20" t="s">
        <v>81</v>
      </c>
      <c r="AD159" s="21" t="s">
        <v>81</v>
      </c>
      <c r="AE159" s="22" t="s">
        <v>81</v>
      </c>
      <c r="AF159" s="22" t="s">
        <v>81</v>
      </c>
      <c r="AG159" s="22" t="s">
        <v>81</v>
      </c>
      <c r="AH159" s="37" t="s">
        <v>81</v>
      </c>
      <c r="AI159" s="23" t="s">
        <v>81</v>
      </c>
      <c r="AJ159" s="23" t="s">
        <v>81</v>
      </c>
      <c r="AK159" s="39" t="s">
        <v>81</v>
      </c>
    </row>
    <row r="160" spans="1:38" s="43" customFormat="1" ht="28.5" hidden="1" customHeight="1" x14ac:dyDescent="0.25">
      <c r="A160" s="72" t="s">
        <v>78</v>
      </c>
      <c r="B160" s="72" t="s">
        <v>572</v>
      </c>
      <c r="C160" s="46" t="s">
        <v>80</v>
      </c>
      <c r="D160" s="46" t="s">
        <v>81</v>
      </c>
      <c r="E160" s="73" t="s">
        <v>614</v>
      </c>
      <c r="F160" s="47">
        <v>1</v>
      </c>
      <c r="G160" s="74">
        <v>43656</v>
      </c>
      <c r="H160" s="72" t="s">
        <v>131</v>
      </c>
      <c r="I160" s="72" t="s">
        <v>615</v>
      </c>
      <c r="J160" s="46" t="s">
        <v>40</v>
      </c>
      <c r="K160" s="72" t="s">
        <v>624</v>
      </c>
      <c r="L160" s="73" t="s">
        <v>625</v>
      </c>
      <c r="M160" s="72" t="s">
        <v>626</v>
      </c>
      <c r="N160" s="45" t="s">
        <v>118</v>
      </c>
      <c r="O160" s="72" t="s">
        <v>623</v>
      </c>
      <c r="P160" s="74">
        <v>43739</v>
      </c>
      <c r="Q160" s="75">
        <v>43814</v>
      </c>
      <c r="R160" s="338"/>
      <c r="S160" s="267"/>
      <c r="T160" s="27" t="s">
        <v>1164</v>
      </c>
      <c r="U160" s="97" t="s">
        <v>1162</v>
      </c>
      <c r="V160" s="98" t="s">
        <v>986</v>
      </c>
      <c r="W160" s="99" t="s">
        <v>987</v>
      </c>
      <c r="X160" s="92" t="s">
        <v>984</v>
      </c>
      <c r="Y160" s="37" t="s">
        <v>964</v>
      </c>
      <c r="Z160" s="100" t="s">
        <v>1165</v>
      </c>
      <c r="AA160" s="92" t="s">
        <v>1021</v>
      </c>
      <c r="AB160" s="332"/>
      <c r="AC160" s="20" t="s">
        <v>81</v>
      </c>
      <c r="AD160" s="21" t="s">
        <v>81</v>
      </c>
      <c r="AE160" s="22" t="s">
        <v>81</v>
      </c>
      <c r="AF160" s="22" t="s">
        <v>81</v>
      </c>
      <c r="AG160" s="22" t="s">
        <v>81</v>
      </c>
      <c r="AH160" s="37" t="s">
        <v>81</v>
      </c>
      <c r="AI160" s="23" t="s">
        <v>81</v>
      </c>
      <c r="AJ160" s="23" t="s">
        <v>81</v>
      </c>
      <c r="AK160" s="39" t="s">
        <v>81</v>
      </c>
    </row>
    <row r="161" spans="1:38" s="43" customFormat="1" ht="28.5" hidden="1" customHeight="1" x14ac:dyDescent="0.25">
      <c r="A161" s="72" t="s">
        <v>78</v>
      </c>
      <c r="B161" s="72" t="s">
        <v>572</v>
      </c>
      <c r="C161" s="46" t="s">
        <v>80</v>
      </c>
      <c r="D161" s="46" t="s">
        <v>81</v>
      </c>
      <c r="E161" s="73" t="s">
        <v>614</v>
      </c>
      <c r="F161" s="47">
        <v>1</v>
      </c>
      <c r="G161" s="74">
        <v>43656</v>
      </c>
      <c r="H161" s="72" t="s">
        <v>131</v>
      </c>
      <c r="I161" s="72" t="s">
        <v>615</v>
      </c>
      <c r="J161" s="46" t="s">
        <v>40</v>
      </c>
      <c r="K161" s="72" t="s">
        <v>627</v>
      </c>
      <c r="L161" s="73" t="s">
        <v>628</v>
      </c>
      <c r="M161" s="72" t="s">
        <v>629</v>
      </c>
      <c r="N161" s="45" t="s">
        <v>118</v>
      </c>
      <c r="O161" s="72" t="s">
        <v>623</v>
      </c>
      <c r="P161" s="74">
        <v>43739</v>
      </c>
      <c r="Q161" s="75">
        <v>43814</v>
      </c>
      <c r="R161" s="339"/>
      <c r="S161" s="266"/>
      <c r="T161" s="27" t="s">
        <v>1166</v>
      </c>
      <c r="U161" s="97" t="s">
        <v>1162</v>
      </c>
      <c r="V161" s="98" t="s">
        <v>986</v>
      </c>
      <c r="W161" s="99" t="s">
        <v>987</v>
      </c>
      <c r="X161" s="92" t="s">
        <v>984</v>
      </c>
      <c r="Y161" s="37" t="s">
        <v>964</v>
      </c>
      <c r="Z161" s="100" t="s">
        <v>1167</v>
      </c>
      <c r="AA161" s="92" t="s">
        <v>1168</v>
      </c>
      <c r="AB161" s="333"/>
      <c r="AC161" s="20" t="s">
        <v>81</v>
      </c>
      <c r="AD161" s="21" t="s">
        <v>81</v>
      </c>
      <c r="AE161" s="22" t="s">
        <v>81</v>
      </c>
      <c r="AF161" s="22" t="s">
        <v>81</v>
      </c>
      <c r="AG161" s="22" t="s">
        <v>81</v>
      </c>
      <c r="AH161" s="37" t="s">
        <v>81</v>
      </c>
      <c r="AI161" s="23" t="s">
        <v>81</v>
      </c>
      <c r="AJ161" s="23" t="s">
        <v>81</v>
      </c>
      <c r="AK161" s="39" t="s">
        <v>81</v>
      </c>
    </row>
    <row r="162" spans="1:38" s="43" customFormat="1" ht="28.5" hidden="1" customHeight="1" x14ac:dyDescent="0.25">
      <c r="A162" s="72" t="s">
        <v>78</v>
      </c>
      <c r="B162" s="72" t="s">
        <v>572</v>
      </c>
      <c r="C162" s="46" t="s">
        <v>80</v>
      </c>
      <c r="D162" s="46" t="s">
        <v>81</v>
      </c>
      <c r="E162" s="73" t="s">
        <v>630</v>
      </c>
      <c r="F162" s="47">
        <v>1</v>
      </c>
      <c r="G162" s="74">
        <v>43656</v>
      </c>
      <c r="H162" s="72" t="s">
        <v>131</v>
      </c>
      <c r="I162" s="72" t="s">
        <v>631</v>
      </c>
      <c r="J162" s="46" t="s">
        <v>40</v>
      </c>
      <c r="K162" s="72" t="s">
        <v>632</v>
      </c>
      <c r="L162" s="73" t="s">
        <v>633</v>
      </c>
      <c r="M162" s="72" t="s">
        <v>634</v>
      </c>
      <c r="N162" s="45" t="s">
        <v>118</v>
      </c>
      <c r="O162" s="72" t="s">
        <v>635</v>
      </c>
      <c r="P162" s="74">
        <v>43678</v>
      </c>
      <c r="Q162" s="75">
        <v>43814</v>
      </c>
      <c r="R162" s="104" t="s">
        <v>964</v>
      </c>
      <c r="S162" s="112" t="s">
        <v>985</v>
      </c>
      <c r="T162" s="27" t="s">
        <v>1169</v>
      </c>
      <c r="U162" s="97" t="s">
        <v>1170</v>
      </c>
      <c r="V162" s="98" t="s">
        <v>986</v>
      </c>
      <c r="W162" s="99" t="s">
        <v>106</v>
      </c>
      <c r="X162" s="92" t="s">
        <v>984</v>
      </c>
      <c r="Y162" s="37" t="s">
        <v>964</v>
      </c>
      <c r="Z162" s="100" t="s">
        <v>1171</v>
      </c>
      <c r="AA162" s="92" t="s">
        <v>106</v>
      </c>
      <c r="AB162" s="102" t="s">
        <v>964</v>
      </c>
      <c r="AC162" s="20" t="s">
        <v>81</v>
      </c>
      <c r="AD162" s="21" t="s">
        <v>81</v>
      </c>
      <c r="AE162" s="22" t="s">
        <v>81</v>
      </c>
      <c r="AF162" s="22" t="s">
        <v>81</v>
      </c>
      <c r="AG162" s="22" t="s">
        <v>81</v>
      </c>
      <c r="AH162" s="37" t="s">
        <v>81</v>
      </c>
      <c r="AI162" s="23" t="s">
        <v>81</v>
      </c>
      <c r="AJ162" s="23" t="s">
        <v>81</v>
      </c>
      <c r="AK162" s="39" t="s">
        <v>81</v>
      </c>
    </row>
    <row r="163" spans="1:38" s="43" customFormat="1" ht="59.45" customHeight="1" x14ac:dyDescent="0.25">
      <c r="A163" s="72" t="s">
        <v>78</v>
      </c>
      <c r="B163" s="72" t="s">
        <v>572</v>
      </c>
      <c r="C163" s="46" t="s">
        <v>80</v>
      </c>
      <c r="D163" s="46" t="s">
        <v>81</v>
      </c>
      <c r="E163" s="73" t="s">
        <v>636</v>
      </c>
      <c r="F163" s="47">
        <v>1</v>
      </c>
      <c r="G163" s="74">
        <v>43656</v>
      </c>
      <c r="H163" s="72" t="s">
        <v>131</v>
      </c>
      <c r="I163" s="72" t="s">
        <v>637</v>
      </c>
      <c r="J163" s="46" t="s">
        <v>40</v>
      </c>
      <c r="K163" s="72" t="s">
        <v>638</v>
      </c>
      <c r="L163" s="73" t="s">
        <v>639</v>
      </c>
      <c r="M163" s="72" t="s">
        <v>640</v>
      </c>
      <c r="N163" s="45" t="s">
        <v>118</v>
      </c>
      <c r="O163" s="72" t="s">
        <v>641</v>
      </c>
      <c r="P163" s="74">
        <v>43678</v>
      </c>
      <c r="Q163" s="75">
        <v>43753</v>
      </c>
      <c r="R163" s="119" t="s">
        <v>993</v>
      </c>
      <c r="S163" s="168" t="s">
        <v>997</v>
      </c>
      <c r="T163" s="27" t="s">
        <v>1005</v>
      </c>
      <c r="U163" s="97" t="s">
        <v>1006</v>
      </c>
      <c r="V163" s="98" t="s">
        <v>986</v>
      </c>
      <c r="W163" s="99" t="s">
        <v>987</v>
      </c>
      <c r="X163" s="92" t="s">
        <v>984</v>
      </c>
      <c r="Y163" s="37" t="s">
        <v>993</v>
      </c>
      <c r="Z163" s="100" t="s">
        <v>1007</v>
      </c>
      <c r="AA163" s="92" t="s">
        <v>1008</v>
      </c>
      <c r="AB163" s="120" t="s">
        <v>993</v>
      </c>
      <c r="AC163" s="130" t="s">
        <v>1442</v>
      </c>
      <c r="AD163" s="97" t="s">
        <v>1211</v>
      </c>
      <c r="AE163" s="169" t="s">
        <v>1443</v>
      </c>
      <c r="AF163" s="170" t="s">
        <v>1444</v>
      </c>
      <c r="AG163" s="99" t="s">
        <v>1400</v>
      </c>
      <c r="AH163" s="37" t="s">
        <v>964</v>
      </c>
      <c r="AI163" s="202" t="s">
        <v>1555</v>
      </c>
      <c r="AJ163" s="202" t="s">
        <v>1560</v>
      </c>
      <c r="AK163" s="179" t="s">
        <v>964</v>
      </c>
      <c r="AL163" s="3" t="s">
        <v>1208</v>
      </c>
    </row>
    <row r="164" spans="1:38" s="43" customFormat="1" ht="92.45" customHeight="1" x14ac:dyDescent="0.25">
      <c r="A164" s="72" t="s">
        <v>642</v>
      </c>
      <c r="B164" s="72" t="s">
        <v>643</v>
      </c>
      <c r="C164" s="46" t="s">
        <v>102</v>
      </c>
      <c r="D164" s="50" t="s">
        <v>644</v>
      </c>
      <c r="E164" s="73" t="s">
        <v>645</v>
      </c>
      <c r="F164" s="47">
        <v>1</v>
      </c>
      <c r="G164" s="74">
        <v>43664</v>
      </c>
      <c r="H164" s="72" t="s">
        <v>646</v>
      </c>
      <c r="I164" s="72" t="s">
        <v>647</v>
      </c>
      <c r="J164" s="46" t="s">
        <v>40</v>
      </c>
      <c r="K164" s="72" t="s">
        <v>607</v>
      </c>
      <c r="L164" s="73" t="s">
        <v>648</v>
      </c>
      <c r="M164" s="72" t="s">
        <v>612</v>
      </c>
      <c r="N164" s="45" t="s">
        <v>109</v>
      </c>
      <c r="O164" s="72" t="s">
        <v>649</v>
      </c>
      <c r="P164" s="74">
        <v>43670</v>
      </c>
      <c r="Q164" s="75">
        <v>44005</v>
      </c>
      <c r="R164" s="159" t="s">
        <v>969</v>
      </c>
      <c r="S164" s="52" t="s">
        <v>81</v>
      </c>
      <c r="T164" s="27" t="s">
        <v>1000</v>
      </c>
      <c r="U164" s="103" t="s">
        <v>81</v>
      </c>
      <c r="V164" s="98" t="s">
        <v>1001</v>
      </c>
      <c r="W164" s="99" t="s">
        <v>106</v>
      </c>
      <c r="X164" s="92" t="s">
        <v>984</v>
      </c>
      <c r="Y164" s="37" t="s">
        <v>969</v>
      </c>
      <c r="Z164" s="100" t="s">
        <v>1003</v>
      </c>
      <c r="AA164" s="101" t="s">
        <v>1004</v>
      </c>
      <c r="AB164" s="159" t="s">
        <v>969</v>
      </c>
      <c r="AC164" s="130" t="s">
        <v>1402</v>
      </c>
      <c r="AD164" s="97" t="s">
        <v>1210</v>
      </c>
      <c r="AE164" s="126" t="s">
        <v>1401</v>
      </c>
      <c r="AF164" s="99" t="s">
        <v>81</v>
      </c>
      <c r="AG164" s="99" t="s">
        <v>1400</v>
      </c>
      <c r="AH164" s="37" t="s">
        <v>964</v>
      </c>
      <c r="AI164" s="202" t="s">
        <v>1551</v>
      </c>
      <c r="AJ164" s="202" t="s">
        <v>1550</v>
      </c>
      <c r="AK164" s="180" t="s">
        <v>964</v>
      </c>
      <c r="AL164" s="43" t="s">
        <v>1218</v>
      </c>
    </row>
    <row r="165" spans="1:38" s="43" customFormat="1" ht="28.5" hidden="1" customHeight="1" x14ac:dyDescent="0.25">
      <c r="A165" s="72" t="s">
        <v>650</v>
      </c>
      <c r="B165" s="72" t="s">
        <v>650</v>
      </c>
      <c r="C165" s="72" t="s">
        <v>651</v>
      </c>
      <c r="D165" s="73" t="s">
        <v>652</v>
      </c>
      <c r="E165" s="73" t="s">
        <v>653</v>
      </c>
      <c r="F165" s="47">
        <v>1</v>
      </c>
      <c r="G165" s="74">
        <v>43664</v>
      </c>
      <c r="H165" s="72" t="s">
        <v>646</v>
      </c>
      <c r="I165" s="72" t="s">
        <v>654</v>
      </c>
      <c r="J165" s="46" t="s">
        <v>40</v>
      </c>
      <c r="K165" s="72" t="s">
        <v>656</v>
      </c>
      <c r="L165" s="73" t="s">
        <v>657</v>
      </c>
      <c r="M165" s="72" t="s">
        <v>658</v>
      </c>
      <c r="N165" s="72" t="s">
        <v>655</v>
      </c>
      <c r="O165" s="72" t="s">
        <v>659</v>
      </c>
      <c r="P165" s="74">
        <v>43732</v>
      </c>
      <c r="Q165" s="75">
        <v>43829</v>
      </c>
      <c r="R165" s="104" t="s">
        <v>964</v>
      </c>
      <c r="S165" s="112" t="s">
        <v>985</v>
      </c>
      <c r="T165" s="27" t="s">
        <v>1157</v>
      </c>
      <c r="U165" s="97" t="s">
        <v>1158</v>
      </c>
      <c r="V165" s="98" t="s">
        <v>986</v>
      </c>
      <c r="W165" s="99" t="s">
        <v>106</v>
      </c>
      <c r="X165" s="92" t="s">
        <v>984</v>
      </c>
      <c r="Y165" s="37" t="s">
        <v>964</v>
      </c>
      <c r="Z165" s="100" t="s">
        <v>1159</v>
      </c>
      <c r="AA165" s="101" t="s">
        <v>1160</v>
      </c>
      <c r="AB165" s="102" t="s">
        <v>964</v>
      </c>
      <c r="AC165" s="20" t="s">
        <v>81</v>
      </c>
      <c r="AD165" s="21" t="s">
        <v>81</v>
      </c>
      <c r="AE165" s="22" t="s">
        <v>81</v>
      </c>
      <c r="AF165" s="22" t="s">
        <v>81</v>
      </c>
      <c r="AG165" s="22" t="s">
        <v>81</v>
      </c>
      <c r="AH165" s="37" t="s">
        <v>81</v>
      </c>
      <c r="AI165" s="23" t="s">
        <v>81</v>
      </c>
      <c r="AJ165" s="23" t="s">
        <v>81</v>
      </c>
      <c r="AK165" s="39" t="s">
        <v>81</v>
      </c>
    </row>
    <row r="166" spans="1:38" s="43" customFormat="1" ht="28.5" hidden="1" customHeight="1" x14ac:dyDescent="0.25">
      <c r="A166" s="72" t="s">
        <v>78</v>
      </c>
      <c r="B166" s="73" t="s">
        <v>572</v>
      </c>
      <c r="C166" s="46" t="s">
        <v>80</v>
      </c>
      <c r="D166" s="50" t="s">
        <v>660</v>
      </c>
      <c r="E166" s="73" t="s">
        <v>661</v>
      </c>
      <c r="F166" s="47">
        <v>1</v>
      </c>
      <c r="G166" s="74">
        <v>43664</v>
      </c>
      <c r="H166" s="72" t="s">
        <v>646</v>
      </c>
      <c r="I166" s="72" t="s">
        <v>662</v>
      </c>
      <c r="J166" s="46" t="s">
        <v>40</v>
      </c>
      <c r="K166" s="72" t="s">
        <v>663</v>
      </c>
      <c r="L166" s="73" t="s">
        <v>666</v>
      </c>
      <c r="M166" s="72" t="s">
        <v>667</v>
      </c>
      <c r="N166" s="72" t="s">
        <v>664</v>
      </c>
      <c r="O166" s="72" t="s">
        <v>665</v>
      </c>
      <c r="P166" s="74">
        <v>43799</v>
      </c>
      <c r="Q166" s="75">
        <v>43829</v>
      </c>
      <c r="R166" s="104" t="s">
        <v>964</v>
      </c>
      <c r="S166" s="112" t="s">
        <v>1009</v>
      </c>
      <c r="T166" s="27" t="s">
        <v>106</v>
      </c>
      <c r="U166" s="123" t="s">
        <v>106</v>
      </c>
      <c r="V166" s="98" t="s">
        <v>106</v>
      </c>
      <c r="W166" s="99" t="s">
        <v>106</v>
      </c>
      <c r="X166" s="92" t="s">
        <v>106</v>
      </c>
      <c r="Y166" s="37" t="s">
        <v>106</v>
      </c>
      <c r="Z166" s="100" t="s">
        <v>106</v>
      </c>
      <c r="AA166" s="101" t="s">
        <v>106</v>
      </c>
      <c r="AB166" s="125" t="s">
        <v>106</v>
      </c>
      <c r="AC166" s="27"/>
      <c r="AD166" s="28"/>
      <c r="AE166" s="29"/>
      <c r="AF166" s="22"/>
      <c r="AG166" s="22"/>
      <c r="AH166" s="37"/>
      <c r="AI166" s="40"/>
      <c r="AJ166" s="40"/>
      <c r="AK166" s="39"/>
    </row>
    <row r="167" spans="1:38" s="43" customFormat="1" ht="28.5" hidden="1" customHeight="1" x14ac:dyDescent="0.25">
      <c r="A167" s="72" t="s">
        <v>78</v>
      </c>
      <c r="B167" s="73" t="s">
        <v>406</v>
      </c>
      <c r="C167" s="72" t="s">
        <v>668</v>
      </c>
      <c r="D167" s="73" t="s">
        <v>669</v>
      </c>
      <c r="E167" s="73" t="s">
        <v>670</v>
      </c>
      <c r="F167" s="47">
        <v>1</v>
      </c>
      <c r="G167" s="74">
        <v>43664</v>
      </c>
      <c r="H167" s="72" t="s">
        <v>646</v>
      </c>
      <c r="I167" s="72" t="s">
        <v>671</v>
      </c>
      <c r="J167" s="46" t="s">
        <v>40</v>
      </c>
      <c r="K167" s="72" t="s">
        <v>672</v>
      </c>
      <c r="L167" s="73" t="s">
        <v>673</v>
      </c>
      <c r="M167" s="72" t="s">
        <v>674</v>
      </c>
      <c r="N167" s="45" t="s">
        <v>118</v>
      </c>
      <c r="O167" s="72" t="s">
        <v>675</v>
      </c>
      <c r="P167" s="74">
        <v>43670</v>
      </c>
      <c r="Q167" s="75">
        <v>43829</v>
      </c>
      <c r="R167" s="104" t="s">
        <v>964</v>
      </c>
      <c r="S167" s="112" t="s">
        <v>985</v>
      </c>
      <c r="T167" s="27" t="s">
        <v>1154</v>
      </c>
      <c r="U167" s="97" t="s">
        <v>1155</v>
      </c>
      <c r="V167" s="98" t="s">
        <v>986</v>
      </c>
      <c r="W167" s="99" t="s">
        <v>987</v>
      </c>
      <c r="X167" s="92" t="s">
        <v>984</v>
      </c>
      <c r="Y167" s="37" t="s">
        <v>964</v>
      </c>
      <c r="Z167" s="100" t="s">
        <v>1156</v>
      </c>
      <c r="AA167" s="92" t="s">
        <v>1021</v>
      </c>
      <c r="AB167" s="102" t="s">
        <v>964</v>
      </c>
      <c r="AC167" s="20" t="s">
        <v>81</v>
      </c>
      <c r="AD167" s="21" t="s">
        <v>81</v>
      </c>
      <c r="AE167" s="22" t="s">
        <v>81</v>
      </c>
      <c r="AF167" s="22" t="s">
        <v>81</v>
      </c>
      <c r="AG167" s="22" t="s">
        <v>81</v>
      </c>
      <c r="AH167" s="37" t="s">
        <v>81</v>
      </c>
      <c r="AI167" s="23" t="s">
        <v>81</v>
      </c>
      <c r="AJ167" s="23" t="s">
        <v>81</v>
      </c>
      <c r="AK167" s="39" t="s">
        <v>81</v>
      </c>
    </row>
    <row r="168" spans="1:38" s="43" customFormat="1" ht="28.5" hidden="1" customHeight="1" x14ac:dyDescent="0.25">
      <c r="A168" s="72" t="s">
        <v>650</v>
      </c>
      <c r="B168" s="72" t="s">
        <v>650</v>
      </c>
      <c r="C168" s="72" t="s">
        <v>651</v>
      </c>
      <c r="D168" s="76" t="s">
        <v>676</v>
      </c>
      <c r="E168" s="73" t="s">
        <v>677</v>
      </c>
      <c r="F168" s="47">
        <v>1</v>
      </c>
      <c r="G168" s="74">
        <v>43664</v>
      </c>
      <c r="H168" s="72" t="s">
        <v>646</v>
      </c>
      <c r="I168" s="72" t="s">
        <v>678</v>
      </c>
      <c r="J168" s="46" t="s">
        <v>40</v>
      </c>
      <c r="K168" s="72" t="s">
        <v>681</v>
      </c>
      <c r="L168" s="73" t="s">
        <v>682</v>
      </c>
      <c r="M168" s="72" t="s">
        <v>683</v>
      </c>
      <c r="N168" s="72" t="s">
        <v>679</v>
      </c>
      <c r="O168" s="72" t="s">
        <v>680</v>
      </c>
      <c r="P168" s="74">
        <v>43670</v>
      </c>
      <c r="Q168" s="75">
        <v>43829</v>
      </c>
      <c r="R168" s="104" t="s">
        <v>964</v>
      </c>
      <c r="S168" s="112" t="s">
        <v>985</v>
      </c>
      <c r="T168" s="27" t="s">
        <v>1150</v>
      </c>
      <c r="U168" s="97" t="s">
        <v>1151</v>
      </c>
      <c r="V168" s="98" t="s">
        <v>986</v>
      </c>
      <c r="W168" s="99" t="s">
        <v>81</v>
      </c>
      <c r="X168" s="92" t="s">
        <v>984</v>
      </c>
      <c r="Y168" s="37" t="s">
        <v>964</v>
      </c>
      <c r="Z168" s="100" t="s">
        <v>1152</v>
      </c>
      <c r="AA168" s="101" t="s">
        <v>1153</v>
      </c>
      <c r="AB168" s="102" t="s">
        <v>1019</v>
      </c>
      <c r="AC168" s="20" t="s">
        <v>81</v>
      </c>
      <c r="AD168" s="21" t="s">
        <v>81</v>
      </c>
      <c r="AE168" s="22" t="s">
        <v>81</v>
      </c>
      <c r="AF168" s="22" t="s">
        <v>81</v>
      </c>
      <c r="AG168" s="22" t="s">
        <v>81</v>
      </c>
      <c r="AH168" s="37" t="s">
        <v>81</v>
      </c>
      <c r="AI168" s="23" t="s">
        <v>81</v>
      </c>
      <c r="AJ168" s="23" t="s">
        <v>81</v>
      </c>
      <c r="AK168" s="39" t="s">
        <v>81</v>
      </c>
    </row>
    <row r="169" spans="1:38" s="43" customFormat="1" ht="26.25" hidden="1" customHeight="1" x14ac:dyDescent="0.2">
      <c r="A169" s="72" t="s">
        <v>78</v>
      </c>
      <c r="B169" s="73" t="s">
        <v>188</v>
      </c>
      <c r="C169" s="72" t="s">
        <v>189</v>
      </c>
      <c r="D169" s="77" t="s">
        <v>685</v>
      </c>
      <c r="E169" s="73" t="s">
        <v>686</v>
      </c>
      <c r="F169" s="47">
        <v>1</v>
      </c>
      <c r="G169" s="74">
        <v>43664</v>
      </c>
      <c r="H169" s="72" t="s">
        <v>646</v>
      </c>
      <c r="I169" s="72" t="s">
        <v>687</v>
      </c>
      <c r="J169" s="46" t="s">
        <v>40</v>
      </c>
      <c r="K169" s="72" t="s">
        <v>689</v>
      </c>
      <c r="L169" s="73" t="s">
        <v>690</v>
      </c>
      <c r="M169" s="72" t="s">
        <v>691</v>
      </c>
      <c r="N169" s="45" t="s">
        <v>118</v>
      </c>
      <c r="O169" s="72" t="s">
        <v>688</v>
      </c>
      <c r="P169" s="74">
        <v>43670</v>
      </c>
      <c r="Q169" s="75">
        <v>43829</v>
      </c>
      <c r="R169" s="104" t="s">
        <v>964</v>
      </c>
      <c r="S169" s="112" t="s">
        <v>985</v>
      </c>
      <c r="T169" s="27" t="s">
        <v>1146</v>
      </c>
      <c r="U169" s="116" t="s">
        <v>1147</v>
      </c>
      <c r="V169" s="98" t="s">
        <v>986</v>
      </c>
      <c r="W169" s="99" t="s">
        <v>81</v>
      </c>
      <c r="X169" s="92" t="s">
        <v>984</v>
      </c>
      <c r="Y169" s="37" t="s">
        <v>964</v>
      </c>
      <c r="Z169" s="100" t="s">
        <v>1148</v>
      </c>
      <c r="AA169" s="92" t="s">
        <v>1149</v>
      </c>
      <c r="AB169" s="102" t="s">
        <v>964</v>
      </c>
      <c r="AC169" s="20" t="s">
        <v>81</v>
      </c>
      <c r="AD169" s="21" t="s">
        <v>81</v>
      </c>
      <c r="AE169" s="22" t="s">
        <v>81</v>
      </c>
      <c r="AF169" s="22" t="s">
        <v>81</v>
      </c>
      <c r="AG169" s="22" t="s">
        <v>81</v>
      </c>
      <c r="AH169" s="37" t="s">
        <v>81</v>
      </c>
      <c r="AI169" s="23" t="s">
        <v>81</v>
      </c>
      <c r="AJ169" s="23" t="s">
        <v>81</v>
      </c>
      <c r="AK169" s="39" t="s">
        <v>81</v>
      </c>
    </row>
    <row r="170" spans="1:38" s="43" customFormat="1" ht="135.6" customHeight="1" x14ac:dyDescent="0.25">
      <c r="A170" s="72" t="s">
        <v>642</v>
      </c>
      <c r="B170" s="72" t="s">
        <v>643</v>
      </c>
      <c r="C170" s="46" t="s">
        <v>102</v>
      </c>
      <c r="D170" s="78" t="s">
        <v>692</v>
      </c>
      <c r="E170" s="73" t="s">
        <v>693</v>
      </c>
      <c r="F170" s="47">
        <v>1</v>
      </c>
      <c r="G170" s="74">
        <v>43664</v>
      </c>
      <c r="H170" s="72" t="s">
        <v>646</v>
      </c>
      <c r="I170" s="72" t="s">
        <v>694</v>
      </c>
      <c r="J170" s="46" t="s">
        <v>40</v>
      </c>
      <c r="K170" s="72" t="s">
        <v>695</v>
      </c>
      <c r="L170" s="73" t="s">
        <v>697</v>
      </c>
      <c r="M170" s="72" t="s">
        <v>698</v>
      </c>
      <c r="N170" s="45" t="s">
        <v>109</v>
      </c>
      <c r="O170" s="72" t="s">
        <v>696</v>
      </c>
      <c r="P170" s="74">
        <v>43678</v>
      </c>
      <c r="Q170" s="75">
        <v>43799</v>
      </c>
      <c r="R170" s="119" t="s">
        <v>993</v>
      </c>
      <c r="S170" s="168" t="s">
        <v>997</v>
      </c>
      <c r="T170" s="27" t="s">
        <v>1010</v>
      </c>
      <c r="U170" s="97" t="s">
        <v>1011</v>
      </c>
      <c r="V170" s="98" t="s">
        <v>1012</v>
      </c>
      <c r="W170" s="99" t="s">
        <v>1013</v>
      </c>
      <c r="X170" s="92" t="s">
        <v>984</v>
      </c>
      <c r="Y170" s="37" t="s">
        <v>1014</v>
      </c>
      <c r="Z170" s="106" t="s">
        <v>1015</v>
      </c>
      <c r="AA170" s="101" t="s">
        <v>1016</v>
      </c>
      <c r="AB170" s="120" t="s">
        <v>1014</v>
      </c>
      <c r="AC170" s="130" t="s">
        <v>1403</v>
      </c>
      <c r="AD170" s="97" t="s">
        <v>1212</v>
      </c>
      <c r="AE170" s="126" t="s">
        <v>1445</v>
      </c>
      <c r="AF170" s="99" t="s">
        <v>1446</v>
      </c>
      <c r="AG170" s="99" t="s">
        <v>1400</v>
      </c>
      <c r="AH170" s="37" t="s">
        <v>942</v>
      </c>
      <c r="AI170" s="202" t="s">
        <v>1552</v>
      </c>
      <c r="AJ170" s="202" t="s">
        <v>1561</v>
      </c>
      <c r="AK170" s="181" t="s">
        <v>942</v>
      </c>
      <c r="AL170" s="3" t="s">
        <v>1208</v>
      </c>
    </row>
    <row r="171" spans="1:38" s="43" customFormat="1" ht="28.5" hidden="1" customHeight="1" x14ac:dyDescent="0.25">
      <c r="A171" s="72" t="s">
        <v>699</v>
      </c>
      <c r="B171" s="72" t="s">
        <v>699</v>
      </c>
      <c r="C171" s="72" t="s">
        <v>651</v>
      </c>
      <c r="D171" s="79" t="s">
        <v>700</v>
      </c>
      <c r="E171" s="73" t="s">
        <v>701</v>
      </c>
      <c r="F171" s="47">
        <v>1</v>
      </c>
      <c r="G171" s="74">
        <v>43664</v>
      </c>
      <c r="H171" s="72" t="s">
        <v>646</v>
      </c>
      <c r="I171" s="72" t="s">
        <v>702</v>
      </c>
      <c r="J171" s="46" t="s">
        <v>40</v>
      </c>
      <c r="K171" s="72" t="s">
        <v>703</v>
      </c>
      <c r="L171" s="73" t="s">
        <v>704</v>
      </c>
      <c r="M171" s="72" t="s">
        <v>684</v>
      </c>
      <c r="N171" s="72" t="s">
        <v>679</v>
      </c>
      <c r="O171" s="72" t="s">
        <v>705</v>
      </c>
      <c r="P171" s="74">
        <v>43670</v>
      </c>
      <c r="Q171" s="75">
        <v>43829</v>
      </c>
      <c r="R171" s="107" t="s">
        <v>942</v>
      </c>
      <c r="S171" s="112" t="s">
        <v>985</v>
      </c>
      <c r="T171" s="27" t="s">
        <v>1089</v>
      </c>
      <c r="U171" s="97" t="s">
        <v>1090</v>
      </c>
      <c r="V171" s="98" t="s">
        <v>1091</v>
      </c>
      <c r="W171" s="99" t="s">
        <v>1013</v>
      </c>
      <c r="X171" s="92" t="s">
        <v>984</v>
      </c>
      <c r="Y171" s="37" t="s">
        <v>942</v>
      </c>
      <c r="Z171" s="108" t="s">
        <v>1092</v>
      </c>
      <c r="AA171" s="92" t="s">
        <v>1093</v>
      </c>
      <c r="AB171" s="107" t="s">
        <v>942</v>
      </c>
      <c r="AC171" s="20" t="s">
        <v>81</v>
      </c>
      <c r="AD171" s="21" t="s">
        <v>81</v>
      </c>
      <c r="AE171" s="22" t="s">
        <v>81</v>
      </c>
      <c r="AF171" s="22" t="s">
        <v>81</v>
      </c>
      <c r="AG171" s="22" t="s">
        <v>81</v>
      </c>
      <c r="AH171" s="37" t="s">
        <v>81</v>
      </c>
      <c r="AI171" s="23" t="s">
        <v>81</v>
      </c>
      <c r="AJ171" s="23" t="s">
        <v>81</v>
      </c>
      <c r="AK171" s="39" t="s">
        <v>81</v>
      </c>
    </row>
    <row r="172" spans="1:38" s="43" customFormat="1" ht="28.5" hidden="1" customHeight="1" x14ac:dyDescent="0.25">
      <c r="A172" s="45" t="s">
        <v>78</v>
      </c>
      <c r="B172" s="63" t="s">
        <v>266</v>
      </c>
      <c r="C172" s="46" t="s">
        <v>139</v>
      </c>
      <c r="D172" s="46" t="s">
        <v>81</v>
      </c>
      <c r="E172" s="55" t="s">
        <v>706</v>
      </c>
      <c r="F172" s="55">
        <v>2</v>
      </c>
      <c r="G172" s="48">
        <v>43685</v>
      </c>
      <c r="H172" s="46" t="s">
        <v>707</v>
      </c>
      <c r="I172" s="46" t="s">
        <v>708</v>
      </c>
      <c r="J172" s="46" t="s">
        <v>40</v>
      </c>
      <c r="K172" s="46" t="s">
        <v>709</v>
      </c>
      <c r="L172" s="50" t="s">
        <v>710</v>
      </c>
      <c r="M172" s="45" t="s">
        <v>711</v>
      </c>
      <c r="N172" s="45" t="s">
        <v>118</v>
      </c>
      <c r="O172" s="45" t="s">
        <v>712</v>
      </c>
      <c r="P172" s="51">
        <v>43709</v>
      </c>
      <c r="Q172" s="52">
        <v>43829</v>
      </c>
      <c r="R172" s="102" t="s">
        <v>964</v>
      </c>
      <c r="S172" s="112" t="s">
        <v>985</v>
      </c>
      <c r="T172" s="27" t="s">
        <v>1094</v>
      </c>
      <c r="U172" s="97" t="s">
        <v>1095</v>
      </c>
      <c r="V172" s="98" t="s">
        <v>986</v>
      </c>
      <c r="W172" s="99" t="s">
        <v>987</v>
      </c>
      <c r="X172" s="92" t="s">
        <v>984</v>
      </c>
      <c r="Y172" s="37" t="s">
        <v>964</v>
      </c>
      <c r="Z172" s="108" t="s">
        <v>1096</v>
      </c>
      <c r="AA172" s="92" t="s">
        <v>1021</v>
      </c>
      <c r="AB172" s="102" t="s">
        <v>964</v>
      </c>
      <c r="AC172" s="20" t="s">
        <v>81</v>
      </c>
      <c r="AD172" s="21" t="s">
        <v>81</v>
      </c>
      <c r="AE172" s="22" t="s">
        <v>81</v>
      </c>
      <c r="AF172" s="22" t="s">
        <v>81</v>
      </c>
      <c r="AG172" s="22" t="s">
        <v>81</v>
      </c>
      <c r="AH172" s="37" t="s">
        <v>81</v>
      </c>
      <c r="AI172" s="23" t="s">
        <v>81</v>
      </c>
      <c r="AJ172" s="23" t="s">
        <v>81</v>
      </c>
      <c r="AK172" s="39" t="s">
        <v>81</v>
      </c>
    </row>
    <row r="173" spans="1:38" s="43" customFormat="1" ht="45.95" customHeight="1" x14ac:dyDescent="0.25">
      <c r="A173" s="45" t="s">
        <v>78</v>
      </c>
      <c r="B173" s="63" t="s">
        <v>266</v>
      </c>
      <c r="C173" s="46" t="s">
        <v>139</v>
      </c>
      <c r="D173" s="46" t="s">
        <v>81</v>
      </c>
      <c r="E173" s="55" t="s">
        <v>713</v>
      </c>
      <c r="F173" s="55">
        <v>2</v>
      </c>
      <c r="G173" s="48">
        <v>43705</v>
      </c>
      <c r="H173" s="45" t="s">
        <v>131</v>
      </c>
      <c r="I173" s="46" t="s">
        <v>714</v>
      </c>
      <c r="J173" s="49" t="s">
        <v>40</v>
      </c>
      <c r="K173" s="46" t="s">
        <v>715</v>
      </c>
      <c r="L173" s="50" t="s">
        <v>716</v>
      </c>
      <c r="M173" s="45" t="s">
        <v>717</v>
      </c>
      <c r="N173" s="45" t="s">
        <v>118</v>
      </c>
      <c r="O173" s="45" t="s">
        <v>712</v>
      </c>
      <c r="P173" s="51">
        <v>43709</v>
      </c>
      <c r="Q173" s="52">
        <v>43829</v>
      </c>
      <c r="R173" s="353" t="s">
        <v>993</v>
      </c>
      <c r="S173" s="265" t="s">
        <v>997</v>
      </c>
      <c r="T173" s="27" t="s">
        <v>1017</v>
      </c>
      <c r="U173" s="97" t="s">
        <v>1018</v>
      </c>
      <c r="V173" s="98" t="s">
        <v>986</v>
      </c>
      <c r="W173" s="99" t="s">
        <v>987</v>
      </c>
      <c r="X173" s="92" t="s">
        <v>984</v>
      </c>
      <c r="Y173" s="37" t="s">
        <v>1019</v>
      </c>
      <c r="Z173" s="108" t="s">
        <v>1020</v>
      </c>
      <c r="AA173" s="92" t="s">
        <v>1021</v>
      </c>
      <c r="AB173" s="350" t="s">
        <v>993</v>
      </c>
      <c r="AC173" s="127" t="s">
        <v>81</v>
      </c>
      <c r="AD173" s="128" t="s">
        <v>81</v>
      </c>
      <c r="AE173" s="128" t="s">
        <v>81</v>
      </c>
      <c r="AF173" s="128" t="s">
        <v>81</v>
      </c>
      <c r="AG173" s="128" t="s">
        <v>81</v>
      </c>
      <c r="AH173" s="37" t="s">
        <v>964</v>
      </c>
      <c r="AI173" s="202" t="s">
        <v>1556</v>
      </c>
      <c r="AJ173" s="204" t="s">
        <v>106</v>
      </c>
      <c r="AK173" s="228" t="s">
        <v>964</v>
      </c>
      <c r="AL173" s="3" t="s">
        <v>1208</v>
      </c>
    </row>
    <row r="174" spans="1:38" s="43" customFormat="1" ht="134.1" customHeight="1" x14ac:dyDescent="0.25">
      <c r="A174" s="45" t="s">
        <v>78</v>
      </c>
      <c r="B174" s="45" t="s">
        <v>266</v>
      </c>
      <c r="C174" s="46" t="s">
        <v>139</v>
      </c>
      <c r="D174" s="46" t="s">
        <v>81</v>
      </c>
      <c r="E174" s="55" t="s">
        <v>713</v>
      </c>
      <c r="F174" s="55">
        <v>2</v>
      </c>
      <c r="G174" s="48">
        <v>43705</v>
      </c>
      <c r="H174" s="45" t="s">
        <v>131</v>
      </c>
      <c r="I174" s="46" t="s">
        <v>714</v>
      </c>
      <c r="J174" s="49" t="s">
        <v>40</v>
      </c>
      <c r="K174" s="46" t="s">
        <v>715</v>
      </c>
      <c r="L174" s="50" t="s">
        <v>718</v>
      </c>
      <c r="M174" s="45" t="s">
        <v>719</v>
      </c>
      <c r="N174" s="45" t="s">
        <v>118</v>
      </c>
      <c r="O174" s="45" t="s">
        <v>712</v>
      </c>
      <c r="P174" s="51">
        <v>43709</v>
      </c>
      <c r="Q174" s="52">
        <v>43829</v>
      </c>
      <c r="R174" s="354"/>
      <c r="S174" s="267"/>
      <c r="T174" s="27" t="s">
        <v>1022</v>
      </c>
      <c r="U174" s="97" t="s">
        <v>1023</v>
      </c>
      <c r="V174" s="98" t="s">
        <v>986</v>
      </c>
      <c r="W174" s="99" t="s">
        <v>987</v>
      </c>
      <c r="X174" s="92" t="s">
        <v>984</v>
      </c>
      <c r="Y174" s="37" t="s">
        <v>993</v>
      </c>
      <c r="Z174" s="109" t="s">
        <v>1024</v>
      </c>
      <c r="AA174" s="101" t="s">
        <v>1025</v>
      </c>
      <c r="AB174" s="351"/>
      <c r="AC174" s="130" t="s">
        <v>1416</v>
      </c>
      <c r="AD174" s="97" t="s">
        <v>1417</v>
      </c>
      <c r="AE174" s="173" t="s">
        <v>1427</v>
      </c>
      <c r="AF174" s="99" t="s">
        <v>1446</v>
      </c>
      <c r="AG174" s="99" t="s">
        <v>1400</v>
      </c>
      <c r="AH174" s="37" t="s">
        <v>964</v>
      </c>
      <c r="AI174" s="202" t="s">
        <v>1558</v>
      </c>
      <c r="AJ174" s="202" t="s">
        <v>1562</v>
      </c>
      <c r="AK174" s="229"/>
      <c r="AL174" s="3" t="s">
        <v>1208</v>
      </c>
    </row>
    <row r="175" spans="1:38" s="43" customFormat="1" ht="122.1" customHeight="1" x14ac:dyDescent="0.25">
      <c r="A175" s="45" t="s">
        <v>78</v>
      </c>
      <c r="B175" s="45" t="s">
        <v>266</v>
      </c>
      <c r="C175" s="46" t="s">
        <v>139</v>
      </c>
      <c r="D175" s="46" t="s">
        <v>81</v>
      </c>
      <c r="E175" s="55" t="s">
        <v>713</v>
      </c>
      <c r="F175" s="55">
        <v>2</v>
      </c>
      <c r="G175" s="48">
        <v>43705</v>
      </c>
      <c r="H175" s="45" t="s">
        <v>131</v>
      </c>
      <c r="I175" s="46" t="s">
        <v>714</v>
      </c>
      <c r="J175" s="49" t="s">
        <v>40</v>
      </c>
      <c r="K175" s="46" t="s">
        <v>715</v>
      </c>
      <c r="L175" s="50" t="s">
        <v>720</v>
      </c>
      <c r="M175" s="45" t="s">
        <v>1404</v>
      </c>
      <c r="N175" s="45" t="s">
        <v>118</v>
      </c>
      <c r="O175" s="45" t="s">
        <v>712</v>
      </c>
      <c r="P175" s="51">
        <v>43709</v>
      </c>
      <c r="Q175" s="52">
        <v>43829</v>
      </c>
      <c r="R175" s="355"/>
      <c r="S175" s="266"/>
      <c r="T175" s="27" t="s">
        <v>1017</v>
      </c>
      <c r="U175" s="97" t="s">
        <v>1023</v>
      </c>
      <c r="V175" s="98" t="s">
        <v>986</v>
      </c>
      <c r="W175" s="99" t="s">
        <v>987</v>
      </c>
      <c r="X175" s="92" t="s">
        <v>984</v>
      </c>
      <c r="Y175" s="37" t="s">
        <v>993</v>
      </c>
      <c r="Z175" s="109" t="s">
        <v>1026</v>
      </c>
      <c r="AA175" s="101" t="s">
        <v>1027</v>
      </c>
      <c r="AB175" s="352"/>
      <c r="AC175" s="130" t="s">
        <v>1429</v>
      </c>
      <c r="AD175" s="116" t="s">
        <v>1419</v>
      </c>
      <c r="AE175" s="173" t="s">
        <v>1447</v>
      </c>
      <c r="AF175" s="99" t="s">
        <v>1446</v>
      </c>
      <c r="AG175" s="99" t="s">
        <v>1400</v>
      </c>
      <c r="AH175" s="37" t="s">
        <v>964</v>
      </c>
      <c r="AI175" s="203" t="s">
        <v>1557</v>
      </c>
      <c r="AJ175" s="202" t="s">
        <v>1563</v>
      </c>
      <c r="AK175" s="230"/>
      <c r="AL175" s="3" t="s">
        <v>1208</v>
      </c>
    </row>
    <row r="176" spans="1:38" s="43" customFormat="1" ht="28.5" hidden="1" customHeight="1" x14ac:dyDescent="0.25">
      <c r="A176" s="45" t="s">
        <v>78</v>
      </c>
      <c r="B176" s="45" t="s">
        <v>266</v>
      </c>
      <c r="C176" s="46" t="s">
        <v>139</v>
      </c>
      <c r="D176" s="46" t="s">
        <v>81</v>
      </c>
      <c r="E176" s="55" t="s">
        <v>722</v>
      </c>
      <c r="F176" s="55">
        <v>2</v>
      </c>
      <c r="G176" s="53">
        <v>43685</v>
      </c>
      <c r="H176" s="46" t="s">
        <v>497</v>
      </c>
      <c r="I176" s="46" t="s">
        <v>723</v>
      </c>
      <c r="J176" s="46" t="s">
        <v>40</v>
      </c>
      <c r="K176" s="46" t="s">
        <v>724</v>
      </c>
      <c r="L176" s="50" t="s">
        <v>725</v>
      </c>
      <c r="M176" s="45" t="s">
        <v>726</v>
      </c>
      <c r="N176" s="45" t="s">
        <v>118</v>
      </c>
      <c r="O176" s="45" t="s">
        <v>727</v>
      </c>
      <c r="P176" s="51">
        <v>43709</v>
      </c>
      <c r="Q176" s="52">
        <v>43829</v>
      </c>
      <c r="R176" s="121" t="s">
        <v>964</v>
      </c>
      <c r="S176" s="112" t="s">
        <v>985</v>
      </c>
      <c r="T176" s="27" t="s">
        <v>1097</v>
      </c>
      <c r="U176" s="97" t="s">
        <v>1098</v>
      </c>
      <c r="V176" s="98" t="s">
        <v>986</v>
      </c>
      <c r="W176" s="99" t="s">
        <v>81</v>
      </c>
      <c r="X176" s="92" t="s">
        <v>984</v>
      </c>
      <c r="Y176" s="37" t="s">
        <v>964</v>
      </c>
      <c r="Z176" s="108" t="s">
        <v>1099</v>
      </c>
      <c r="AA176" s="101" t="s">
        <v>106</v>
      </c>
      <c r="AB176" s="110" t="s">
        <v>964</v>
      </c>
      <c r="AC176" s="20" t="s">
        <v>81</v>
      </c>
      <c r="AD176" s="21" t="s">
        <v>81</v>
      </c>
      <c r="AE176" s="22" t="s">
        <v>81</v>
      </c>
      <c r="AF176" s="22" t="s">
        <v>81</v>
      </c>
      <c r="AG176" s="22" t="s">
        <v>81</v>
      </c>
      <c r="AH176" s="37" t="s">
        <v>81</v>
      </c>
      <c r="AI176" s="23" t="s">
        <v>81</v>
      </c>
      <c r="AJ176" s="23" t="s">
        <v>81</v>
      </c>
      <c r="AK176" s="39" t="s">
        <v>81</v>
      </c>
    </row>
    <row r="177" spans="1:38" s="43" customFormat="1" ht="28.5" hidden="1" customHeight="1" x14ac:dyDescent="0.25">
      <c r="A177" s="45" t="s">
        <v>78</v>
      </c>
      <c r="B177" s="45" t="s">
        <v>79</v>
      </c>
      <c r="C177" s="46" t="s">
        <v>80</v>
      </c>
      <c r="D177" s="46" t="s">
        <v>81</v>
      </c>
      <c r="E177" s="55" t="s">
        <v>365</v>
      </c>
      <c r="F177" s="55">
        <v>2</v>
      </c>
      <c r="G177" s="53">
        <v>43685</v>
      </c>
      <c r="H177" s="46" t="s">
        <v>497</v>
      </c>
      <c r="I177" s="46" t="s">
        <v>728</v>
      </c>
      <c r="J177" s="46" t="s">
        <v>40</v>
      </c>
      <c r="K177" s="46" t="s">
        <v>729</v>
      </c>
      <c r="L177" s="50" t="s">
        <v>368</v>
      </c>
      <c r="M177" s="45" t="s">
        <v>730</v>
      </c>
      <c r="N177" s="45" t="s">
        <v>118</v>
      </c>
      <c r="O177" s="45" t="s">
        <v>731</v>
      </c>
      <c r="P177" s="51">
        <v>43686</v>
      </c>
      <c r="Q177" s="52">
        <v>43829</v>
      </c>
      <c r="R177" s="121" t="s">
        <v>964</v>
      </c>
      <c r="S177" s="112" t="s">
        <v>985</v>
      </c>
      <c r="T177" s="27" t="s">
        <v>1100</v>
      </c>
      <c r="U177" s="97" t="s">
        <v>1101</v>
      </c>
      <c r="V177" s="98" t="s">
        <v>986</v>
      </c>
      <c r="W177" s="99" t="s">
        <v>81</v>
      </c>
      <c r="X177" s="92" t="s">
        <v>984</v>
      </c>
      <c r="Y177" s="37" t="s">
        <v>964</v>
      </c>
      <c r="Z177" s="108" t="s">
        <v>1102</v>
      </c>
      <c r="AA177" s="92" t="s">
        <v>1103</v>
      </c>
      <c r="AB177" s="110" t="s">
        <v>964</v>
      </c>
      <c r="AC177" s="20" t="s">
        <v>81</v>
      </c>
      <c r="AD177" s="21" t="s">
        <v>81</v>
      </c>
      <c r="AE177" s="22" t="s">
        <v>81</v>
      </c>
      <c r="AF177" s="22" t="s">
        <v>81</v>
      </c>
      <c r="AG177" s="22" t="s">
        <v>81</v>
      </c>
      <c r="AH177" s="37" t="s">
        <v>81</v>
      </c>
      <c r="AI177" s="23" t="s">
        <v>81</v>
      </c>
      <c r="AJ177" s="23" t="s">
        <v>81</v>
      </c>
      <c r="AK177" s="39" t="s">
        <v>81</v>
      </c>
    </row>
    <row r="178" spans="1:38" s="43" customFormat="1" ht="28.5" hidden="1" customHeight="1" x14ac:dyDescent="0.25">
      <c r="A178" s="45" t="s">
        <v>78</v>
      </c>
      <c r="B178" s="45" t="s">
        <v>732</v>
      </c>
      <c r="C178" s="46" t="s">
        <v>733</v>
      </c>
      <c r="D178" s="46" t="s">
        <v>81</v>
      </c>
      <c r="E178" s="55" t="s">
        <v>734</v>
      </c>
      <c r="F178" s="55">
        <v>2</v>
      </c>
      <c r="G178" s="53">
        <v>43686</v>
      </c>
      <c r="H178" s="46" t="s">
        <v>497</v>
      </c>
      <c r="I178" s="46" t="s">
        <v>735</v>
      </c>
      <c r="J178" s="46" t="s">
        <v>40</v>
      </c>
      <c r="K178" s="46" t="s">
        <v>736</v>
      </c>
      <c r="L178" s="50" t="s">
        <v>737</v>
      </c>
      <c r="M178" s="45" t="s">
        <v>738</v>
      </c>
      <c r="N178" s="45" t="s">
        <v>118</v>
      </c>
      <c r="O178" s="45" t="s">
        <v>739</v>
      </c>
      <c r="P178" s="51">
        <v>43709</v>
      </c>
      <c r="Q178" s="52">
        <v>43829</v>
      </c>
      <c r="R178" s="104" t="s">
        <v>964</v>
      </c>
      <c r="S178" s="112" t="s">
        <v>985</v>
      </c>
      <c r="T178" s="27" t="s">
        <v>1104</v>
      </c>
      <c r="U178" s="97" t="s">
        <v>1105</v>
      </c>
      <c r="V178" s="98" t="s">
        <v>986</v>
      </c>
      <c r="W178" s="99" t="s">
        <v>81</v>
      </c>
      <c r="X178" s="92" t="s">
        <v>984</v>
      </c>
      <c r="Y178" s="37" t="s">
        <v>964</v>
      </c>
      <c r="Z178" s="108" t="s">
        <v>1106</v>
      </c>
      <c r="AA178" s="92" t="s">
        <v>1107</v>
      </c>
      <c r="AB178" s="102" t="s">
        <v>964</v>
      </c>
      <c r="AC178" s="20" t="s">
        <v>81</v>
      </c>
      <c r="AD178" s="21" t="s">
        <v>81</v>
      </c>
      <c r="AE178" s="22" t="s">
        <v>81</v>
      </c>
      <c r="AF178" s="22" t="s">
        <v>81</v>
      </c>
      <c r="AG178" s="22" t="s">
        <v>81</v>
      </c>
      <c r="AH178" s="37" t="s">
        <v>81</v>
      </c>
      <c r="AI178" s="23" t="s">
        <v>81</v>
      </c>
      <c r="AJ178" s="23" t="s">
        <v>81</v>
      </c>
      <c r="AK178" s="39" t="s">
        <v>81</v>
      </c>
    </row>
    <row r="179" spans="1:38" s="43" customFormat="1" ht="28.5" hidden="1" customHeight="1" x14ac:dyDescent="0.25">
      <c r="A179" s="45" t="s">
        <v>78</v>
      </c>
      <c r="B179" s="45" t="s">
        <v>740</v>
      </c>
      <c r="C179" s="45" t="s">
        <v>139</v>
      </c>
      <c r="D179" s="46" t="s">
        <v>81</v>
      </c>
      <c r="E179" s="55" t="s">
        <v>741</v>
      </c>
      <c r="F179" s="55">
        <v>2</v>
      </c>
      <c r="G179" s="53">
        <v>43705</v>
      </c>
      <c r="H179" s="46" t="s">
        <v>497</v>
      </c>
      <c r="I179" s="46" t="s">
        <v>742</v>
      </c>
      <c r="J179" s="46" t="s">
        <v>40</v>
      </c>
      <c r="K179" s="80" t="s">
        <v>743</v>
      </c>
      <c r="L179" s="50" t="s">
        <v>744</v>
      </c>
      <c r="M179" s="45" t="s">
        <v>745</v>
      </c>
      <c r="N179" s="45" t="s">
        <v>118</v>
      </c>
      <c r="O179" s="45" t="s">
        <v>746</v>
      </c>
      <c r="P179" s="51">
        <v>43710</v>
      </c>
      <c r="Q179" s="52">
        <v>43829</v>
      </c>
      <c r="R179" s="258" t="s">
        <v>964</v>
      </c>
      <c r="S179" s="265" t="s">
        <v>985</v>
      </c>
      <c r="T179" s="27" t="s">
        <v>1108</v>
      </c>
      <c r="U179" s="97" t="s">
        <v>1109</v>
      </c>
      <c r="V179" s="98" t="s">
        <v>986</v>
      </c>
      <c r="W179" s="99" t="s">
        <v>81</v>
      </c>
      <c r="X179" s="92" t="s">
        <v>984</v>
      </c>
      <c r="Y179" s="37" t="s">
        <v>964</v>
      </c>
      <c r="Z179" s="108" t="s">
        <v>1110</v>
      </c>
      <c r="AA179" s="101" t="s">
        <v>106</v>
      </c>
      <c r="AB179" s="331" t="s">
        <v>964</v>
      </c>
      <c r="AC179" s="20" t="s">
        <v>81</v>
      </c>
      <c r="AD179" s="21" t="s">
        <v>81</v>
      </c>
      <c r="AE179" s="22" t="s">
        <v>81</v>
      </c>
      <c r="AF179" s="22" t="s">
        <v>81</v>
      </c>
      <c r="AG179" s="22" t="s">
        <v>81</v>
      </c>
      <c r="AH179" s="37" t="s">
        <v>81</v>
      </c>
      <c r="AI179" s="23" t="s">
        <v>81</v>
      </c>
      <c r="AJ179" s="23" t="s">
        <v>81</v>
      </c>
      <c r="AK179" s="39" t="s">
        <v>81</v>
      </c>
    </row>
    <row r="180" spans="1:38" s="43" customFormat="1" ht="28.5" hidden="1" customHeight="1" x14ac:dyDescent="0.25">
      <c r="A180" s="45" t="s">
        <v>78</v>
      </c>
      <c r="B180" s="45" t="s">
        <v>79</v>
      </c>
      <c r="C180" s="46" t="s">
        <v>80</v>
      </c>
      <c r="D180" s="46" t="s">
        <v>81</v>
      </c>
      <c r="E180" s="55" t="s">
        <v>741</v>
      </c>
      <c r="F180" s="55">
        <v>2</v>
      </c>
      <c r="G180" s="53">
        <v>43705</v>
      </c>
      <c r="H180" s="46" t="s">
        <v>497</v>
      </c>
      <c r="I180" s="46" t="s">
        <v>742</v>
      </c>
      <c r="J180" s="46" t="s">
        <v>40</v>
      </c>
      <c r="K180" s="80" t="s">
        <v>743</v>
      </c>
      <c r="L180" s="50" t="s">
        <v>747</v>
      </c>
      <c r="M180" s="45" t="s">
        <v>748</v>
      </c>
      <c r="N180" s="45" t="s">
        <v>118</v>
      </c>
      <c r="O180" s="45" t="s">
        <v>749</v>
      </c>
      <c r="P180" s="51">
        <v>43710</v>
      </c>
      <c r="Q180" s="52">
        <v>43738</v>
      </c>
      <c r="R180" s="339"/>
      <c r="S180" s="266"/>
      <c r="T180" s="95" t="s">
        <v>106</v>
      </c>
      <c r="U180" s="94" t="s">
        <v>106</v>
      </c>
      <c r="V180" s="95" t="s">
        <v>106</v>
      </c>
      <c r="W180" s="96" t="s">
        <v>106</v>
      </c>
      <c r="X180" s="96" t="s">
        <v>106</v>
      </c>
      <c r="Y180" s="37" t="s">
        <v>964</v>
      </c>
      <c r="Z180" s="91" t="s">
        <v>968</v>
      </c>
      <c r="AA180" s="92" t="s">
        <v>106</v>
      </c>
      <c r="AB180" s="333"/>
      <c r="AC180" s="20" t="s">
        <v>81</v>
      </c>
      <c r="AD180" s="21" t="s">
        <v>81</v>
      </c>
      <c r="AE180" s="22" t="s">
        <v>81</v>
      </c>
      <c r="AF180" s="22" t="s">
        <v>81</v>
      </c>
      <c r="AG180" s="22" t="s">
        <v>81</v>
      </c>
      <c r="AH180" s="37" t="s">
        <v>81</v>
      </c>
      <c r="AI180" s="23" t="s">
        <v>81</v>
      </c>
      <c r="AJ180" s="23" t="s">
        <v>81</v>
      </c>
      <c r="AK180" s="39" t="s">
        <v>81</v>
      </c>
    </row>
    <row r="181" spans="1:38" s="43" customFormat="1" ht="28.5" hidden="1" customHeight="1" x14ac:dyDescent="0.25">
      <c r="A181" s="45" t="s">
        <v>78</v>
      </c>
      <c r="B181" s="45" t="s">
        <v>266</v>
      </c>
      <c r="C181" s="45" t="s">
        <v>139</v>
      </c>
      <c r="D181" s="46" t="s">
        <v>81</v>
      </c>
      <c r="E181" s="55" t="s">
        <v>750</v>
      </c>
      <c r="F181" s="55">
        <v>2</v>
      </c>
      <c r="G181" s="53">
        <v>43705</v>
      </c>
      <c r="H181" s="46" t="s">
        <v>497</v>
      </c>
      <c r="I181" s="46" t="s">
        <v>751</v>
      </c>
      <c r="J181" s="46" t="s">
        <v>40</v>
      </c>
      <c r="K181" s="46" t="s">
        <v>752</v>
      </c>
      <c r="L181" s="50" t="s">
        <v>753</v>
      </c>
      <c r="M181" s="45" t="s">
        <v>754</v>
      </c>
      <c r="N181" s="45" t="s">
        <v>118</v>
      </c>
      <c r="O181" s="45" t="s">
        <v>755</v>
      </c>
      <c r="P181" s="57">
        <v>43705</v>
      </c>
      <c r="Q181" s="58">
        <v>43829</v>
      </c>
      <c r="R181" s="258" t="s">
        <v>964</v>
      </c>
      <c r="S181" s="265" t="s">
        <v>985</v>
      </c>
      <c r="T181" s="27" t="s">
        <v>1111</v>
      </c>
      <c r="U181" s="97" t="s">
        <v>1112</v>
      </c>
      <c r="V181" s="98" t="s">
        <v>986</v>
      </c>
      <c r="W181" s="99" t="s">
        <v>81</v>
      </c>
      <c r="X181" s="92" t="s">
        <v>984</v>
      </c>
      <c r="Y181" s="37" t="s">
        <v>964</v>
      </c>
      <c r="Z181" s="108" t="s">
        <v>1113</v>
      </c>
      <c r="AA181" s="101" t="s">
        <v>106</v>
      </c>
      <c r="AB181" s="331" t="s">
        <v>964</v>
      </c>
      <c r="AC181" s="20" t="s">
        <v>81</v>
      </c>
      <c r="AD181" s="21" t="s">
        <v>81</v>
      </c>
      <c r="AE181" s="22" t="s">
        <v>81</v>
      </c>
      <c r="AF181" s="22" t="s">
        <v>81</v>
      </c>
      <c r="AG181" s="22" t="s">
        <v>81</v>
      </c>
      <c r="AH181" s="37" t="s">
        <v>81</v>
      </c>
      <c r="AI181" s="23" t="s">
        <v>81</v>
      </c>
      <c r="AJ181" s="23" t="s">
        <v>81</v>
      </c>
      <c r="AK181" s="39" t="s">
        <v>81</v>
      </c>
    </row>
    <row r="182" spans="1:38" s="43" customFormat="1" ht="28.5" hidden="1" customHeight="1" x14ac:dyDescent="0.25">
      <c r="A182" s="45" t="s">
        <v>78</v>
      </c>
      <c r="B182" s="45" t="s">
        <v>266</v>
      </c>
      <c r="C182" s="45" t="s">
        <v>139</v>
      </c>
      <c r="D182" s="46" t="s">
        <v>81</v>
      </c>
      <c r="E182" s="55" t="s">
        <v>750</v>
      </c>
      <c r="F182" s="55">
        <v>2</v>
      </c>
      <c r="G182" s="53">
        <v>43705</v>
      </c>
      <c r="H182" s="46" t="s">
        <v>497</v>
      </c>
      <c r="I182" s="46" t="s">
        <v>751</v>
      </c>
      <c r="J182" s="46" t="s">
        <v>40</v>
      </c>
      <c r="K182" s="46" t="s">
        <v>752</v>
      </c>
      <c r="L182" s="50" t="s">
        <v>756</v>
      </c>
      <c r="M182" s="45" t="s">
        <v>757</v>
      </c>
      <c r="N182" s="45" t="s">
        <v>118</v>
      </c>
      <c r="O182" s="45" t="s">
        <v>755</v>
      </c>
      <c r="P182" s="57">
        <v>43705</v>
      </c>
      <c r="Q182" s="58">
        <v>43829</v>
      </c>
      <c r="R182" s="259"/>
      <c r="S182" s="266"/>
      <c r="T182" s="95" t="s">
        <v>106</v>
      </c>
      <c r="U182" s="94" t="s">
        <v>106</v>
      </c>
      <c r="V182" s="95" t="s">
        <v>106</v>
      </c>
      <c r="W182" s="96" t="s">
        <v>106</v>
      </c>
      <c r="X182" s="96" t="s">
        <v>106</v>
      </c>
      <c r="Y182" s="37" t="s">
        <v>964</v>
      </c>
      <c r="Z182" s="108" t="s">
        <v>968</v>
      </c>
      <c r="AA182" s="101" t="s">
        <v>106</v>
      </c>
      <c r="AB182" s="342"/>
      <c r="AC182" s="20" t="s">
        <v>81</v>
      </c>
      <c r="AD182" s="21" t="s">
        <v>81</v>
      </c>
      <c r="AE182" s="22" t="s">
        <v>81</v>
      </c>
      <c r="AF182" s="22" t="s">
        <v>81</v>
      </c>
      <c r="AG182" s="22" t="s">
        <v>81</v>
      </c>
      <c r="AH182" s="37" t="s">
        <v>81</v>
      </c>
      <c r="AI182" s="23" t="s">
        <v>81</v>
      </c>
      <c r="AJ182" s="23" t="s">
        <v>81</v>
      </c>
      <c r="AK182" s="39" t="s">
        <v>81</v>
      </c>
    </row>
    <row r="183" spans="1:38" s="43" customFormat="1" ht="28.5" hidden="1" customHeight="1" x14ac:dyDescent="0.25">
      <c r="A183" s="45" t="s">
        <v>78</v>
      </c>
      <c r="B183" s="45" t="s">
        <v>490</v>
      </c>
      <c r="C183" s="45" t="s">
        <v>139</v>
      </c>
      <c r="D183" s="46" t="s">
        <v>81</v>
      </c>
      <c r="E183" s="47" t="s">
        <v>758</v>
      </c>
      <c r="F183" s="47">
        <v>2</v>
      </c>
      <c r="G183" s="81">
        <v>43686</v>
      </c>
      <c r="H183" s="80" t="s">
        <v>131</v>
      </c>
      <c r="I183" s="46" t="s">
        <v>759</v>
      </c>
      <c r="J183" s="80" t="s">
        <v>40</v>
      </c>
      <c r="K183" s="80" t="s">
        <v>760</v>
      </c>
      <c r="L183" s="82" t="s">
        <v>761</v>
      </c>
      <c r="M183" s="45" t="s">
        <v>762</v>
      </c>
      <c r="N183" s="45" t="s">
        <v>118</v>
      </c>
      <c r="O183" s="45" t="s">
        <v>763</v>
      </c>
      <c r="P183" s="51">
        <v>43686</v>
      </c>
      <c r="Q183" s="52">
        <v>43829</v>
      </c>
      <c r="R183" s="121" t="s">
        <v>964</v>
      </c>
      <c r="S183" s="112" t="s">
        <v>985</v>
      </c>
      <c r="T183" s="27" t="s">
        <v>1114</v>
      </c>
      <c r="U183" s="97" t="s">
        <v>1115</v>
      </c>
      <c r="V183" s="98" t="s">
        <v>986</v>
      </c>
      <c r="W183" s="99" t="s">
        <v>987</v>
      </c>
      <c r="X183" s="92" t="s">
        <v>984</v>
      </c>
      <c r="Y183" s="37" t="s">
        <v>964</v>
      </c>
      <c r="Z183" s="108" t="s">
        <v>1116</v>
      </c>
      <c r="AA183" s="92" t="s">
        <v>1021</v>
      </c>
      <c r="AB183" s="110" t="s">
        <v>964</v>
      </c>
      <c r="AC183" s="20" t="s">
        <v>81</v>
      </c>
      <c r="AD183" s="21" t="s">
        <v>81</v>
      </c>
      <c r="AE183" s="22" t="s">
        <v>81</v>
      </c>
      <c r="AF183" s="22" t="s">
        <v>81</v>
      </c>
      <c r="AG183" s="22" t="s">
        <v>81</v>
      </c>
      <c r="AH183" s="37" t="s">
        <v>81</v>
      </c>
      <c r="AI183" s="23" t="s">
        <v>81</v>
      </c>
      <c r="AJ183" s="23" t="s">
        <v>81</v>
      </c>
      <c r="AK183" s="39" t="s">
        <v>81</v>
      </c>
    </row>
    <row r="184" spans="1:38" s="43" customFormat="1" ht="28.5" hidden="1" customHeight="1" x14ac:dyDescent="0.25">
      <c r="A184" s="45" t="s">
        <v>78</v>
      </c>
      <c r="B184" s="45" t="s">
        <v>490</v>
      </c>
      <c r="C184" s="45" t="s">
        <v>139</v>
      </c>
      <c r="D184" s="46" t="s">
        <v>81</v>
      </c>
      <c r="E184" s="47" t="s">
        <v>764</v>
      </c>
      <c r="F184" s="47">
        <v>2</v>
      </c>
      <c r="G184" s="53">
        <v>43705</v>
      </c>
      <c r="H184" s="80" t="s">
        <v>131</v>
      </c>
      <c r="I184" s="80" t="s">
        <v>765</v>
      </c>
      <c r="J184" s="80" t="s">
        <v>40</v>
      </c>
      <c r="K184" s="45" t="s">
        <v>766</v>
      </c>
      <c r="L184" s="82" t="s">
        <v>767</v>
      </c>
      <c r="M184" s="45" t="s">
        <v>768</v>
      </c>
      <c r="N184" s="80" t="s">
        <v>118</v>
      </c>
      <c r="O184" s="80" t="s">
        <v>763</v>
      </c>
      <c r="P184" s="57">
        <v>43705</v>
      </c>
      <c r="Q184" s="58">
        <v>43829</v>
      </c>
      <c r="R184" s="121" t="s">
        <v>964</v>
      </c>
      <c r="S184" s="112" t="s">
        <v>985</v>
      </c>
      <c r="T184" s="27" t="s">
        <v>1117</v>
      </c>
      <c r="U184" s="97" t="s">
        <v>1118</v>
      </c>
      <c r="V184" s="98" t="s">
        <v>986</v>
      </c>
      <c r="W184" s="99" t="s">
        <v>987</v>
      </c>
      <c r="X184" s="92" t="s">
        <v>984</v>
      </c>
      <c r="Y184" s="37" t="s">
        <v>964</v>
      </c>
      <c r="Z184" s="108" t="s">
        <v>1116</v>
      </c>
      <c r="AA184" s="92" t="s">
        <v>1021</v>
      </c>
      <c r="AB184" s="110" t="s">
        <v>964</v>
      </c>
      <c r="AC184" s="20" t="s">
        <v>81</v>
      </c>
      <c r="AD184" s="21" t="s">
        <v>81</v>
      </c>
      <c r="AE184" s="22" t="s">
        <v>81</v>
      </c>
      <c r="AF184" s="22" t="s">
        <v>81</v>
      </c>
      <c r="AG184" s="22" t="s">
        <v>81</v>
      </c>
      <c r="AH184" s="37" t="s">
        <v>81</v>
      </c>
      <c r="AI184" s="23" t="s">
        <v>81</v>
      </c>
      <c r="AJ184" s="23" t="s">
        <v>81</v>
      </c>
      <c r="AK184" s="39" t="s">
        <v>81</v>
      </c>
    </row>
    <row r="185" spans="1:38" s="43" customFormat="1" ht="28.5" hidden="1" customHeight="1" x14ac:dyDescent="0.25">
      <c r="A185" s="80" t="s">
        <v>78</v>
      </c>
      <c r="B185" s="80" t="s">
        <v>490</v>
      </c>
      <c r="C185" s="80" t="s">
        <v>139</v>
      </c>
      <c r="D185" s="46" t="s">
        <v>81</v>
      </c>
      <c r="E185" s="83" t="s">
        <v>769</v>
      </c>
      <c r="F185" s="83">
        <v>2</v>
      </c>
      <c r="G185" s="81">
        <v>43705</v>
      </c>
      <c r="H185" s="80" t="s">
        <v>131</v>
      </c>
      <c r="I185" s="80" t="s">
        <v>770</v>
      </c>
      <c r="J185" s="80" t="s">
        <v>40</v>
      </c>
      <c r="K185" s="80" t="s">
        <v>771</v>
      </c>
      <c r="L185" s="82" t="s">
        <v>772</v>
      </c>
      <c r="M185" s="45" t="s">
        <v>773</v>
      </c>
      <c r="N185" s="80" t="s">
        <v>118</v>
      </c>
      <c r="O185" s="80" t="s">
        <v>774</v>
      </c>
      <c r="P185" s="84">
        <v>43692</v>
      </c>
      <c r="Q185" s="85">
        <v>43707</v>
      </c>
      <c r="R185" s="121" t="s">
        <v>964</v>
      </c>
      <c r="S185" s="112" t="s">
        <v>985</v>
      </c>
      <c r="T185" s="27" t="s">
        <v>1119</v>
      </c>
      <c r="U185" s="97" t="s">
        <v>1120</v>
      </c>
      <c r="V185" s="98" t="s">
        <v>986</v>
      </c>
      <c r="W185" s="99" t="s">
        <v>987</v>
      </c>
      <c r="X185" s="92" t="s">
        <v>984</v>
      </c>
      <c r="Y185" s="37" t="s">
        <v>964</v>
      </c>
      <c r="Z185" s="108" t="s">
        <v>1121</v>
      </c>
      <c r="AA185" s="92" t="s">
        <v>1021</v>
      </c>
      <c r="AB185" s="110" t="s">
        <v>1019</v>
      </c>
      <c r="AC185" s="20" t="s">
        <v>81</v>
      </c>
      <c r="AD185" s="21" t="s">
        <v>81</v>
      </c>
      <c r="AE185" s="22" t="s">
        <v>81</v>
      </c>
      <c r="AF185" s="22" t="s">
        <v>81</v>
      </c>
      <c r="AG185" s="22" t="s">
        <v>81</v>
      </c>
      <c r="AH185" s="37" t="s">
        <v>81</v>
      </c>
      <c r="AI185" s="23" t="s">
        <v>81</v>
      </c>
      <c r="AJ185" s="23" t="s">
        <v>81</v>
      </c>
      <c r="AK185" s="39" t="s">
        <v>81</v>
      </c>
    </row>
    <row r="186" spans="1:38" s="43" customFormat="1" ht="28.5" hidden="1" customHeight="1" x14ac:dyDescent="0.25">
      <c r="A186" s="45" t="s">
        <v>78</v>
      </c>
      <c r="B186" s="45" t="s">
        <v>490</v>
      </c>
      <c r="C186" s="45" t="s">
        <v>139</v>
      </c>
      <c r="D186" s="46" t="s">
        <v>81</v>
      </c>
      <c r="E186" s="47" t="s">
        <v>775</v>
      </c>
      <c r="F186" s="83">
        <v>2</v>
      </c>
      <c r="G186" s="81">
        <v>43686</v>
      </c>
      <c r="H186" s="80" t="s">
        <v>131</v>
      </c>
      <c r="I186" s="80" t="s">
        <v>776</v>
      </c>
      <c r="J186" s="80" t="s">
        <v>40</v>
      </c>
      <c r="K186" s="80" t="s">
        <v>777</v>
      </c>
      <c r="L186" s="82" t="s">
        <v>778</v>
      </c>
      <c r="M186" s="45" t="s">
        <v>779</v>
      </c>
      <c r="N186" s="80" t="s">
        <v>118</v>
      </c>
      <c r="O186" s="80" t="s">
        <v>774</v>
      </c>
      <c r="P186" s="57">
        <v>43709</v>
      </c>
      <c r="Q186" s="58">
        <v>43829</v>
      </c>
      <c r="R186" s="121" t="s">
        <v>964</v>
      </c>
      <c r="S186" s="112" t="s">
        <v>985</v>
      </c>
      <c r="T186" s="27" t="s">
        <v>1122</v>
      </c>
      <c r="U186" s="97" t="s">
        <v>1123</v>
      </c>
      <c r="V186" s="98" t="s">
        <v>986</v>
      </c>
      <c r="W186" s="99" t="s">
        <v>987</v>
      </c>
      <c r="X186" s="92" t="s">
        <v>984</v>
      </c>
      <c r="Y186" s="37" t="s">
        <v>964</v>
      </c>
      <c r="Z186" s="108" t="s">
        <v>1124</v>
      </c>
      <c r="AA186" s="92" t="s">
        <v>1021</v>
      </c>
      <c r="AB186" s="110" t="s">
        <v>1019</v>
      </c>
      <c r="AC186" s="20" t="s">
        <v>81</v>
      </c>
      <c r="AD186" s="21" t="s">
        <v>81</v>
      </c>
      <c r="AE186" s="22" t="s">
        <v>81</v>
      </c>
      <c r="AF186" s="22" t="s">
        <v>81</v>
      </c>
      <c r="AG186" s="22" t="s">
        <v>81</v>
      </c>
      <c r="AH186" s="37" t="s">
        <v>81</v>
      </c>
      <c r="AI186" s="23" t="s">
        <v>81</v>
      </c>
      <c r="AJ186" s="23" t="s">
        <v>81</v>
      </c>
      <c r="AK186" s="39" t="s">
        <v>81</v>
      </c>
    </row>
    <row r="187" spans="1:38" s="43" customFormat="1" ht="131.44999999999999" customHeight="1" x14ac:dyDescent="0.25">
      <c r="A187" s="45" t="s">
        <v>78</v>
      </c>
      <c r="B187" s="45" t="s">
        <v>490</v>
      </c>
      <c r="C187" s="45" t="s">
        <v>139</v>
      </c>
      <c r="D187" s="46" t="s">
        <v>81</v>
      </c>
      <c r="E187" s="47" t="s">
        <v>780</v>
      </c>
      <c r="F187" s="83">
        <v>2</v>
      </c>
      <c r="G187" s="81">
        <v>43705</v>
      </c>
      <c r="H187" s="80" t="s">
        <v>131</v>
      </c>
      <c r="I187" s="80" t="s">
        <v>781</v>
      </c>
      <c r="J187" s="80" t="s">
        <v>40</v>
      </c>
      <c r="K187" s="80" t="s">
        <v>782</v>
      </c>
      <c r="L187" s="82" t="s">
        <v>783</v>
      </c>
      <c r="M187" s="45" t="s">
        <v>784</v>
      </c>
      <c r="N187" s="80" t="s">
        <v>118</v>
      </c>
      <c r="O187" s="80" t="s">
        <v>785</v>
      </c>
      <c r="P187" s="84">
        <v>43709</v>
      </c>
      <c r="Q187" s="85">
        <v>43829</v>
      </c>
      <c r="R187" s="105" t="s">
        <v>993</v>
      </c>
      <c r="S187" s="168" t="s">
        <v>997</v>
      </c>
      <c r="T187" s="27" t="s">
        <v>1028</v>
      </c>
      <c r="U187" s="103"/>
      <c r="V187" s="98" t="s">
        <v>1029</v>
      </c>
      <c r="W187" s="99" t="s">
        <v>1013</v>
      </c>
      <c r="X187" s="92" t="s">
        <v>984</v>
      </c>
      <c r="Y187" s="37" t="s">
        <v>993</v>
      </c>
      <c r="Z187" s="108" t="s">
        <v>1030</v>
      </c>
      <c r="AA187" s="101" t="s">
        <v>1031</v>
      </c>
      <c r="AB187" s="111" t="s">
        <v>993</v>
      </c>
      <c r="AC187" s="171" t="s">
        <v>1448</v>
      </c>
      <c r="AD187" s="116" t="s">
        <v>1420</v>
      </c>
      <c r="AE187" s="126" t="s">
        <v>1449</v>
      </c>
      <c r="AF187" s="99" t="s">
        <v>1450</v>
      </c>
      <c r="AG187" s="99" t="s">
        <v>1428</v>
      </c>
      <c r="AH187" s="37" t="s">
        <v>1490</v>
      </c>
      <c r="AI187" s="202" t="s">
        <v>1491</v>
      </c>
      <c r="AJ187" s="202" t="s">
        <v>1564</v>
      </c>
      <c r="AK187" s="179" t="s">
        <v>1490</v>
      </c>
      <c r="AL187" s="3" t="s">
        <v>1208</v>
      </c>
    </row>
    <row r="188" spans="1:38" s="43" customFormat="1" ht="28.5" hidden="1" customHeight="1" x14ac:dyDescent="0.25">
      <c r="A188" s="45" t="s">
        <v>78</v>
      </c>
      <c r="B188" s="45" t="s">
        <v>490</v>
      </c>
      <c r="C188" s="45" t="s">
        <v>139</v>
      </c>
      <c r="D188" s="46" t="s">
        <v>81</v>
      </c>
      <c r="E188" s="47" t="s">
        <v>786</v>
      </c>
      <c r="F188" s="83">
        <v>2</v>
      </c>
      <c r="G188" s="81">
        <v>43686</v>
      </c>
      <c r="H188" s="80" t="s">
        <v>131</v>
      </c>
      <c r="I188" s="80" t="s">
        <v>787</v>
      </c>
      <c r="J188" s="80" t="s">
        <v>40</v>
      </c>
      <c r="K188" s="80" t="s">
        <v>788</v>
      </c>
      <c r="L188" s="82" t="s">
        <v>789</v>
      </c>
      <c r="M188" s="45" t="s">
        <v>790</v>
      </c>
      <c r="N188" s="80" t="s">
        <v>118</v>
      </c>
      <c r="O188" s="80" t="s">
        <v>785</v>
      </c>
      <c r="P188" s="84">
        <v>43692</v>
      </c>
      <c r="Q188" s="85">
        <v>43829</v>
      </c>
      <c r="R188" s="361" t="s">
        <v>964</v>
      </c>
      <c r="S188" s="265" t="s">
        <v>985</v>
      </c>
      <c r="T188" s="27" t="s">
        <v>1125</v>
      </c>
      <c r="U188" s="97" t="s">
        <v>1126</v>
      </c>
      <c r="V188" s="98" t="s">
        <v>986</v>
      </c>
      <c r="W188" s="99" t="s">
        <v>987</v>
      </c>
      <c r="X188" s="92" t="s">
        <v>984</v>
      </c>
      <c r="Y188" s="37" t="s">
        <v>964</v>
      </c>
      <c r="Z188" s="108" t="s">
        <v>1127</v>
      </c>
      <c r="AA188" s="92" t="s">
        <v>1021</v>
      </c>
      <c r="AB188" s="356" t="s">
        <v>964</v>
      </c>
      <c r="AC188" s="20" t="s">
        <v>81</v>
      </c>
      <c r="AD188" s="21" t="s">
        <v>81</v>
      </c>
      <c r="AE188" s="22" t="s">
        <v>81</v>
      </c>
      <c r="AF188" s="22" t="s">
        <v>81</v>
      </c>
      <c r="AG188" s="22" t="s">
        <v>81</v>
      </c>
      <c r="AH188" s="37" t="s">
        <v>81</v>
      </c>
      <c r="AI188" s="23" t="s">
        <v>81</v>
      </c>
      <c r="AJ188" s="23" t="s">
        <v>81</v>
      </c>
      <c r="AK188" s="39" t="s">
        <v>81</v>
      </c>
    </row>
    <row r="189" spans="1:38" s="43" customFormat="1" ht="28.5" hidden="1" customHeight="1" x14ac:dyDescent="0.25">
      <c r="A189" s="45" t="s">
        <v>78</v>
      </c>
      <c r="B189" s="45" t="s">
        <v>490</v>
      </c>
      <c r="C189" s="45" t="s">
        <v>139</v>
      </c>
      <c r="D189" s="46" t="s">
        <v>81</v>
      </c>
      <c r="E189" s="47" t="s">
        <v>786</v>
      </c>
      <c r="F189" s="83">
        <v>2</v>
      </c>
      <c r="G189" s="81">
        <v>43686</v>
      </c>
      <c r="H189" s="80" t="s">
        <v>131</v>
      </c>
      <c r="I189" s="80" t="s">
        <v>787</v>
      </c>
      <c r="J189" s="80" t="s">
        <v>40</v>
      </c>
      <c r="K189" s="80" t="s">
        <v>788</v>
      </c>
      <c r="L189" s="82" t="s">
        <v>791</v>
      </c>
      <c r="M189" s="45" t="s">
        <v>792</v>
      </c>
      <c r="N189" s="80" t="s">
        <v>118</v>
      </c>
      <c r="O189" s="80" t="s">
        <v>785</v>
      </c>
      <c r="P189" s="84">
        <v>43692</v>
      </c>
      <c r="Q189" s="85">
        <v>43829</v>
      </c>
      <c r="R189" s="338"/>
      <c r="S189" s="267"/>
      <c r="T189" s="27" t="s">
        <v>1128</v>
      </c>
      <c r="U189" s="97" t="s">
        <v>1126</v>
      </c>
      <c r="V189" s="98" t="s">
        <v>986</v>
      </c>
      <c r="W189" s="99" t="s">
        <v>987</v>
      </c>
      <c r="X189" s="92" t="s">
        <v>984</v>
      </c>
      <c r="Y189" s="37" t="s">
        <v>964</v>
      </c>
      <c r="Z189" s="108" t="s">
        <v>1129</v>
      </c>
      <c r="AA189" s="92" t="s">
        <v>1130</v>
      </c>
      <c r="AB189" s="332"/>
      <c r="AC189" s="20" t="s">
        <v>81</v>
      </c>
      <c r="AD189" s="21" t="s">
        <v>81</v>
      </c>
      <c r="AE189" s="22" t="s">
        <v>81</v>
      </c>
      <c r="AF189" s="22" t="s">
        <v>81</v>
      </c>
      <c r="AG189" s="22" t="s">
        <v>81</v>
      </c>
      <c r="AH189" s="37" t="s">
        <v>81</v>
      </c>
      <c r="AI189" s="23" t="s">
        <v>81</v>
      </c>
      <c r="AJ189" s="23" t="s">
        <v>81</v>
      </c>
      <c r="AK189" s="39" t="s">
        <v>81</v>
      </c>
    </row>
    <row r="190" spans="1:38" s="43" customFormat="1" ht="28.5" hidden="1" customHeight="1" x14ac:dyDescent="0.25">
      <c r="A190" s="45" t="s">
        <v>78</v>
      </c>
      <c r="B190" s="45" t="s">
        <v>490</v>
      </c>
      <c r="C190" s="45" t="s">
        <v>139</v>
      </c>
      <c r="D190" s="46" t="s">
        <v>81</v>
      </c>
      <c r="E190" s="47" t="s">
        <v>786</v>
      </c>
      <c r="F190" s="83">
        <v>2</v>
      </c>
      <c r="G190" s="81">
        <v>43686</v>
      </c>
      <c r="H190" s="80" t="s">
        <v>131</v>
      </c>
      <c r="I190" s="80" t="s">
        <v>793</v>
      </c>
      <c r="J190" s="80" t="s">
        <v>40</v>
      </c>
      <c r="K190" s="80" t="s">
        <v>794</v>
      </c>
      <c r="L190" s="82" t="s">
        <v>795</v>
      </c>
      <c r="M190" s="45" t="s">
        <v>796</v>
      </c>
      <c r="N190" s="80" t="s">
        <v>118</v>
      </c>
      <c r="O190" s="80" t="s">
        <v>785</v>
      </c>
      <c r="P190" s="84">
        <v>43692</v>
      </c>
      <c r="Q190" s="85">
        <v>43829</v>
      </c>
      <c r="R190" s="259"/>
      <c r="S190" s="266"/>
      <c r="T190" s="27" t="s">
        <v>1131</v>
      </c>
      <c r="U190" s="97" t="s">
        <v>1126</v>
      </c>
      <c r="V190" s="98" t="s">
        <v>986</v>
      </c>
      <c r="W190" s="99" t="s">
        <v>987</v>
      </c>
      <c r="X190" s="92" t="s">
        <v>984</v>
      </c>
      <c r="Y190" s="37" t="s">
        <v>964</v>
      </c>
      <c r="Z190" s="108" t="s">
        <v>1132</v>
      </c>
      <c r="AA190" s="92" t="s">
        <v>1133</v>
      </c>
      <c r="AB190" s="342"/>
      <c r="AC190" s="20" t="s">
        <v>81</v>
      </c>
      <c r="AD190" s="21" t="s">
        <v>81</v>
      </c>
      <c r="AE190" s="22" t="s">
        <v>81</v>
      </c>
      <c r="AF190" s="22" t="s">
        <v>81</v>
      </c>
      <c r="AG190" s="22" t="s">
        <v>81</v>
      </c>
      <c r="AH190" s="37" t="s">
        <v>81</v>
      </c>
      <c r="AI190" s="23" t="s">
        <v>81</v>
      </c>
      <c r="AJ190" s="23" t="s">
        <v>81</v>
      </c>
      <c r="AK190" s="39" t="s">
        <v>81</v>
      </c>
    </row>
    <row r="191" spans="1:38" s="43" customFormat="1" ht="28.5" hidden="1" customHeight="1" x14ac:dyDescent="0.25">
      <c r="A191" s="45" t="s">
        <v>78</v>
      </c>
      <c r="B191" s="45" t="s">
        <v>490</v>
      </c>
      <c r="C191" s="45" t="s">
        <v>139</v>
      </c>
      <c r="D191" s="46" t="s">
        <v>81</v>
      </c>
      <c r="E191" s="47" t="s">
        <v>797</v>
      </c>
      <c r="F191" s="83">
        <v>2</v>
      </c>
      <c r="G191" s="81">
        <v>43705</v>
      </c>
      <c r="H191" s="80" t="s">
        <v>131</v>
      </c>
      <c r="I191" s="80" t="s">
        <v>798</v>
      </c>
      <c r="J191" s="80" t="s">
        <v>40</v>
      </c>
      <c r="K191" s="80" t="s">
        <v>799</v>
      </c>
      <c r="L191" s="82" t="s">
        <v>800</v>
      </c>
      <c r="M191" s="45" t="s">
        <v>801</v>
      </c>
      <c r="N191" s="45" t="s">
        <v>118</v>
      </c>
      <c r="O191" s="80" t="s">
        <v>785</v>
      </c>
      <c r="P191" s="84">
        <v>43710</v>
      </c>
      <c r="Q191" s="85">
        <v>43829</v>
      </c>
      <c r="R191" s="121" t="s">
        <v>964</v>
      </c>
      <c r="S191" s="112" t="s">
        <v>985</v>
      </c>
      <c r="T191" s="27" t="s">
        <v>1134</v>
      </c>
      <c r="U191" s="97" t="s">
        <v>1135</v>
      </c>
      <c r="V191" s="98" t="s">
        <v>986</v>
      </c>
      <c r="W191" s="99" t="s">
        <v>987</v>
      </c>
      <c r="X191" s="92" t="s">
        <v>984</v>
      </c>
      <c r="Y191" s="37" t="s">
        <v>964</v>
      </c>
      <c r="Z191" s="108" t="s">
        <v>1136</v>
      </c>
      <c r="AA191" s="92" t="s">
        <v>1021</v>
      </c>
      <c r="AB191" s="110" t="s">
        <v>964</v>
      </c>
      <c r="AC191" s="20" t="s">
        <v>81</v>
      </c>
      <c r="AD191" s="21" t="s">
        <v>81</v>
      </c>
      <c r="AE191" s="22" t="s">
        <v>81</v>
      </c>
      <c r="AF191" s="22" t="s">
        <v>81</v>
      </c>
      <c r="AG191" s="22" t="s">
        <v>81</v>
      </c>
      <c r="AH191" s="37" t="s">
        <v>81</v>
      </c>
      <c r="AI191" s="23" t="s">
        <v>81</v>
      </c>
      <c r="AJ191" s="23" t="s">
        <v>81</v>
      </c>
      <c r="AK191" s="39" t="s">
        <v>81</v>
      </c>
    </row>
    <row r="192" spans="1:38" s="43" customFormat="1" ht="28.5" hidden="1" customHeight="1" x14ac:dyDescent="0.25">
      <c r="A192" s="45" t="s">
        <v>78</v>
      </c>
      <c r="B192" s="45" t="s">
        <v>490</v>
      </c>
      <c r="C192" s="45" t="s">
        <v>139</v>
      </c>
      <c r="D192" s="46" t="s">
        <v>81</v>
      </c>
      <c r="E192" s="47" t="s">
        <v>802</v>
      </c>
      <c r="F192" s="83">
        <v>2</v>
      </c>
      <c r="G192" s="81">
        <v>43686</v>
      </c>
      <c r="H192" s="80" t="s">
        <v>131</v>
      </c>
      <c r="I192" s="80" t="s">
        <v>803</v>
      </c>
      <c r="J192" s="45" t="s">
        <v>40</v>
      </c>
      <c r="K192" s="80" t="s">
        <v>804</v>
      </c>
      <c r="L192" s="82" t="s">
        <v>805</v>
      </c>
      <c r="M192" s="45" t="s">
        <v>806</v>
      </c>
      <c r="N192" s="80" t="s">
        <v>118</v>
      </c>
      <c r="O192" s="80" t="s">
        <v>807</v>
      </c>
      <c r="P192" s="84">
        <v>43709</v>
      </c>
      <c r="Q192" s="85">
        <v>43829</v>
      </c>
      <c r="R192" s="361" t="s">
        <v>964</v>
      </c>
      <c r="S192" s="265" t="s">
        <v>985</v>
      </c>
      <c r="T192" s="27" t="s">
        <v>1137</v>
      </c>
      <c r="U192" s="97" t="s">
        <v>1138</v>
      </c>
      <c r="V192" s="98" t="s">
        <v>986</v>
      </c>
      <c r="W192" s="99" t="s">
        <v>987</v>
      </c>
      <c r="X192" s="92" t="s">
        <v>984</v>
      </c>
      <c r="Y192" s="37" t="s">
        <v>964</v>
      </c>
      <c r="Z192" s="108" t="s">
        <v>1139</v>
      </c>
      <c r="AA192" s="92" t="s">
        <v>1021</v>
      </c>
      <c r="AB192" s="356" t="s">
        <v>964</v>
      </c>
      <c r="AC192" s="20" t="s">
        <v>81</v>
      </c>
      <c r="AD192" s="21" t="s">
        <v>81</v>
      </c>
      <c r="AE192" s="22" t="s">
        <v>81</v>
      </c>
      <c r="AF192" s="22" t="s">
        <v>81</v>
      </c>
      <c r="AG192" s="22" t="s">
        <v>81</v>
      </c>
      <c r="AH192" s="37" t="s">
        <v>81</v>
      </c>
      <c r="AI192" s="23" t="s">
        <v>81</v>
      </c>
      <c r="AJ192" s="23" t="s">
        <v>81</v>
      </c>
      <c r="AK192" s="39" t="s">
        <v>81</v>
      </c>
    </row>
    <row r="193" spans="1:39" s="43" customFormat="1" ht="28.5" hidden="1" customHeight="1" x14ac:dyDescent="0.25">
      <c r="A193" s="45" t="s">
        <v>78</v>
      </c>
      <c r="B193" s="45" t="s">
        <v>490</v>
      </c>
      <c r="C193" s="45" t="s">
        <v>139</v>
      </c>
      <c r="D193" s="46" t="s">
        <v>81</v>
      </c>
      <c r="E193" s="47" t="s">
        <v>802</v>
      </c>
      <c r="F193" s="83">
        <v>2</v>
      </c>
      <c r="G193" s="81">
        <v>43686</v>
      </c>
      <c r="H193" s="80" t="s">
        <v>131</v>
      </c>
      <c r="I193" s="80" t="s">
        <v>803</v>
      </c>
      <c r="J193" s="45" t="s">
        <v>40</v>
      </c>
      <c r="K193" s="80" t="s">
        <v>804</v>
      </c>
      <c r="L193" s="82" t="s">
        <v>808</v>
      </c>
      <c r="M193" s="45" t="s">
        <v>809</v>
      </c>
      <c r="N193" s="80" t="s">
        <v>118</v>
      </c>
      <c r="O193" s="80" t="s">
        <v>807</v>
      </c>
      <c r="P193" s="84">
        <v>43709</v>
      </c>
      <c r="Q193" s="85">
        <v>43829</v>
      </c>
      <c r="R193" s="259"/>
      <c r="S193" s="266"/>
      <c r="T193" s="27" t="s">
        <v>1140</v>
      </c>
      <c r="U193" s="97" t="s">
        <v>1138</v>
      </c>
      <c r="V193" s="98" t="s">
        <v>986</v>
      </c>
      <c r="W193" s="99" t="s">
        <v>987</v>
      </c>
      <c r="X193" s="92" t="s">
        <v>984</v>
      </c>
      <c r="Y193" s="37" t="s">
        <v>964</v>
      </c>
      <c r="Z193" s="108" t="s">
        <v>1141</v>
      </c>
      <c r="AA193" s="92" t="s">
        <v>1021</v>
      </c>
      <c r="AB193" s="342"/>
      <c r="AC193" s="20" t="s">
        <v>81</v>
      </c>
      <c r="AD193" s="21" t="s">
        <v>81</v>
      </c>
      <c r="AE193" s="22" t="s">
        <v>81</v>
      </c>
      <c r="AF193" s="22" t="s">
        <v>81</v>
      </c>
      <c r="AG193" s="22" t="s">
        <v>81</v>
      </c>
      <c r="AH193" s="37" t="s">
        <v>81</v>
      </c>
      <c r="AI193" s="23" t="s">
        <v>81</v>
      </c>
      <c r="AJ193" s="23" t="s">
        <v>81</v>
      </c>
      <c r="AK193" s="39" t="s">
        <v>81</v>
      </c>
    </row>
    <row r="194" spans="1:39" s="43" customFormat="1" ht="28.5" hidden="1" customHeight="1" x14ac:dyDescent="0.25">
      <c r="A194" s="45" t="s">
        <v>78</v>
      </c>
      <c r="B194" s="45" t="s">
        <v>490</v>
      </c>
      <c r="C194" s="45" t="s">
        <v>139</v>
      </c>
      <c r="D194" s="46" t="s">
        <v>81</v>
      </c>
      <c r="E194" s="47" t="s">
        <v>810</v>
      </c>
      <c r="F194" s="83">
        <v>2</v>
      </c>
      <c r="G194" s="81">
        <v>43685</v>
      </c>
      <c r="H194" s="80" t="s">
        <v>131</v>
      </c>
      <c r="I194" s="80" t="s">
        <v>811</v>
      </c>
      <c r="J194" s="45" t="s">
        <v>40</v>
      </c>
      <c r="K194" s="80" t="s">
        <v>812</v>
      </c>
      <c r="L194" s="82" t="s">
        <v>813</v>
      </c>
      <c r="M194" s="45" t="s">
        <v>814</v>
      </c>
      <c r="N194" s="80" t="s">
        <v>118</v>
      </c>
      <c r="O194" s="80" t="s">
        <v>815</v>
      </c>
      <c r="P194" s="84">
        <v>43709</v>
      </c>
      <c r="Q194" s="85">
        <v>43829</v>
      </c>
      <c r="R194" s="121" t="s">
        <v>964</v>
      </c>
      <c r="S194" s="112" t="s">
        <v>985</v>
      </c>
      <c r="T194" s="27" t="s">
        <v>1142</v>
      </c>
      <c r="U194" s="97" t="s">
        <v>1143</v>
      </c>
      <c r="V194" s="98" t="s">
        <v>986</v>
      </c>
      <c r="W194" s="99" t="s">
        <v>987</v>
      </c>
      <c r="X194" s="92" t="s">
        <v>984</v>
      </c>
      <c r="Y194" s="37" t="s">
        <v>964</v>
      </c>
      <c r="Z194" s="108" t="s">
        <v>1144</v>
      </c>
      <c r="AA194" s="101" t="s">
        <v>1145</v>
      </c>
      <c r="AB194" s="110" t="s">
        <v>964</v>
      </c>
      <c r="AC194" s="20" t="s">
        <v>81</v>
      </c>
      <c r="AD194" s="21" t="s">
        <v>81</v>
      </c>
      <c r="AE194" s="22" t="s">
        <v>81</v>
      </c>
      <c r="AF194" s="22" t="s">
        <v>81</v>
      </c>
      <c r="AG194" s="22" t="s">
        <v>81</v>
      </c>
      <c r="AH194" s="37" t="s">
        <v>81</v>
      </c>
      <c r="AI194" s="23" t="s">
        <v>81</v>
      </c>
      <c r="AJ194" s="23" t="s">
        <v>81</v>
      </c>
      <c r="AK194" s="39" t="s">
        <v>81</v>
      </c>
    </row>
    <row r="195" spans="1:39" s="43" customFormat="1" ht="31.5" customHeight="1" x14ac:dyDescent="0.25">
      <c r="A195" s="45" t="s">
        <v>78</v>
      </c>
      <c r="B195" s="45" t="s">
        <v>490</v>
      </c>
      <c r="C195" s="45" t="s">
        <v>139</v>
      </c>
      <c r="D195" s="46" t="s">
        <v>81</v>
      </c>
      <c r="E195" s="47" t="s">
        <v>816</v>
      </c>
      <c r="F195" s="83">
        <v>2</v>
      </c>
      <c r="G195" s="81">
        <v>43705</v>
      </c>
      <c r="H195" s="45" t="s">
        <v>131</v>
      </c>
      <c r="I195" s="45" t="s">
        <v>817</v>
      </c>
      <c r="J195" s="45" t="s">
        <v>40</v>
      </c>
      <c r="K195" s="45" t="s">
        <v>818</v>
      </c>
      <c r="L195" s="63" t="s">
        <v>819</v>
      </c>
      <c r="M195" s="45" t="s">
        <v>820</v>
      </c>
      <c r="N195" s="80" t="s">
        <v>118</v>
      </c>
      <c r="O195" s="80" t="s">
        <v>807</v>
      </c>
      <c r="P195" s="84">
        <v>43709</v>
      </c>
      <c r="Q195" s="85">
        <v>43829</v>
      </c>
      <c r="R195" s="279" t="s">
        <v>1014</v>
      </c>
      <c r="S195" s="265" t="s">
        <v>997</v>
      </c>
      <c r="T195" s="27" t="s">
        <v>1032</v>
      </c>
      <c r="U195" s="97" t="s">
        <v>1033</v>
      </c>
      <c r="V195" s="98" t="s">
        <v>986</v>
      </c>
      <c r="W195" s="99" t="s">
        <v>987</v>
      </c>
      <c r="X195" s="92" t="s">
        <v>984</v>
      </c>
      <c r="Y195" s="37" t="s">
        <v>964</v>
      </c>
      <c r="Z195" s="108" t="s">
        <v>1034</v>
      </c>
      <c r="AA195" s="92" t="s">
        <v>1021</v>
      </c>
      <c r="AB195" s="362" t="s">
        <v>1014</v>
      </c>
      <c r="AC195" s="127" t="s">
        <v>81</v>
      </c>
      <c r="AD195" s="128" t="s">
        <v>81</v>
      </c>
      <c r="AE195" s="95" t="s">
        <v>81</v>
      </c>
      <c r="AF195" s="96" t="s">
        <v>81</v>
      </c>
      <c r="AG195" s="96" t="s">
        <v>81</v>
      </c>
      <c r="AH195" s="37" t="s">
        <v>964</v>
      </c>
      <c r="AI195" s="202" t="s">
        <v>1556</v>
      </c>
      <c r="AJ195" s="204" t="s">
        <v>106</v>
      </c>
      <c r="AK195" s="231" t="s">
        <v>964</v>
      </c>
      <c r="AL195" s="3" t="s">
        <v>1208</v>
      </c>
    </row>
    <row r="196" spans="1:39" s="43" customFormat="1" ht="134.1" customHeight="1" x14ac:dyDescent="0.25">
      <c r="A196" s="45" t="s">
        <v>78</v>
      </c>
      <c r="B196" s="45" t="s">
        <v>490</v>
      </c>
      <c r="C196" s="45" t="s">
        <v>139</v>
      </c>
      <c r="D196" s="46" t="s">
        <v>81</v>
      </c>
      <c r="E196" s="47" t="s">
        <v>816</v>
      </c>
      <c r="F196" s="83">
        <v>2</v>
      </c>
      <c r="G196" s="81">
        <v>43705</v>
      </c>
      <c r="H196" s="45" t="s">
        <v>131</v>
      </c>
      <c r="I196" s="45" t="s">
        <v>817</v>
      </c>
      <c r="J196" s="45" t="s">
        <v>40</v>
      </c>
      <c r="K196" s="45" t="s">
        <v>818</v>
      </c>
      <c r="L196" s="63" t="s">
        <v>821</v>
      </c>
      <c r="M196" s="45" t="s">
        <v>822</v>
      </c>
      <c r="N196" s="80" t="s">
        <v>118</v>
      </c>
      <c r="O196" s="80" t="s">
        <v>807</v>
      </c>
      <c r="P196" s="84">
        <v>43709</v>
      </c>
      <c r="Q196" s="85">
        <v>43829</v>
      </c>
      <c r="R196" s="280"/>
      <c r="S196" s="267"/>
      <c r="T196" s="27" t="s">
        <v>1035</v>
      </c>
      <c r="U196" s="97" t="s">
        <v>1033</v>
      </c>
      <c r="V196" s="98" t="s">
        <v>1036</v>
      </c>
      <c r="W196" s="99" t="s">
        <v>81</v>
      </c>
      <c r="X196" s="92" t="s">
        <v>984</v>
      </c>
      <c r="Y196" s="37" t="s">
        <v>1014</v>
      </c>
      <c r="Z196" s="108" t="s">
        <v>1037</v>
      </c>
      <c r="AA196" s="92" t="s">
        <v>1038</v>
      </c>
      <c r="AB196" s="351"/>
      <c r="AC196" s="130" t="s">
        <v>1451</v>
      </c>
      <c r="AD196" s="116" t="s">
        <v>1421</v>
      </c>
      <c r="AE196" s="130" t="s">
        <v>1452</v>
      </c>
      <c r="AF196" s="99" t="s">
        <v>1446</v>
      </c>
      <c r="AG196" s="174" t="s">
        <v>1400</v>
      </c>
      <c r="AH196" s="205" t="s">
        <v>964</v>
      </c>
      <c r="AI196" s="202" t="s">
        <v>1577</v>
      </c>
      <c r="AJ196" s="202" t="s">
        <v>1566</v>
      </c>
      <c r="AK196" s="232"/>
      <c r="AL196" s="3" t="s">
        <v>1208</v>
      </c>
    </row>
    <row r="197" spans="1:39" s="43" customFormat="1" ht="31.5" customHeight="1" x14ac:dyDescent="0.25">
      <c r="A197" s="45" t="s">
        <v>78</v>
      </c>
      <c r="B197" s="45" t="s">
        <v>490</v>
      </c>
      <c r="C197" s="45" t="s">
        <v>139</v>
      </c>
      <c r="D197" s="46" t="s">
        <v>81</v>
      </c>
      <c r="E197" s="47" t="s">
        <v>816</v>
      </c>
      <c r="F197" s="83">
        <v>2</v>
      </c>
      <c r="G197" s="81">
        <v>43705</v>
      </c>
      <c r="H197" s="45" t="s">
        <v>131</v>
      </c>
      <c r="I197" s="45" t="s">
        <v>817</v>
      </c>
      <c r="J197" s="45" t="s">
        <v>40</v>
      </c>
      <c r="K197" s="45" t="s">
        <v>818</v>
      </c>
      <c r="L197" s="63" t="s">
        <v>823</v>
      </c>
      <c r="M197" s="45" t="s">
        <v>824</v>
      </c>
      <c r="N197" s="80" t="s">
        <v>118</v>
      </c>
      <c r="O197" s="80" t="s">
        <v>807</v>
      </c>
      <c r="P197" s="84">
        <v>43709</v>
      </c>
      <c r="Q197" s="85">
        <v>43829</v>
      </c>
      <c r="R197" s="281"/>
      <c r="S197" s="266"/>
      <c r="T197" s="27" t="s">
        <v>1039</v>
      </c>
      <c r="U197" s="97" t="s">
        <v>1033</v>
      </c>
      <c r="V197" s="98" t="s">
        <v>986</v>
      </c>
      <c r="W197" s="99" t="s">
        <v>81</v>
      </c>
      <c r="X197" s="92" t="s">
        <v>984</v>
      </c>
      <c r="Y197" s="37" t="s">
        <v>964</v>
      </c>
      <c r="Z197" s="108" t="s">
        <v>1040</v>
      </c>
      <c r="AA197" s="101" t="s">
        <v>106</v>
      </c>
      <c r="AB197" s="352"/>
      <c r="AC197" s="127" t="s">
        <v>81</v>
      </c>
      <c r="AD197" s="128" t="s">
        <v>81</v>
      </c>
      <c r="AE197" s="95" t="s">
        <v>81</v>
      </c>
      <c r="AF197" s="96" t="s">
        <v>81</v>
      </c>
      <c r="AG197" s="96" t="s">
        <v>81</v>
      </c>
      <c r="AH197" s="37" t="s">
        <v>964</v>
      </c>
      <c r="AI197" s="202" t="s">
        <v>1556</v>
      </c>
      <c r="AJ197" s="204" t="s">
        <v>106</v>
      </c>
      <c r="AK197" s="233"/>
      <c r="AL197" s="3" t="s">
        <v>1208</v>
      </c>
    </row>
    <row r="198" spans="1:39" s="43" customFormat="1" ht="31.5" customHeight="1" x14ac:dyDescent="0.25">
      <c r="A198" s="45" t="s">
        <v>78</v>
      </c>
      <c r="B198" s="45" t="s">
        <v>490</v>
      </c>
      <c r="C198" s="45" t="s">
        <v>139</v>
      </c>
      <c r="D198" s="46" t="s">
        <v>81</v>
      </c>
      <c r="E198" s="55" t="s">
        <v>825</v>
      </c>
      <c r="F198" s="83">
        <v>2</v>
      </c>
      <c r="G198" s="81">
        <v>43705</v>
      </c>
      <c r="H198" s="45" t="s">
        <v>131</v>
      </c>
      <c r="I198" s="45" t="s">
        <v>826</v>
      </c>
      <c r="J198" s="45" t="s">
        <v>40</v>
      </c>
      <c r="K198" s="45" t="s">
        <v>827</v>
      </c>
      <c r="L198" s="63" t="s">
        <v>828</v>
      </c>
      <c r="M198" s="45" t="s">
        <v>829</v>
      </c>
      <c r="N198" s="45" t="s">
        <v>118</v>
      </c>
      <c r="O198" s="80" t="s">
        <v>807</v>
      </c>
      <c r="P198" s="84">
        <v>43709</v>
      </c>
      <c r="Q198" s="85">
        <v>43829</v>
      </c>
      <c r="R198" s="282" t="s">
        <v>993</v>
      </c>
      <c r="S198" s="265" t="s">
        <v>997</v>
      </c>
      <c r="T198" s="27" t="s">
        <v>1017</v>
      </c>
      <c r="U198" s="97" t="s">
        <v>1041</v>
      </c>
      <c r="V198" s="98" t="s">
        <v>986</v>
      </c>
      <c r="W198" s="99" t="s">
        <v>987</v>
      </c>
      <c r="X198" s="92" t="s">
        <v>984</v>
      </c>
      <c r="Y198" s="37" t="s">
        <v>1019</v>
      </c>
      <c r="Z198" s="108" t="s">
        <v>1020</v>
      </c>
      <c r="AA198" s="92" t="s">
        <v>1021</v>
      </c>
      <c r="AB198" s="350" t="s">
        <v>993</v>
      </c>
      <c r="AC198" s="127" t="s">
        <v>81</v>
      </c>
      <c r="AD198" s="128" t="s">
        <v>81</v>
      </c>
      <c r="AE198" s="95" t="s">
        <v>81</v>
      </c>
      <c r="AF198" s="96" t="s">
        <v>81</v>
      </c>
      <c r="AG198" s="96" t="s">
        <v>81</v>
      </c>
      <c r="AH198" s="37" t="s">
        <v>964</v>
      </c>
      <c r="AI198" s="202" t="s">
        <v>1556</v>
      </c>
      <c r="AJ198" s="204" t="s">
        <v>106</v>
      </c>
      <c r="AK198" s="209" t="s">
        <v>964</v>
      </c>
      <c r="AL198" s="3" t="s">
        <v>1208</v>
      </c>
    </row>
    <row r="199" spans="1:39" s="43" customFormat="1" ht="116.45" customHeight="1" x14ac:dyDescent="0.25">
      <c r="A199" s="45" t="s">
        <v>78</v>
      </c>
      <c r="B199" s="45" t="s">
        <v>490</v>
      </c>
      <c r="C199" s="45" t="s">
        <v>139</v>
      </c>
      <c r="D199" s="46" t="s">
        <v>81</v>
      </c>
      <c r="E199" s="55" t="s">
        <v>825</v>
      </c>
      <c r="F199" s="83">
        <v>2</v>
      </c>
      <c r="G199" s="81">
        <v>43705</v>
      </c>
      <c r="H199" s="45" t="s">
        <v>131</v>
      </c>
      <c r="I199" s="45" t="s">
        <v>826</v>
      </c>
      <c r="J199" s="45" t="s">
        <v>40</v>
      </c>
      <c r="K199" s="45" t="s">
        <v>827</v>
      </c>
      <c r="L199" s="63" t="s">
        <v>830</v>
      </c>
      <c r="M199" s="45" t="s">
        <v>831</v>
      </c>
      <c r="N199" s="45" t="s">
        <v>118</v>
      </c>
      <c r="O199" s="80" t="s">
        <v>807</v>
      </c>
      <c r="P199" s="84">
        <v>43709</v>
      </c>
      <c r="Q199" s="85">
        <v>43829</v>
      </c>
      <c r="R199" s="280"/>
      <c r="S199" s="267"/>
      <c r="T199" s="27" t="s">
        <v>1022</v>
      </c>
      <c r="U199" s="97" t="s">
        <v>1041</v>
      </c>
      <c r="V199" s="98" t="s">
        <v>986</v>
      </c>
      <c r="W199" s="99" t="s">
        <v>987</v>
      </c>
      <c r="X199" s="92" t="s">
        <v>984</v>
      </c>
      <c r="Y199" s="37" t="s">
        <v>993</v>
      </c>
      <c r="Z199" s="109" t="s">
        <v>1024</v>
      </c>
      <c r="AA199" s="101" t="s">
        <v>1025</v>
      </c>
      <c r="AB199" s="351"/>
      <c r="AC199" s="130" t="s">
        <v>1422</v>
      </c>
      <c r="AD199" s="97" t="s">
        <v>1423</v>
      </c>
      <c r="AE199" s="173" t="s">
        <v>1430</v>
      </c>
      <c r="AF199" s="99" t="s">
        <v>1446</v>
      </c>
      <c r="AG199" s="99" t="s">
        <v>1400</v>
      </c>
      <c r="AH199" s="37" t="s">
        <v>964</v>
      </c>
      <c r="AI199" s="202" t="s">
        <v>1557</v>
      </c>
      <c r="AJ199" s="202" t="s">
        <v>1563</v>
      </c>
      <c r="AK199" s="210"/>
      <c r="AL199" s="3" t="s">
        <v>1208</v>
      </c>
      <c r="AM199" s="177"/>
    </row>
    <row r="200" spans="1:39" s="43" customFormat="1" ht="123.95" customHeight="1" x14ac:dyDescent="0.25">
      <c r="A200" s="45" t="s">
        <v>78</v>
      </c>
      <c r="B200" s="45" t="s">
        <v>490</v>
      </c>
      <c r="C200" s="45" t="s">
        <v>139</v>
      </c>
      <c r="D200" s="46" t="s">
        <v>81</v>
      </c>
      <c r="E200" s="55" t="s">
        <v>825</v>
      </c>
      <c r="F200" s="83">
        <v>2</v>
      </c>
      <c r="G200" s="81">
        <v>43705</v>
      </c>
      <c r="H200" s="45" t="s">
        <v>131</v>
      </c>
      <c r="I200" s="45" t="s">
        <v>826</v>
      </c>
      <c r="J200" s="45" t="s">
        <v>40</v>
      </c>
      <c r="K200" s="45" t="s">
        <v>827</v>
      </c>
      <c r="L200" s="63" t="s">
        <v>832</v>
      </c>
      <c r="M200" s="45" t="s">
        <v>721</v>
      </c>
      <c r="N200" s="45" t="s">
        <v>118</v>
      </c>
      <c r="O200" s="80" t="s">
        <v>807</v>
      </c>
      <c r="P200" s="84">
        <v>43709</v>
      </c>
      <c r="Q200" s="85">
        <v>43829</v>
      </c>
      <c r="R200" s="281"/>
      <c r="S200" s="266"/>
      <c r="T200" s="27" t="s">
        <v>1022</v>
      </c>
      <c r="U200" s="97" t="s">
        <v>1041</v>
      </c>
      <c r="V200" s="98" t="s">
        <v>986</v>
      </c>
      <c r="W200" s="99" t="s">
        <v>987</v>
      </c>
      <c r="X200" s="92" t="s">
        <v>984</v>
      </c>
      <c r="Y200" s="37" t="s">
        <v>993</v>
      </c>
      <c r="Z200" s="109" t="s">
        <v>1026</v>
      </c>
      <c r="AA200" s="101" t="s">
        <v>1027</v>
      </c>
      <c r="AB200" s="352"/>
      <c r="AC200" s="130" t="s">
        <v>1418</v>
      </c>
      <c r="AD200" s="116" t="s">
        <v>1419</v>
      </c>
      <c r="AE200" s="173" t="s">
        <v>1453</v>
      </c>
      <c r="AF200" s="99" t="s">
        <v>1446</v>
      </c>
      <c r="AG200" s="99" t="s">
        <v>1400</v>
      </c>
      <c r="AH200" s="37" t="s">
        <v>964</v>
      </c>
      <c r="AI200" s="202" t="s">
        <v>1557</v>
      </c>
      <c r="AJ200" s="202" t="s">
        <v>1563</v>
      </c>
      <c r="AK200" s="211"/>
      <c r="AL200" s="3" t="s">
        <v>1208</v>
      </c>
    </row>
    <row r="201" spans="1:39" s="43" customFormat="1" ht="28.5" hidden="1" customHeight="1" x14ac:dyDescent="0.25">
      <c r="A201" s="45" t="s">
        <v>78</v>
      </c>
      <c r="B201" s="45" t="s">
        <v>490</v>
      </c>
      <c r="C201" s="45" t="s">
        <v>139</v>
      </c>
      <c r="D201" s="46" t="s">
        <v>81</v>
      </c>
      <c r="E201" s="47" t="s">
        <v>833</v>
      </c>
      <c r="F201" s="83">
        <v>2</v>
      </c>
      <c r="G201" s="51">
        <v>43705</v>
      </c>
      <c r="H201" s="45" t="s">
        <v>497</v>
      </c>
      <c r="I201" s="45" t="s">
        <v>834</v>
      </c>
      <c r="J201" s="45" t="s">
        <v>40</v>
      </c>
      <c r="K201" s="45" t="s">
        <v>835</v>
      </c>
      <c r="L201" s="63" t="s">
        <v>836</v>
      </c>
      <c r="M201" s="45" t="s">
        <v>837</v>
      </c>
      <c r="N201" s="45" t="s">
        <v>118</v>
      </c>
      <c r="O201" s="45" t="s">
        <v>838</v>
      </c>
      <c r="P201" s="86">
        <v>43709</v>
      </c>
      <c r="Q201" s="64">
        <v>43829</v>
      </c>
      <c r="R201" s="121" t="s">
        <v>964</v>
      </c>
      <c r="S201" s="112" t="s">
        <v>985</v>
      </c>
      <c r="T201" s="27" t="s">
        <v>1042</v>
      </c>
      <c r="U201" s="97" t="s">
        <v>1043</v>
      </c>
      <c r="V201" s="98" t="s">
        <v>986</v>
      </c>
      <c r="W201" s="99" t="s">
        <v>81</v>
      </c>
      <c r="X201" s="92" t="s">
        <v>984</v>
      </c>
      <c r="Y201" s="37" t="s">
        <v>964</v>
      </c>
      <c r="Z201" s="108" t="s">
        <v>1044</v>
      </c>
      <c r="AA201" s="101" t="s">
        <v>106</v>
      </c>
      <c r="AB201" s="110" t="s">
        <v>964</v>
      </c>
      <c r="AC201" s="20" t="s">
        <v>81</v>
      </c>
      <c r="AD201" s="21" t="s">
        <v>81</v>
      </c>
      <c r="AE201" s="22" t="s">
        <v>81</v>
      </c>
      <c r="AF201" s="22" t="s">
        <v>81</v>
      </c>
      <c r="AG201" s="22" t="s">
        <v>81</v>
      </c>
      <c r="AH201" s="37" t="s">
        <v>81</v>
      </c>
      <c r="AI201" s="23" t="s">
        <v>81</v>
      </c>
      <c r="AJ201" s="23" t="s">
        <v>81</v>
      </c>
      <c r="AK201" s="39" t="s">
        <v>81</v>
      </c>
    </row>
    <row r="202" spans="1:39" s="43" customFormat="1" ht="120" customHeight="1" x14ac:dyDescent="0.25">
      <c r="A202" s="45" t="s">
        <v>78</v>
      </c>
      <c r="B202" s="45" t="s">
        <v>406</v>
      </c>
      <c r="C202" s="45" t="s">
        <v>406</v>
      </c>
      <c r="D202" s="46" t="s">
        <v>81</v>
      </c>
      <c r="E202" s="55" t="s">
        <v>839</v>
      </c>
      <c r="F202" s="55">
        <v>2</v>
      </c>
      <c r="G202" s="53">
        <v>43686</v>
      </c>
      <c r="H202" s="46" t="s">
        <v>497</v>
      </c>
      <c r="I202" s="46" t="s">
        <v>840</v>
      </c>
      <c r="J202" s="46" t="s">
        <v>40</v>
      </c>
      <c r="K202" s="46" t="s">
        <v>841</v>
      </c>
      <c r="L202" s="50" t="s">
        <v>842</v>
      </c>
      <c r="M202" s="45" t="s">
        <v>843</v>
      </c>
      <c r="N202" s="45" t="s">
        <v>118</v>
      </c>
      <c r="O202" s="45" t="s">
        <v>844</v>
      </c>
      <c r="P202" s="57">
        <v>43687</v>
      </c>
      <c r="Q202" s="64">
        <v>44012</v>
      </c>
      <c r="R202" s="160" t="s">
        <v>969</v>
      </c>
      <c r="S202" s="112" t="s">
        <v>997</v>
      </c>
      <c r="T202" s="27" t="s">
        <v>1045</v>
      </c>
      <c r="U202" s="103" t="s">
        <v>106</v>
      </c>
      <c r="V202" s="98" t="s">
        <v>1046</v>
      </c>
      <c r="W202" s="99" t="s">
        <v>106</v>
      </c>
      <c r="X202" s="92" t="s">
        <v>984</v>
      </c>
      <c r="Y202" s="37" t="s">
        <v>969</v>
      </c>
      <c r="Z202" s="91" t="s">
        <v>1047</v>
      </c>
      <c r="AA202" s="113" t="s">
        <v>1048</v>
      </c>
      <c r="AB202" s="161" t="s">
        <v>969</v>
      </c>
      <c r="AC202" s="130" t="s">
        <v>1481</v>
      </c>
      <c r="AD202" s="116" t="s">
        <v>1479</v>
      </c>
      <c r="AE202" s="173" t="s">
        <v>1482</v>
      </c>
      <c r="AF202" s="99" t="s">
        <v>1446</v>
      </c>
      <c r="AG202" s="99" t="s">
        <v>1400</v>
      </c>
      <c r="AH202" s="37" t="s">
        <v>964</v>
      </c>
      <c r="AI202" s="202" t="s">
        <v>1567</v>
      </c>
      <c r="AJ202" s="202" t="s">
        <v>1496</v>
      </c>
      <c r="AK202" s="179" t="s">
        <v>964</v>
      </c>
      <c r="AL202" s="43" t="s">
        <v>1218</v>
      </c>
    </row>
    <row r="203" spans="1:39" s="43" customFormat="1" ht="28.5" hidden="1" customHeight="1" x14ac:dyDescent="0.25">
      <c r="A203" s="45" t="s">
        <v>78</v>
      </c>
      <c r="B203" s="45" t="s">
        <v>845</v>
      </c>
      <c r="C203" s="46" t="s">
        <v>297</v>
      </c>
      <c r="D203" s="46" t="s">
        <v>81</v>
      </c>
      <c r="E203" s="47" t="s">
        <v>846</v>
      </c>
      <c r="F203" s="83">
        <v>2</v>
      </c>
      <c r="G203" s="51">
        <v>43693</v>
      </c>
      <c r="H203" s="46" t="s">
        <v>497</v>
      </c>
      <c r="I203" s="45" t="s">
        <v>847</v>
      </c>
      <c r="J203" s="45" t="s">
        <v>40</v>
      </c>
      <c r="K203" s="45" t="s">
        <v>848</v>
      </c>
      <c r="L203" s="63" t="s">
        <v>849</v>
      </c>
      <c r="M203" s="45" t="s">
        <v>850</v>
      </c>
      <c r="N203" s="45" t="s">
        <v>109</v>
      </c>
      <c r="O203" s="45" t="s">
        <v>851</v>
      </c>
      <c r="P203" s="86">
        <v>43709</v>
      </c>
      <c r="Q203" s="64">
        <v>43768</v>
      </c>
      <c r="R203" s="121" t="s">
        <v>964</v>
      </c>
      <c r="S203" s="112" t="s">
        <v>1009</v>
      </c>
      <c r="T203" s="27" t="s">
        <v>106</v>
      </c>
      <c r="U203" s="103" t="s">
        <v>106</v>
      </c>
      <c r="V203" s="98" t="s">
        <v>106</v>
      </c>
      <c r="W203" s="99" t="s">
        <v>106</v>
      </c>
      <c r="X203" s="92" t="s">
        <v>106</v>
      </c>
      <c r="Y203" s="37" t="s">
        <v>106</v>
      </c>
      <c r="Z203" s="91" t="s">
        <v>106</v>
      </c>
      <c r="AA203" s="113" t="s">
        <v>106</v>
      </c>
      <c r="AB203" s="124" t="s">
        <v>106</v>
      </c>
      <c r="AC203" s="20" t="s">
        <v>81</v>
      </c>
      <c r="AD203" s="21" t="s">
        <v>81</v>
      </c>
      <c r="AE203" s="22" t="s">
        <v>81</v>
      </c>
      <c r="AF203" s="22" t="s">
        <v>81</v>
      </c>
      <c r="AG203" s="22" t="s">
        <v>81</v>
      </c>
      <c r="AH203" s="37" t="s">
        <v>81</v>
      </c>
      <c r="AI203" s="23" t="s">
        <v>81</v>
      </c>
      <c r="AJ203" s="23" t="s">
        <v>81</v>
      </c>
      <c r="AK203" s="39" t="s">
        <v>81</v>
      </c>
    </row>
    <row r="204" spans="1:39" s="43" customFormat="1" ht="135.6" customHeight="1" x14ac:dyDescent="0.25">
      <c r="A204" s="45" t="s">
        <v>100</v>
      </c>
      <c r="B204" s="45" t="s">
        <v>100</v>
      </c>
      <c r="C204" s="45" t="s">
        <v>102</v>
      </c>
      <c r="D204" s="46" t="s">
        <v>81</v>
      </c>
      <c r="E204" s="55" t="s">
        <v>852</v>
      </c>
      <c r="F204" s="55">
        <v>2</v>
      </c>
      <c r="G204" s="51">
        <v>43711</v>
      </c>
      <c r="H204" s="45" t="s">
        <v>131</v>
      </c>
      <c r="I204" s="45" t="s">
        <v>853</v>
      </c>
      <c r="J204" s="45" t="s">
        <v>40</v>
      </c>
      <c r="K204" s="45" t="s">
        <v>854</v>
      </c>
      <c r="L204" s="63" t="s">
        <v>855</v>
      </c>
      <c r="M204" s="45" t="s">
        <v>856</v>
      </c>
      <c r="N204" s="45" t="s">
        <v>109</v>
      </c>
      <c r="O204" s="45" t="s">
        <v>857</v>
      </c>
      <c r="P204" s="86">
        <v>43731</v>
      </c>
      <c r="Q204" s="64">
        <v>43814</v>
      </c>
      <c r="R204" s="359" t="s">
        <v>993</v>
      </c>
      <c r="S204" s="265" t="s">
        <v>997</v>
      </c>
      <c r="T204" s="27" t="s">
        <v>1049</v>
      </c>
      <c r="U204" s="97" t="s">
        <v>1050</v>
      </c>
      <c r="V204" s="98" t="s">
        <v>1051</v>
      </c>
      <c r="W204" s="99" t="s">
        <v>1013</v>
      </c>
      <c r="X204" s="92" t="s">
        <v>984</v>
      </c>
      <c r="Y204" s="37" t="s">
        <v>993</v>
      </c>
      <c r="Z204" s="91" t="s">
        <v>1052</v>
      </c>
      <c r="AA204" s="92" t="s">
        <v>1021</v>
      </c>
      <c r="AB204" s="340" t="s">
        <v>993</v>
      </c>
      <c r="AC204" s="131" t="s">
        <v>1213</v>
      </c>
      <c r="AD204" s="97" t="s">
        <v>1214</v>
      </c>
      <c r="AE204" s="126" t="s">
        <v>1454</v>
      </c>
      <c r="AF204" s="99" t="s">
        <v>1455</v>
      </c>
      <c r="AG204" s="99" t="s">
        <v>1400</v>
      </c>
      <c r="AH204" s="37" t="s">
        <v>964</v>
      </c>
      <c r="AI204" s="202" t="s">
        <v>1568</v>
      </c>
      <c r="AJ204" s="202" t="s">
        <v>1569</v>
      </c>
      <c r="AK204" s="209" t="s">
        <v>964</v>
      </c>
      <c r="AL204" s="3" t="s">
        <v>1208</v>
      </c>
    </row>
    <row r="205" spans="1:39" s="43" customFormat="1" ht="146.44999999999999" customHeight="1" x14ac:dyDescent="0.25">
      <c r="A205" s="45" t="s">
        <v>100</v>
      </c>
      <c r="B205" s="45" t="s">
        <v>100</v>
      </c>
      <c r="C205" s="45" t="s">
        <v>102</v>
      </c>
      <c r="D205" s="46" t="s">
        <v>81</v>
      </c>
      <c r="E205" s="55" t="s">
        <v>852</v>
      </c>
      <c r="F205" s="55">
        <v>2</v>
      </c>
      <c r="G205" s="51">
        <v>43711</v>
      </c>
      <c r="H205" s="45" t="s">
        <v>131</v>
      </c>
      <c r="I205" s="45" t="s">
        <v>853</v>
      </c>
      <c r="J205" s="45" t="s">
        <v>40</v>
      </c>
      <c r="K205" s="45" t="s">
        <v>854</v>
      </c>
      <c r="L205" s="63" t="s">
        <v>858</v>
      </c>
      <c r="M205" s="45" t="s">
        <v>859</v>
      </c>
      <c r="N205" s="45" t="s">
        <v>109</v>
      </c>
      <c r="O205" s="45" t="s">
        <v>857</v>
      </c>
      <c r="P205" s="86">
        <v>43731</v>
      </c>
      <c r="Q205" s="64">
        <v>43814</v>
      </c>
      <c r="R205" s="360"/>
      <c r="S205" s="266"/>
      <c r="T205" s="27" t="s">
        <v>1049</v>
      </c>
      <c r="U205" s="97" t="s">
        <v>1050</v>
      </c>
      <c r="V205" s="98" t="s">
        <v>1051</v>
      </c>
      <c r="W205" s="99" t="s">
        <v>1013</v>
      </c>
      <c r="X205" s="92" t="s">
        <v>984</v>
      </c>
      <c r="Y205" s="37" t="s">
        <v>993</v>
      </c>
      <c r="Z205" s="91" t="s">
        <v>1052</v>
      </c>
      <c r="AA205" s="92" t="s">
        <v>1021</v>
      </c>
      <c r="AB205" s="341"/>
      <c r="AC205" s="131" t="s">
        <v>1415</v>
      </c>
      <c r="AD205" s="97" t="s">
        <v>1214</v>
      </c>
      <c r="AE205" s="126" t="s">
        <v>1405</v>
      </c>
      <c r="AF205" s="99" t="s">
        <v>1455</v>
      </c>
      <c r="AG205" s="99" t="s">
        <v>1400</v>
      </c>
      <c r="AH205" s="37" t="s">
        <v>964</v>
      </c>
      <c r="AI205" s="202" t="s">
        <v>1568</v>
      </c>
      <c r="AJ205" s="202" t="s">
        <v>1570</v>
      </c>
      <c r="AK205" s="211"/>
      <c r="AL205" s="3" t="s">
        <v>1208</v>
      </c>
    </row>
    <row r="206" spans="1:39" s="43" customFormat="1" ht="28.5" hidden="1" customHeight="1" x14ac:dyDescent="0.25">
      <c r="A206" s="45" t="s">
        <v>100</v>
      </c>
      <c r="B206" s="45" t="s">
        <v>100</v>
      </c>
      <c r="C206" s="45" t="s">
        <v>102</v>
      </c>
      <c r="D206" s="46" t="s">
        <v>81</v>
      </c>
      <c r="E206" s="55" t="s">
        <v>860</v>
      </c>
      <c r="F206" s="55">
        <v>2</v>
      </c>
      <c r="G206" s="51">
        <v>43711</v>
      </c>
      <c r="H206" s="45" t="s">
        <v>131</v>
      </c>
      <c r="I206" s="45" t="s">
        <v>861</v>
      </c>
      <c r="J206" s="45" t="s">
        <v>40</v>
      </c>
      <c r="K206" s="45" t="s">
        <v>862</v>
      </c>
      <c r="L206" s="63" t="s">
        <v>863</v>
      </c>
      <c r="M206" s="45" t="s">
        <v>864</v>
      </c>
      <c r="N206" s="45" t="s">
        <v>109</v>
      </c>
      <c r="O206" s="45" t="s">
        <v>865</v>
      </c>
      <c r="P206" s="86">
        <v>43731</v>
      </c>
      <c r="Q206" s="64">
        <v>43814</v>
      </c>
      <c r="R206" s="258" t="s">
        <v>964</v>
      </c>
      <c r="S206" s="265" t="s">
        <v>985</v>
      </c>
      <c r="T206" s="27" t="s">
        <v>1053</v>
      </c>
      <c r="U206" s="97" t="s">
        <v>1054</v>
      </c>
      <c r="V206" s="98" t="s">
        <v>986</v>
      </c>
      <c r="W206" s="99" t="s">
        <v>81</v>
      </c>
      <c r="X206" s="92" t="s">
        <v>984</v>
      </c>
      <c r="Y206" s="37" t="s">
        <v>964</v>
      </c>
      <c r="Z206" s="108" t="s">
        <v>1055</v>
      </c>
      <c r="AA206" s="92" t="s">
        <v>106</v>
      </c>
      <c r="AB206" s="331" t="s">
        <v>964</v>
      </c>
      <c r="AC206" s="20" t="s">
        <v>81</v>
      </c>
      <c r="AD206" s="21" t="s">
        <v>81</v>
      </c>
      <c r="AE206" s="22" t="s">
        <v>81</v>
      </c>
      <c r="AF206" s="22" t="s">
        <v>81</v>
      </c>
      <c r="AG206" s="22" t="s">
        <v>81</v>
      </c>
      <c r="AH206" s="37" t="s">
        <v>81</v>
      </c>
      <c r="AI206" s="23" t="s">
        <v>81</v>
      </c>
      <c r="AJ206" s="23" t="s">
        <v>81</v>
      </c>
      <c r="AK206" s="39" t="s">
        <v>81</v>
      </c>
    </row>
    <row r="207" spans="1:39" s="43" customFormat="1" ht="28.5" hidden="1" customHeight="1" x14ac:dyDescent="0.25">
      <c r="A207" s="45" t="s">
        <v>100</v>
      </c>
      <c r="B207" s="45" t="s">
        <v>100</v>
      </c>
      <c r="C207" s="45" t="s">
        <v>102</v>
      </c>
      <c r="D207" s="46" t="s">
        <v>81</v>
      </c>
      <c r="E207" s="55" t="s">
        <v>860</v>
      </c>
      <c r="F207" s="55">
        <v>2</v>
      </c>
      <c r="G207" s="51">
        <v>43711</v>
      </c>
      <c r="H207" s="45" t="s">
        <v>131</v>
      </c>
      <c r="I207" s="45" t="s">
        <v>861</v>
      </c>
      <c r="J207" s="45" t="s">
        <v>40</v>
      </c>
      <c r="K207" s="45" t="s">
        <v>862</v>
      </c>
      <c r="L207" s="63" t="s">
        <v>866</v>
      </c>
      <c r="M207" s="5" t="s">
        <v>867</v>
      </c>
      <c r="N207" s="45" t="s">
        <v>109</v>
      </c>
      <c r="O207" s="45" t="s">
        <v>865</v>
      </c>
      <c r="P207" s="86">
        <v>43731</v>
      </c>
      <c r="Q207" s="64">
        <v>43814</v>
      </c>
      <c r="R207" s="339"/>
      <c r="S207" s="266"/>
      <c r="T207" s="27" t="s">
        <v>1056</v>
      </c>
      <c r="U207" s="97" t="s">
        <v>1054</v>
      </c>
      <c r="V207" s="98" t="s">
        <v>986</v>
      </c>
      <c r="W207" s="99" t="s">
        <v>81</v>
      </c>
      <c r="X207" s="92" t="s">
        <v>984</v>
      </c>
      <c r="Y207" s="37" t="s">
        <v>964</v>
      </c>
      <c r="Z207" s="108" t="s">
        <v>1057</v>
      </c>
      <c r="AA207" s="101" t="s">
        <v>1058</v>
      </c>
      <c r="AB207" s="333"/>
      <c r="AC207" s="20" t="s">
        <v>81</v>
      </c>
      <c r="AD207" s="21" t="s">
        <v>81</v>
      </c>
      <c r="AE207" s="22" t="s">
        <v>81</v>
      </c>
      <c r="AF207" s="22" t="s">
        <v>81</v>
      </c>
      <c r="AG207" s="22" t="s">
        <v>81</v>
      </c>
      <c r="AH207" s="37" t="s">
        <v>81</v>
      </c>
      <c r="AI207" s="23" t="s">
        <v>81</v>
      </c>
      <c r="AJ207" s="23" t="s">
        <v>81</v>
      </c>
      <c r="AK207" s="39" t="s">
        <v>81</v>
      </c>
    </row>
    <row r="208" spans="1:39" s="43" customFormat="1" ht="28.5" hidden="1" customHeight="1" x14ac:dyDescent="0.25">
      <c r="A208" s="72" t="s">
        <v>78</v>
      </c>
      <c r="B208" s="72" t="s">
        <v>78</v>
      </c>
      <c r="C208" s="46" t="s">
        <v>80</v>
      </c>
      <c r="D208" s="46" t="s">
        <v>81</v>
      </c>
      <c r="E208" s="73" t="s">
        <v>868</v>
      </c>
      <c r="F208" s="83">
        <v>2</v>
      </c>
      <c r="G208" s="51">
        <v>43685</v>
      </c>
      <c r="H208" s="72" t="s">
        <v>869</v>
      </c>
      <c r="I208" s="72" t="s">
        <v>870</v>
      </c>
      <c r="J208" s="46" t="s">
        <v>40</v>
      </c>
      <c r="K208" s="72" t="s">
        <v>871</v>
      </c>
      <c r="L208" s="73" t="s">
        <v>872</v>
      </c>
      <c r="M208" s="72" t="s">
        <v>873</v>
      </c>
      <c r="N208" s="45" t="s">
        <v>118</v>
      </c>
      <c r="O208" s="72" t="s">
        <v>874</v>
      </c>
      <c r="P208" s="74">
        <v>43549</v>
      </c>
      <c r="Q208" s="75">
        <v>43829</v>
      </c>
      <c r="R208" s="258" t="s">
        <v>964</v>
      </c>
      <c r="S208" s="265" t="s">
        <v>985</v>
      </c>
      <c r="T208" s="27" t="s">
        <v>1059</v>
      </c>
      <c r="U208" s="97" t="s">
        <v>1060</v>
      </c>
      <c r="V208" s="98" t="s">
        <v>986</v>
      </c>
      <c r="W208" s="99" t="s">
        <v>81</v>
      </c>
      <c r="X208" s="92" t="s">
        <v>984</v>
      </c>
      <c r="Y208" s="37" t="s">
        <v>964</v>
      </c>
      <c r="Z208" s="108" t="s">
        <v>1061</v>
      </c>
      <c r="AA208" s="92" t="s">
        <v>106</v>
      </c>
      <c r="AB208" s="331" t="s">
        <v>964</v>
      </c>
      <c r="AC208" s="20" t="s">
        <v>81</v>
      </c>
      <c r="AD208" s="21" t="s">
        <v>81</v>
      </c>
      <c r="AE208" s="22" t="s">
        <v>81</v>
      </c>
      <c r="AF208" s="22" t="s">
        <v>81</v>
      </c>
      <c r="AG208" s="22" t="s">
        <v>81</v>
      </c>
      <c r="AH208" s="37" t="s">
        <v>81</v>
      </c>
      <c r="AI208" s="23" t="s">
        <v>81</v>
      </c>
      <c r="AJ208" s="23" t="s">
        <v>81</v>
      </c>
      <c r="AK208" s="39" t="s">
        <v>81</v>
      </c>
    </row>
    <row r="209" spans="1:38" s="43" customFormat="1" ht="28.5" hidden="1" customHeight="1" x14ac:dyDescent="0.25">
      <c r="A209" s="72" t="s">
        <v>78</v>
      </c>
      <c r="B209" s="72" t="s">
        <v>78</v>
      </c>
      <c r="C209" s="46" t="s">
        <v>80</v>
      </c>
      <c r="D209" s="46" t="s">
        <v>81</v>
      </c>
      <c r="E209" s="73" t="s">
        <v>868</v>
      </c>
      <c r="F209" s="83">
        <v>2</v>
      </c>
      <c r="G209" s="51">
        <v>43685</v>
      </c>
      <c r="H209" s="72" t="s">
        <v>869</v>
      </c>
      <c r="I209" s="72" t="s">
        <v>870</v>
      </c>
      <c r="J209" s="46" t="s">
        <v>40</v>
      </c>
      <c r="K209" s="72" t="s">
        <v>871</v>
      </c>
      <c r="L209" s="73" t="s">
        <v>875</v>
      </c>
      <c r="M209" s="72" t="s">
        <v>876</v>
      </c>
      <c r="N209" s="45" t="s">
        <v>118</v>
      </c>
      <c r="O209" s="72" t="s">
        <v>874</v>
      </c>
      <c r="P209" s="74">
        <v>43556</v>
      </c>
      <c r="Q209" s="75">
        <v>43829</v>
      </c>
      <c r="R209" s="259"/>
      <c r="S209" s="266"/>
      <c r="T209" s="95" t="s">
        <v>106</v>
      </c>
      <c r="U209" s="94" t="s">
        <v>106</v>
      </c>
      <c r="V209" s="95" t="s">
        <v>106</v>
      </c>
      <c r="W209" s="96" t="s">
        <v>106</v>
      </c>
      <c r="X209" s="96" t="s">
        <v>106</v>
      </c>
      <c r="Y209" s="37" t="s">
        <v>964</v>
      </c>
      <c r="Z209" s="91" t="s">
        <v>968</v>
      </c>
      <c r="AA209" s="92" t="s">
        <v>106</v>
      </c>
      <c r="AB209" s="342"/>
      <c r="AC209" s="20" t="s">
        <v>81</v>
      </c>
      <c r="AD209" s="21" t="s">
        <v>81</v>
      </c>
      <c r="AE209" s="22" t="s">
        <v>81</v>
      </c>
      <c r="AF209" s="22" t="s">
        <v>81</v>
      </c>
      <c r="AG209" s="22" t="s">
        <v>81</v>
      </c>
      <c r="AH209" s="37" t="s">
        <v>81</v>
      </c>
      <c r="AI209" s="23" t="s">
        <v>81</v>
      </c>
      <c r="AJ209" s="23" t="s">
        <v>81</v>
      </c>
      <c r="AK209" s="39" t="s">
        <v>81</v>
      </c>
    </row>
    <row r="210" spans="1:38" s="43" customFormat="1" ht="144" customHeight="1" x14ac:dyDescent="0.25">
      <c r="A210" s="72" t="s">
        <v>877</v>
      </c>
      <c r="B210" s="72" t="s">
        <v>877</v>
      </c>
      <c r="C210" s="72" t="s">
        <v>877</v>
      </c>
      <c r="D210" s="72">
        <v>1</v>
      </c>
      <c r="E210" s="73" t="s">
        <v>878</v>
      </c>
      <c r="F210" s="73">
        <v>1</v>
      </c>
      <c r="G210" s="51">
        <v>43809</v>
      </c>
      <c r="H210" s="72" t="s">
        <v>879</v>
      </c>
      <c r="I210" s="72" t="s">
        <v>880</v>
      </c>
      <c r="J210" s="46" t="s">
        <v>40</v>
      </c>
      <c r="K210" s="72" t="s">
        <v>881</v>
      </c>
      <c r="L210" s="73" t="s">
        <v>882</v>
      </c>
      <c r="M210" s="72" t="s">
        <v>883</v>
      </c>
      <c r="N210" s="72" t="s">
        <v>884</v>
      </c>
      <c r="O210" s="72" t="s">
        <v>885</v>
      </c>
      <c r="P210" s="74">
        <v>43809</v>
      </c>
      <c r="Q210" s="75">
        <v>43860</v>
      </c>
      <c r="R210" s="122" t="s">
        <v>993</v>
      </c>
      <c r="S210" s="112" t="s">
        <v>997</v>
      </c>
      <c r="T210" s="27" t="s">
        <v>1062</v>
      </c>
      <c r="U210" s="103" t="s">
        <v>106</v>
      </c>
      <c r="V210" s="98" t="s">
        <v>1063</v>
      </c>
      <c r="W210" s="99" t="s">
        <v>1013</v>
      </c>
      <c r="X210" s="92" t="s">
        <v>984</v>
      </c>
      <c r="Y210" s="37" t="s">
        <v>993</v>
      </c>
      <c r="Z210" s="108" t="s">
        <v>1064</v>
      </c>
      <c r="AA210" s="92" t="s">
        <v>1021</v>
      </c>
      <c r="AB210" s="111" t="s">
        <v>993</v>
      </c>
      <c r="AC210" s="132" t="s">
        <v>1483</v>
      </c>
      <c r="AD210" s="129" t="s">
        <v>1215</v>
      </c>
      <c r="AE210" s="126" t="s">
        <v>1406</v>
      </c>
      <c r="AF210" s="99" t="s">
        <v>1455</v>
      </c>
      <c r="AG210" s="99" t="s">
        <v>1400</v>
      </c>
      <c r="AH210" s="37" t="s">
        <v>964</v>
      </c>
      <c r="AI210" s="202" t="s">
        <v>1568</v>
      </c>
      <c r="AJ210" s="202" t="s">
        <v>1570</v>
      </c>
      <c r="AK210" s="179" t="s">
        <v>964</v>
      </c>
      <c r="AL210" s="3" t="s">
        <v>1208</v>
      </c>
    </row>
    <row r="211" spans="1:38" s="43" customFormat="1" ht="28.5" hidden="1" customHeight="1" x14ac:dyDescent="0.25">
      <c r="A211" s="72" t="s">
        <v>886</v>
      </c>
      <c r="B211" s="72" t="s">
        <v>886</v>
      </c>
      <c r="C211" s="72" t="s">
        <v>887</v>
      </c>
      <c r="D211" s="72">
        <v>2</v>
      </c>
      <c r="E211" s="73" t="s">
        <v>888</v>
      </c>
      <c r="F211" s="73">
        <v>1</v>
      </c>
      <c r="G211" s="51">
        <v>43809</v>
      </c>
      <c r="H211" s="72" t="s">
        <v>879</v>
      </c>
      <c r="I211" s="72" t="s">
        <v>889</v>
      </c>
      <c r="J211" s="46" t="s">
        <v>40</v>
      </c>
      <c r="K211" s="72" t="s">
        <v>890</v>
      </c>
      <c r="L211" s="73" t="s">
        <v>891</v>
      </c>
      <c r="M211" s="72" t="s">
        <v>892</v>
      </c>
      <c r="N211" s="72" t="s">
        <v>893</v>
      </c>
      <c r="O211" s="72" t="s">
        <v>893</v>
      </c>
      <c r="P211" s="74">
        <v>43811</v>
      </c>
      <c r="Q211" s="75">
        <v>43830</v>
      </c>
      <c r="R211" s="121" t="s">
        <v>964</v>
      </c>
      <c r="S211" s="112" t="s">
        <v>985</v>
      </c>
      <c r="T211" s="27" t="s">
        <v>1065</v>
      </c>
      <c r="U211" s="97" t="s">
        <v>1066</v>
      </c>
      <c r="V211" s="98" t="s">
        <v>986</v>
      </c>
      <c r="W211" s="99" t="s">
        <v>81</v>
      </c>
      <c r="X211" s="92" t="s">
        <v>984</v>
      </c>
      <c r="Y211" s="37" t="s">
        <v>964</v>
      </c>
      <c r="Z211" s="108" t="s">
        <v>1067</v>
      </c>
      <c r="AA211" s="92" t="s">
        <v>106</v>
      </c>
      <c r="AB211" s="110" t="s">
        <v>964</v>
      </c>
      <c r="AC211" s="20" t="s">
        <v>81</v>
      </c>
      <c r="AD211" s="21" t="s">
        <v>81</v>
      </c>
      <c r="AE211" s="22" t="s">
        <v>81</v>
      </c>
      <c r="AF211" s="22" t="s">
        <v>81</v>
      </c>
      <c r="AG211" s="22" t="s">
        <v>81</v>
      </c>
      <c r="AH211" s="37" t="s">
        <v>81</v>
      </c>
      <c r="AI211" s="23" t="s">
        <v>81</v>
      </c>
      <c r="AJ211" s="23" t="s">
        <v>81</v>
      </c>
      <c r="AK211" s="39" t="s">
        <v>81</v>
      </c>
    </row>
    <row r="212" spans="1:38" s="43" customFormat="1" ht="31.5" customHeight="1" x14ac:dyDescent="0.25">
      <c r="A212" s="72" t="s">
        <v>886</v>
      </c>
      <c r="B212" s="72" t="s">
        <v>886</v>
      </c>
      <c r="C212" s="72" t="s">
        <v>887</v>
      </c>
      <c r="D212" s="72">
        <v>3</v>
      </c>
      <c r="E212" s="73" t="s">
        <v>894</v>
      </c>
      <c r="F212" s="73">
        <v>1</v>
      </c>
      <c r="G212" s="51">
        <v>43809</v>
      </c>
      <c r="H212" s="72" t="s">
        <v>879</v>
      </c>
      <c r="I212" s="72" t="s">
        <v>895</v>
      </c>
      <c r="J212" s="46" t="s">
        <v>40</v>
      </c>
      <c r="K212" s="72" t="s">
        <v>896</v>
      </c>
      <c r="L212" s="73" t="s">
        <v>897</v>
      </c>
      <c r="M212" s="72" t="s">
        <v>898</v>
      </c>
      <c r="N212" s="72" t="s">
        <v>679</v>
      </c>
      <c r="O212" s="72" t="s">
        <v>679</v>
      </c>
      <c r="P212" s="74">
        <v>43816</v>
      </c>
      <c r="Q212" s="75" t="s">
        <v>899</v>
      </c>
      <c r="R212" s="260" t="s">
        <v>1014</v>
      </c>
      <c r="S212" s="265" t="s">
        <v>997</v>
      </c>
      <c r="T212" s="27" t="s">
        <v>1068</v>
      </c>
      <c r="U212" s="97" t="s">
        <v>1069</v>
      </c>
      <c r="V212" s="98" t="s">
        <v>986</v>
      </c>
      <c r="W212" s="99" t="s">
        <v>81</v>
      </c>
      <c r="X212" s="92" t="s">
        <v>984</v>
      </c>
      <c r="Y212" s="37" t="s">
        <v>964</v>
      </c>
      <c r="Z212" s="108" t="s">
        <v>1070</v>
      </c>
      <c r="AA212" s="92" t="s">
        <v>1021</v>
      </c>
      <c r="AB212" s="343" t="s">
        <v>1014</v>
      </c>
      <c r="AC212" s="127" t="s">
        <v>81</v>
      </c>
      <c r="AD212" s="128" t="s">
        <v>81</v>
      </c>
      <c r="AE212" s="95" t="s">
        <v>81</v>
      </c>
      <c r="AF212" s="96" t="s">
        <v>81</v>
      </c>
      <c r="AG212" s="96" t="s">
        <v>81</v>
      </c>
      <c r="AH212" s="37" t="s">
        <v>964</v>
      </c>
      <c r="AI212" s="202" t="s">
        <v>1556</v>
      </c>
      <c r="AJ212" s="204" t="s">
        <v>106</v>
      </c>
      <c r="AK212" s="336" t="s">
        <v>942</v>
      </c>
      <c r="AL212" s="3" t="s">
        <v>1208</v>
      </c>
    </row>
    <row r="213" spans="1:38" s="43" customFormat="1" ht="147" customHeight="1" x14ac:dyDescent="0.25">
      <c r="A213" s="72" t="s">
        <v>886</v>
      </c>
      <c r="B213" s="72" t="s">
        <v>886</v>
      </c>
      <c r="C213" s="72" t="s">
        <v>887</v>
      </c>
      <c r="D213" s="72">
        <v>3</v>
      </c>
      <c r="E213" s="73" t="s">
        <v>894</v>
      </c>
      <c r="F213" s="73">
        <v>1</v>
      </c>
      <c r="G213" s="51">
        <v>43809</v>
      </c>
      <c r="H213" s="72" t="s">
        <v>879</v>
      </c>
      <c r="I213" s="72" t="s">
        <v>895</v>
      </c>
      <c r="J213" s="46" t="s">
        <v>40</v>
      </c>
      <c r="K213" s="72" t="s">
        <v>896</v>
      </c>
      <c r="L213" s="73" t="s">
        <v>900</v>
      </c>
      <c r="M213" s="72" t="s">
        <v>901</v>
      </c>
      <c r="N213" s="72" t="s">
        <v>679</v>
      </c>
      <c r="O213" s="72" t="s">
        <v>679</v>
      </c>
      <c r="P213" s="74">
        <v>43816</v>
      </c>
      <c r="Q213" s="75">
        <v>43868</v>
      </c>
      <c r="R213" s="261"/>
      <c r="S213" s="266"/>
      <c r="T213" s="27" t="s">
        <v>1071</v>
      </c>
      <c r="U213" s="97" t="s">
        <v>1069</v>
      </c>
      <c r="V213" s="98" t="s">
        <v>986</v>
      </c>
      <c r="W213" s="99" t="s">
        <v>81</v>
      </c>
      <c r="X213" s="92" t="s">
        <v>984</v>
      </c>
      <c r="Y213" s="37" t="s">
        <v>1014</v>
      </c>
      <c r="Z213" s="108" t="s">
        <v>1072</v>
      </c>
      <c r="AA213" s="113" t="s">
        <v>1073</v>
      </c>
      <c r="AB213" s="344"/>
      <c r="AC213" s="130" t="s">
        <v>1216</v>
      </c>
      <c r="AD213" s="97" t="s">
        <v>1217</v>
      </c>
      <c r="AE213" s="126" t="s">
        <v>1407</v>
      </c>
      <c r="AF213" s="99" t="s">
        <v>1455</v>
      </c>
      <c r="AG213" s="99" t="s">
        <v>1400</v>
      </c>
      <c r="AH213" s="37" t="s">
        <v>942</v>
      </c>
      <c r="AI213" s="203" t="s">
        <v>1565</v>
      </c>
      <c r="AJ213" s="202" t="s">
        <v>1569</v>
      </c>
      <c r="AK213" s="337"/>
      <c r="AL213" s="3" t="s">
        <v>1208</v>
      </c>
    </row>
    <row r="214" spans="1:38" s="43" customFormat="1" ht="114" customHeight="1" x14ac:dyDescent="0.25">
      <c r="A214" s="72" t="s">
        <v>886</v>
      </c>
      <c r="B214" s="72" t="s">
        <v>886</v>
      </c>
      <c r="C214" s="72" t="s">
        <v>887</v>
      </c>
      <c r="D214" s="72">
        <v>4</v>
      </c>
      <c r="E214" s="73" t="s">
        <v>902</v>
      </c>
      <c r="F214" s="73">
        <v>2</v>
      </c>
      <c r="G214" s="51">
        <v>43809</v>
      </c>
      <c r="H214" s="72" t="s">
        <v>879</v>
      </c>
      <c r="I214" s="72" t="s">
        <v>903</v>
      </c>
      <c r="J214" s="46" t="s">
        <v>40</v>
      </c>
      <c r="K214" s="72" t="s">
        <v>904</v>
      </c>
      <c r="L214" s="73" t="s">
        <v>905</v>
      </c>
      <c r="M214" s="72" t="s">
        <v>906</v>
      </c>
      <c r="N214" s="72" t="s">
        <v>907</v>
      </c>
      <c r="O214" s="72" t="s">
        <v>908</v>
      </c>
      <c r="P214" s="74">
        <v>43811</v>
      </c>
      <c r="Q214" s="75">
        <v>44911</v>
      </c>
      <c r="R214" s="262" t="s">
        <v>969</v>
      </c>
      <c r="S214" s="265" t="s">
        <v>997</v>
      </c>
      <c r="T214" s="27" t="s">
        <v>1074</v>
      </c>
      <c r="U214" s="103" t="s">
        <v>106</v>
      </c>
      <c r="V214" s="98" t="s">
        <v>1074</v>
      </c>
      <c r="W214" s="99" t="s">
        <v>106</v>
      </c>
      <c r="X214" s="92" t="s">
        <v>984</v>
      </c>
      <c r="Y214" s="37" t="s">
        <v>969</v>
      </c>
      <c r="Z214" s="108" t="s">
        <v>1075</v>
      </c>
      <c r="AA214" s="92" t="s">
        <v>1076</v>
      </c>
      <c r="AB214" s="345" t="s">
        <v>969</v>
      </c>
      <c r="AC214" s="172" t="s">
        <v>1456</v>
      </c>
      <c r="AD214" s="116" t="s">
        <v>1431</v>
      </c>
      <c r="AE214" s="126" t="s">
        <v>1457</v>
      </c>
      <c r="AF214" s="99" t="s">
        <v>81</v>
      </c>
      <c r="AG214" s="22" t="s">
        <v>1400</v>
      </c>
      <c r="AH214" s="37" t="s">
        <v>1492</v>
      </c>
      <c r="AI214" s="202" t="s">
        <v>1506</v>
      </c>
      <c r="AJ214" s="202" t="s">
        <v>1507</v>
      </c>
      <c r="AK214" s="209" t="s">
        <v>1492</v>
      </c>
      <c r="AL214" s="43" t="s">
        <v>1218</v>
      </c>
    </row>
    <row r="215" spans="1:38" s="43" customFormat="1" ht="109.5" customHeight="1" x14ac:dyDescent="0.25">
      <c r="A215" s="72" t="s">
        <v>886</v>
      </c>
      <c r="B215" s="72" t="s">
        <v>886</v>
      </c>
      <c r="C215" s="72" t="s">
        <v>887</v>
      </c>
      <c r="D215" s="72">
        <v>4</v>
      </c>
      <c r="E215" s="73" t="s">
        <v>902</v>
      </c>
      <c r="F215" s="73">
        <v>2</v>
      </c>
      <c r="G215" s="51">
        <v>43809</v>
      </c>
      <c r="H215" s="72" t="s">
        <v>879</v>
      </c>
      <c r="I215" s="72" t="s">
        <v>903</v>
      </c>
      <c r="J215" s="46" t="s">
        <v>40</v>
      </c>
      <c r="K215" s="72" t="s">
        <v>909</v>
      </c>
      <c r="L215" s="73" t="s">
        <v>910</v>
      </c>
      <c r="M215" s="72" t="s">
        <v>911</v>
      </c>
      <c r="N215" s="72" t="s">
        <v>912</v>
      </c>
      <c r="O215" s="72" t="s">
        <v>913</v>
      </c>
      <c r="P215" s="74">
        <v>43831</v>
      </c>
      <c r="Q215" s="75">
        <v>44195</v>
      </c>
      <c r="R215" s="263"/>
      <c r="S215" s="267"/>
      <c r="T215" s="27" t="s">
        <v>1077</v>
      </c>
      <c r="U215" s="103" t="s">
        <v>1078</v>
      </c>
      <c r="V215" s="98" t="s">
        <v>1079</v>
      </c>
      <c r="W215" s="99" t="s">
        <v>106</v>
      </c>
      <c r="X215" s="92" t="s">
        <v>984</v>
      </c>
      <c r="Y215" s="37" t="s">
        <v>969</v>
      </c>
      <c r="Z215" s="108" t="s">
        <v>1075</v>
      </c>
      <c r="AA215" s="92" t="s">
        <v>1076</v>
      </c>
      <c r="AB215" s="346"/>
      <c r="AC215" s="27" t="s">
        <v>1458</v>
      </c>
      <c r="AD215" s="97" t="s">
        <v>1459</v>
      </c>
      <c r="AE215" s="126" t="s">
        <v>1460</v>
      </c>
      <c r="AF215" s="99" t="s">
        <v>81</v>
      </c>
      <c r="AG215" s="22" t="s">
        <v>1400</v>
      </c>
      <c r="AH215" s="37" t="s">
        <v>1492</v>
      </c>
      <c r="AI215" s="202" t="s">
        <v>1544</v>
      </c>
      <c r="AJ215" s="202" t="s">
        <v>1571</v>
      </c>
      <c r="AK215" s="210"/>
      <c r="AL215" s="43" t="s">
        <v>1218</v>
      </c>
    </row>
    <row r="216" spans="1:38" s="43" customFormat="1" ht="105.6" customHeight="1" x14ac:dyDescent="0.25">
      <c r="A216" s="72" t="s">
        <v>886</v>
      </c>
      <c r="B216" s="72" t="s">
        <v>886</v>
      </c>
      <c r="C216" s="72" t="s">
        <v>887</v>
      </c>
      <c r="D216" s="72">
        <v>4</v>
      </c>
      <c r="E216" s="73" t="s">
        <v>902</v>
      </c>
      <c r="F216" s="73">
        <v>2</v>
      </c>
      <c r="G216" s="51">
        <v>43809</v>
      </c>
      <c r="H216" s="72" t="s">
        <v>879</v>
      </c>
      <c r="I216" s="72" t="s">
        <v>903</v>
      </c>
      <c r="J216" s="46" t="s">
        <v>40</v>
      </c>
      <c r="K216" s="72" t="s">
        <v>914</v>
      </c>
      <c r="L216" s="73" t="s">
        <v>915</v>
      </c>
      <c r="M216" s="72" t="s">
        <v>916</v>
      </c>
      <c r="N216" s="72" t="s">
        <v>907</v>
      </c>
      <c r="O216" s="72" t="s">
        <v>907</v>
      </c>
      <c r="P216" s="74">
        <v>43811</v>
      </c>
      <c r="Q216" s="75">
        <v>44911</v>
      </c>
      <c r="R216" s="264"/>
      <c r="S216" s="266"/>
      <c r="T216" s="27" t="s">
        <v>1074</v>
      </c>
      <c r="U216" s="103" t="s">
        <v>106</v>
      </c>
      <c r="V216" s="98" t="s">
        <v>1074</v>
      </c>
      <c r="W216" s="99" t="s">
        <v>106</v>
      </c>
      <c r="X216" s="92" t="s">
        <v>984</v>
      </c>
      <c r="Y216" s="37" t="s">
        <v>969</v>
      </c>
      <c r="Z216" s="108" t="s">
        <v>1075</v>
      </c>
      <c r="AA216" s="92" t="s">
        <v>1076</v>
      </c>
      <c r="AB216" s="347"/>
      <c r="AC216" s="172" t="s">
        <v>1461</v>
      </c>
      <c r="AD216" s="116" t="s">
        <v>1431</v>
      </c>
      <c r="AE216" s="126" t="s">
        <v>1457</v>
      </c>
      <c r="AF216" s="99" t="s">
        <v>81</v>
      </c>
      <c r="AG216" s="22" t="s">
        <v>1400</v>
      </c>
      <c r="AH216" s="37" t="s">
        <v>1492</v>
      </c>
      <c r="AI216" s="202" t="s">
        <v>1506</v>
      </c>
      <c r="AJ216" s="202" t="s">
        <v>1507</v>
      </c>
      <c r="AK216" s="211"/>
      <c r="AL216" s="43" t="s">
        <v>1218</v>
      </c>
    </row>
    <row r="217" spans="1:38" s="43" customFormat="1" ht="28.5" hidden="1" customHeight="1" x14ac:dyDescent="0.25">
      <c r="A217" s="72" t="s">
        <v>877</v>
      </c>
      <c r="B217" s="72" t="s">
        <v>877</v>
      </c>
      <c r="C217" s="72" t="s">
        <v>887</v>
      </c>
      <c r="D217" s="72">
        <v>5</v>
      </c>
      <c r="E217" s="73" t="s">
        <v>917</v>
      </c>
      <c r="F217" s="73">
        <v>1</v>
      </c>
      <c r="G217" s="51">
        <v>43809</v>
      </c>
      <c r="H217" s="72" t="s">
        <v>879</v>
      </c>
      <c r="I217" s="72" t="s">
        <v>918</v>
      </c>
      <c r="J217" s="46" t="s">
        <v>40</v>
      </c>
      <c r="K217" s="72" t="s">
        <v>919</v>
      </c>
      <c r="L217" s="73" t="s">
        <v>920</v>
      </c>
      <c r="M217" s="72" t="s">
        <v>921</v>
      </c>
      <c r="N217" s="72" t="s">
        <v>922</v>
      </c>
      <c r="O217" s="72" t="s">
        <v>885</v>
      </c>
      <c r="P217" s="74">
        <v>43811</v>
      </c>
      <c r="Q217" s="75">
        <v>43829</v>
      </c>
      <c r="R217" s="121" t="s">
        <v>964</v>
      </c>
      <c r="S217" s="112" t="s">
        <v>985</v>
      </c>
      <c r="T217" s="27" t="s">
        <v>1080</v>
      </c>
      <c r="U217" s="97" t="s">
        <v>1081</v>
      </c>
      <c r="V217" s="98" t="s">
        <v>1079</v>
      </c>
      <c r="W217" s="99" t="s">
        <v>987</v>
      </c>
      <c r="X217" s="92" t="s">
        <v>984</v>
      </c>
      <c r="Y217" s="37" t="s">
        <v>964</v>
      </c>
      <c r="Z217" s="108" t="s">
        <v>1082</v>
      </c>
      <c r="AA217" s="92" t="s">
        <v>1021</v>
      </c>
      <c r="AB217" s="110" t="s">
        <v>964</v>
      </c>
      <c r="AC217" s="20" t="s">
        <v>81</v>
      </c>
      <c r="AD217" s="21" t="s">
        <v>81</v>
      </c>
      <c r="AE217" s="22" t="s">
        <v>81</v>
      </c>
      <c r="AF217" s="22" t="s">
        <v>81</v>
      </c>
      <c r="AG217" s="22" t="s">
        <v>81</v>
      </c>
      <c r="AH217" s="37" t="s">
        <v>81</v>
      </c>
      <c r="AI217" s="23" t="s">
        <v>81</v>
      </c>
      <c r="AJ217" s="23" t="s">
        <v>81</v>
      </c>
      <c r="AK217" s="39" t="s">
        <v>81</v>
      </c>
    </row>
    <row r="218" spans="1:38" s="43" customFormat="1" ht="201.6" customHeight="1" x14ac:dyDescent="0.25">
      <c r="A218" s="72" t="s">
        <v>78</v>
      </c>
      <c r="B218" s="72" t="s">
        <v>923</v>
      </c>
      <c r="C218" s="72" t="s">
        <v>924</v>
      </c>
      <c r="D218" s="72" t="s">
        <v>925</v>
      </c>
      <c r="E218" s="87" t="s">
        <v>926</v>
      </c>
      <c r="F218" s="73">
        <v>1</v>
      </c>
      <c r="G218" s="51">
        <v>43970</v>
      </c>
      <c r="H218" s="72" t="s">
        <v>879</v>
      </c>
      <c r="I218" s="72" t="s">
        <v>927</v>
      </c>
      <c r="J218" s="46" t="s">
        <v>40</v>
      </c>
      <c r="K218" s="72" t="s">
        <v>928</v>
      </c>
      <c r="L218" s="87" t="s">
        <v>1437</v>
      </c>
      <c r="M218" s="72" t="s">
        <v>929</v>
      </c>
      <c r="N218" s="72" t="s">
        <v>907</v>
      </c>
      <c r="O218" s="72" t="s">
        <v>930</v>
      </c>
      <c r="P218" s="74">
        <v>43971</v>
      </c>
      <c r="Q218" s="75">
        <v>44104</v>
      </c>
      <c r="R218" s="262" t="s">
        <v>969</v>
      </c>
      <c r="S218" s="265" t="s">
        <v>997</v>
      </c>
      <c r="T218" s="114" t="s">
        <v>106</v>
      </c>
      <c r="U218" s="115" t="s">
        <v>106</v>
      </c>
      <c r="V218" s="99" t="s">
        <v>106</v>
      </c>
      <c r="W218" s="99" t="s">
        <v>106</v>
      </c>
      <c r="X218" s="99" t="s">
        <v>106</v>
      </c>
      <c r="Y218" s="37" t="s">
        <v>969</v>
      </c>
      <c r="Z218" s="108" t="s">
        <v>1083</v>
      </c>
      <c r="AA218" s="92" t="s">
        <v>1084</v>
      </c>
      <c r="AB218" s="345" t="s">
        <v>969</v>
      </c>
      <c r="AC218" s="172" t="s">
        <v>1432</v>
      </c>
      <c r="AD218" s="116" t="s">
        <v>1473</v>
      </c>
      <c r="AE218" s="126" t="s">
        <v>1484</v>
      </c>
      <c r="AF218" s="99" t="s">
        <v>81</v>
      </c>
      <c r="AG218" s="22" t="s">
        <v>1400</v>
      </c>
      <c r="AH218" s="37" t="s">
        <v>942</v>
      </c>
      <c r="AI218" s="202" t="s">
        <v>1486</v>
      </c>
      <c r="AJ218" s="203" t="s">
        <v>1572</v>
      </c>
      <c r="AK218" s="209" t="s">
        <v>1492</v>
      </c>
      <c r="AL218" s="43" t="s">
        <v>1218</v>
      </c>
    </row>
    <row r="219" spans="1:38" s="43" customFormat="1" ht="174.6" customHeight="1" x14ac:dyDescent="0.25">
      <c r="A219" s="72" t="s">
        <v>78</v>
      </c>
      <c r="B219" s="72" t="s">
        <v>923</v>
      </c>
      <c r="C219" s="72" t="s">
        <v>924</v>
      </c>
      <c r="D219" s="72" t="s">
        <v>925</v>
      </c>
      <c r="E219" s="87" t="s">
        <v>926</v>
      </c>
      <c r="F219" s="73">
        <v>1</v>
      </c>
      <c r="G219" s="51">
        <v>43970</v>
      </c>
      <c r="H219" s="72" t="s">
        <v>879</v>
      </c>
      <c r="I219" s="72" t="s">
        <v>927</v>
      </c>
      <c r="J219" s="46" t="s">
        <v>40</v>
      </c>
      <c r="K219" s="72" t="s">
        <v>931</v>
      </c>
      <c r="L219" s="87" t="s">
        <v>1436</v>
      </c>
      <c r="M219" s="72" t="s">
        <v>932</v>
      </c>
      <c r="N219" s="72" t="s">
        <v>907</v>
      </c>
      <c r="O219" s="72" t="s">
        <v>933</v>
      </c>
      <c r="P219" s="74">
        <v>43983</v>
      </c>
      <c r="Q219" s="75">
        <v>44195</v>
      </c>
      <c r="R219" s="264"/>
      <c r="S219" s="266"/>
      <c r="T219" s="114" t="s">
        <v>106</v>
      </c>
      <c r="U219" s="115" t="s">
        <v>106</v>
      </c>
      <c r="V219" s="99" t="s">
        <v>106</v>
      </c>
      <c r="W219" s="99" t="s">
        <v>106</v>
      </c>
      <c r="X219" s="99" t="s">
        <v>106</v>
      </c>
      <c r="Y219" s="37" t="s">
        <v>969</v>
      </c>
      <c r="Z219" s="108" t="s">
        <v>1085</v>
      </c>
      <c r="AA219" s="92" t="s">
        <v>1086</v>
      </c>
      <c r="AB219" s="347"/>
      <c r="AC219" s="172" t="s">
        <v>1433</v>
      </c>
      <c r="AD219" s="28" t="s">
        <v>81</v>
      </c>
      <c r="AE219" s="126" t="s">
        <v>1485</v>
      </c>
      <c r="AF219" s="99" t="s">
        <v>1462</v>
      </c>
      <c r="AG219" s="22" t="s">
        <v>1400</v>
      </c>
      <c r="AH219" s="37" t="s">
        <v>1492</v>
      </c>
      <c r="AI219" s="202" t="s">
        <v>1493</v>
      </c>
      <c r="AJ219" s="203" t="s">
        <v>1573</v>
      </c>
      <c r="AK219" s="211"/>
      <c r="AL219" s="43" t="s">
        <v>1218</v>
      </c>
    </row>
    <row r="220" spans="1:38" s="43" customFormat="1" ht="31.5" customHeight="1" x14ac:dyDescent="0.25">
      <c r="A220" s="72" t="s">
        <v>78</v>
      </c>
      <c r="B220" s="72" t="s">
        <v>923</v>
      </c>
      <c r="C220" s="72" t="s">
        <v>924</v>
      </c>
      <c r="D220" s="72">
        <v>2</v>
      </c>
      <c r="E220" s="87" t="s">
        <v>934</v>
      </c>
      <c r="F220" s="73">
        <v>1</v>
      </c>
      <c r="G220" s="51">
        <v>43970</v>
      </c>
      <c r="H220" s="72" t="s">
        <v>879</v>
      </c>
      <c r="I220" s="72" t="s">
        <v>935</v>
      </c>
      <c r="J220" s="46" t="s">
        <v>40</v>
      </c>
      <c r="K220" s="72" t="s">
        <v>936</v>
      </c>
      <c r="L220" s="87" t="s">
        <v>1435</v>
      </c>
      <c r="M220" s="72" t="s">
        <v>937</v>
      </c>
      <c r="N220" s="72" t="s">
        <v>907</v>
      </c>
      <c r="O220" s="72" t="s">
        <v>938</v>
      </c>
      <c r="P220" s="74">
        <v>43983</v>
      </c>
      <c r="Q220" s="75">
        <v>44346</v>
      </c>
      <c r="R220" s="262" t="s">
        <v>969</v>
      </c>
      <c r="S220" s="265" t="s">
        <v>997</v>
      </c>
      <c r="T220" s="114" t="s">
        <v>106</v>
      </c>
      <c r="U220" s="115" t="s">
        <v>106</v>
      </c>
      <c r="V220" s="99" t="s">
        <v>106</v>
      </c>
      <c r="W220" s="99" t="s">
        <v>106</v>
      </c>
      <c r="X220" s="99" t="s">
        <v>106</v>
      </c>
      <c r="Y220" s="37" t="s">
        <v>969</v>
      </c>
      <c r="Z220" s="108" t="s">
        <v>1087</v>
      </c>
      <c r="AA220" s="92" t="s">
        <v>1088</v>
      </c>
      <c r="AB220" s="345" t="s">
        <v>969</v>
      </c>
      <c r="AC220" s="172" t="s">
        <v>1463</v>
      </c>
      <c r="AD220" s="28" t="s">
        <v>81</v>
      </c>
      <c r="AE220" s="126" t="s">
        <v>1474</v>
      </c>
      <c r="AF220" s="99" t="s">
        <v>1462</v>
      </c>
      <c r="AG220" s="22" t="s">
        <v>1400</v>
      </c>
      <c r="AH220" s="37" t="s">
        <v>1492</v>
      </c>
      <c r="AI220" s="202" t="s">
        <v>1574</v>
      </c>
      <c r="AJ220" s="202" t="s">
        <v>1499</v>
      </c>
      <c r="AK220" s="336" t="s">
        <v>1492</v>
      </c>
      <c r="AL220" s="43" t="s">
        <v>1218</v>
      </c>
    </row>
    <row r="221" spans="1:38" s="43" customFormat="1" ht="146.44999999999999" customHeight="1" x14ac:dyDescent="0.25">
      <c r="A221" s="72" t="s">
        <v>78</v>
      </c>
      <c r="B221" s="72" t="s">
        <v>923</v>
      </c>
      <c r="C221" s="72" t="s">
        <v>924</v>
      </c>
      <c r="D221" s="72">
        <v>2</v>
      </c>
      <c r="E221" s="87" t="s">
        <v>934</v>
      </c>
      <c r="F221" s="73">
        <v>1</v>
      </c>
      <c r="G221" s="51">
        <v>43970</v>
      </c>
      <c r="H221" s="72" t="s">
        <v>879</v>
      </c>
      <c r="I221" s="72" t="s">
        <v>935</v>
      </c>
      <c r="J221" s="46" t="s">
        <v>40</v>
      </c>
      <c r="K221" s="72" t="s">
        <v>936</v>
      </c>
      <c r="L221" s="87" t="s">
        <v>1434</v>
      </c>
      <c r="M221" s="72" t="s">
        <v>939</v>
      </c>
      <c r="N221" s="72" t="s">
        <v>907</v>
      </c>
      <c r="O221" s="72" t="s">
        <v>940</v>
      </c>
      <c r="P221" s="74">
        <v>43971</v>
      </c>
      <c r="Q221" s="75">
        <v>44346</v>
      </c>
      <c r="R221" s="264"/>
      <c r="S221" s="266"/>
      <c r="T221" s="114" t="s">
        <v>106</v>
      </c>
      <c r="U221" s="115" t="s">
        <v>106</v>
      </c>
      <c r="V221" s="99" t="s">
        <v>106</v>
      </c>
      <c r="W221" s="99" t="s">
        <v>106</v>
      </c>
      <c r="X221" s="99" t="s">
        <v>106</v>
      </c>
      <c r="Y221" s="37" t="s">
        <v>969</v>
      </c>
      <c r="Z221" s="108" t="s">
        <v>1087</v>
      </c>
      <c r="AA221" s="92" t="s">
        <v>1088</v>
      </c>
      <c r="AB221" s="347"/>
      <c r="AC221" s="172" t="s">
        <v>1425</v>
      </c>
      <c r="AD221" s="28" t="s">
        <v>1424</v>
      </c>
      <c r="AE221" s="126" t="s">
        <v>1464</v>
      </c>
      <c r="AF221" s="99" t="s">
        <v>1465</v>
      </c>
      <c r="AG221" s="22" t="s">
        <v>1400</v>
      </c>
      <c r="AH221" s="37" t="s">
        <v>1492</v>
      </c>
      <c r="AI221" s="202" t="s">
        <v>1575</v>
      </c>
      <c r="AJ221" s="203" t="s">
        <v>1576</v>
      </c>
      <c r="AK221" s="337"/>
      <c r="AL221" s="43" t="s">
        <v>1218</v>
      </c>
    </row>
    <row r="222" spans="1:38" ht="28.5" customHeight="1" x14ac:dyDescent="0.25">
      <c r="A222" s="23"/>
      <c r="B222" s="23"/>
      <c r="C222" s="23"/>
      <c r="D222" s="23"/>
      <c r="E222" s="26"/>
      <c r="F222" s="26"/>
      <c r="G222" s="38"/>
      <c r="H222" s="23"/>
      <c r="I222" s="23"/>
      <c r="J222" s="16"/>
      <c r="K222" s="23"/>
      <c r="L222" s="26"/>
      <c r="M222" s="23"/>
      <c r="N222" s="23"/>
      <c r="O222" s="23"/>
      <c r="P222" s="38"/>
      <c r="Q222" s="18"/>
      <c r="R222" s="18"/>
      <c r="S222" s="52"/>
      <c r="T222" s="20"/>
      <c r="U222" s="21"/>
      <c r="V222" s="29"/>
      <c r="W222" s="22"/>
      <c r="X222" s="99"/>
      <c r="Y222" s="37"/>
      <c r="Z222" s="40"/>
      <c r="AA222" s="40"/>
      <c r="AB222" s="39"/>
      <c r="AC222" s="20"/>
      <c r="AD222" s="21"/>
      <c r="AE222" s="126"/>
      <c r="AF222" s="99"/>
      <c r="AG222" s="22"/>
      <c r="AH222" s="37"/>
      <c r="AI222" s="202"/>
      <c r="AJ222" s="202"/>
      <c r="AK222" s="39"/>
    </row>
    <row r="223" spans="1:38" ht="28.5" customHeight="1" x14ac:dyDescent="0.25">
      <c r="A223" s="30"/>
      <c r="B223" s="30"/>
      <c r="C223" s="30"/>
      <c r="D223" s="30"/>
      <c r="E223" s="31"/>
      <c r="F223" s="31"/>
      <c r="G223" s="30"/>
      <c r="H223" s="30"/>
      <c r="I223" s="30"/>
      <c r="J223" s="30"/>
      <c r="K223" s="30"/>
      <c r="L223" s="30"/>
      <c r="M223" s="30"/>
      <c r="N223" s="30"/>
      <c r="O223" s="30"/>
      <c r="P223" s="30"/>
      <c r="Q223" s="41"/>
      <c r="R223" s="41"/>
      <c r="S223" s="41"/>
      <c r="T223" s="30"/>
      <c r="U223" s="30"/>
      <c r="V223" s="30"/>
      <c r="W223" s="30"/>
      <c r="X223" s="30"/>
      <c r="Y223" s="30"/>
      <c r="Z223" s="30"/>
      <c r="AA223" s="30"/>
      <c r="AB223" s="30"/>
      <c r="AC223" s="30"/>
      <c r="AD223" s="30"/>
      <c r="AE223" s="30"/>
      <c r="AF223" s="30"/>
      <c r="AG223" s="30"/>
      <c r="AH223" s="30"/>
      <c r="AI223" s="30"/>
      <c r="AJ223" s="30"/>
      <c r="AK223" s="30"/>
    </row>
    <row r="224" spans="1:38" ht="28.5" customHeight="1" x14ac:dyDescent="0.25">
      <c r="A224" s="30"/>
      <c r="B224" s="30"/>
      <c r="C224" s="30"/>
      <c r="D224" s="30"/>
      <c r="E224" s="31"/>
      <c r="F224" s="31"/>
      <c r="G224" s="30"/>
      <c r="H224" s="30"/>
      <c r="I224" s="30"/>
      <c r="J224" s="30"/>
      <c r="K224" s="30"/>
      <c r="L224" s="30"/>
      <c r="M224" s="30"/>
      <c r="N224" s="30"/>
      <c r="O224" s="30"/>
      <c r="P224" s="30"/>
      <c r="Q224" s="41"/>
      <c r="R224" s="41"/>
      <c r="S224" s="41"/>
      <c r="T224" s="30"/>
      <c r="U224" s="30"/>
      <c r="V224" s="30"/>
      <c r="W224" s="30"/>
      <c r="X224" s="30"/>
      <c r="Y224" s="30"/>
      <c r="Z224" s="30"/>
      <c r="AA224" s="30"/>
      <c r="AB224" s="30"/>
      <c r="AC224" s="30"/>
      <c r="AD224" s="30"/>
      <c r="AE224" s="30"/>
      <c r="AF224" s="30"/>
      <c r="AG224" s="30"/>
      <c r="AH224" s="30"/>
      <c r="AI224" s="30"/>
      <c r="AJ224" s="30"/>
      <c r="AK224" s="30"/>
    </row>
    <row r="225" spans="1:37" ht="28.5" customHeight="1" x14ac:dyDescent="0.25">
      <c r="A225" s="272" t="s">
        <v>44</v>
      </c>
      <c r="B225" s="272"/>
      <c r="C225" s="272"/>
      <c r="D225" s="272"/>
      <c r="E225" s="272"/>
      <c r="F225" s="30"/>
      <c r="G225" s="30"/>
      <c r="H225" s="30"/>
      <c r="I225" s="42" t="s">
        <v>59</v>
      </c>
      <c r="J225" s="42" t="s">
        <v>68</v>
      </c>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row>
    <row r="226" spans="1:37" ht="28.5" customHeight="1" x14ac:dyDescent="0.25">
      <c r="A226" s="32" t="s">
        <v>69</v>
      </c>
      <c r="B226" s="32" t="s">
        <v>45</v>
      </c>
      <c r="C226" s="32" t="s">
        <v>70</v>
      </c>
      <c r="D226" s="33" t="s">
        <v>46</v>
      </c>
      <c r="E226" s="32" t="s">
        <v>47</v>
      </c>
      <c r="F226" s="30"/>
      <c r="G226" s="30"/>
      <c r="H226" s="30"/>
      <c r="I226" s="8" t="s">
        <v>54</v>
      </c>
      <c r="J226" s="164" t="s">
        <v>49</v>
      </c>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row>
    <row r="227" spans="1:37" ht="28.5" customHeight="1" x14ac:dyDescent="0.25">
      <c r="A227" s="6" t="s">
        <v>1219</v>
      </c>
      <c r="B227" s="136">
        <v>43495</v>
      </c>
      <c r="C227" s="6" t="s">
        <v>1220</v>
      </c>
      <c r="D227" s="137" t="s">
        <v>1221</v>
      </c>
      <c r="E227" s="6" t="s">
        <v>1222</v>
      </c>
      <c r="F227" s="30"/>
      <c r="G227" s="30"/>
      <c r="H227" s="30"/>
      <c r="I227" s="163" t="s">
        <v>55</v>
      </c>
      <c r="J227" s="164" t="s">
        <v>50</v>
      </c>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row>
    <row r="228" spans="1:37" ht="28.5" customHeight="1" x14ac:dyDescent="0.25">
      <c r="A228" s="6" t="s">
        <v>1223</v>
      </c>
      <c r="B228" s="136">
        <v>43677</v>
      </c>
      <c r="C228" s="6" t="s">
        <v>1224</v>
      </c>
      <c r="D228" s="138" t="s">
        <v>1221</v>
      </c>
      <c r="E228" s="6" t="s">
        <v>1222</v>
      </c>
      <c r="F228" s="30"/>
      <c r="G228" s="30"/>
      <c r="H228" s="30"/>
      <c r="I228" s="163" t="s">
        <v>56</v>
      </c>
      <c r="J228" s="164" t="s">
        <v>51</v>
      </c>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row>
    <row r="229" spans="1:37" ht="28.5" customHeight="1" x14ac:dyDescent="0.25">
      <c r="A229" s="6" t="s">
        <v>1225</v>
      </c>
      <c r="B229" s="136">
        <v>43711</v>
      </c>
      <c r="C229" s="6" t="s">
        <v>1226</v>
      </c>
      <c r="D229" s="138" t="s">
        <v>1221</v>
      </c>
      <c r="E229" s="6" t="s">
        <v>1227</v>
      </c>
      <c r="F229" s="30"/>
      <c r="G229" s="30"/>
      <c r="H229" s="30"/>
      <c r="I229" s="162" t="s">
        <v>57</v>
      </c>
      <c r="J229" s="164" t="s">
        <v>52</v>
      </c>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row>
    <row r="230" spans="1:37" ht="28.5" customHeight="1" x14ac:dyDescent="0.25">
      <c r="A230" s="6" t="s">
        <v>1228</v>
      </c>
      <c r="B230" s="136">
        <v>43818</v>
      </c>
      <c r="C230" s="6" t="s">
        <v>1229</v>
      </c>
      <c r="D230" s="138" t="s">
        <v>1221</v>
      </c>
      <c r="E230" s="6" t="s">
        <v>1227</v>
      </c>
      <c r="F230" s="30"/>
      <c r="G230" s="30"/>
      <c r="H230" s="30"/>
      <c r="I230" s="162" t="s">
        <v>58</v>
      </c>
      <c r="J230" s="164" t="s">
        <v>53</v>
      </c>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row>
    <row r="231" spans="1:37" ht="28.5" customHeight="1" x14ac:dyDescent="0.25">
      <c r="A231" s="6" t="s">
        <v>1230</v>
      </c>
      <c r="B231" s="136">
        <v>43907</v>
      </c>
      <c r="C231" s="6" t="s">
        <v>1231</v>
      </c>
      <c r="D231" s="138" t="s">
        <v>1232</v>
      </c>
      <c r="E231" s="6" t="s">
        <v>1233</v>
      </c>
      <c r="F231" s="30"/>
      <c r="G231" s="30"/>
      <c r="H231" s="30"/>
      <c r="I231" s="34"/>
      <c r="J231" s="34"/>
      <c r="K231" s="30"/>
      <c r="L231" s="30"/>
      <c r="M231" s="30"/>
      <c r="N231" s="30"/>
      <c r="O231" s="30"/>
      <c r="P231" s="41"/>
      <c r="Q231" s="41"/>
      <c r="R231" s="41"/>
      <c r="S231" s="41"/>
      <c r="T231" s="30"/>
      <c r="U231" s="30"/>
      <c r="V231" s="30"/>
      <c r="W231" s="30"/>
      <c r="X231" s="30"/>
      <c r="Y231" s="30"/>
      <c r="Z231" s="30"/>
      <c r="AA231" s="30"/>
      <c r="AB231" s="30"/>
      <c r="AC231" s="30"/>
      <c r="AD231" s="30"/>
      <c r="AE231" s="30"/>
      <c r="AF231" s="30"/>
      <c r="AG231" s="30"/>
      <c r="AH231" s="30"/>
      <c r="AI231" s="30"/>
      <c r="AJ231" s="30"/>
      <c r="AK231" s="30"/>
    </row>
    <row r="232" spans="1:37" ht="28.5" customHeight="1" x14ac:dyDescent="0.25">
      <c r="A232" s="6" t="s">
        <v>1234</v>
      </c>
      <c r="B232" s="136">
        <v>43981</v>
      </c>
      <c r="C232" s="6" t="s">
        <v>1235</v>
      </c>
      <c r="D232" s="138" t="s">
        <v>1232</v>
      </c>
      <c r="E232" s="6" t="s">
        <v>1233</v>
      </c>
      <c r="F232" s="31"/>
      <c r="G232" s="30"/>
      <c r="H232" s="30"/>
      <c r="I232" s="34"/>
      <c r="J232" s="34"/>
      <c r="K232" s="30"/>
      <c r="L232" s="30"/>
      <c r="M232" s="30"/>
      <c r="N232" s="30"/>
      <c r="O232" s="30"/>
      <c r="P232" s="30"/>
      <c r="Q232" s="41"/>
      <c r="R232" s="41"/>
      <c r="S232" s="41"/>
      <c r="T232" s="30"/>
      <c r="U232" s="30"/>
      <c r="V232" s="30"/>
      <c r="W232" s="30"/>
      <c r="X232" s="30"/>
      <c r="Y232" s="30"/>
      <c r="Z232" s="30"/>
      <c r="AA232" s="30"/>
      <c r="AB232" s="30"/>
      <c r="AC232" s="30"/>
      <c r="AD232" s="30"/>
      <c r="AE232" s="30"/>
      <c r="AF232" s="30"/>
      <c r="AG232" s="30"/>
      <c r="AH232" s="30"/>
      <c r="AI232" s="30"/>
      <c r="AJ232" s="30"/>
      <c r="AK232" s="30"/>
    </row>
    <row r="233" spans="1:37" ht="53.25" customHeight="1" x14ac:dyDescent="0.25">
      <c r="A233" s="6" t="s">
        <v>1236</v>
      </c>
      <c r="B233" s="136">
        <v>44036</v>
      </c>
      <c r="C233" s="6" t="s">
        <v>1237</v>
      </c>
      <c r="D233" s="138" t="s">
        <v>1232</v>
      </c>
      <c r="E233" s="6" t="s">
        <v>1233</v>
      </c>
      <c r="F233" s="31"/>
      <c r="G233" s="30"/>
      <c r="H233" s="30"/>
      <c r="I233" s="30"/>
      <c r="J233" s="30"/>
      <c r="K233" s="30"/>
      <c r="L233" s="30"/>
      <c r="M233" s="30"/>
      <c r="N233" s="30"/>
      <c r="O233" s="30"/>
      <c r="P233" s="30"/>
      <c r="Q233" s="41"/>
      <c r="R233" s="41"/>
      <c r="S233" s="41"/>
      <c r="T233" s="30"/>
      <c r="U233" s="30"/>
      <c r="V233" s="30"/>
      <c r="W233" s="30"/>
      <c r="X233" s="30"/>
      <c r="Y233" s="30"/>
      <c r="Z233" s="30"/>
      <c r="AA233" s="30"/>
      <c r="AB233" s="30"/>
      <c r="AC233" s="30"/>
      <c r="AD233" s="30"/>
      <c r="AE233" s="30"/>
      <c r="AF233" s="30"/>
      <c r="AG233" s="30"/>
      <c r="AH233" s="30"/>
      <c r="AI233" s="30"/>
      <c r="AJ233" s="30"/>
      <c r="AK233" s="30"/>
    </row>
  </sheetData>
  <autoFilter ref="A8:AL221" xr:uid="{00000000-0009-0000-0000-000000000000}">
    <filterColumn colId="37">
      <customFilters>
        <customFilter operator="notEqual" val=" "/>
      </customFilters>
    </filterColumn>
  </autoFilter>
  <mergeCells count="200">
    <mergeCell ref="AB179:AB180"/>
    <mergeCell ref="AB181:AB182"/>
    <mergeCell ref="AK212:AK213"/>
    <mergeCell ref="AK214:AK216"/>
    <mergeCell ref="AB188:AB190"/>
    <mergeCell ref="AB192:AB193"/>
    <mergeCell ref="R158:R161"/>
    <mergeCell ref="R147:R148"/>
    <mergeCell ref="S147:S148"/>
    <mergeCell ref="R149:R150"/>
    <mergeCell ref="S149:S150"/>
    <mergeCell ref="AB147:AB148"/>
    <mergeCell ref="AB158:AB161"/>
    <mergeCell ref="R204:R205"/>
    <mergeCell ref="R206:R207"/>
    <mergeCell ref="R181:R182"/>
    <mergeCell ref="S179:S180"/>
    <mergeCell ref="S181:S182"/>
    <mergeCell ref="R188:R190"/>
    <mergeCell ref="R192:R193"/>
    <mergeCell ref="S192:S193"/>
    <mergeCell ref="S188:S190"/>
    <mergeCell ref="AB195:AB197"/>
    <mergeCell ref="AB198:AB200"/>
    <mergeCell ref="AB143:AB146"/>
    <mergeCell ref="AB149:AB150"/>
    <mergeCell ref="AK218:AK219"/>
    <mergeCell ref="AK220:AK221"/>
    <mergeCell ref="S151:S152"/>
    <mergeCell ref="R143:R146"/>
    <mergeCell ref="AB204:AB205"/>
    <mergeCell ref="AB206:AB207"/>
    <mergeCell ref="AB208:AB209"/>
    <mergeCell ref="AB212:AB213"/>
    <mergeCell ref="AB214:AB216"/>
    <mergeCell ref="AB218:AB219"/>
    <mergeCell ref="AB220:AB221"/>
    <mergeCell ref="AB154:AB155"/>
    <mergeCell ref="AB151:AB152"/>
    <mergeCell ref="AB156:AB157"/>
    <mergeCell ref="S156:S157"/>
    <mergeCell ref="S195:S197"/>
    <mergeCell ref="S198:S200"/>
    <mergeCell ref="S158:S161"/>
    <mergeCell ref="AB173:AB175"/>
    <mergeCell ref="R173:R175"/>
    <mergeCell ref="S173:S175"/>
    <mergeCell ref="R179:R180"/>
    <mergeCell ref="R107:R112"/>
    <mergeCell ref="S107:S112"/>
    <mergeCell ref="R113:R118"/>
    <mergeCell ref="S113:S118"/>
    <mergeCell ref="R119:R122"/>
    <mergeCell ref="S119:S122"/>
    <mergeCell ref="R123:R128"/>
    <mergeCell ref="S123:S128"/>
    <mergeCell ref="AB140:AB142"/>
    <mergeCell ref="R140:R142"/>
    <mergeCell ref="S140:S142"/>
    <mergeCell ref="AB132:AB133"/>
    <mergeCell ref="S132:S133"/>
    <mergeCell ref="R134:R135"/>
    <mergeCell ref="S134:S135"/>
    <mergeCell ref="R136:R138"/>
    <mergeCell ref="S136:S138"/>
    <mergeCell ref="T4:U4"/>
    <mergeCell ref="V4:X4"/>
    <mergeCell ref="Y4:AB4"/>
    <mergeCell ref="R7:R8"/>
    <mergeCell ref="A1:B2"/>
    <mergeCell ref="D1:AB1"/>
    <mergeCell ref="U2:X2"/>
    <mergeCell ref="AA2:AB2"/>
    <mergeCell ref="D2:S2"/>
    <mergeCell ref="A7:A8"/>
    <mergeCell ref="B7:B8"/>
    <mergeCell ref="C7:C8"/>
    <mergeCell ref="D7:D8"/>
    <mergeCell ref="E7:E8"/>
    <mergeCell ref="H7:H8"/>
    <mergeCell ref="I7:I8"/>
    <mergeCell ref="J7:J8"/>
    <mergeCell ref="K7:K8"/>
    <mergeCell ref="L7:L8"/>
    <mergeCell ref="N7:O7"/>
    <mergeCell ref="S7:S8"/>
    <mergeCell ref="Y2:Z2"/>
    <mergeCell ref="A3:S6"/>
    <mergeCell ref="T3:AB3"/>
    <mergeCell ref="T5:U6"/>
    <mergeCell ref="V5:X6"/>
    <mergeCell ref="Y5:AB6"/>
    <mergeCell ref="T7:T8"/>
    <mergeCell ref="U7:U8"/>
    <mergeCell ref="V7:V8"/>
    <mergeCell ref="W7:W8"/>
    <mergeCell ref="X7:X8"/>
    <mergeCell ref="Z7:Z8"/>
    <mergeCell ref="AA7:AA8"/>
    <mergeCell ref="Y7:Y8"/>
    <mergeCell ref="AB7:AB8"/>
    <mergeCell ref="S51:S58"/>
    <mergeCell ref="S10:S14"/>
    <mergeCell ref="S97:S101"/>
    <mergeCell ref="S102:S104"/>
    <mergeCell ref="S105:S106"/>
    <mergeCell ref="S87:S88"/>
    <mergeCell ref="S89:S92"/>
    <mergeCell ref="S16:S20"/>
    <mergeCell ref="S21:S25"/>
    <mergeCell ref="S26:S31"/>
    <mergeCell ref="S32:S33"/>
    <mergeCell ref="S93:S96"/>
    <mergeCell ref="R34:R39"/>
    <mergeCell ref="S34:S39"/>
    <mergeCell ref="R40:R50"/>
    <mergeCell ref="R154:R155"/>
    <mergeCell ref="S154:S155"/>
    <mergeCell ref="R59:R62"/>
    <mergeCell ref="S59:S62"/>
    <mergeCell ref="R75:R77"/>
    <mergeCell ref="S75:S77"/>
    <mergeCell ref="R78:R81"/>
    <mergeCell ref="S78:S81"/>
    <mergeCell ref="R82:R86"/>
    <mergeCell ref="S82:S86"/>
    <mergeCell ref="R69:R70"/>
    <mergeCell ref="S69:S70"/>
    <mergeCell ref="R71:R72"/>
    <mergeCell ref="S71:S72"/>
    <mergeCell ref="R73:R74"/>
    <mergeCell ref="S73:S74"/>
    <mergeCell ref="R63:R64"/>
    <mergeCell ref="S63:S64"/>
    <mergeCell ref="S65:S66"/>
    <mergeCell ref="S67:S68"/>
    <mergeCell ref="S40:S50"/>
    <mergeCell ref="R10:R14"/>
    <mergeCell ref="R16:R20"/>
    <mergeCell ref="M7:M8"/>
    <mergeCell ref="F7:F8"/>
    <mergeCell ref="G7:G8"/>
    <mergeCell ref="A225:E225"/>
    <mergeCell ref="R21:R25"/>
    <mergeCell ref="R26:R31"/>
    <mergeCell ref="R32:R33"/>
    <mergeCell ref="R97:R101"/>
    <mergeCell ref="R132:R133"/>
    <mergeCell ref="R151:R152"/>
    <mergeCell ref="R195:R197"/>
    <mergeCell ref="R198:R200"/>
    <mergeCell ref="R156:R157"/>
    <mergeCell ref="R65:R66"/>
    <mergeCell ref="R67:R68"/>
    <mergeCell ref="R51:R58"/>
    <mergeCell ref="R102:R104"/>
    <mergeCell ref="R105:R106"/>
    <mergeCell ref="R87:R88"/>
    <mergeCell ref="R89:R92"/>
    <mergeCell ref="R93:R96"/>
    <mergeCell ref="P7:Q7"/>
    <mergeCell ref="S143:S146"/>
    <mergeCell ref="R208:R209"/>
    <mergeCell ref="R212:R213"/>
    <mergeCell ref="R214:R216"/>
    <mergeCell ref="R218:R219"/>
    <mergeCell ref="R220:R221"/>
    <mergeCell ref="S204:S205"/>
    <mergeCell ref="S206:S207"/>
    <mergeCell ref="S208:S209"/>
    <mergeCell ref="S212:S213"/>
    <mergeCell ref="S214:S216"/>
    <mergeCell ref="S218:S219"/>
    <mergeCell ref="S220:S221"/>
    <mergeCell ref="AD2:AG2"/>
    <mergeCell ref="AJ2:AK2"/>
    <mergeCell ref="AC3:AK3"/>
    <mergeCell ref="AC4:AD4"/>
    <mergeCell ref="AE4:AG4"/>
    <mergeCell ref="AH4:AK4"/>
    <mergeCell ref="AC5:AD6"/>
    <mergeCell ref="AE5:AG6"/>
    <mergeCell ref="AH5:AK6"/>
    <mergeCell ref="AH2:AI2"/>
    <mergeCell ref="AK140:AK142"/>
    <mergeCell ref="AK204:AK205"/>
    <mergeCell ref="AC7:AC8"/>
    <mergeCell ref="AD7:AD8"/>
    <mergeCell ref="AE7:AE8"/>
    <mergeCell ref="AF7:AF8"/>
    <mergeCell ref="AG7:AG8"/>
    <mergeCell ref="AH7:AH8"/>
    <mergeCell ref="AI7:AI8"/>
    <mergeCell ref="AJ7:AJ8"/>
    <mergeCell ref="AK7:AK8"/>
    <mergeCell ref="AK147:AK148"/>
    <mergeCell ref="AK156:AK157"/>
    <mergeCell ref="AK173:AK175"/>
    <mergeCell ref="AK195:AK197"/>
    <mergeCell ref="AK198:AK200"/>
  </mergeCells>
  <dataValidations count="1">
    <dataValidation type="list" allowBlank="1" showInputMessage="1" showErrorMessage="1" sqref="T222:W222 AC166:AF166 AC222:AD222" xr:uid="{00000000-0002-0000-0000-000000000000}">
      <formula1>#REF!</formula1>
    </dataValidation>
  </dataValidations>
  <hyperlinks>
    <hyperlink ref="U141" r:id="rId1" xr:uid="{00000000-0004-0000-0000-000000000000}"/>
    <hyperlink ref="U142" r:id="rId2" xr:uid="{00000000-0004-0000-0000-000001000000}"/>
    <hyperlink ref="U156" r:id="rId3" xr:uid="{00000000-0004-0000-0000-000002000000}"/>
    <hyperlink ref="U163" r:id="rId4" xr:uid="{00000000-0004-0000-0000-000003000000}"/>
    <hyperlink ref="U170" r:id="rId5" xr:uid="{00000000-0004-0000-0000-000004000000}"/>
    <hyperlink ref="U195" r:id="rId6" xr:uid="{00000000-0004-0000-0000-000005000000}"/>
    <hyperlink ref="U196" r:id="rId7" xr:uid="{00000000-0004-0000-0000-000006000000}"/>
    <hyperlink ref="U197" r:id="rId8" xr:uid="{00000000-0004-0000-0000-000007000000}"/>
    <hyperlink ref="U198" r:id="rId9" xr:uid="{00000000-0004-0000-0000-000008000000}"/>
    <hyperlink ref="U199" r:id="rId10" xr:uid="{00000000-0004-0000-0000-000009000000}"/>
    <hyperlink ref="U200" r:id="rId11" xr:uid="{00000000-0004-0000-0000-00000A000000}"/>
    <hyperlink ref="U215" r:id="rId12" display="\\192.168.0.34\plan operativo integral\OFICINA ASESORA DE PLANEACIÓN\Plan de Mejoramiento por Proceso\ACPM\2019-28 PMP\Evidencias" xr:uid="{00000000-0004-0000-0000-00000B000000}"/>
    <hyperlink ref="U204" r:id="rId13" xr:uid="{00000000-0004-0000-0000-00000C000000}"/>
    <hyperlink ref="U205" r:id="rId14" xr:uid="{00000000-0004-0000-0000-00000D000000}"/>
    <hyperlink ref="U206" r:id="rId15" xr:uid="{00000000-0004-0000-0000-00000E000000}"/>
    <hyperlink ref="U207" r:id="rId16" xr:uid="{00000000-0004-0000-0000-00000F000000}"/>
    <hyperlink ref="U208" r:id="rId17" xr:uid="{00000000-0004-0000-0000-000010000000}"/>
    <hyperlink ref="U211" r:id="rId18" xr:uid="{00000000-0004-0000-0000-000011000000}"/>
    <hyperlink ref="U213" r:id="rId19" display="\\192.168.0.34\plan operativo integral\OFICINA ASESORA DE PLANEACIÓN\Plan de Mejoramiento por Proceso\ACPM\2019-27 PMP\Evidenciasp" xr:uid="{00000000-0004-0000-0000-000012000000}"/>
    <hyperlink ref="U217" r:id="rId20" xr:uid="{00000000-0004-0000-0000-000013000000}"/>
    <hyperlink ref="U212" r:id="rId21" xr:uid="{00000000-0004-0000-0000-000014000000}"/>
    <hyperlink ref="U201" r:id="rId22" xr:uid="{00000000-0004-0000-0000-000015000000}"/>
    <hyperlink ref="U171" display="\\192.168.0.34\plan operativo integral\OFICINA ASESORA DE PLANEACIÓN\Plan de Mejoramiento por Proceso\ACPM\2019-24 PMC-PMP\Evidencias\2019-24.2\\192.168.0.34\plan operativo integral\OFICINA ASESORA DE PLANEACIÓN\Plan de Mejoramiento por Proceso\ACPM\2019-" xr:uid="{00000000-0004-0000-0000-000016000000}"/>
    <hyperlink ref="U176" r:id="rId23" xr:uid="{00000000-0004-0000-0000-000017000000}"/>
    <hyperlink ref="U177" r:id="rId24" xr:uid="{00000000-0004-0000-0000-000018000000}"/>
    <hyperlink ref="U178" r:id="rId25" xr:uid="{00000000-0004-0000-0000-000019000000}"/>
    <hyperlink ref="U172" r:id="rId26" display="\\192.168.0.34\plan operativo integral\OFICINA ASESORA DE PLANEACIÓN\Plan de Mejoramiento por Proceso\ACPM\2017-13\ACM 2017-13 V2\Evidencias" xr:uid="{00000000-0004-0000-0000-00001A000000}"/>
    <hyperlink ref="U173" r:id="rId27" display="\\192.168.0.34\plan operativo integral\OFICINA ASESORA DE PLANEACIÓN\Plan de Mejoramiento por Proceso\ACPM\2017-15\ACM 2017-15 v2\Evidencias" xr:uid="{00000000-0004-0000-0000-00001B000000}"/>
    <hyperlink ref="U174" r:id="rId28" xr:uid="{00000000-0004-0000-0000-00001C000000}"/>
    <hyperlink ref="U175" r:id="rId29" xr:uid="{00000000-0004-0000-0000-00001D000000}"/>
    <hyperlink ref="U179" r:id="rId30" xr:uid="{00000000-0004-0000-0000-00001E000000}"/>
    <hyperlink ref="U181" r:id="rId31" xr:uid="{00000000-0004-0000-0000-00001F000000}"/>
    <hyperlink ref="U183" r:id="rId32" xr:uid="{00000000-0004-0000-0000-000020000000}"/>
    <hyperlink ref="U184" r:id="rId33" xr:uid="{00000000-0004-0000-0000-000021000000}"/>
    <hyperlink ref="U185" r:id="rId34" xr:uid="{00000000-0004-0000-0000-000022000000}"/>
    <hyperlink ref="U186" r:id="rId35" xr:uid="{00000000-0004-0000-0000-000023000000}"/>
    <hyperlink ref="U188" r:id="rId36" xr:uid="{00000000-0004-0000-0000-000024000000}"/>
    <hyperlink ref="U189" r:id="rId37" xr:uid="{00000000-0004-0000-0000-000025000000}"/>
    <hyperlink ref="U191" r:id="rId38" xr:uid="{00000000-0004-0000-0000-000026000000}"/>
    <hyperlink ref="U192" r:id="rId39" xr:uid="{00000000-0004-0000-0000-000027000000}"/>
    <hyperlink ref="U193" r:id="rId40" xr:uid="{00000000-0004-0000-0000-000028000000}"/>
    <hyperlink ref="U194" r:id="rId41" xr:uid="{00000000-0004-0000-0000-000029000000}"/>
    <hyperlink ref="U169" r:id="rId42" xr:uid="{00000000-0004-0000-0000-00002A000000}"/>
    <hyperlink ref="U168" r:id="rId43" xr:uid="{00000000-0004-0000-0000-00002B000000}"/>
    <hyperlink ref="U167" r:id="rId44" xr:uid="{00000000-0004-0000-0000-00002C000000}"/>
    <hyperlink ref="U165" r:id="rId45" xr:uid="{00000000-0004-0000-0000-00002D000000}"/>
    <hyperlink ref="U158" r:id="rId46" xr:uid="{00000000-0004-0000-0000-00002E000000}"/>
    <hyperlink ref="U160" r:id="rId47" xr:uid="{00000000-0004-0000-0000-00002F000000}"/>
    <hyperlink ref="U161" r:id="rId48" xr:uid="{00000000-0004-0000-0000-000030000000}"/>
    <hyperlink ref="U162" r:id="rId49" xr:uid="{00000000-0004-0000-0000-000031000000}"/>
    <hyperlink ref="U155" r:id="rId50" xr:uid="{00000000-0004-0000-0000-000032000000}"/>
    <hyperlink ref="U152" r:id="rId51" xr:uid="{00000000-0004-0000-0000-000033000000}"/>
    <hyperlink ref="U153" r:id="rId52" xr:uid="{00000000-0004-0000-0000-000034000000}"/>
    <hyperlink ref="U150" r:id="rId53" xr:uid="{00000000-0004-0000-0000-000035000000}"/>
    <hyperlink ref="U149" r:id="rId54" xr:uid="{00000000-0004-0000-0000-000036000000}"/>
    <hyperlink ref="U147" r:id="rId55" xr:uid="{00000000-0004-0000-0000-000037000000}"/>
    <hyperlink ref="U148" r:id="rId56" xr:uid="{00000000-0004-0000-0000-000038000000}"/>
    <hyperlink ref="U143" r:id="rId57" display="\\192.168.0.34\plan operativo integral\OFICINA ASESORA DE PLANEACIÓN\Plan de Mejoramiento por Proceso\ACPM\2019-02\Evidencias\Pocedimiento PM" xr:uid="{00000000-0004-0000-0000-000039000000}"/>
    <hyperlink ref="U144" r:id="rId58" display="\\192.168.0.34\plan operativo integral\OFICINA ASESORA DE PLANEACIÓN\Plan de Mejoramiento por Proceso\ACPM\2019-02\Evidencias\Pocedimiento PM" xr:uid="{00000000-0004-0000-0000-00003A000000}"/>
    <hyperlink ref="U145" r:id="rId59" display="\\192.168.0.34\plan operativo integral\OFICINA ASESORA DE PLANEACIÓN\Plan de Mejoramiento por Proceso\ACPM\2019-02\Evidencias\MOnitoreo PMP" xr:uid="{00000000-0004-0000-0000-00003B000000}"/>
    <hyperlink ref="U133" r:id="rId60" xr:uid="{00000000-0004-0000-0000-00003C000000}"/>
    <hyperlink ref="AD147" r:id="rId61" display="https://intranet.fuga.gov.co/sites/default/files/gf-pd-01_gestion_contable_v9_04082020.pdf " xr:uid="{00000000-0004-0000-0000-00003D000000}"/>
    <hyperlink ref="AD163" r:id="rId62" display="\\192.168.0.34\plan operativo integral\SUB. GESTIÓN CORPORATIVA\2020\Planes2020\PM PROCESO\ACM 2019-3_x000a_" xr:uid="{00000000-0004-0000-0000-00003E000000}"/>
    <hyperlink ref="AD210" r:id="rId63" xr:uid="{00000000-0004-0000-0000-00003F000000}"/>
    <hyperlink ref="AD157" r:id="rId64" display="https://intranet.fuga.gov.co/mapa-de-riegos-por-procesos" xr:uid="{00000000-0004-0000-0000-000040000000}"/>
    <hyperlink ref="AD164" r:id="rId65" display="https://intranet.fuga.gov.co/mapa-de-riegos-por-procesos" xr:uid="{00000000-0004-0000-0000-000041000000}"/>
    <hyperlink ref="AD215" r:id="rId66" display="\\192.168.0.34\Oficina Asesora de Planeación\Gestión SIG OPA 1ra linea\PMP" xr:uid="{00000000-0004-0000-0000-000042000000}"/>
    <hyperlink ref="AD175" r:id="rId67" xr:uid="{00000000-0004-0000-0000-000043000000}"/>
    <hyperlink ref="AD187" r:id="rId68" xr:uid="{00000000-0004-0000-0000-000044000000}"/>
    <hyperlink ref="AD196" r:id="rId69" xr:uid="{00000000-0004-0000-0000-000045000000}"/>
    <hyperlink ref="AD200" r:id="rId70" xr:uid="{00000000-0004-0000-0000-000046000000}"/>
    <hyperlink ref="AD218" r:id="rId71" xr:uid="{00000000-0004-0000-0000-000047000000}"/>
    <hyperlink ref="AD221" r:id="rId72" xr:uid="{00000000-0004-0000-0000-000048000000}"/>
    <hyperlink ref="AD214" r:id="rId73" xr:uid="{00000000-0004-0000-0000-000049000000}"/>
    <hyperlink ref="AD216" r:id="rId74" xr:uid="{00000000-0004-0000-0000-00004A000000}"/>
    <hyperlink ref="AD202" r:id="rId75" xr:uid="{00000000-0004-0000-0000-00004B000000}"/>
  </hyperlinks>
  <printOptions horizontalCentered="1" verticalCentered="1"/>
  <pageMargins left="0.31496062992125984" right="0.31496062992125984" top="0.35433070866141736" bottom="0.35433070866141736" header="0.11811023622047245" footer="0.11811023622047245"/>
  <pageSetup scale="32" orientation="landscape" r:id="rId76"/>
  <headerFooter>
    <oddFooter>&amp;LV2-21-10-2020</oddFooter>
  </headerFooter>
  <drawing r:id="rId77"/>
  <legacyDrawing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2"/>
  <sheetViews>
    <sheetView topLeftCell="H1" workbookViewId="0">
      <selection activeCell="O53" sqref="O53"/>
    </sheetView>
  </sheetViews>
  <sheetFormatPr baseColWidth="10" defaultRowHeight="15" x14ac:dyDescent="0.25"/>
  <cols>
    <col min="1" max="1" width="35.140625" bestFit="1" customWidth="1"/>
    <col min="2" max="3" width="12" customWidth="1"/>
    <col min="4" max="4" width="10.140625" customWidth="1"/>
    <col min="5" max="5" width="12.5703125" customWidth="1"/>
    <col min="6" max="6" width="9.85546875" customWidth="1"/>
  </cols>
  <sheetData>
    <row r="1" spans="1:16" x14ac:dyDescent="0.25">
      <c r="A1" t="s">
        <v>1533</v>
      </c>
      <c r="B1" t="s">
        <v>1534</v>
      </c>
      <c r="C1" t="s">
        <v>20</v>
      </c>
      <c r="D1" t="s">
        <v>1508</v>
      </c>
      <c r="E1" t="s">
        <v>1509</v>
      </c>
      <c r="F1" t="s">
        <v>1510</v>
      </c>
      <c r="G1" t="s">
        <v>1511</v>
      </c>
      <c r="I1" t="s">
        <v>1514</v>
      </c>
      <c r="J1" t="s">
        <v>1515</v>
      </c>
      <c r="K1" t="s">
        <v>1516</v>
      </c>
      <c r="L1" t="s">
        <v>1517</v>
      </c>
      <c r="M1" t="s">
        <v>1519</v>
      </c>
      <c r="N1" t="s">
        <v>1520</v>
      </c>
      <c r="O1" t="s">
        <v>1518</v>
      </c>
      <c r="P1" t="s">
        <v>1519</v>
      </c>
    </row>
    <row r="2" spans="1:16" x14ac:dyDescent="0.25">
      <c r="A2" t="s">
        <v>100</v>
      </c>
      <c r="B2" t="s">
        <v>100</v>
      </c>
      <c r="C2" t="s">
        <v>544</v>
      </c>
      <c r="D2" t="s">
        <v>1490</v>
      </c>
      <c r="E2" t="s">
        <v>1501</v>
      </c>
      <c r="F2" t="s">
        <v>1490</v>
      </c>
      <c r="G2">
        <v>1</v>
      </c>
      <c r="H2" t="s">
        <v>100</v>
      </c>
      <c r="I2" t="s">
        <v>100</v>
      </c>
      <c r="J2" t="s">
        <v>538</v>
      </c>
      <c r="K2" t="s">
        <v>964</v>
      </c>
      <c r="L2" t="s">
        <v>1490</v>
      </c>
      <c r="O2">
        <v>1</v>
      </c>
    </row>
    <row r="3" spans="1:16" x14ac:dyDescent="0.25">
      <c r="A3" t="s">
        <v>100</v>
      </c>
      <c r="B3" t="s">
        <v>100</v>
      </c>
      <c r="C3" t="s">
        <v>548</v>
      </c>
      <c r="D3" t="s">
        <v>964</v>
      </c>
      <c r="E3" t="s">
        <v>1502</v>
      </c>
      <c r="F3" t="s">
        <v>1490</v>
      </c>
      <c r="G3">
        <v>0</v>
      </c>
      <c r="H3" t="s">
        <v>100</v>
      </c>
      <c r="I3" t="s">
        <v>100</v>
      </c>
      <c r="J3" t="s">
        <v>538</v>
      </c>
      <c r="K3" t="s">
        <v>1490</v>
      </c>
      <c r="L3" t="s">
        <v>1490</v>
      </c>
    </row>
    <row r="4" spans="1:16" x14ac:dyDescent="0.25">
      <c r="A4" t="s">
        <v>78</v>
      </c>
      <c r="B4" t="s">
        <v>572</v>
      </c>
      <c r="C4" t="s">
        <v>569</v>
      </c>
      <c r="D4" t="s">
        <v>964</v>
      </c>
      <c r="E4" t="s">
        <v>1489</v>
      </c>
      <c r="F4" t="s">
        <v>964</v>
      </c>
      <c r="G4">
        <v>1</v>
      </c>
      <c r="H4" t="s">
        <v>100</v>
      </c>
      <c r="I4" t="s">
        <v>100</v>
      </c>
      <c r="J4" t="s">
        <v>538</v>
      </c>
      <c r="K4" t="s">
        <v>964</v>
      </c>
      <c r="L4" t="s">
        <v>1490</v>
      </c>
    </row>
    <row r="5" spans="1:16" x14ac:dyDescent="0.25">
      <c r="A5" t="s">
        <v>78</v>
      </c>
      <c r="B5" t="s">
        <v>572</v>
      </c>
      <c r="C5" t="s">
        <v>611</v>
      </c>
      <c r="D5" t="s">
        <v>964</v>
      </c>
      <c r="E5" t="s">
        <v>1488</v>
      </c>
      <c r="F5" t="s">
        <v>964</v>
      </c>
      <c r="G5">
        <v>1</v>
      </c>
      <c r="H5" t="s">
        <v>78</v>
      </c>
      <c r="I5" t="s">
        <v>572</v>
      </c>
      <c r="J5" t="s">
        <v>566</v>
      </c>
      <c r="K5" t="s">
        <v>964</v>
      </c>
      <c r="L5" t="s">
        <v>964</v>
      </c>
      <c r="M5">
        <v>1</v>
      </c>
      <c r="N5">
        <v>1</v>
      </c>
      <c r="O5">
        <v>1</v>
      </c>
      <c r="P5">
        <v>1</v>
      </c>
    </row>
    <row r="6" spans="1:16" x14ac:dyDescent="0.25">
      <c r="A6" t="s">
        <v>78</v>
      </c>
      <c r="B6" t="s">
        <v>572</v>
      </c>
      <c r="C6" t="s">
        <v>639</v>
      </c>
      <c r="D6" t="s">
        <v>964</v>
      </c>
      <c r="E6" t="s">
        <v>1503</v>
      </c>
      <c r="F6" t="s">
        <v>964</v>
      </c>
      <c r="G6">
        <v>1</v>
      </c>
      <c r="H6" t="s">
        <v>78</v>
      </c>
      <c r="I6" t="s">
        <v>572</v>
      </c>
      <c r="J6" t="s">
        <v>566</v>
      </c>
      <c r="K6" t="s">
        <v>964</v>
      </c>
      <c r="L6" t="s">
        <v>964</v>
      </c>
      <c r="N6">
        <v>1</v>
      </c>
    </row>
    <row r="7" spans="1:16" x14ac:dyDescent="0.25">
      <c r="A7" t="s">
        <v>100</v>
      </c>
      <c r="B7" t="s">
        <v>100</v>
      </c>
      <c r="C7" t="s">
        <v>648</v>
      </c>
      <c r="D7" t="s">
        <v>964</v>
      </c>
      <c r="E7" t="s">
        <v>1488</v>
      </c>
      <c r="F7" t="s">
        <v>964</v>
      </c>
      <c r="G7">
        <v>1</v>
      </c>
      <c r="H7" t="s">
        <v>78</v>
      </c>
      <c r="I7" t="s">
        <v>572</v>
      </c>
      <c r="J7" t="s">
        <v>605</v>
      </c>
      <c r="K7" t="s">
        <v>964</v>
      </c>
      <c r="L7" t="s">
        <v>964</v>
      </c>
      <c r="M7">
        <v>1</v>
      </c>
      <c r="N7">
        <v>1</v>
      </c>
      <c r="O7">
        <v>1</v>
      </c>
      <c r="P7">
        <v>1</v>
      </c>
    </row>
    <row r="8" spans="1:16" x14ac:dyDescent="0.25">
      <c r="A8" t="s">
        <v>100</v>
      </c>
      <c r="B8" t="s">
        <v>100</v>
      </c>
      <c r="C8" t="s">
        <v>697</v>
      </c>
      <c r="D8" t="s">
        <v>942</v>
      </c>
      <c r="E8" t="s">
        <v>1504</v>
      </c>
      <c r="F8" t="s">
        <v>942</v>
      </c>
      <c r="G8">
        <v>1</v>
      </c>
      <c r="H8" t="s">
        <v>78</v>
      </c>
      <c r="I8" t="s">
        <v>572</v>
      </c>
      <c r="J8" t="s">
        <v>605</v>
      </c>
      <c r="K8" t="s">
        <v>964</v>
      </c>
      <c r="L8" t="s">
        <v>964</v>
      </c>
      <c r="N8">
        <v>1</v>
      </c>
    </row>
    <row r="9" spans="1:16" x14ac:dyDescent="0.25">
      <c r="A9" t="s">
        <v>78</v>
      </c>
      <c r="B9" t="s">
        <v>266</v>
      </c>
      <c r="C9" t="s">
        <v>1512</v>
      </c>
      <c r="D9" t="s">
        <v>964</v>
      </c>
      <c r="E9" t="s">
        <v>1487</v>
      </c>
      <c r="F9" t="s">
        <v>964</v>
      </c>
      <c r="G9">
        <v>1</v>
      </c>
      <c r="H9" t="s">
        <v>78</v>
      </c>
      <c r="I9" t="s">
        <v>572</v>
      </c>
      <c r="J9" t="s">
        <v>636</v>
      </c>
      <c r="K9" t="s">
        <v>964</v>
      </c>
      <c r="L9" t="s">
        <v>964</v>
      </c>
      <c r="M9">
        <v>1</v>
      </c>
      <c r="N9">
        <v>1</v>
      </c>
      <c r="O9">
        <v>1</v>
      </c>
      <c r="P9">
        <v>1</v>
      </c>
    </row>
    <row r="10" spans="1:16" x14ac:dyDescent="0.25">
      <c r="A10" t="s">
        <v>78</v>
      </c>
      <c r="B10" t="s">
        <v>266</v>
      </c>
      <c r="C10" t="s">
        <v>1513</v>
      </c>
      <c r="D10" t="s">
        <v>964</v>
      </c>
      <c r="E10" t="s">
        <v>1487</v>
      </c>
      <c r="F10" t="s">
        <v>964</v>
      </c>
      <c r="G10">
        <v>0</v>
      </c>
      <c r="H10" t="s">
        <v>642</v>
      </c>
      <c r="I10" t="s">
        <v>643</v>
      </c>
      <c r="J10" t="s">
        <v>645</v>
      </c>
      <c r="K10" t="s">
        <v>964</v>
      </c>
      <c r="L10" t="s">
        <v>964</v>
      </c>
      <c r="M10">
        <v>1</v>
      </c>
      <c r="N10">
        <v>1</v>
      </c>
      <c r="O10">
        <v>1</v>
      </c>
      <c r="P10">
        <v>1</v>
      </c>
    </row>
    <row r="11" spans="1:16" x14ac:dyDescent="0.25">
      <c r="A11" t="s">
        <v>78</v>
      </c>
      <c r="B11" t="s">
        <v>266</v>
      </c>
      <c r="C11" t="s">
        <v>783</v>
      </c>
      <c r="D11" t="s">
        <v>1490</v>
      </c>
      <c r="E11" t="s">
        <v>1494</v>
      </c>
      <c r="F11" t="s">
        <v>1490</v>
      </c>
      <c r="G11">
        <v>1</v>
      </c>
      <c r="H11" t="s">
        <v>642</v>
      </c>
      <c r="I11" t="s">
        <v>643</v>
      </c>
      <c r="J11" t="s">
        <v>693</v>
      </c>
      <c r="K11" t="s">
        <v>942</v>
      </c>
      <c r="L11" t="s">
        <v>942</v>
      </c>
      <c r="O11">
        <v>1</v>
      </c>
      <c r="P11">
        <v>1</v>
      </c>
    </row>
    <row r="12" spans="1:16" x14ac:dyDescent="0.25">
      <c r="A12" t="s">
        <v>78</v>
      </c>
      <c r="B12" t="s">
        <v>266</v>
      </c>
      <c r="C12" t="s">
        <v>821</v>
      </c>
      <c r="D12" t="s">
        <v>964</v>
      </c>
      <c r="E12" t="s">
        <v>1495</v>
      </c>
      <c r="F12" t="s">
        <v>964</v>
      </c>
      <c r="G12">
        <v>1</v>
      </c>
      <c r="H12" t="s">
        <v>78</v>
      </c>
      <c r="I12" t="s">
        <v>266</v>
      </c>
      <c r="J12" t="s">
        <v>713</v>
      </c>
      <c r="K12" t="s">
        <v>964</v>
      </c>
      <c r="L12" t="s">
        <v>964</v>
      </c>
      <c r="M12">
        <v>1</v>
      </c>
      <c r="N12">
        <v>1</v>
      </c>
      <c r="O12">
        <v>1</v>
      </c>
      <c r="P12">
        <v>1</v>
      </c>
    </row>
    <row r="13" spans="1:16" x14ac:dyDescent="0.25">
      <c r="A13" t="s">
        <v>78</v>
      </c>
      <c r="B13" t="s">
        <v>266</v>
      </c>
      <c r="C13" t="s">
        <v>830</v>
      </c>
      <c r="D13" t="s">
        <v>964</v>
      </c>
      <c r="E13" t="s">
        <v>1487</v>
      </c>
      <c r="F13" t="s">
        <v>964</v>
      </c>
      <c r="G13">
        <v>1</v>
      </c>
      <c r="H13" t="s">
        <v>78</v>
      </c>
      <c r="I13" t="s">
        <v>266</v>
      </c>
      <c r="J13" t="s">
        <v>713</v>
      </c>
      <c r="K13" t="s">
        <v>964</v>
      </c>
      <c r="L13" t="s">
        <v>964</v>
      </c>
      <c r="N13">
        <v>1</v>
      </c>
    </row>
    <row r="14" spans="1:16" x14ac:dyDescent="0.25">
      <c r="A14" t="s">
        <v>78</v>
      </c>
      <c r="B14" t="s">
        <v>266</v>
      </c>
      <c r="C14" t="s">
        <v>832</v>
      </c>
      <c r="D14" t="s">
        <v>964</v>
      </c>
      <c r="E14" t="s">
        <v>1487</v>
      </c>
      <c r="F14" t="s">
        <v>964</v>
      </c>
      <c r="G14">
        <v>0</v>
      </c>
      <c r="H14" t="s">
        <v>78</v>
      </c>
      <c r="I14" t="s">
        <v>266</v>
      </c>
      <c r="J14" t="s">
        <v>713</v>
      </c>
      <c r="K14" t="s">
        <v>964</v>
      </c>
      <c r="L14" t="s">
        <v>964</v>
      </c>
      <c r="N14">
        <v>1</v>
      </c>
    </row>
    <row r="15" spans="1:16" x14ac:dyDescent="0.25">
      <c r="A15" t="s">
        <v>78</v>
      </c>
      <c r="B15" t="s">
        <v>406</v>
      </c>
      <c r="C15" t="s">
        <v>842</v>
      </c>
      <c r="D15" t="s">
        <v>964</v>
      </c>
      <c r="E15" t="s">
        <v>1496</v>
      </c>
      <c r="F15" t="s">
        <v>964</v>
      </c>
      <c r="G15">
        <v>1</v>
      </c>
      <c r="H15" t="s">
        <v>78</v>
      </c>
      <c r="I15" t="s">
        <v>490</v>
      </c>
      <c r="J15" t="s">
        <v>780</v>
      </c>
      <c r="K15" t="s">
        <v>1490</v>
      </c>
      <c r="L15" t="s">
        <v>1490</v>
      </c>
      <c r="O15">
        <v>1</v>
      </c>
    </row>
    <row r="16" spans="1:16" x14ac:dyDescent="0.25">
      <c r="A16" t="s">
        <v>100</v>
      </c>
      <c r="B16" t="s">
        <v>100</v>
      </c>
      <c r="C16" t="s">
        <v>855</v>
      </c>
      <c r="D16" t="s">
        <v>964</v>
      </c>
      <c r="E16" t="s">
        <v>1504</v>
      </c>
      <c r="F16" t="s">
        <v>964</v>
      </c>
      <c r="G16">
        <v>1</v>
      </c>
      <c r="H16" t="s">
        <v>78</v>
      </c>
      <c r="I16" t="s">
        <v>490</v>
      </c>
      <c r="J16" t="s">
        <v>816</v>
      </c>
      <c r="K16" t="s">
        <v>964</v>
      </c>
      <c r="L16" t="s">
        <v>964</v>
      </c>
      <c r="M16">
        <v>1</v>
      </c>
      <c r="N16">
        <v>1</v>
      </c>
      <c r="O16">
        <v>1</v>
      </c>
      <c r="P16">
        <v>1</v>
      </c>
    </row>
    <row r="17" spans="1:17" x14ac:dyDescent="0.25">
      <c r="A17" t="s">
        <v>100</v>
      </c>
      <c r="B17" t="s">
        <v>100</v>
      </c>
      <c r="C17" t="s">
        <v>858</v>
      </c>
      <c r="D17" t="s">
        <v>964</v>
      </c>
      <c r="E17" t="s">
        <v>1504</v>
      </c>
      <c r="F17" t="s">
        <v>964</v>
      </c>
      <c r="G17">
        <v>0</v>
      </c>
      <c r="H17" t="s">
        <v>78</v>
      </c>
      <c r="I17" t="s">
        <v>490</v>
      </c>
      <c r="J17" t="s">
        <v>816</v>
      </c>
      <c r="K17" t="s">
        <v>964</v>
      </c>
      <c r="L17" t="s">
        <v>964</v>
      </c>
      <c r="N17">
        <v>1</v>
      </c>
    </row>
    <row r="18" spans="1:17" x14ac:dyDescent="0.25">
      <c r="A18" t="s">
        <v>877</v>
      </c>
      <c r="B18" t="s">
        <v>877</v>
      </c>
      <c r="C18" t="s">
        <v>882</v>
      </c>
      <c r="D18" t="s">
        <v>964</v>
      </c>
      <c r="E18" t="s">
        <v>1504</v>
      </c>
      <c r="F18" t="s">
        <v>964</v>
      </c>
      <c r="G18">
        <v>1</v>
      </c>
      <c r="H18" t="s">
        <v>78</v>
      </c>
      <c r="I18" t="s">
        <v>490</v>
      </c>
      <c r="J18" t="s">
        <v>816</v>
      </c>
      <c r="K18" t="s">
        <v>964</v>
      </c>
      <c r="L18" t="s">
        <v>964</v>
      </c>
      <c r="N18">
        <v>1</v>
      </c>
    </row>
    <row r="19" spans="1:17" x14ac:dyDescent="0.25">
      <c r="A19" t="s">
        <v>886</v>
      </c>
      <c r="B19" t="s">
        <v>886</v>
      </c>
      <c r="C19" t="s">
        <v>900</v>
      </c>
      <c r="D19" t="s">
        <v>942</v>
      </c>
      <c r="E19" t="s">
        <v>1504</v>
      </c>
      <c r="F19" t="s">
        <v>942</v>
      </c>
      <c r="G19">
        <v>1</v>
      </c>
      <c r="H19" t="s">
        <v>78</v>
      </c>
      <c r="I19" t="s">
        <v>490</v>
      </c>
      <c r="J19" t="s">
        <v>825</v>
      </c>
      <c r="K19" t="s">
        <v>964</v>
      </c>
      <c r="L19" t="s">
        <v>964</v>
      </c>
      <c r="M19">
        <v>1</v>
      </c>
      <c r="N19">
        <v>1</v>
      </c>
      <c r="O19">
        <v>1</v>
      </c>
      <c r="P19">
        <v>1</v>
      </c>
    </row>
    <row r="20" spans="1:17" x14ac:dyDescent="0.25">
      <c r="A20" t="s">
        <v>886</v>
      </c>
      <c r="B20" t="s">
        <v>886</v>
      </c>
      <c r="C20" t="s">
        <v>905</v>
      </c>
      <c r="D20" t="s">
        <v>1492</v>
      </c>
      <c r="E20" t="s">
        <v>1507</v>
      </c>
      <c r="F20" t="s">
        <v>1492</v>
      </c>
      <c r="G20">
        <v>1</v>
      </c>
      <c r="H20" t="s">
        <v>78</v>
      </c>
      <c r="I20" t="s">
        <v>490</v>
      </c>
      <c r="J20" t="s">
        <v>825</v>
      </c>
      <c r="K20" t="s">
        <v>964</v>
      </c>
      <c r="L20" t="s">
        <v>964</v>
      </c>
      <c r="N20">
        <v>1</v>
      </c>
    </row>
    <row r="21" spans="1:17" x14ac:dyDescent="0.25">
      <c r="A21" t="s">
        <v>886</v>
      </c>
      <c r="B21" t="s">
        <v>886</v>
      </c>
      <c r="C21" t="s">
        <v>910</v>
      </c>
      <c r="D21" t="s">
        <v>1492</v>
      </c>
      <c r="E21" t="s">
        <v>1505</v>
      </c>
      <c r="F21" t="s">
        <v>1492</v>
      </c>
      <c r="G21">
        <v>0</v>
      </c>
      <c r="H21" t="s">
        <v>78</v>
      </c>
      <c r="I21" t="s">
        <v>490</v>
      </c>
      <c r="J21" t="s">
        <v>825</v>
      </c>
      <c r="K21" t="s">
        <v>964</v>
      </c>
      <c r="L21" t="s">
        <v>964</v>
      </c>
      <c r="N21">
        <v>1</v>
      </c>
    </row>
    <row r="22" spans="1:17" x14ac:dyDescent="0.25">
      <c r="A22" t="s">
        <v>886</v>
      </c>
      <c r="B22" t="s">
        <v>886</v>
      </c>
      <c r="C22" t="s">
        <v>915</v>
      </c>
      <c r="D22" t="s">
        <v>1492</v>
      </c>
      <c r="E22" t="s">
        <v>1507</v>
      </c>
      <c r="F22" t="s">
        <v>1492</v>
      </c>
      <c r="G22">
        <v>0</v>
      </c>
      <c r="H22" t="s">
        <v>78</v>
      </c>
      <c r="I22" t="s">
        <v>406</v>
      </c>
      <c r="J22" t="s">
        <v>839</v>
      </c>
      <c r="K22" t="s">
        <v>964</v>
      </c>
      <c r="L22" t="s">
        <v>964</v>
      </c>
      <c r="M22">
        <v>1</v>
      </c>
      <c r="N22">
        <v>1</v>
      </c>
      <c r="O22">
        <v>1</v>
      </c>
      <c r="P22">
        <v>1</v>
      </c>
    </row>
    <row r="23" spans="1:17" x14ac:dyDescent="0.25">
      <c r="A23" t="s">
        <v>78</v>
      </c>
      <c r="B23" t="s">
        <v>923</v>
      </c>
      <c r="C23" t="s">
        <v>1437</v>
      </c>
      <c r="D23" t="s">
        <v>942</v>
      </c>
      <c r="E23" t="s">
        <v>1497</v>
      </c>
      <c r="F23" t="s">
        <v>1492</v>
      </c>
      <c r="G23">
        <v>1</v>
      </c>
      <c r="H23" t="s">
        <v>100</v>
      </c>
      <c r="I23" t="s">
        <v>100</v>
      </c>
      <c r="J23" t="s">
        <v>852</v>
      </c>
      <c r="K23" t="s">
        <v>964</v>
      </c>
      <c r="L23" t="s">
        <v>964</v>
      </c>
      <c r="M23">
        <v>1</v>
      </c>
      <c r="N23">
        <v>1</v>
      </c>
      <c r="O23">
        <v>1</v>
      </c>
      <c r="P23">
        <v>1</v>
      </c>
    </row>
    <row r="24" spans="1:17" x14ac:dyDescent="0.25">
      <c r="A24" t="s">
        <v>78</v>
      </c>
      <c r="B24" t="s">
        <v>923</v>
      </c>
      <c r="C24" t="s">
        <v>1436</v>
      </c>
      <c r="D24" t="s">
        <v>1492</v>
      </c>
      <c r="E24" t="s">
        <v>1498</v>
      </c>
      <c r="F24" t="s">
        <v>1492</v>
      </c>
      <c r="G24">
        <v>0</v>
      </c>
      <c r="H24" t="s">
        <v>100</v>
      </c>
      <c r="I24" t="s">
        <v>100</v>
      </c>
      <c r="J24" t="s">
        <v>852</v>
      </c>
      <c r="K24" t="s">
        <v>964</v>
      </c>
      <c r="L24" t="s">
        <v>964</v>
      </c>
      <c r="N24">
        <v>1</v>
      </c>
    </row>
    <row r="25" spans="1:17" x14ac:dyDescent="0.25">
      <c r="A25" t="s">
        <v>78</v>
      </c>
      <c r="B25" t="s">
        <v>923</v>
      </c>
      <c r="C25" t="s">
        <v>1435</v>
      </c>
      <c r="D25" t="s">
        <v>1492</v>
      </c>
      <c r="E25" t="s">
        <v>1499</v>
      </c>
      <c r="F25" t="s">
        <v>1492</v>
      </c>
      <c r="G25">
        <v>1</v>
      </c>
      <c r="H25" t="s">
        <v>877</v>
      </c>
      <c r="I25" t="s">
        <v>877</v>
      </c>
      <c r="J25" t="s">
        <v>878</v>
      </c>
      <c r="K25" t="s">
        <v>964</v>
      </c>
      <c r="L25" t="s">
        <v>964</v>
      </c>
      <c r="M25">
        <v>1</v>
      </c>
      <c r="N25">
        <v>1</v>
      </c>
      <c r="O25">
        <v>1</v>
      </c>
      <c r="P25">
        <v>1</v>
      </c>
    </row>
    <row r="26" spans="1:17" x14ac:dyDescent="0.25">
      <c r="A26" t="s">
        <v>78</v>
      </c>
      <c r="B26" t="s">
        <v>923</v>
      </c>
      <c r="C26" t="s">
        <v>1434</v>
      </c>
      <c r="D26" t="s">
        <v>1492</v>
      </c>
      <c r="E26" t="s">
        <v>1500</v>
      </c>
      <c r="F26" t="s">
        <v>1492</v>
      </c>
      <c r="G26">
        <v>0</v>
      </c>
      <c r="H26" t="s">
        <v>886</v>
      </c>
      <c r="I26" t="s">
        <v>886</v>
      </c>
      <c r="J26" t="s">
        <v>894</v>
      </c>
      <c r="K26" t="s">
        <v>964</v>
      </c>
      <c r="L26" t="s">
        <v>942</v>
      </c>
      <c r="O26">
        <v>1</v>
      </c>
      <c r="P26">
        <v>1</v>
      </c>
    </row>
    <row r="27" spans="1:17" x14ac:dyDescent="0.25">
      <c r="H27" t="s">
        <v>886</v>
      </c>
      <c r="I27" t="s">
        <v>886</v>
      </c>
      <c r="J27" t="s">
        <v>894</v>
      </c>
      <c r="K27" t="s">
        <v>942</v>
      </c>
      <c r="L27" t="s">
        <v>942</v>
      </c>
      <c r="N27" t="s">
        <v>1511</v>
      </c>
      <c r="O27">
        <f>+SUM(O2:O26)</f>
        <v>14</v>
      </c>
      <c r="P27">
        <f>+SUM(P2:P26)</f>
        <v>12</v>
      </c>
      <c r="Q27" s="183">
        <f>+P27/O27</f>
        <v>0.8571428571428571</v>
      </c>
    </row>
    <row r="28" spans="1:17" x14ac:dyDescent="0.25">
      <c r="H28" t="s">
        <v>886</v>
      </c>
      <c r="I28" s="182" t="s">
        <v>886</v>
      </c>
      <c r="J28" s="182" t="s">
        <v>902</v>
      </c>
      <c r="K28" s="182" t="s">
        <v>1492</v>
      </c>
      <c r="L28" s="182" t="s">
        <v>1492</v>
      </c>
      <c r="M28" s="182"/>
    </row>
    <row r="29" spans="1:17" x14ac:dyDescent="0.25">
      <c r="H29" t="s">
        <v>886</v>
      </c>
      <c r="I29" s="182" t="s">
        <v>886</v>
      </c>
      <c r="J29" s="182" t="s">
        <v>902</v>
      </c>
      <c r="K29" s="182" t="s">
        <v>1492</v>
      </c>
      <c r="L29" s="182" t="s">
        <v>1492</v>
      </c>
      <c r="M29" s="182"/>
    </row>
    <row r="30" spans="1:17" x14ac:dyDescent="0.25">
      <c r="H30" t="s">
        <v>886</v>
      </c>
      <c r="I30" s="182" t="s">
        <v>886</v>
      </c>
      <c r="J30" s="182" t="s">
        <v>902</v>
      </c>
      <c r="K30" s="182" t="s">
        <v>1492</v>
      </c>
      <c r="L30" s="182" t="s">
        <v>1492</v>
      </c>
      <c r="M30" s="182"/>
      <c r="N30" s="184" t="s">
        <v>1521</v>
      </c>
      <c r="O30">
        <v>27</v>
      </c>
      <c r="P30">
        <v>25</v>
      </c>
      <c r="Q30" s="183">
        <f>+P30/O30</f>
        <v>0.92592592592592593</v>
      </c>
    </row>
    <row r="31" spans="1:17" x14ac:dyDescent="0.25">
      <c r="H31" t="s">
        <v>78</v>
      </c>
      <c r="I31" s="182" t="s">
        <v>923</v>
      </c>
      <c r="J31" s="182" t="s">
        <v>926</v>
      </c>
      <c r="K31" s="182" t="s">
        <v>942</v>
      </c>
      <c r="L31" s="182" t="s">
        <v>1492</v>
      </c>
      <c r="M31" s="182"/>
    </row>
    <row r="32" spans="1:17" x14ac:dyDescent="0.25">
      <c r="H32" t="s">
        <v>78</v>
      </c>
      <c r="I32" s="182" t="s">
        <v>923</v>
      </c>
      <c r="J32" s="182" t="s">
        <v>926</v>
      </c>
      <c r="K32" s="182" t="s">
        <v>1492</v>
      </c>
      <c r="L32" s="182" t="s">
        <v>1492</v>
      </c>
      <c r="M32" s="182"/>
    </row>
    <row r="33" spans="2:13" x14ac:dyDescent="0.25">
      <c r="H33" t="s">
        <v>78</v>
      </c>
      <c r="I33" s="182" t="s">
        <v>923</v>
      </c>
      <c r="J33" s="182" t="s">
        <v>934</v>
      </c>
      <c r="K33" s="182" t="s">
        <v>1492</v>
      </c>
      <c r="L33" s="182" t="s">
        <v>1492</v>
      </c>
      <c r="M33" s="182"/>
    </row>
    <row r="34" spans="2:13" x14ac:dyDescent="0.25">
      <c r="H34" t="s">
        <v>78</v>
      </c>
      <c r="I34" s="182" t="s">
        <v>923</v>
      </c>
      <c r="J34" s="182" t="s">
        <v>934</v>
      </c>
      <c r="K34" s="182" t="s">
        <v>1492</v>
      </c>
      <c r="L34" s="182" t="s">
        <v>1492</v>
      </c>
      <c r="M34" s="182"/>
    </row>
    <row r="36" spans="2:13" x14ac:dyDescent="0.25">
      <c r="B36" t="s">
        <v>1522</v>
      </c>
      <c r="C36" t="s">
        <v>1526</v>
      </c>
      <c r="D36" t="s">
        <v>1527</v>
      </c>
      <c r="E36" t="s">
        <v>1526</v>
      </c>
    </row>
    <row r="37" spans="2:13" x14ac:dyDescent="0.25">
      <c r="B37" t="s">
        <v>1528</v>
      </c>
      <c r="C37">
        <v>3</v>
      </c>
      <c r="D37" t="s">
        <v>1523</v>
      </c>
      <c r="E37">
        <v>6</v>
      </c>
    </row>
    <row r="38" spans="2:13" x14ac:dyDescent="0.25">
      <c r="B38" t="s">
        <v>1529</v>
      </c>
      <c r="C38">
        <v>2</v>
      </c>
      <c r="D38" t="s">
        <v>1524</v>
      </c>
      <c r="E38">
        <v>2</v>
      </c>
    </row>
    <row r="39" spans="2:13" x14ac:dyDescent="0.25">
      <c r="B39" t="s">
        <v>1530</v>
      </c>
      <c r="C39">
        <v>10</v>
      </c>
      <c r="D39" t="s">
        <v>1525</v>
      </c>
      <c r="E39">
        <v>14</v>
      </c>
    </row>
    <row r="40" spans="2:13" x14ac:dyDescent="0.25">
      <c r="B40" t="s">
        <v>1531</v>
      </c>
      <c r="C40">
        <v>2</v>
      </c>
      <c r="D40" t="s">
        <v>1532</v>
      </c>
      <c r="E40">
        <v>3</v>
      </c>
    </row>
    <row r="41" spans="2:13" x14ac:dyDescent="0.25">
      <c r="C41">
        <f>SUM(C37:C40)</f>
        <v>17</v>
      </c>
      <c r="E41">
        <f>SUM(E37:E40)</f>
        <v>25</v>
      </c>
    </row>
    <row r="54" spans="1:10" x14ac:dyDescent="0.25">
      <c r="A54" s="185" t="s">
        <v>1537</v>
      </c>
      <c r="B54" s="185" t="s">
        <v>1538</v>
      </c>
    </row>
    <row r="55" spans="1:10" ht="45" x14ac:dyDescent="0.25">
      <c r="A55" s="193" t="s">
        <v>9</v>
      </c>
      <c r="B55" s="188" t="s">
        <v>1492</v>
      </c>
      <c r="C55" s="188" t="s">
        <v>1490</v>
      </c>
      <c r="D55" s="189" t="s">
        <v>964</v>
      </c>
      <c r="E55" s="188" t="s">
        <v>942</v>
      </c>
      <c r="F55" s="188" t="s">
        <v>1536</v>
      </c>
      <c r="G55" s="196" t="s">
        <v>1539</v>
      </c>
      <c r="H55" s="191" t="s">
        <v>1540</v>
      </c>
    </row>
    <row r="56" spans="1:10" x14ac:dyDescent="0.25">
      <c r="A56" s="190" t="s">
        <v>100</v>
      </c>
      <c r="B56" s="194"/>
      <c r="C56" s="194">
        <v>1</v>
      </c>
      <c r="D56" s="194">
        <v>4</v>
      </c>
      <c r="E56" s="194">
        <v>1</v>
      </c>
      <c r="F56" s="194">
        <v>6</v>
      </c>
      <c r="G56" s="194">
        <f>+GETPIVOTDATA("ESTADO",$A$54,"nombre de la dependencia","Oficina Asesora de Planeación")-GETPIVOTDATA("ESTADO",$A$54,"nombre de la dependencia","Oficina Asesora de Planeación","ESTADO","Abierta en proceso")</f>
        <v>6</v>
      </c>
      <c r="H56" s="198">
        <f>+GETPIVOTDATA("ESTADO",$A$54,"nombre de la dependencia","Oficina Asesora de Planeación","ESTADO","Cerrada")/G56</f>
        <v>0.66666666666666663</v>
      </c>
      <c r="J56" s="197"/>
    </row>
    <row r="57" spans="1:10" x14ac:dyDescent="0.25">
      <c r="A57" s="190" t="s">
        <v>78</v>
      </c>
      <c r="B57" s="194">
        <v>3</v>
      </c>
      <c r="C57" s="194">
        <v>1</v>
      </c>
      <c r="D57" s="194">
        <v>9</v>
      </c>
      <c r="E57" s="194">
        <v>1</v>
      </c>
      <c r="F57" s="194">
        <v>14</v>
      </c>
      <c r="G57" s="194">
        <f>+GETPIVOTDATA("ESTADO",$A$54,"nombre de la dependencia","Subdirección de Gestión Corporativa")-GETPIVOTDATA("ESTADO",$A$54,"nombre de la dependencia","Subdirección de Gestión Corporativa","ESTADO","Abierta en proceso")</f>
        <v>11</v>
      </c>
      <c r="H57" s="198">
        <f>+GETPIVOTDATA("ESTADO",$A$54,"nombre de la dependencia","Subdirección de Gestión Corporativa","ESTADO","Cerrada")/G57</f>
        <v>0.81818181818181823</v>
      </c>
    </row>
    <row r="58" spans="1:10" x14ac:dyDescent="0.25">
      <c r="A58" s="190" t="s">
        <v>886</v>
      </c>
      <c r="B58" s="194">
        <v>3</v>
      </c>
      <c r="C58" s="194"/>
      <c r="D58" s="194"/>
      <c r="E58" s="194">
        <v>1</v>
      </c>
      <c r="F58" s="194">
        <v>4</v>
      </c>
      <c r="G58" s="194">
        <f>+GETPIVOTDATA("ESTADO",$A$54,"nombre de la dependencia","Sudirección Artistica  y Cultural ")-GETPIVOTDATA("ESTADO",$A$54,"nombre de la dependencia","Sudirección Artistica  y Cultural ","ESTADO","Abierta en proceso")</f>
        <v>1</v>
      </c>
      <c r="H58" s="194"/>
    </row>
    <row r="59" spans="1:10" x14ac:dyDescent="0.25">
      <c r="A59" s="190" t="s">
        <v>877</v>
      </c>
      <c r="B59" s="194"/>
      <c r="C59" s="194"/>
      <c r="D59" s="194">
        <v>1</v>
      </c>
      <c r="E59" s="194"/>
      <c r="F59" s="194">
        <v>1</v>
      </c>
      <c r="G59" s="194">
        <f>+GETPIVOTDATA("ESTADO",$A$54,"nombre de la dependencia","Sudirección para la Gestión del Centro")-GETPIVOTDATA("ESTADO",$A$54,"nombre de la dependencia","Sudirección para la Gestión del Centro","ESTADO","Abierta en proceso")</f>
        <v>1</v>
      </c>
      <c r="H59" s="194"/>
    </row>
    <row r="60" spans="1:10" x14ac:dyDescent="0.25">
      <c r="A60" s="190" t="s">
        <v>1536</v>
      </c>
      <c r="B60" s="194">
        <v>6</v>
      </c>
      <c r="C60" s="194">
        <v>2</v>
      </c>
      <c r="D60" s="194">
        <v>14</v>
      </c>
      <c r="E60" s="194">
        <v>3</v>
      </c>
      <c r="F60" s="194">
        <v>25</v>
      </c>
      <c r="G60" s="195">
        <f>+GETPIVOTDATA("ESTADO",$A$54)-GETPIVOTDATA("ESTADO",$A$54,"ESTADO","Abierta en proceso")</f>
        <v>19</v>
      </c>
      <c r="H60" s="195"/>
    </row>
    <row r="62" spans="1:10" ht="56.25" x14ac:dyDescent="0.25">
      <c r="A62" s="199" t="s">
        <v>9</v>
      </c>
      <c r="B62" s="191" t="s">
        <v>1541</v>
      </c>
      <c r="C62" s="191" t="s">
        <v>1490</v>
      </c>
      <c r="D62" s="192" t="s">
        <v>964</v>
      </c>
      <c r="E62" s="191" t="s">
        <v>942</v>
      </c>
      <c r="F62" s="191" t="s">
        <v>1536</v>
      </c>
      <c r="G62" s="196" t="s">
        <v>1539</v>
      </c>
      <c r="H62" s="196" t="s">
        <v>1542</v>
      </c>
    </row>
    <row r="63" spans="1:10" x14ac:dyDescent="0.25">
      <c r="A63" s="190" t="s">
        <v>100</v>
      </c>
      <c r="B63" s="194">
        <v>0</v>
      </c>
      <c r="C63" s="194">
        <v>1</v>
      </c>
      <c r="D63" s="194">
        <v>4</v>
      </c>
      <c r="E63" s="194">
        <v>1</v>
      </c>
      <c r="F63" s="194">
        <v>6</v>
      </c>
      <c r="G63" s="194">
        <v>6</v>
      </c>
      <c r="H63" s="198">
        <f>+D63/G63</f>
        <v>0.66666666666666663</v>
      </c>
    </row>
    <row r="64" spans="1:10" x14ac:dyDescent="0.25">
      <c r="A64" s="190" t="s">
        <v>78</v>
      </c>
      <c r="B64" s="194">
        <v>3</v>
      </c>
      <c r="C64" s="194">
        <v>1</v>
      </c>
      <c r="D64" s="194">
        <v>9</v>
      </c>
      <c r="E64" s="194">
        <v>1</v>
      </c>
      <c r="F64" s="194">
        <v>14</v>
      </c>
      <c r="G64" s="194">
        <v>11</v>
      </c>
      <c r="H64" s="198">
        <f t="shared" ref="H64:H66" si="0">+D64/G64</f>
        <v>0.81818181818181823</v>
      </c>
    </row>
    <row r="65" spans="1:8" x14ac:dyDescent="0.25">
      <c r="A65" s="190" t="s">
        <v>886</v>
      </c>
      <c r="B65" s="194">
        <v>3</v>
      </c>
      <c r="C65" s="194">
        <v>0</v>
      </c>
      <c r="D65" s="194">
        <v>0</v>
      </c>
      <c r="E65" s="194">
        <v>1</v>
      </c>
      <c r="F65" s="194">
        <v>4</v>
      </c>
      <c r="G65" s="194">
        <v>1</v>
      </c>
      <c r="H65" s="198">
        <f t="shared" si="0"/>
        <v>0</v>
      </c>
    </row>
    <row r="66" spans="1:8" x14ac:dyDescent="0.25">
      <c r="A66" s="190" t="s">
        <v>877</v>
      </c>
      <c r="B66" s="194">
        <v>0</v>
      </c>
      <c r="C66" s="194">
        <v>0</v>
      </c>
      <c r="D66" s="194">
        <v>1</v>
      </c>
      <c r="E66" s="194">
        <v>0</v>
      </c>
      <c r="F66" s="194">
        <v>1</v>
      </c>
      <c r="G66" s="194">
        <v>1</v>
      </c>
      <c r="H66" s="198">
        <f t="shared" si="0"/>
        <v>1</v>
      </c>
    </row>
    <row r="67" spans="1:8" x14ac:dyDescent="0.25">
      <c r="A67" s="200" t="s">
        <v>1536</v>
      </c>
      <c r="B67" s="195">
        <v>6</v>
      </c>
      <c r="C67" s="195">
        <v>2</v>
      </c>
      <c r="D67" s="195">
        <v>14</v>
      </c>
      <c r="E67" s="195">
        <v>3</v>
      </c>
      <c r="F67" s="195">
        <v>25</v>
      </c>
      <c r="G67" s="195">
        <v>19</v>
      </c>
      <c r="H67" s="201">
        <f>+D67/G67</f>
        <v>0.73684210526315785</v>
      </c>
    </row>
    <row r="71" spans="1:8" x14ac:dyDescent="0.25">
      <c r="A71" s="185" t="s">
        <v>1543</v>
      </c>
      <c r="B71" s="185" t="s">
        <v>1538</v>
      </c>
    </row>
    <row r="72" spans="1:8" x14ac:dyDescent="0.25">
      <c r="A72" s="185" t="s">
        <v>1535</v>
      </c>
      <c r="B72" t="s">
        <v>1492</v>
      </c>
      <c r="C72" t="s">
        <v>1490</v>
      </c>
      <c r="D72" t="s">
        <v>964</v>
      </c>
      <c r="E72" t="s">
        <v>942</v>
      </c>
      <c r="F72" t="s">
        <v>1536</v>
      </c>
    </row>
    <row r="73" spans="1:8" x14ac:dyDescent="0.25">
      <c r="A73" s="186" t="s">
        <v>572</v>
      </c>
      <c r="B73" s="187"/>
      <c r="C73" s="187"/>
      <c r="D73" s="187">
        <v>3</v>
      </c>
      <c r="E73" s="187"/>
      <c r="F73" s="187">
        <v>3</v>
      </c>
    </row>
    <row r="74" spans="1:8" x14ac:dyDescent="0.25">
      <c r="A74" s="186" t="s">
        <v>406</v>
      </c>
      <c r="B74" s="187"/>
      <c r="C74" s="187"/>
      <c r="D74" s="187">
        <v>1</v>
      </c>
      <c r="E74" s="187"/>
      <c r="F74" s="187">
        <v>1</v>
      </c>
    </row>
    <row r="75" spans="1:8" x14ac:dyDescent="0.25">
      <c r="A75" s="186" t="s">
        <v>100</v>
      </c>
      <c r="B75" s="187"/>
      <c r="C75" s="187">
        <v>1</v>
      </c>
      <c r="D75" s="187">
        <v>4</v>
      </c>
      <c r="E75" s="187">
        <v>1</v>
      </c>
      <c r="F75" s="187">
        <v>6</v>
      </c>
    </row>
    <row r="76" spans="1:8" x14ac:dyDescent="0.25">
      <c r="A76" s="186" t="s">
        <v>886</v>
      </c>
      <c r="B76" s="187">
        <v>3</v>
      </c>
      <c r="C76" s="187"/>
      <c r="D76" s="187"/>
      <c r="E76" s="187">
        <v>1</v>
      </c>
      <c r="F76" s="187">
        <v>4</v>
      </c>
    </row>
    <row r="77" spans="1:8" x14ac:dyDescent="0.25">
      <c r="A77" s="186" t="s">
        <v>877</v>
      </c>
      <c r="B77" s="187"/>
      <c r="C77" s="187"/>
      <c r="D77" s="187">
        <v>1</v>
      </c>
      <c r="E77" s="187"/>
      <c r="F77" s="187">
        <v>1</v>
      </c>
    </row>
    <row r="78" spans="1:8" x14ac:dyDescent="0.25">
      <c r="A78" s="186" t="s">
        <v>266</v>
      </c>
      <c r="B78" s="187"/>
      <c r="C78" s="187">
        <v>1</v>
      </c>
      <c r="D78" s="187">
        <v>5</v>
      </c>
      <c r="E78" s="187"/>
      <c r="F78" s="187">
        <v>6</v>
      </c>
    </row>
    <row r="79" spans="1:8" x14ac:dyDescent="0.25">
      <c r="A79" s="186" t="s">
        <v>923</v>
      </c>
      <c r="B79" s="187">
        <v>3</v>
      </c>
      <c r="C79" s="187"/>
      <c r="D79" s="187"/>
      <c r="E79" s="187">
        <v>1</v>
      </c>
      <c r="F79" s="187">
        <v>4</v>
      </c>
    </row>
    <row r="80" spans="1:8" x14ac:dyDescent="0.25">
      <c r="A80" s="186" t="s">
        <v>1536</v>
      </c>
      <c r="B80" s="187">
        <v>6</v>
      </c>
      <c r="C80" s="187">
        <v>2</v>
      </c>
      <c r="D80" s="187">
        <v>14</v>
      </c>
      <c r="E80" s="187">
        <v>3</v>
      </c>
      <c r="F80" s="187">
        <v>25</v>
      </c>
    </row>
    <row r="84" spans="1:8" ht="56.25" x14ac:dyDescent="0.25">
      <c r="A84" s="192" t="s">
        <v>10</v>
      </c>
      <c r="B84" s="191" t="s">
        <v>1541</v>
      </c>
      <c r="C84" s="191" t="s">
        <v>1490</v>
      </c>
      <c r="D84" s="192" t="s">
        <v>964</v>
      </c>
      <c r="E84" s="191" t="s">
        <v>942</v>
      </c>
      <c r="F84" s="191" t="s">
        <v>1536</v>
      </c>
      <c r="G84" s="196" t="s">
        <v>1539</v>
      </c>
      <c r="H84" s="196" t="s">
        <v>1542</v>
      </c>
    </row>
    <row r="85" spans="1:8" x14ac:dyDescent="0.25">
      <c r="A85" s="190" t="s">
        <v>572</v>
      </c>
      <c r="B85" s="194">
        <v>0</v>
      </c>
      <c r="C85" s="194">
        <v>0</v>
      </c>
      <c r="D85" s="194">
        <v>3</v>
      </c>
      <c r="E85" s="194">
        <v>0</v>
      </c>
      <c r="F85" s="194">
        <v>3</v>
      </c>
      <c r="G85" s="194">
        <f>+F85-B85</f>
        <v>3</v>
      </c>
      <c r="H85" s="198">
        <f t="shared" ref="H85:H91" si="1">+D85/G85</f>
        <v>1</v>
      </c>
    </row>
    <row r="86" spans="1:8" x14ac:dyDescent="0.25">
      <c r="A86" s="190" t="s">
        <v>406</v>
      </c>
      <c r="B86" s="194">
        <v>0</v>
      </c>
      <c r="C86" s="194">
        <v>0</v>
      </c>
      <c r="D86" s="194">
        <v>1</v>
      </c>
      <c r="E86" s="194">
        <v>0</v>
      </c>
      <c r="F86" s="194">
        <v>1</v>
      </c>
      <c r="G86" s="194">
        <f t="shared" ref="G86:G91" si="2">+F86-B86</f>
        <v>1</v>
      </c>
      <c r="H86" s="198">
        <f t="shared" si="1"/>
        <v>1</v>
      </c>
    </row>
    <row r="87" spans="1:8" x14ac:dyDescent="0.25">
      <c r="A87" s="190" t="s">
        <v>100</v>
      </c>
      <c r="B87" s="194">
        <v>0</v>
      </c>
      <c r="C87" s="194">
        <v>1</v>
      </c>
      <c r="D87" s="194">
        <v>4</v>
      </c>
      <c r="E87" s="194">
        <v>1</v>
      </c>
      <c r="F87" s="194">
        <v>6</v>
      </c>
      <c r="G87" s="194">
        <f t="shared" si="2"/>
        <v>6</v>
      </c>
      <c r="H87" s="198">
        <f t="shared" si="1"/>
        <v>0.66666666666666663</v>
      </c>
    </row>
    <row r="88" spans="1:8" x14ac:dyDescent="0.25">
      <c r="A88" s="190" t="s">
        <v>886</v>
      </c>
      <c r="B88" s="194">
        <v>3</v>
      </c>
      <c r="C88" s="194">
        <v>0</v>
      </c>
      <c r="D88" s="194">
        <v>0</v>
      </c>
      <c r="E88" s="194">
        <v>1</v>
      </c>
      <c r="F88" s="194">
        <v>4</v>
      </c>
      <c r="G88" s="194">
        <f t="shared" si="2"/>
        <v>1</v>
      </c>
      <c r="H88" s="198">
        <f t="shared" si="1"/>
        <v>0</v>
      </c>
    </row>
    <row r="89" spans="1:8" x14ac:dyDescent="0.25">
      <c r="A89" s="190" t="s">
        <v>877</v>
      </c>
      <c r="B89" s="194">
        <v>0</v>
      </c>
      <c r="C89" s="194">
        <v>0</v>
      </c>
      <c r="D89" s="194">
        <v>1</v>
      </c>
      <c r="E89" s="194">
        <v>0</v>
      </c>
      <c r="F89" s="194">
        <v>1</v>
      </c>
      <c r="G89" s="194">
        <f t="shared" si="2"/>
        <v>1</v>
      </c>
      <c r="H89" s="198">
        <f t="shared" si="1"/>
        <v>1</v>
      </c>
    </row>
    <row r="90" spans="1:8" x14ac:dyDescent="0.25">
      <c r="A90" s="190" t="s">
        <v>266</v>
      </c>
      <c r="B90" s="194">
        <v>0</v>
      </c>
      <c r="C90" s="194">
        <v>1</v>
      </c>
      <c r="D90" s="194">
        <v>5</v>
      </c>
      <c r="E90" s="194">
        <v>0</v>
      </c>
      <c r="F90" s="194">
        <v>6</v>
      </c>
      <c r="G90" s="194">
        <f t="shared" si="2"/>
        <v>6</v>
      </c>
      <c r="H90" s="198">
        <f t="shared" si="1"/>
        <v>0.83333333333333337</v>
      </c>
    </row>
    <row r="91" spans="1:8" x14ac:dyDescent="0.25">
      <c r="A91" s="190" t="s">
        <v>923</v>
      </c>
      <c r="B91" s="194">
        <v>3</v>
      </c>
      <c r="C91" s="194">
        <v>0</v>
      </c>
      <c r="D91" s="194">
        <v>0</v>
      </c>
      <c r="E91" s="194">
        <v>1</v>
      </c>
      <c r="F91" s="194">
        <v>4</v>
      </c>
      <c r="G91" s="194">
        <f t="shared" si="2"/>
        <v>1</v>
      </c>
      <c r="H91" s="198">
        <f t="shared" si="1"/>
        <v>0</v>
      </c>
    </row>
    <row r="92" spans="1:8" x14ac:dyDescent="0.25">
      <c r="A92" s="200" t="s">
        <v>1536</v>
      </c>
      <c r="B92" s="195">
        <v>6</v>
      </c>
      <c r="C92" s="195">
        <v>2</v>
      </c>
      <c r="D92" s="195">
        <v>14</v>
      </c>
      <c r="E92" s="195">
        <v>3</v>
      </c>
      <c r="F92" s="195">
        <v>25</v>
      </c>
      <c r="G92" s="195">
        <f>SUM(G85:G91)</f>
        <v>19</v>
      </c>
      <c r="H92" s="201">
        <f>+D92/G92</f>
        <v>0.73684210526315785</v>
      </c>
    </row>
  </sheetData>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34"/>
  <sheetViews>
    <sheetView view="pageBreakPreview" topLeftCell="B1" zoomScale="60" zoomScaleNormal="60" workbookViewId="0">
      <selection activeCell="H14" sqref="H14"/>
    </sheetView>
  </sheetViews>
  <sheetFormatPr baseColWidth="10" defaultColWidth="11.42578125" defaultRowHeight="28.5" customHeight="1" x14ac:dyDescent="0.25"/>
  <cols>
    <col min="1" max="1" width="9.5703125" style="4" hidden="1" customWidth="1"/>
    <col min="2" max="2" width="9.5703125" style="4" customWidth="1"/>
    <col min="3" max="3" width="12.5703125" style="4" bestFit="1" customWidth="1"/>
    <col min="4" max="5" width="9.140625" style="4" customWidth="1"/>
    <col min="6" max="6" width="9.5703125" style="4" customWidth="1"/>
    <col min="7" max="7" width="14.28515625" style="7" customWidth="1"/>
    <col min="8" max="8" width="37.7109375" style="4" customWidth="1"/>
    <col min="9" max="9" width="13.140625" style="4" hidden="1" customWidth="1"/>
    <col min="10" max="10" width="33.7109375" style="4" customWidth="1"/>
    <col min="11" max="12" width="16.42578125" style="4" customWidth="1"/>
    <col min="13" max="13" width="6.140625" style="4" customWidth="1"/>
    <col min="14" max="15" width="19.28515625" style="4" customWidth="1"/>
    <col min="16" max="16" width="9.7109375" style="4" customWidth="1"/>
    <col min="17" max="17" width="10" style="4" customWidth="1"/>
    <col min="18" max="18" width="18" style="4" hidden="1" customWidth="1"/>
    <col min="19" max="19" width="10.5703125" style="4" hidden="1" customWidth="1"/>
    <col min="20" max="20" width="49.5703125" style="4" customWidth="1"/>
    <col min="21" max="21" width="15.5703125" style="4" customWidth="1"/>
    <col min="22" max="22" width="36.5703125" style="4" customWidth="1"/>
    <col min="23" max="23" width="6.28515625" style="4" customWidth="1"/>
    <col min="24" max="24" width="5.85546875" style="4" customWidth="1"/>
    <col min="25" max="26" width="25.140625" style="4" customWidth="1"/>
    <col min="27" max="16384" width="11.42578125" style="1"/>
  </cols>
  <sheetData>
    <row r="1" spans="1:26" ht="36" customHeight="1" x14ac:dyDescent="0.25">
      <c r="A1" s="363"/>
      <c r="B1" s="364"/>
      <c r="C1" s="9" t="s">
        <v>11</v>
      </c>
      <c r="D1" s="307" t="s">
        <v>66</v>
      </c>
      <c r="E1" s="308"/>
      <c r="F1" s="308"/>
      <c r="G1" s="308"/>
      <c r="H1" s="308"/>
      <c r="I1" s="308"/>
      <c r="J1" s="308"/>
      <c r="K1" s="308"/>
      <c r="L1" s="308"/>
      <c r="M1" s="308"/>
      <c r="N1" s="308"/>
      <c r="O1" s="308"/>
      <c r="P1" s="308"/>
      <c r="Q1" s="308"/>
      <c r="R1" s="308"/>
      <c r="S1" s="308"/>
      <c r="T1" s="308"/>
      <c r="U1" s="308"/>
      <c r="V1" s="308"/>
      <c r="W1" s="308"/>
      <c r="X1" s="308"/>
      <c r="Y1" s="308"/>
      <c r="Z1" s="309"/>
    </row>
    <row r="2" spans="1:26" ht="41.25" customHeight="1" x14ac:dyDescent="0.25">
      <c r="A2" s="365"/>
      <c r="B2" s="366"/>
      <c r="C2" s="9" t="s">
        <v>0</v>
      </c>
      <c r="D2" s="307" t="s">
        <v>60</v>
      </c>
      <c r="E2" s="308"/>
      <c r="F2" s="308"/>
      <c r="G2" s="308"/>
      <c r="H2" s="308"/>
      <c r="I2" s="308"/>
      <c r="J2" s="308"/>
      <c r="K2" s="308"/>
      <c r="L2" s="308"/>
      <c r="M2" s="308"/>
      <c r="N2" s="308"/>
      <c r="O2" s="308"/>
      <c r="P2" s="308"/>
      <c r="Q2" s="308"/>
      <c r="R2" s="308"/>
      <c r="S2" s="309"/>
      <c r="T2" s="10" t="s">
        <v>1</v>
      </c>
      <c r="U2" s="234" t="s">
        <v>2</v>
      </c>
      <c r="V2" s="234"/>
      <c r="W2" s="234"/>
      <c r="X2" s="234"/>
      <c r="Y2" s="11" t="s">
        <v>3</v>
      </c>
      <c r="Z2" s="12">
        <v>2</v>
      </c>
    </row>
    <row r="3" spans="1:26" s="2" customFormat="1" ht="16.5" customHeight="1" x14ac:dyDescent="0.25">
      <c r="A3" s="312" t="s">
        <v>1245</v>
      </c>
      <c r="B3" s="312"/>
      <c r="C3" s="312"/>
      <c r="D3" s="312"/>
      <c r="E3" s="312"/>
      <c r="F3" s="312"/>
      <c r="G3" s="312"/>
      <c r="H3" s="312"/>
      <c r="I3" s="312"/>
      <c r="J3" s="312"/>
      <c r="K3" s="312"/>
      <c r="L3" s="312"/>
      <c r="M3" s="312"/>
      <c r="N3" s="312"/>
      <c r="O3" s="312"/>
      <c r="P3" s="312"/>
      <c r="Q3" s="312"/>
      <c r="R3" s="312"/>
      <c r="S3" s="313"/>
      <c r="T3" s="236" t="s">
        <v>1244</v>
      </c>
      <c r="U3" s="237"/>
      <c r="V3" s="237"/>
      <c r="W3" s="237"/>
      <c r="X3" s="237"/>
      <c r="Y3" s="237"/>
      <c r="Z3" s="238"/>
    </row>
    <row r="4" spans="1:26" s="2" customFormat="1" ht="16.5" customHeight="1" x14ac:dyDescent="0.25">
      <c r="A4" s="314"/>
      <c r="B4" s="314"/>
      <c r="C4" s="314"/>
      <c r="D4" s="314"/>
      <c r="E4" s="314"/>
      <c r="F4" s="314"/>
      <c r="G4" s="314"/>
      <c r="H4" s="314"/>
      <c r="I4" s="314"/>
      <c r="J4" s="314"/>
      <c r="K4" s="314"/>
      <c r="L4" s="314"/>
      <c r="M4" s="314"/>
      <c r="N4" s="314"/>
      <c r="O4" s="314"/>
      <c r="P4" s="314"/>
      <c r="Q4" s="314"/>
      <c r="R4" s="314"/>
      <c r="S4" s="315"/>
      <c r="T4" s="239" t="s">
        <v>5</v>
      </c>
      <c r="U4" s="240"/>
      <c r="V4" s="241" t="s">
        <v>6</v>
      </c>
      <c r="W4" s="242"/>
      <c r="X4" s="242"/>
      <c r="Y4" s="241" t="s">
        <v>7</v>
      </c>
      <c r="Z4" s="240"/>
    </row>
    <row r="5" spans="1:26" s="2" customFormat="1" ht="16.5" customHeight="1" x14ac:dyDescent="0.25">
      <c r="A5" s="314"/>
      <c r="B5" s="314"/>
      <c r="C5" s="314"/>
      <c r="D5" s="314"/>
      <c r="E5" s="314"/>
      <c r="F5" s="314"/>
      <c r="G5" s="314"/>
      <c r="H5" s="314"/>
      <c r="I5" s="314"/>
      <c r="J5" s="314"/>
      <c r="K5" s="314"/>
      <c r="L5" s="314"/>
      <c r="M5" s="314"/>
      <c r="N5" s="314"/>
      <c r="O5" s="314"/>
      <c r="P5" s="314"/>
      <c r="Q5" s="314"/>
      <c r="R5" s="314"/>
      <c r="S5" s="315"/>
      <c r="T5" s="239" t="s">
        <v>1477</v>
      </c>
      <c r="U5" s="240"/>
      <c r="V5" s="241" t="s">
        <v>1477</v>
      </c>
      <c r="W5" s="242"/>
      <c r="X5" s="242"/>
      <c r="Y5" s="247" t="s">
        <v>8</v>
      </c>
      <c r="Z5" s="249"/>
    </row>
    <row r="6" spans="1:26" s="2" customFormat="1" ht="16.5" customHeight="1" thickBot="1" x14ac:dyDescent="0.3">
      <c r="A6" s="314"/>
      <c r="B6" s="314"/>
      <c r="C6" s="314"/>
      <c r="D6" s="314"/>
      <c r="E6" s="314"/>
      <c r="F6" s="314"/>
      <c r="G6" s="314"/>
      <c r="H6" s="314"/>
      <c r="I6" s="314"/>
      <c r="J6" s="314"/>
      <c r="K6" s="314"/>
      <c r="L6" s="314"/>
      <c r="M6" s="314"/>
      <c r="N6" s="314"/>
      <c r="O6" s="314"/>
      <c r="P6" s="314"/>
      <c r="Q6" s="314"/>
      <c r="R6" s="314"/>
      <c r="S6" s="315"/>
      <c r="T6" s="243"/>
      <c r="U6" s="244"/>
      <c r="V6" s="245"/>
      <c r="W6" s="246"/>
      <c r="X6" s="246"/>
      <c r="Y6" s="250"/>
      <c r="Z6" s="252"/>
    </row>
    <row r="7" spans="1:26" s="3" customFormat="1" ht="50.25" customHeight="1" x14ac:dyDescent="0.25">
      <c r="A7" s="270" t="s">
        <v>9</v>
      </c>
      <c r="B7" s="270" t="s">
        <v>11</v>
      </c>
      <c r="C7" s="270" t="s">
        <v>13</v>
      </c>
      <c r="D7" s="270" t="s">
        <v>15</v>
      </c>
      <c r="E7" s="270" t="s">
        <v>64</v>
      </c>
      <c r="F7" s="270" t="s">
        <v>65</v>
      </c>
      <c r="G7" s="270" t="s">
        <v>17</v>
      </c>
      <c r="H7" s="270" t="s">
        <v>19</v>
      </c>
      <c r="I7" s="270" t="s">
        <v>1247</v>
      </c>
      <c r="J7" s="270" t="s">
        <v>73</v>
      </c>
      <c r="K7" s="270" t="s">
        <v>61</v>
      </c>
      <c r="L7" s="270" t="s">
        <v>1250</v>
      </c>
      <c r="M7" s="270" t="s">
        <v>62</v>
      </c>
      <c r="N7" s="288" t="s">
        <v>74</v>
      </c>
      <c r="O7" s="289"/>
      <c r="P7" s="288" t="s">
        <v>23</v>
      </c>
      <c r="Q7" s="369"/>
      <c r="R7" s="367" t="s">
        <v>1248</v>
      </c>
      <c r="S7" s="310" t="s">
        <v>1249</v>
      </c>
      <c r="T7" s="212" t="s">
        <v>24</v>
      </c>
      <c r="U7" s="214" t="s">
        <v>25</v>
      </c>
      <c r="V7" s="216" t="s">
        <v>26</v>
      </c>
      <c r="W7" s="218" t="s">
        <v>72</v>
      </c>
      <c r="X7" s="220" t="s">
        <v>27</v>
      </c>
      <c r="Y7" s="222" t="s">
        <v>75</v>
      </c>
      <c r="Z7" s="226" t="s">
        <v>63</v>
      </c>
    </row>
    <row r="8" spans="1:26" s="3" customFormat="1" ht="29.25" customHeight="1" x14ac:dyDescent="0.25">
      <c r="A8" s="271"/>
      <c r="B8" s="271"/>
      <c r="C8" s="271"/>
      <c r="D8" s="271"/>
      <c r="E8" s="271"/>
      <c r="F8" s="271"/>
      <c r="G8" s="271"/>
      <c r="H8" s="271"/>
      <c r="I8" s="271"/>
      <c r="J8" s="271"/>
      <c r="K8" s="271"/>
      <c r="L8" s="271"/>
      <c r="M8" s="271"/>
      <c r="N8" s="13" t="s">
        <v>76</v>
      </c>
      <c r="O8" s="13" t="s">
        <v>31</v>
      </c>
      <c r="P8" s="133" t="s">
        <v>32</v>
      </c>
      <c r="Q8" s="141" t="s">
        <v>33</v>
      </c>
      <c r="R8" s="368"/>
      <c r="S8" s="311"/>
      <c r="T8" s="213"/>
      <c r="U8" s="215"/>
      <c r="V8" s="217"/>
      <c r="W8" s="219"/>
      <c r="X8" s="221"/>
      <c r="Y8" s="223"/>
      <c r="Z8" s="227"/>
    </row>
    <row r="9" spans="1:26" ht="37.5" customHeight="1" x14ac:dyDescent="0.25">
      <c r="A9" s="15" t="s">
        <v>100</v>
      </c>
      <c r="B9" s="16" t="s">
        <v>1251</v>
      </c>
      <c r="C9" s="17" t="s">
        <v>1252</v>
      </c>
      <c r="D9" s="18">
        <v>44130</v>
      </c>
      <c r="E9" s="18">
        <v>44124</v>
      </c>
      <c r="F9" s="17" t="s">
        <v>1253</v>
      </c>
      <c r="G9" s="16" t="s">
        <v>1254</v>
      </c>
      <c r="H9" s="16" t="s">
        <v>1255</v>
      </c>
      <c r="I9" s="142" t="s">
        <v>1384</v>
      </c>
      <c r="J9" s="16" t="s">
        <v>1256</v>
      </c>
      <c r="K9" s="16" t="s">
        <v>1257</v>
      </c>
      <c r="L9" s="16" t="s">
        <v>1258</v>
      </c>
      <c r="M9" s="143">
        <v>1</v>
      </c>
      <c r="N9" s="15" t="s">
        <v>100</v>
      </c>
      <c r="O9" s="15" t="s">
        <v>1259</v>
      </c>
      <c r="P9" s="156">
        <v>44197</v>
      </c>
      <c r="Q9" s="156">
        <v>44377</v>
      </c>
      <c r="R9" s="140"/>
      <c r="S9" s="24"/>
      <c r="T9" s="20"/>
      <c r="U9" s="21"/>
      <c r="V9" s="22"/>
      <c r="W9" s="22"/>
      <c r="X9" s="22"/>
      <c r="Y9" s="205"/>
      <c r="Z9" s="206"/>
    </row>
    <row r="10" spans="1:26" s="135" customFormat="1" ht="37.5" customHeight="1" x14ac:dyDescent="0.25">
      <c r="A10" s="15" t="s">
        <v>463</v>
      </c>
      <c r="B10" s="23" t="s">
        <v>1260</v>
      </c>
      <c r="C10" s="17" t="s">
        <v>1261</v>
      </c>
      <c r="D10" s="38">
        <v>44131</v>
      </c>
      <c r="E10" s="18">
        <v>44124</v>
      </c>
      <c r="F10" s="19" t="s">
        <v>1262</v>
      </c>
      <c r="G10" s="16" t="s">
        <v>1263</v>
      </c>
      <c r="H10" s="23" t="s">
        <v>1264</v>
      </c>
      <c r="I10" s="142" t="s">
        <v>1385</v>
      </c>
      <c r="J10" s="23" t="s">
        <v>1265</v>
      </c>
      <c r="K10" s="23" t="s">
        <v>1266</v>
      </c>
      <c r="L10" s="23" t="s">
        <v>1267</v>
      </c>
      <c r="M10" s="23">
        <v>1</v>
      </c>
      <c r="N10" s="23" t="s">
        <v>463</v>
      </c>
      <c r="O10" s="23" t="s">
        <v>1268</v>
      </c>
      <c r="P10" s="176">
        <v>44138</v>
      </c>
      <c r="Q10" s="38">
        <v>44348</v>
      </c>
      <c r="R10" s="140"/>
      <c r="S10" s="25"/>
      <c r="T10" s="20"/>
      <c r="U10" s="21"/>
      <c r="V10" s="22"/>
      <c r="W10" s="22"/>
      <c r="X10" s="22"/>
      <c r="Y10" s="205"/>
      <c r="Z10" s="207"/>
    </row>
    <row r="11" spans="1:26" s="135" customFormat="1" ht="37.5" customHeight="1" x14ac:dyDescent="0.25">
      <c r="A11" s="144" t="s">
        <v>1269</v>
      </c>
      <c r="B11" s="144" t="s">
        <v>1270</v>
      </c>
      <c r="C11" s="17" t="s">
        <v>1271</v>
      </c>
      <c r="D11" s="38">
        <v>44132</v>
      </c>
      <c r="E11" s="18">
        <v>44124</v>
      </c>
      <c r="F11" s="150" t="s">
        <v>1272</v>
      </c>
      <c r="G11" s="145" t="s">
        <v>1273</v>
      </c>
      <c r="H11" s="144" t="s">
        <v>1408</v>
      </c>
      <c r="I11" s="142" t="s">
        <v>1386</v>
      </c>
      <c r="J11" s="144" t="s">
        <v>1274</v>
      </c>
      <c r="K11" s="144" t="s">
        <v>1275</v>
      </c>
      <c r="L11" s="144" t="s">
        <v>1276</v>
      </c>
      <c r="M11" s="23">
        <v>1</v>
      </c>
      <c r="N11" s="23" t="s">
        <v>1409</v>
      </c>
      <c r="O11" s="23" t="s">
        <v>1278</v>
      </c>
      <c r="P11" s="38">
        <v>44152</v>
      </c>
      <c r="Q11" s="38">
        <v>44253</v>
      </c>
      <c r="R11" s="140"/>
      <c r="S11" s="25"/>
      <c r="T11" s="20"/>
      <c r="U11" s="21"/>
      <c r="V11" s="22"/>
      <c r="W11" s="22"/>
      <c r="X11" s="22"/>
      <c r="Y11" s="205"/>
      <c r="Z11" s="207"/>
    </row>
    <row r="12" spans="1:26" s="135" customFormat="1" ht="37.5" customHeight="1" x14ac:dyDescent="0.25">
      <c r="A12" s="144" t="s">
        <v>1279</v>
      </c>
      <c r="B12" s="144" t="s">
        <v>1280</v>
      </c>
      <c r="C12" s="17" t="s">
        <v>1281</v>
      </c>
      <c r="D12" s="38">
        <v>44132</v>
      </c>
      <c r="E12" s="18">
        <v>44124</v>
      </c>
      <c r="F12" s="26" t="s">
        <v>1282</v>
      </c>
      <c r="G12" s="145" t="s">
        <v>1283</v>
      </c>
      <c r="H12" s="144" t="s">
        <v>1284</v>
      </c>
      <c r="I12" s="142" t="s">
        <v>1387</v>
      </c>
      <c r="J12" s="144" t="s">
        <v>1285</v>
      </c>
      <c r="K12" s="144" t="s">
        <v>1286</v>
      </c>
      <c r="L12" s="144" t="s">
        <v>1287</v>
      </c>
      <c r="M12" s="23">
        <v>1</v>
      </c>
      <c r="N12" s="23" t="s">
        <v>1410</v>
      </c>
      <c r="O12" s="23" t="s">
        <v>1288</v>
      </c>
      <c r="P12" s="38">
        <v>44175</v>
      </c>
      <c r="Q12" s="38">
        <v>44265</v>
      </c>
      <c r="R12" s="140"/>
      <c r="S12" s="25"/>
      <c r="T12" s="20"/>
      <c r="U12" s="21"/>
      <c r="V12" s="22"/>
      <c r="W12" s="22"/>
      <c r="X12" s="22"/>
      <c r="Y12" s="205"/>
      <c r="Z12" s="207"/>
    </row>
    <row r="13" spans="1:26" s="135" customFormat="1" ht="37.5" customHeight="1" x14ac:dyDescent="0.25">
      <c r="A13" s="23" t="s">
        <v>1289</v>
      </c>
      <c r="B13" s="23" t="s">
        <v>1280</v>
      </c>
      <c r="C13" s="17" t="s">
        <v>1290</v>
      </c>
      <c r="D13" s="38">
        <v>44132</v>
      </c>
      <c r="E13" s="18">
        <v>44124</v>
      </c>
      <c r="F13" s="26" t="s">
        <v>1291</v>
      </c>
      <c r="G13" s="145" t="s">
        <v>1292</v>
      </c>
      <c r="H13" s="23" t="s">
        <v>1293</v>
      </c>
      <c r="I13" s="142" t="s">
        <v>1294</v>
      </c>
      <c r="J13" s="23" t="s">
        <v>1295</v>
      </c>
      <c r="K13" s="23" t="s">
        <v>1296</v>
      </c>
      <c r="L13" s="23" t="s">
        <v>1297</v>
      </c>
      <c r="M13" s="23">
        <v>1</v>
      </c>
      <c r="N13" s="23" t="s">
        <v>1411</v>
      </c>
      <c r="O13" s="23" t="s">
        <v>1298</v>
      </c>
      <c r="P13" s="38">
        <v>44175</v>
      </c>
      <c r="Q13" s="38">
        <v>44438</v>
      </c>
      <c r="R13" s="140"/>
      <c r="S13" s="25"/>
      <c r="T13" s="20"/>
      <c r="U13" s="21"/>
      <c r="V13" s="22"/>
      <c r="W13" s="22"/>
      <c r="X13" s="22"/>
      <c r="Y13" s="205"/>
      <c r="Z13" s="207"/>
    </row>
    <row r="14" spans="1:26" s="135" customFormat="1" ht="37.5" customHeight="1" x14ac:dyDescent="0.25">
      <c r="A14" s="23" t="s">
        <v>1279</v>
      </c>
      <c r="B14" s="23" t="s">
        <v>1280</v>
      </c>
      <c r="C14" s="17" t="s">
        <v>1299</v>
      </c>
      <c r="D14" s="38">
        <v>44132</v>
      </c>
      <c r="E14" s="18">
        <v>44124</v>
      </c>
      <c r="F14" s="26" t="s">
        <v>1300</v>
      </c>
      <c r="G14" s="146" t="s">
        <v>1301</v>
      </c>
      <c r="H14" s="23" t="s">
        <v>1302</v>
      </c>
      <c r="I14" s="147" t="s">
        <v>1388</v>
      </c>
      <c r="J14" s="23" t="s">
        <v>1303</v>
      </c>
      <c r="K14" s="23" t="s">
        <v>1296</v>
      </c>
      <c r="L14" s="23" t="s">
        <v>1304</v>
      </c>
      <c r="M14" s="23">
        <v>1</v>
      </c>
      <c r="N14" s="23" t="s">
        <v>1305</v>
      </c>
      <c r="O14" s="23" t="s">
        <v>1306</v>
      </c>
      <c r="P14" s="38">
        <v>44175</v>
      </c>
      <c r="Q14" s="38">
        <v>44438</v>
      </c>
      <c r="R14" s="140"/>
      <c r="S14" s="25"/>
      <c r="T14" s="20"/>
      <c r="U14" s="21"/>
      <c r="V14" s="22"/>
      <c r="W14" s="22"/>
      <c r="X14" s="22"/>
      <c r="Y14" s="205"/>
      <c r="Z14" s="207"/>
    </row>
    <row r="15" spans="1:26" s="135" customFormat="1" ht="37.5" customHeight="1" x14ac:dyDescent="0.25">
      <c r="A15" s="23" t="s">
        <v>1307</v>
      </c>
      <c r="B15" s="23" t="s">
        <v>1308</v>
      </c>
      <c r="C15" s="17" t="s">
        <v>1309</v>
      </c>
      <c r="D15" s="38">
        <v>44132</v>
      </c>
      <c r="E15" s="18">
        <v>44124</v>
      </c>
      <c r="F15" s="26" t="s">
        <v>1310</v>
      </c>
      <c r="G15" s="145" t="s">
        <v>1311</v>
      </c>
      <c r="H15" s="23" t="s">
        <v>1312</v>
      </c>
      <c r="I15" s="142" t="s">
        <v>1389</v>
      </c>
      <c r="J15" s="23" t="s">
        <v>1313</v>
      </c>
      <c r="K15" s="23" t="s">
        <v>1314</v>
      </c>
      <c r="L15" s="23" t="s">
        <v>1315</v>
      </c>
      <c r="M15" s="23" t="s">
        <v>1316</v>
      </c>
      <c r="N15" s="23" t="s">
        <v>463</v>
      </c>
      <c r="O15" s="23" t="s">
        <v>1268</v>
      </c>
      <c r="P15" s="38">
        <v>44197</v>
      </c>
      <c r="Q15" s="38">
        <v>44438</v>
      </c>
      <c r="R15" s="140"/>
      <c r="S15" s="25"/>
      <c r="T15" s="20"/>
      <c r="U15" s="21"/>
      <c r="V15" s="22"/>
      <c r="W15" s="22"/>
      <c r="X15" s="22"/>
      <c r="Y15" s="205"/>
      <c r="Z15" s="207"/>
    </row>
    <row r="16" spans="1:26" s="135" customFormat="1" ht="249" customHeight="1" x14ac:dyDescent="0.25">
      <c r="A16" s="15" t="s">
        <v>463</v>
      </c>
      <c r="B16" s="23" t="s">
        <v>1260</v>
      </c>
      <c r="C16" s="17" t="s">
        <v>1317</v>
      </c>
      <c r="D16" s="38">
        <v>44131</v>
      </c>
      <c r="E16" s="18">
        <v>44124</v>
      </c>
      <c r="F16" s="26" t="s">
        <v>1318</v>
      </c>
      <c r="G16" s="145" t="s">
        <v>1319</v>
      </c>
      <c r="H16" s="23" t="s">
        <v>1320</v>
      </c>
      <c r="I16" s="142" t="s">
        <v>1390</v>
      </c>
      <c r="J16" s="23" t="s">
        <v>1321</v>
      </c>
      <c r="K16" s="23" t="s">
        <v>1322</v>
      </c>
      <c r="L16" s="23" t="s">
        <v>1323</v>
      </c>
      <c r="M16" s="23">
        <v>1</v>
      </c>
      <c r="N16" s="23" t="s">
        <v>463</v>
      </c>
      <c r="O16" s="23" t="s">
        <v>1268</v>
      </c>
      <c r="P16" s="176">
        <v>44138</v>
      </c>
      <c r="Q16" s="176">
        <v>44195</v>
      </c>
      <c r="R16" s="140"/>
      <c r="S16" s="175"/>
      <c r="T16" s="20" t="s">
        <v>1475</v>
      </c>
      <c r="U16" s="175" t="s">
        <v>1476</v>
      </c>
      <c r="V16" s="20" t="s">
        <v>1478</v>
      </c>
      <c r="W16" s="208" t="s">
        <v>81</v>
      </c>
      <c r="X16" s="21"/>
      <c r="Y16" s="205" t="s">
        <v>1578</v>
      </c>
      <c r="Z16" s="207" t="s">
        <v>1579</v>
      </c>
    </row>
    <row r="17" spans="1:26" s="135" customFormat="1" ht="37.5" customHeight="1" x14ac:dyDescent="0.25">
      <c r="A17" s="144" t="s">
        <v>1324</v>
      </c>
      <c r="B17" s="144" t="s">
        <v>1280</v>
      </c>
      <c r="C17" s="17" t="s">
        <v>1325</v>
      </c>
      <c r="D17" s="38">
        <v>44132</v>
      </c>
      <c r="E17" s="18">
        <v>44124</v>
      </c>
      <c r="F17" s="26" t="s">
        <v>1326</v>
      </c>
      <c r="G17" s="145" t="s">
        <v>1327</v>
      </c>
      <c r="H17" s="144" t="s">
        <v>1328</v>
      </c>
      <c r="I17" s="142" t="s">
        <v>1391</v>
      </c>
      <c r="J17" s="144" t="s">
        <v>1329</v>
      </c>
      <c r="K17" s="144" t="s">
        <v>1330</v>
      </c>
      <c r="L17" s="144" t="s">
        <v>1331</v>
      </c>
      <c r="M17" s="148">
        <v>1</v>
      </c>
      <c r="N17" s="23" t="s">
        <v>1332</v>
      </c>
      <c r="O17" s="23" t="s">
        <v>1333</v>
      </c>
      <c r="P17" s="38">
        <v>44175</v>
      </c>
      <c r="Q17" s="38">
        <v>44469</v>
      </c>
      <c r="R17" s="140"/>
      <c r="S17" s="25"/>
      <c r="T17" s="20"/>
      <c r="U17" s="21"/>
      <c r="V17" s="22"/>
      <c r="W17" s="22"/>
      <c r="X17" s="22"/>
      <c r="Y17" s="205"/>
      <c r="Z17" s="207"/>
    </row>
    <row r="18" spans="1:26" s="135" customFormat="1" ht="37.5" customHeight="1" x14ac:dyDescent="0.25">
      <c r="A18" s="15" t="s">
        <v>463</v>
      </c>
      <c r="B18" s="23" t="s">
        <v>1260</v>
      </c>
      <c r="C18" s="17" t="s">
        <v>1261</v>
      </c>
      <c r="D18" s="38">
        <v>44131</v>
      </c>
      <c r="E18" s="18">
        <v>44124</v>
      </c>
      <c r="F18" s="19" t="s">
        <v>1334</v>
      </c>
      <c r="G18" s="16" t="s">
        <v>1335</v>
      </c>
      <c r="H18" s="23" t="s">
        <v>1264</v>
      </c>
      <c r="I18" s="142" t="s">
        <v>1385</v>
      </c>
      <c r="J18" s="23" t="s">
        <v>1336</v>
      </c>
      <c r="K18" s="23" t="s">
        <v>1266</v>
      </c>
      <c r="L18" s="23" t="s">
        <v>1267</v>
      </c>
      <c r="M18" s="23">
        <v>1</v>
      </c>
      <c r="N18" s="23" t="s">
        <v>463</v>
      </c>
      <c r="O18" s="23" t="s">
        <v>1268</v>
      </c>
      <c r="P18" s="176">
        <v>44138</v>
      </c>
      <c r="Q18" s="38">
        <v>44348</v>
      </c>
      <c r="R18" s="140"/>
      <c r="S18" s="25"/>
      <c r="T18" s="20"/>
      <c r="U18" s="21"/>
      <c r="V18" s="22"/>
      <c r="W18" s="22"/>
      <c r="X18" s="22"/>
      <c r="Y18" s="205"/>
      <c r="Z18" s="207"/>
    </row>
    <row r="19" spans="1:26" s="135" customFormat="1" ht="37.5" customHeight="1" x14ac:dyDescent="0.25">
      <c r="A19" s="15" t="s">
        <v>100</v>
      </c>
      <c r="B19" s="16" t="s">
        <v>1337</v>
      </c>
      <c r="C19" s="17" t="s">
        <v>1338</v>
      </c>
      <c r="D19" s="38">
        <v>44130</v>
      </c>
      <c r="E19" s="18">
        <v>44124</v>
      </c>
      <c r="F19" s="151" t="s">
        <v>1339</v>
      </c>
      <c r="G19" s="144" t="s">
        <v>1340</v>
      </c>
      <c r="H19" s="16" t="s">
        <v>1341</v>
      </c>
      <c r="I19" s="142" t="s">
        <v>1392</v>
      </c>
      <c r="J19" s="16" t="s">
        <v>1342</v>
      </c>
      <c r="K19" s="16" t="s">
        <v>1343</v>
      </c>
      <c r="L19" s="16" t="s">
        <v>1344</v>
      </c>
      <c r="M19" s="148">
        <v>1</v>
      </c>
      <c r="N19" s="23" t="s">
        <v>1345</v>
      </c>
      <c r="O19" s="23" t="s">
        <v>1346</v>
      </c>
      <c r="P19" s="176">
        <v>44150</v>
      </c>
      <c r="Q19" s="38">
        <v>44469</v>
      </c>
      <c r="R19" s="140"/>
      <c r="S19" s="25"/>
      <c r="T19" s="20"/>
      <c r="U19" s="21"/>
      <c r="V19" s="22"/>
      <c r="W19" s="22"/>
      <c r="X19" s="22"/>
      <c r="Y19" s="205"/>
      <c r="Z19" s="207"/>
    </row>
    <row r="20" spans="1:26" ht="28.5" customHeight="1" x14ac:dyDescent="0.25">
      <c r="A20" s="23" t="s">
        <v>1347</v>
      </c>
      <c r="B20" s="23" t="s">
        <v>1270</v>
      </c>
      <c r="C20" s="17" t="s">
        <v>1348</v>
      </c>
      <c r="D20" s="38">
        <v>44132</v>
      </c>
      <c r="E20" s="18">
        <v>44124</v>
      </c>
      <c r="F20" s="26" t="s">
        <v>1349</v>
      </c>
      <c r="G20" s="23" t="s">
        <v>1350</v>
      </c>
      <c r="H20" s="23" t="s">
        <v>1351</v>
      </c>
      <c r="I20" s="147" t="s">
        <v>1393</v>
      </c>
      <c r="J20" s="23" t="s">
        <v>1352</v>
      </c>
      <c r="K20" s="23" t="s">
        <v>1353</v>
      </c>
      <c r="L20" s="23" t="s">
        <v>1354</v>
      </c>
      <c r="M20" s="23">
        <v>1</v>
      </c>
      <c r="N20" s="23" t="s">
        <v>78</v>
      </c>
      <c r="O20" s="23" t="s">
        <v>1355</v>
      </c>
      <c r="P20" s="176">
        <v>44150</v>
      </c>
      <c r="Q20" s="38">
        <v>44469</v>
      </c>
      <c r="R20" s="140"/>
      <c r="S20" s="25"/>
      <c r="T20" s="20"/>
      <c r="U20" s="21"/>
      <c r="V20" s="22"/>
      <c r="W20" s="22"/>
      <c r="X20" s="22"/>
      <c r="Y20" s="205"/>
      <c r="Z20" s="207"/>
    </row>
    <row r="21" spans="1:26" ht="28.5" customHeight="1" x14ac:dyDescent="0.25">
      <c r="A21" s="23" t="s">
        <v>1347</v>
      </c>
      <c r="B21" s="23" t="s">
        <v>1270</v>
      </c>
      <c r="C21" s="17" t="s">
        <v>1356</v>
      </c>
      <c r="D21" s="38">
        <v>44132</v>
      </c>
      <c r="E21" s="18">
        <v>44124</v>
      </c>
      <c r="F21" s="26" t="s">
        <v>1357</v>
      </c>
      <c r="G21" s="23" t="s">
        <v>1358</v>
      </c>
      <c r="H21" s="23" t="s">
        <v>1359</v>
      </c>
      <c r="I21" s="142" t="s">
        <v>1394</v>
      </c>
      <c r="J21" s="154" t="s">
        <v>1360</v>
      </c>
      <c r="K21" s="23" t="s">
        <v>1361</v>
      </c>
      <c r="L21" s="23" t="s">
        <v>1362</v>
      </c>
      <c r="M21" s="23">
        <v>1</v>
      </c>
      <c r="N21" s="23" t="s">
        <v>1409</v>
      </c>
      <c r="O21" s="23" t="s">
        <v>1412</v>
      </c>
      <c r="P21" s="38">
        <v>44197</v>
      </c>
      <c r="Q21" s="38">
        <v>44469</v>
      </c>
      <c r="R21" s="140"/>
      <c r="S21" s="24"/>
      <c r="T21" s="27"/>
      <c r="U21" s="28"/>
      <c r="V21" s="29"/>
      <c r="W21" s="22"/>
      <c r="X21" s="22"/>
      <c r="Y21" s="205"/>
      <c r="Z21" s="206"/>
    </row>
    <row r="22" spans="1:26" ht="28.5" customHeight="1" x14ac:dyDescent="0.25">
      <c r="A22" s="23" t="s">
        <v>1347</v>
      </c>
      <c r="B22" s="23" t="s">
        <v>1270</v>
      </c>
      <c r="C22" s="17" t="s">
        <v>1363</v>
      </c>
      <c r="D22" s="38">
        <v>44132</v>
      </c>
      <c r="E22" s="18">
        <v>44124</v>
      </c>
      <c r="F22" s="26" t="s">
        <v>1364</v>
      </c>
      <c r="G22" s="23" t="s">
        <v>1365</v>
      </c>
      <c r="H22" s="23" t="s">
        <v>1366</v>
      </c>
      <c r="I22" s="142" t="s">
        <v>1395</v>
      </c>
      <c r="J22" s="154" t="s">
        <v>1367</v>
      </c>
      <c r="K22" s="23" t="s">
        <v>1368</v>
      </c>
      <c r="L22" s="23" t="s">
        <v>1369</v>
      </c>
      <c r="M22" s="23" t="s">
        <v>1370</v>
      </c>
      <c r="N22" s="23" t="s">
        <v>1409</v>
      </c>
      <c r="O22" s="23" t="s">
        <v>1371</v>
      </c>
      <c r="P22" s="38">
        <v>44197</v>
      </c>
      <c r="Q22" s="38">
        <v>44469</v>
      </c>
      <c r="R22" s="140"/>
      <c r="S22" s="24"/>
      <c r="T22" s="27"/>
      <c r="U22" s="28"/>
      <c r="V22" s="29"/>
      <c r="W22" s="22"/>
      <c r="X22" s="22"/>
      <c r="Y22" s="205"/>
      <c r="Z22" s="206"/>
    </row>
    <row r="23" spans="1:26" ht="28.5" customHeight="1" x14ac:dyDescent="0.25">
      <c r="A23" s="23" t="s">
        <v>1347</v>
      </c>
      <c r="B23" s="23" t="s">
        <v>1270</v>
      </c>
      <c r="C23" s="17" t="s">
        <v>1372</v>
      </c>
      <c r="D23" s="38">
        <v>44132</v>
      </c>
      <c r="E23" s="18">
        <v>44124</v>
      </c>
      <c r="F23" s="26" t="s">
        <v>1373</v>
      </c>
      <c r="G23" s="23" t="s">
        <v>1374</v>
      </c>
      <c r="H23" s="23" t="s">
        <v>1375</v>
      </c>
      <c r="I23" s="142" t="s">
        <v>1396</v>
      </c>
      <c r="J23" s="154" t="s">
        <v>1376</v>
      </c>
      <c r="K23" s="23" t="s">
        <v>1377</v>
      </c>
      <c r="L23" s="23" t="s">
        <v>1378</v>
      </c>
      <c r="M23" s="23">
        <v>1</v>
      </c>
      <c r="N23" s="23" t="s">
        <v>1277</v>
      </c>
      <c r="O23" s="23" t="s">
        <v>1371</v>
      </c>
      <c r="P23" s="176">
        <v>44134</v>
      </c>
      <c r="Q23" s="38">
        <v>44469</v>
      </c>
      <c r="R23" s="140"/>
      <c r="S23" s="24"/>
      <c r="T23" s="27"/>
      <c r="U23" s="28"/>
      <c r="V23" s="29"/>
      <c r="W23" s="22"/>
      <c r="X23" s="22"/>
      <c r="Y23" s="205"/>
      <c r="Z23" s="206"/>
    </row>
    <row r="24" spans="1:26" ht="28.5" customHeight="1" x14ac:dyDescent="0.25">
      <c r="A24" s="23" t="s">
        <v>1347</v>
      </c>
      <c r="B24" s="23" t="s">
        <v>1270</v>
      </c>
      <c r="C24" s="17" t="s">
        <v>1379</v>
      </c>
      <c r="D24" s="38">
        <v>44132</v>
      </c>
      <c r="E24" s="18">
        <v>44124</v>
      </c>
      <c r="F24" s="26" t="s">
        <v>1380</v>
      </c>
      <c r="G24" s="23" t="s">
        <v>1381</v>
      </c>
      <c r="H24" s="23" t="s">
        <v>1382</v>
      </c>
      <c r="I24" s="149" t="s">
        <v>1383</v>
      </c>
      <c r="J24" s="154" t="s">
        <v>1413</v>
      </c>
      <c r="K24" s="23" t="s">
        <v>1377</v>
      </c>
      <c r="L24" s="23" t="s">
        <v>1378</v>
      </c>
      <c r="M24" s="23">
        <v>1</v>
      </c>
      <c r="N24" s="23" t="s">
        <v>1277</v>
      </c>
      <c r="O24" s="23" t="s">
        <v>1371</v>
      </c>
      <c r="P24" s="176">
        <v>44152</v>
      </c>
      <c r="Q24" s="38">
        <v>44253</v>
      </c>
      <c r="R24" s="140"/>
      <c r="S24" s="24"/>
      <c r="T24" s="27"/>
      <c r="U24" s="28"/>
      <c r="V24" s="29"/>
      <c r="W24" s="22"/>
      <c r="X24" s="22"/>
      <c r="Y24" s="205"/>
      <c r="Z24" s="206"/>
    </row>
    <row r="26" spans="1:26" ht="28.5" customHeight="1" x14ac:dyDescent="0.25">
      <c r="A26" s="30"/>
      <c r="B26" s="30"/>
      <c r="C26" s="30"/>
      <c r="D26" s="30"/>
      <c r="E26" s="30"/>
      <c r="F26" s="30"/>
      <c r="G26" s="31"/>
    </row>
    <row r="27" spans="1:26" ht="28.5" customHeight="1" x14ac:dyDescent="0.25">
      <c r="A27" s="272" t="s">
        <v>44</v>
      </c>
      <c r="B27" s="272"/>
      <c r="C27" s="272"/>
      <c r="D27" s="272"/>
      <c r="E27" s="272"/>
      <c r="F27" s="272"/>
      <c r="G27" s="272"/>
    </row>
    <row r="28" spans="1:26" ht="28.5" customHeight="1" x14ac:dyDescent="0.25">
      <c r="A28" s="32" t="s">
        <v>69</v>
      </c>
      <c r="B28" s="134" t="s">
        <v>45</v>
      </c>
      <c r="C28" s="371" t="s">
        <v>70</v>
      </c>
      <c r="D28" s="372"/>
      <c r="E28" s="33" t="s">
        <v>46</v>
      </c>
      <c r="F28" s="33" t="s">
        <v>1239</v>
      </c>
      <c r="G28" s="32" t="s">
        <v>47</v>
      </c>
    </row>
    <row r="29" spans="1:26" ht="30" customHeight="1" x14ac:dyDescent="0.25">
      <c r="A29" s="34" t="s">
        <v>1238</v>
      </c>
      <c r="B29" s="139">
        <v>44139</v>
      </c>
      <c r="C29" s="307" t="s">
        <v>1243</v>
      </c>
      <c r="D29" s="370"/>
      <c r="E29" s="137" t="s">
        <v>1240</v>
      </c>
      <c r="F29" s="6" t="s">
        <v>1241</v>
      </c>
      <c r="G29" s="15" t="s">
        <v>1242</v>
      </c>
    </row>
    <row r="30" spans="1:26" ht="28.5" customHeight="1" x14ac:dyDescent="0.25">
      <c r="A30" s="34"/>
      <c r="B30" s="34"/>
      <c r="C30" s="307"/>
      <c r="D30" s="370"/>
      <c r="E30" s="35"/>
      <c r="F30" s="36"/>
      <c r="G30" s="34"/>
    </row>
    <row r="31" spans="1:26" ht="28.5" customHeight="1" x14ac:dyDescent="0.25">
      <c r="A31" s="34"/>
      <c r="B31" s="34"/>
      <c r="C31" s="307"/>
      <c r="D31" s="370"/>
      <c r="E31" s="35"/>
      <c r="F31" s="36"/>
      <c r="G31" s="34"/>
    </row>
    <row r="32" spans="1:26" ht="28.5" customHeight="1" x14ac:dyDescent="0.25">
      <c r="A32" s="34"/>
      <c r="B32" s="34"/>
      <c r="C32" s="307"/>
      <c r="D32" s="370"/>
      <c r="E32" s="35"/>
      <c r="F32" s="36"/>
      <c r="G32" s="34"/>
    </row>
    <row r="33" spans="1:7" ht="28.5" customHeight="1" x14ac:dyDescent="0.25">
      <c r="A33" s="34"/>
      <c r="B33" s="34"/>
      <c r="C33" s="307"/>
      <c r="D33" s="370"/>
      <c r="E33" s="35"/>
      <c r="F33" s="36"/>
      <c r="G33" s="34"/>
    </row>
    <row r="34" spans="1:7" ht="28.5" customHeight="1" x14ac:dyDescent="0.25">
      <c r="A34" s="34"/>
      <c r="B34" s="34"/>
      <c r="C34" s="307"/>
      <c r="D34" s="370"/>
      <c r="E34" s="35"/>
      <c r="F34" s="36"/>
      <c r="G34" s="34"/>
    </row>
  </sheetData>
  <mergeCells count="44">
    <mergeCell ref="C32:D32"/>
    <mergeCell ref="Z7:Z8"/>
    <mergeCell ref="V7:V8"/>
    <mergeCell ref="W7:W8"/>
    <mergeCell ref="C33:D33"/>
    <mergeCell ref="T7:T8"/>
    <mergeCell ref="U7:U8"/>
    <mergeCell ref="F7:F8"/>
    <mergeCell ref="Y7:Y8"/>
    <mergeCell ref="X7:X8"/>
    <mergeCell ref="D7:D8"/>
    <mergeCell ref="E7:E8"/>
    <mergeCell ref="C34:D34"/>
    <mergeCell ref="U2:X2"/>
    <mergeCell ref="T3:Z3"/>
    <mergeCell ref="T4:U4"/>
    <mergeCell ref="V4:X4"/>
    <mergeCell ref="Y4:Z4"/>
    <mergeCell ref="T5:U6"/>
    <mergeCell ref="V5:X6"/>
    <mergeCell ref="Y5:Z6"/>
    <mergeCell ref="C28:D28"/>
    <mergeCell ref="C29:D29"/>
    <mergeCell ref="C30:D30"/>
    <mergeCell ref="C31:D31"/>
    <mergeCell ref="J7:J8"/>
    <mergeCell ref="K7:K8"/>
    <mergeCell ref="A27:G27"/>
    <mergeCell ref="B7:B8"/>
    <mergeCell ref="G7:G8"/>
    <mergeCell ref="H7:H8"/>
    <mergeCell ref="I7:I8"/>
    <mergeCell ref="D2:S2"/>
    <mergeCell ref="A1:B2"/>
    <mergeCell ref="L7:L8"/>
    <mergeCell ref="R7:R8"/>
    <mergeCell ref="S7:S8"/>
    <mergeCell ref="A3:S6"/>
    <mergeCell ref="D1:Z1"/>
    <mergeCell ref="N7:O7"/>
    <mergeCell ref="P7:Q7"/>
    <mergeCell ref="A7:A8"/>
    <mergeCell ref="M7:M8"/>
    <mergeCell ref="C7:C8"/>
  </mergeCells>
  <dataValidations count="7">
    <dataValidation type="list" allowBlank="1" showInputMessage="1" showErrorMessage="1" sqref="T21:W24" xr:uid="{00000000-0002-0000-0200-000000000000}">
      <formula1>#REF!</formula1>
    </dataValidation>
    <dataValidation type="textLength" allowBlank="1" showInputMessage="1" showErrorMessage="1" errorTitle="Entrada no válida" error="Escriba un texto  Maximo 200 Caracteres" promptTitle="Cualquier contenido Maximo 200 Caracteres" sqref="L9 L17 L13" xr:uid="{00000000-0002-0000-0200-000001000000}">
      <formula1>0</formula1>
      <formula2>200</formula2>
    </dataValidation>
    <dataValidation type="textLength" allowBlank="1" showInputMessage="1" showErrorMessage="1" errorTitle="Entrada no válida" error="Escriba un texto  Maximo 100 Caracteres" promptTitle="Cualquier contenido Maximo 100 Caracteres" sqref="K9 K17 K12:K13 L12" xr:uid="{00000000-0002-0000-0200-000002000000}">
      <formula1>0</formula1>
      <formula2>100</formula2>
    </dataValidation>
    <dataValidation allowBlank="1" showInputMessage="1" showErrorMessage="1" promptTitle="Indicador" prompt="Aplicable, coherente y medible" sqref="K14:L14" xr:uid="{00000000-0002-0000-0200-000003000000}"/>
    <dataValidation allowBlank="1" showInputMessage="1" showErrorMessage="1" promptTitle="Acciones a emprendes" prompt="Las acciones deben estar enfocadas a eliminar la causa detectada, debe ser realizable en un período de tiempo no superior a doce (12) meses" sqref="J14" xr:uid="{00000000-0002-0000-0200-000004000000}"/>
    <dataValidation allowBlank="1" showInputMessage="1" showErrorMessage="1" promptTitle="Análisis de causa" prompt="Las causas deben ser coherentes con el hallazgo  y claras en su redacción" sqref="H14" xr:uid="{00000000-0002-0000-0200-000005000000}"/>
    <dataValidation type="textLength" allowBlank="1" showInputMessage="1" showErrorMessage="1" errorTitle="Entrada no válida" error="Escriba un texto  Maximo 500 Caracteres" promptTitle="Cualquier contenido Maximo 500 Caracteres" sqref="H9 H12:H13 J9 J12:J13" xr:uid="{00000000-0002-0000-0200-000006000000}">
      <formula1>0</formula1>
      <formula2>500</formula2>
    </dataValidation>
  </dataValidations>
  <hyperlinks>
    <hyperlink ref="U16" r:id="rId1" xr:uid="{00000000-0004-0000-0200-000000000000}"/>
  </hyperlinks>
  <printOptions horizontalCentered="1" verticalCentered="1"/>
  <pageMargins left="0.31496062992125984" right="0.31496062992125984" top="0.35433070866141736" bottom="0.35433070866141736" header="0.11811023622047245" footer="0.11811023622047245"/>
  <pageSetup scale="30" orientation="landscape" r:id="rId2"/>
  <headerFooter>
    <oddFooter>&amp;LV2-21-10-2020</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PM Procesos</vt:lpstr>
      <vt:lpstr>ESTADISTICAS</vt:lpstr>
      <vt:lpstr>PM Institucional</vt:lpstr>
      <vt:lpstr>'PM Institucional'!Área_de_impresión</vt:lpstr>
      <vt:lpstr>'PM Procesos'!Área_de_impresión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Raúl E. López Jaramillo</cp:lastModifiedBy>
  <cp:lastPrinted>2020-12-24T23:59:20Z</cp:lastPrinted>
  <dcterms:created xsi:type="dcterms:W3CDTF">2020-09-23T16:24:57Z</dcterms:created>
  <dcterms:modified xsi:type="dcterms:W3CDTF">2021-01-04T22:31:47Z</dcterms:modified>
</cp:coreProperties>
</file>