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mc:AlternateContent xmlns:mc="http://schemas.openxmlformats.org/markup-compatibility/2006">
    <mc:Choice Requires="x15">
      <x15ac:absPath xmlns:x15ac="http://schemas.microsoft.com/office/spreadsheetml/2010/11/ac" url="C:\Users\raulo\Documents\FUGA\INFORME PQRS II\definitivo\"/>
    </mc:Choice>
  </mc:AlternateContent>
  <xr:revisionPtr revIDLastSave="0" documentId="8_{E46EFB15-B87F-48E4-AC83-70C351DB0AD4}" xr6:coauthVersionLast="45" xr6:coauthVersionMax="45" xr10:uidLastSave="{00000000-0000-0000-0000-000000000000}"/>
  <bookViews>
    <workbookView xWindow="-120" yWindow="-120" windowWidth="20730" windowHeight="11160" firstSheet="1" activeTab="1" xr2:uid="{00000000-000D-0000-FFFF-FFFF00000000}"/>
  </bookViews>
  <sheets>
    <sheet name="PAD 2020" sheetId="1" state="hidden" r:id="rId1"/>
    <sheet name="PAD_Juridica 2020 " sheetId="24" r:id="rId2"/>
    <sheet name="Listas PAD" sheetId="4" state="hidden" r:id="rId3"/>
    <sheet name="Hoja1" sheetId="2" state="hidden" r:id="rId4"/>
  </sheets>
  <definedNames>
    <definedName name="_xlnm.Print_Area" localSheetId="1">'PAD_Juridica 2020 '!$A$1:$AB$33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32" i="24" l="1"/>
  <c r="K32" i="24"/>
  <c r="K30" i="24"/>
  <c r="J30" i="24"/>
  <c r="U30" i="24" s="1"/>
  <c r="I30" i="24"/>
  <c r="O30" i="24" s="1"/>
  <c r="U29" i="24"/>
  <c r="O29" i="24"/>
  <c r="K28" i="24"/>
  <c r="J28" i="24"/>
  <c r="U28" i="24" s="1"/>
  <c r="I28" i="24"/>
  <c r="O28" i="24" s="1"/>
  <c r="K27" i="24"/>
  <c r="J27" i="24"/>
  <c r="U27" i="24" s="1"/>
  <c r="I27" i="24"/>
  <c r="O27" i="24" s="1"/>
  <c r="K26" i="24"/>
  <c r="J26" i="24"/>
  <c r="U26" i="24" s="1"/>
  <c r="I26" i="24"/>
  <c r="O26" i="24" s="1"/>
  <c r="U25" i="24"/>
  <c r="O25" i="24"/>
  <c r="U24" i="24"/>
  <c r="O24" i="24"/>
  <c r="U23" i="24"/>
  <c r="O23" i="24"/>
  <c r="K22" i="24"/>
  <c r="J22" i="24"/>
  <c r="U22" i="24" s="1"/>
  <c r="I22" i="24"/>
  <c r="O22" i="24" s="1"/>
  <c r="AL34" i="1" l="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sharedStrings.xml><?xml version="1.0" encoding="utf-8"?>
<sst xmlns="http://schemas.openxmlformats.org/spreadsheetml/2006/main" count="419" uniqueCount="288">
  <si>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</si>
  <si>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</si>
  <si>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</si>
  <si>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</si>
  <si>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</si>
  <si>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</si>
  <si>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</si>
  <si>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</si>
  <si>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</si>
  <si>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</si>
  <si>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</si>
  <si>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</si>
  <si>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</si>
  <si>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</si>
  <si>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</si>
  <si>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</si>
  <si>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</si>
  <si>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</si>
  <si>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Cumplimiento total  (80-100%)</t>
  </si>
  <si>
    <t>Avances en la gestión (60-79%)</t>
  </si>
  <si>
    <t>Sin gestión  (0-59%)</t>
  </si>
  <si>
    <t>PROYECTOS DE INVERSIÓN</t>
  </si>
  <si>
    <t>Meta del proyecto de inversión</t>
  </si>
  <si>
    <t>Fórmula del indicador</t>
  </si>
  <si>
    <t>Periodicidad del indicador</t>
  </si>
  <si>
    <t>Objetivos estratégicos</t>
  </si>
  <si>
    <t xml:space="preserve">Proyectos de Inversión </t>
  </si>
  <si>
    <t>Procesos FUGA</t>
  </si>
  <si>
    <t>1115 - Fomento para las artes y la cultura</t>
  </si>
  <si>
    <t>1162 - Fortalecimiento del equipamiento misional</t>
  </si>
  <si>
    <t>1164 - Intervención cultural para la transformación del centro de Bogotá</t>
  </si>
  <si>
    <t>7537 - Fortalecimiento de la infraestructura cultural del Bronx Distrito Creativo</t>
  </si>
  <si>
    <t>7528 - Distrito creativo cultural centro</t>
  </si>
  <si>
    <t>7529 - Desarrollo biblioteca - FUGA</t>
  </si>
  <si>
    <t>475 - Fortalecimiento institucional</t>
  </si>
  <si>
    <t>7032 - Dotación, adecuación y mantenimiento de la infraestructura física, técnica e informática</t>
  </si>
  <si>
    <t xml:space="preserve">Actividad  </t>
  </si>
  <si>
    <t>Responsable</t>
  </si>
  <si>
    <t>Mecanismos de verificación  
(Producto Entregable como evidencia)</t>
  </si>
  <si>
    <t>Objetivo estratégico 1. Construir un posicionamiento positivo del centro de Bogotá.</t>
  </si>
  <si>
    <t>Objetivo estratégico 2. Promover y fomentar las prácticas culturales como agente de cambio para la revitalización y transformación del centro de Bogotá.</t>
  </si>
  <si>
    <t>Objetivo estratégico 3. Formular y ejecutar proyectos de manera articulada con organizaciones públicas y privadas para revitalizar y transformar el centro de Bogotá</t>
  </si>
  <si>
    <t>Objetivo estratégico 4. Recuperar y transformar el antiguo Bronx mediante la creación del primer Distrito Creativo de Bogotá.</t>
  </si>
  <si>
    <t>Objetivo Estructural 1. Conformar y capacitar el equipo líder de gestión del conocimiento y la innovación.</t>
  </si>
  <si>
    <t>Objetivo Estructural 2. Diseñar un modelo de Gestión del Conocimiento y la Innovación.</t>
  </si>
  <si>
    <t>Objetivo Estructural 3. Fortalecer la gestión institucional mediante la implementación del Modelo Integrado de Planeación y Gestión — MIPG, para apoyar el cumplimiento de su misionalidad.</t>
  </si>
  <si>
    <t>Objetivo Estructural 4. Preservar las instalaciones físicas de la entidad mediante su dotación, adecuación y mantenimiento para acoger y servir a los grupos de valor.</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</si>
  <si>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</si>
  <si>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</si>
  <si>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</si>
  <si>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</si>
  <si>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</si>
  <si>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</si>
  <si>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</si>
  <si>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</si>
  <si>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</si>
  <si>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</si>
  <si>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</si>
  <si>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</si>
  <si>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</si>
  <si>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</si>
  <si>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</si>
  <si>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</si>
  <si>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</si>
  <si>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</si>
  <si>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</si>
  <si>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</si>
  <si>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</si>
  <si>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</si>
  <si>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</si>
  <si>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</si>
  <si>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</si>
  <si>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</si>
  <si>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</si>
  <si>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t xml:space="preserve">Oficina Asesora de Planeación  </t>
  </si>
  <si>
    <t xml:space="preserve">Dirección General - Comunicaciones  </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</si>
  <si>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</si>
  <si>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</si>
  <si>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</si>
  <si>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</si>
  <si>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1. Transformación Cultural para la gestión del centro</t>
  </si>
  <si>
    <t>2. Gestión Estratégica</t>
  </si>
  <si>
    <t>3. Comunicaciones</t>
  </si>
  <si>
    <t>4. Gestión del Ser</t>
  </si>
  <si>
    <t>5. Gestión de Mejora</t>
  </si>
  <si>
    <t>6. Evaluación Independiente</t>
  </si>
  <si>
    <t>7. Atención al Ciudadano</t>
  </si>
  <si>
    <t>8. Patrimonio Institucional</t>
  </si>
  <si>
    <t>9. Gestión Tecnológica</t>
  </si>
  <si>
    <t>10. Recursos Físicos</t>
  </si>
  <si>
    <t>11. Gestión Financiera</t>
  </si>
  <si>
    <t>12. Gestión Jurídica</t>
  </si>
  <si>
    <t>Nombre del Indicador</t>
  </si>
  <si>
    <t>Políticas de operación:</t>
  </si>
  <si>
    <t>ACTIVIDADES - RETOS DE LA DEPENDENCIA</t>
  </si>
  <si>
    <t>Dependencia que formula, ejecuta y hace seguimiento en primera línea de defensa:</t>
  </si>
  <si>
    <t xml:space="preserve">Reto / meta </t>
  </si>
  <si>
    <t>Fecha inicial</t>
  </si>
  <si>
    <t>Primer Semestre</t>
  </si>
  <si>
    <t>Fecha final</t>
  </si>
  <si>
    <t>A septiembre</t>
  </si>
  <si>
    <t xml:space="preserve">Avance cuantitativo  </t>
  </si>
  <si>
    <t xml:space="preserve">Análisis Cualitativo de la gestión  
(Relacione logros, retrasos, dificultades u otros aspectos que considere relevantes en el seguimiento) </t>
  </si>
  <si>
    <t>Subdireción de Gestión Corporativa</t>
  </si>
  <si>
    <t>https://www.fuga.gov.co/transparencia/plan-accion-dependencias</t>
  </si>
  <si>
    <t xml:space="preserve">Procesos que lidera la dependencia: </t>
  </si>
  <si>
    <t>Evidencia 
(Ubicación - enlaces)</t>
  </si>
  <si>
    <t>Análisis cualitativo
OAP</t>
  </si>
  <si>
    <t>Análisis cualitativo 
OAP</t>
  </si>
  <si>
    <t xml:space="preserve">Programación 
1er semestre  </t>
  </si>
  <si>
    <t>Programación 
A septiembre</t>
  </si>
  <si>
    <t>Programación 
A diciembre</t>
  </si>
  <si>
    <t xml:space="preserve">INFORMACIÓN DEL PLAN DE ACCIÓN POR DEPENDENCIAS  </t>
  </si>
  <si>
    <t xml:space="preserve">Cumplimiento total  </t>
  </si>
  <si>
    <t>80% - 100%</t>
  </si>
  <si>
    <t xml:space="preserve">Avances en la gestión  </t>
  </si>
  <si>
    <t>60% - 79%</t>
  </si>
  <si>
    <t xml:space="preserve">Sin gestión  </t>
  </si>
  <si>
    <t>0% - 59%</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</si>
  <si>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</si>
  <si>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Facilitar la planeación  y seguimiento de la gestión anual del área e integrar los planes institucionales, al establecer metas, actividades, fechas y productos a desarrollar  para el cumplimiento de los retos de la dependencia y los objetivos de la entidad.</t>
  </si>
  <si>
    <t>Cubre retos y desafíos asociados a la misionalidad de la entidad y las competencias propias de cada dependencia.</t>
  </si>
  <si>
    <t>Dependencia</t>
  </si>
  <si>
    <t>OAP</t>
  </si>
  <si>
    <t>OAJ</t>
  </si>
  <si>
    <t>Sub. Centro</t>
  </si>
  <si>
    <t xml:space="preserve">Sub. Artística </t>
  </si>
  <si>
    <t>Sub. Corporativa</t>
  </si>
  <si>
    <t>COMS</t>
  </si>
  <si>
    <r>
      <rPr>
        <b/>
        <sz val="10"/>
        <rFont val="Arial"/>
        <family val="2"/>
      </rPr>
      <t>Oficina Asesora de Planeación:</t>
    </r>
    <r>
      <rPr>
        <sz val="10"/>
        <rFont val="Arial"/>
        <family val="2"/>
      </rPr>
      <t xml:space="preserve">
*Gestión Estratégica
*Gestión de Mejora </t>
    </r>
  </si>
  <si>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</si>
  <si>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</si>
  <si>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</si>
  <si>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</si>
  <si>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</si>
  <si>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</si>
  <si>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</si>
  <si>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</si>
  <si>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Subdirección de Gestión Corporativa:</t>
    </r>
    <r>
      <rPr>
        <sz val="10"/>
        <rFont val="Arial"/>
        <family val="2"/>
      </rPr>
      <t xml:space="preserve">
*Gestión del Ser
*Gestión Tecnológica
*Recursos Físicos
*Patrimonio institucional
*Atención al Ciudadano
*Comunicaciones
*Gestión Financiera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</si>
  <si>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</si>
  <si>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</si>
  <si>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</si>
  <si>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Ordenador del gasto </t>
  </si>
  <si>
    <t xml:space="preserve">Proceso y/o líder  responsable de la actividad </t>
  </si>
  <si>
    <t xml:space="preserve">Líder de la Dependencia  </t>
  </si>
  <si>
    <t xml:space="preserve">Nombre del jefe de dependencia que formula, ejecuta y hace seguimiento en primera línea de defensa:  </t>
  </si>
  <si>
    <t xml:space="preserve">Nombre jefe de dependencia  </t>
  </si>
  <si>
    <t>Margarita Díaz Casas</t>
  </si>
  <si>
    <t xml:space="preserve">Adriana Padilla Leal </t>
  </si>
  <si>
    <t>Martha Lucía Cardona Visbal</t>
  </si>
  <si>
    <t>César Alfredo Parra Ortega</t>
  </si>
  <si>
    <t xml:space="preserve">Luis Fernando Mejía Castro </t>
  </si>
  <si>
    <t>John Fredy Silva Tenorio</t>
  </si>
  <si>
    <t>Porcentaje de cumplimiento</t>
  </si>
  <si>
    <t>Fórmula indicador (unidad de medida del reto )</t>
  </si>
  <si>
    <t>GE-FPL-03</t>
  </si>
  <si>
    <t xml:space="preserve">Formato plan de Acción por dependencias </t>
  </si>
  <si>
    <t>100% de los procesos que lidera la dependencia con indicadores actualizadas e implementadas  (con seguimiento)</t>
  </si>
  <si>
    <t>Actualización de los documentos que soportan la gestión de los procesos que lidera la dependencia</t>
  </si>
  <si>
    <t>Actualizar e implementar los indicadores de gestión de los procesos que lidera la dependencia</t>
  </si>
  <si>
    <t xml:space="preserve">100% de las actividades concertadas en el Plan de Mejoramiento Institucional (PMI) - Contraloría ejecutadas   </t>
  </si>
  <si>
    <t xml:space="preserve">100% de las actividades concertadas en el Plan de Mejoramiento por Procesos (PMP)  ejecutadas  </t>
  </si>
  <si>
    <t>(# procesos con documentación actualizada /# procesos  de la dependencia) *100%</t>
  </si>
  <si>
    <t>(# actividades del PMI ejecutadas a cargo de la dependencia /# actividades del PMI programadas a cargo de la dependencia) *100%</t>
  </si>
  <si>
    <t>(# actividades del PMP ejecutadas a cargo de la dependencia /# actividades del PMP programadas a cargo de la dependencia) *100%</t>
  </si>
  <si>
    <t>100% de las actividades ejecutadas del Plan de Implementación y Sostenibilidad del MIPG a cargo de la dependencia</t>
  </si>
  <si>
    <t>(# actividades del Plan MIPG ejecutadas a cargo de la dependencia /# actividades del Plan MIPG  programadas a cargo de la dependencia) *100%</t>
  </si>
  <si>
    <t>(# de acciones ejecutadas para la construcción de la estrategia de Gestión del Conocimiento / # de acciones programadas para la construcción de la estrategia de Gestión del Conocimiento  a cargo de la dependencia ) *100%</t>
  </si>
  <si>
    <t>Participar en la construcción de la estrategia de Gestión del Conocimiento y realizar las acciones que se programen desde la competencia de la dependencia</t>
  </si>
  <si>
    <t xml:space="preserve">Ejecutar el 100% de las actividades del Plan Anticorrupción y Atención al Ciudadano - PAAC a cargo de la dependencia  </t>
  </si>
  <si>
    <t>Actualizar e implementar las fichas riesgos de los procesos que lidera la dependencia</t>
  </si>
  <si>
    <t xml:space="preserve">Documentación actualizada en la Intranet  </t>
  </si>
  <si>
    <t xml:space="preserve">Fichas de riesgos actualizadas con seguimiento </t>
  </si>
  <si>
    <t xml:space="preserve">Fichas de indicadores actualizadas con seguimiento </t>
  </si>
  <si>
    <t xml:space="preserve">Herramienta de seguimiento al PMI con las actividades ejecutadas por la dependencia  </t>
  </si>
  <si>
    <t xml:space="preserve">Herramienta de seguimiento al PMP con las actividades ejecutadas por la dependencia  </t>
  </si>
  <si>
    <t xml:space="preserve">Herramienta de seguimiento al Plan MIPG con las actividades ejecutadas por la dependencia  </t>
  </si>
  <si>
    <t xml:space="preserve">Herramienta de seguimiento al PAAC con las actividades ejecutadas por la dependencia  </t>
  </si>
  <si>
    <t>(# procesos con fichas de riesgos actualizadas/ # procesos  de la dependencia) *50% + ((# procesos con implementación de controles en las fichas de riesgos actualizadas/ # procesos  de la dependencia) *50%</t>
  </si>
  <si>
    <t>(# procesos con indicadores actualizadas/ # procesos  de la dependencia) *50% + ((# procesos con medición de indicadores / # procesos de la dependencia) *50%</t>
  </si>
  <si>
    <t xml:space="preserve">Realizar las activdiades del PAAC a cargo de la dependencia  </t>
  </si>
  <si>
    <t xml:space="preserve">100% de los procesos que lidera la dependencia con fichas de riesgos actualizadas y controles implementados  </t>
  </si>
  <si>
    <t xml:space="preserve">100% de los procesos que lidera la dependencia con su documentación actualizada (Procedimientos, manuales, instructivos, guias y formatos) </t>
  </si>
  <si>
    <t>100% de las acciones ejecutadas desde la competencia de la dependencia para la contrucción de la estrategia de Gestión del Conocimiento de la entidad</t>
  </si>
  <si>
    <t>(# actividades del PAAC  a cargo de la dependencia ejecutadas  /#  actividades del PAAC a cargo de la dependencia programadas) *100%</t>
  </si>
  <si>
    <t>Oficina Asesora Jurídica
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</si>
  <si>
    <t>Oficina Asesora Jurídica:
*Gestión Jurídica</t>
  </si>
  <si>
    <t>Primera Línea de defensa - Oficina Asesora Jurídica</t>
  </si>
  <si>
    <t>Análisis Cualitativo de la gestión  
(Relacione logros, retrasos, dificultades u otros aspectos que considere relevantes en el seguimiento)</t>
  </si>
  <si>
    <t>#Comités de Concialiación realizados/Comités de Conciliación proyectados (24) * 100%</t>
  </si>
  <si>
    <t>Actas de Comités realizados y radicados en  ORFEO y SIPROJ WEB</t>
  </si>
  <si>
    <t>1. En uso de las tecnologías de la información se logró cumplir el Plan de Acción y las fechas propuestas para las sesiones del Comité de Conciliación planeadas para la vigencia Fiscal 2020 (Oreo Rad. 0191300038873 de 27/12/2019), a pesar de la declaratoria de emergencia sanitaria del gobierno nacional y distrital.
2. El comité de conciliación tiene conocimiento continuo de las gestiones jurídicas adelantadas por el apoderado judicial de la Entidad.
3. En uso de las tecnologías de la información, el cómitre de conciliación recibe información del apoderado judicial de la Entidad en temas de prevención del daño antijurídico.</t>
  </si>
  <si>
    <t>Orfeo
1. 20202300003453   Acta de comité de conciliación del 13 de enero de 2020
2. 20202300005853   Acta de comité de conciliación del 31 de enero de 2020
3. 20201300008413   Acta de comité de conciliación del 26 de febrero de 2020 
4. 20201300009433   Acta de comité de conciliación del 6 de marzo de 2020
5. 20201300010343   Acta de comité de conciliación del 18 de marzo de 2020
6. 20201300011253   Acta de comité de conciliación del 27 de marzo de 2020</t>
  </si>
  <si>
    <t>1 (Una ) Política de daño Antijúridico de la FUGA formulada, publicada y socializada</t>
  </si>
  <si>
    <t>1 (Una ) Política de daño Antijúridico de la FUGA formulada, publicada y socializada (Si: 100%; No=0)</t>
  </si>
  <si>
    <t>Evidencia de correo solicitud de publicación en link de transparencia, publicación de la política y evidencia de piezas de comunicación enviadas a los servidores de la FUGA</t>
  </si>
  <si>
    <t>N/A</t>
  </si>
  <si>
    <t>El comité de conciliación en sus sesiones hace un seguimiento y evaluación permanente para tomar decisiones estratégicas y adoptar las medidas necesarias para una eficaz prevención.</t>
  </si>
  <si>
    <t>100% de procesos contenciosos y/o administrativos atendidos</t>
  </si>
  <si>
    <t>#De procesos judiciales y/o administrativos atendidos /#De procesos judiciales y/o administrativos en los que la FUGA es parte * 100%</t>
  </si>
  <si>
    <t>Atender todos los procesos,  acciones judiciales, extrajudiciales, y las interpuestas por terceros en contra de la Entidad, asi como las acciones que deba interponer la Entidad</t>
  </si>
  <si>
    <t>Informes trimestrales publicados en la página web de la entidad
SIPROJ WEB</t>
  </si>
  <si>
    <t>Acceso público al estado de los procesos judiciales atendidos por la defensa jurídica de las Entidad</t>
  </si>
  <si>
    <t>El 25 de marzo de 2020, mediante correo electrónico se solicitó a comunicaciones la publicación del informe jurídico trimestral en la página web de la entidad, en la sección de Trasnparencia, “Informe de demandas” (pendiente que comunicaciones haga la publicación”, ver solicitud por correo electrónico y reiteración de la petición).</t>
  </si>
  <si>
    <t>100% de respuesta a las solicitudes de conceptos realizados por la Dirección o por las demás áreas de la Entidad.</t>
  </si>
  <si>
    <t>#De solicitudes de conceptos atendidos/#De solicitudes de conceptos solicitades * 100%</t>
  </si>
  <si>
    <t>Emitir por escrito los conceptos jurídicos que sean requeridos por la Dirección o por las demás áreas de la Entidad</t>
  </si>
  <si>
    <t>Conceptos jurídicos suscritos</t>
  </si>
  <si>
    <t>Elaboración oportuna de conceptos solicitados por la Dirección General o demás áreas de la Entidad.</t>
  </si>
  <si>
    <t>Correo electronico remitiendo concepto juridico (ver correo electronico anexo)</t>
  </si>
  <si>
    <t>100% de las solicitudes de contratos tramitadas según requerimientos de las dependencias de la Fundación</t>
  </si>
  <si>
    <t>#Solicitudes de contratos tramitados/Solicitudes de contratos requeridos * 100%</t>
  </si>
  <si>
    <t>Trámitar los procesos de contratación de bienes, obras y/o servicios que le sean requeridos por las dependencias, de acuerdo con la ley, lo previsto en el Plan Anual de  Adquisiciones  y el Manual de Contratación de la Fundación.</t>
  </si>
  <si>
    <t xml:space="preserve">Base datos de contratos suscritos </t>
  </si>
  <si>
    <t>Elaboración oportuna de los contratos solicitados por las dependencias la Entidad.</t>
  </si>
  <si>
    <t>Números de contratos registrados en Orfeo (ver archivo adjunto):
FUGA-01-2020
FUGA-02-2020
FUGA-03-2020 
FUGA-04-2020 
FUGA-05-2020
FUGA-06-2020
FUGA-07-2020
FUGA-08-2020
FUGA-09-2020
FUGA-10-2020 
FUGA-11-2020
FUGA-12-2020
FUGA-13-2020
FUGA-14-2020
FUGA-15-2020
FUGA-16-2020
FUGA-17-2020
FUGA-18-2020
FUGA-19-2020
FUGA-20-2020
FUGA-21-2020
FUGA-22-2020
FUGA-23-2020
FUGA-24-2020
FUGA-25-2020
FUGA-26-2020
FUGA-27-2020
FUGA-28-2020
FUGA-29-2020
FUGA-30-2020
FUGA-31-2020
FUGA-32-2020
FUGA-33-2020
FUGA-34-2020 
FUGA-35-2020
FUGA-36-2020
FUGA-37-2020
FUGA-38-2020
FUGA-39-2020
FUGA-40-2020
FUGA-41-2020
FUGA-42-2020
FUGA-43-2020
FUGA-44-2020
FUGA-45-2020
FUGA-46-2020
FUGA-47-2020
FUGA-48-2020
FUGA-49-2020
FUGA-50-2020
FUGA-51-2020
FUGA-52-2020
FUGA-53-2020
FUGA-54-2020
FUGA-55-2020
FUGA-56-2020 
FUGA-57-2020
FUGA-58-2020
FUGA-59-2020
FUGA-60-2020
FUGA-61-2020
FUGA-62-2020
FUGA-63-2020
FUGA-64-2020</t>
  </si>
  <si>
    <t>#Secretarias técnicas realizadas en comités de contratación / Comités de Contratación realizados * 100%</t>
  </si>
  <si>
    <t>Actas de Comités realizados</t>
  </si>
  <si>
    <t>100% de los Contratos publicados en SECOP I y II con su documentación completa: precontractual, ejecución y liquidación</t>
  </si>
  <si>
    <t xml:space="preserve">Registrar en Secop I y Secop II los procesos de contratación de bienes, obras y/o servicios que le sean requeridos por las dependencias, de acuerdo con la ley, lo previsto en el Plan Anual de  Adquisiciones  y el Manual de Contratación de la Fundación. </t>
  </si>
  <si>
    <t>Secop I y Secop II</t>
  </si>
  <si>
    <t>Acceso público del estado contractual de la Entidad</t>
  </si>
  <si>
    <t>Números de contratos y sus procesos registrados en Secop I y Secop II (ver archivo adjunto):
FUGA-01-2020
FUGA-02-2020
FUGA-03-2020 
FUGA-04-2020 
FUGA-05-2020
FUGA-06-2020
FUGA-07-2020
FUGA-08-2020
FUGA-09-2020
FUGA-10-2020 
FUGA-11-2020
FUGA-12-2020
FUGA-13-2020
FUGA-14-2020
FUGA-15-2020
FUGA-16-2020
FUGA-17-2020
FUGA-18-2020
FUGA-19-2020
FUGA-20-2020
FUGA-21-2020
FUGA-22-2020
FUGA-23-2020
FUGA-24-2020
FUGA-25-2020
FUGA-26-2020
FUGA-27-2020
FUGA-28-2020
FUGA-29-2020
FUGA-30-2020
FUGA-31-2020
FUGA-32-2020
FUGA-33-2020
FUGA-34-2020 
FUGA-35-2020
FUGA-36-2020
FUGA-37-2020
FUGA-38-2020
FUGA-39-2020
FUGA-40-2020
FUGA-41-2020
FUGA-42-2020
FUGA-43-2020
FUGA-44-2020
FUGA-45-2020
FUGA-46-2020
FUGA-47-2020
FUGA-48-2020
FUGA-49-2020
FUGA-50-2020
FUGA-51-2020
FUGA-52-2020
FUGA-53-2020
FUGA-54-2020
FUGA-55-2020
FUGA-56-2020 
FUGA-57-2020
FUGA-58-2020
FUGA-59-2020
FUGA-60-2020
FUGA-61-2020
FUGA-62-2020
FUGA-63-2020
FUGA-64-2020</t>
  </si>
  <si>
    <t xml:space="preserve">Ejecutar al 100%  el Plan de Acción de la Política de Prevención del Daño Antijurídico a cargo de la dependencia </t>
  </si>
  <si>
    <t>(# actividades realizadas  / 5 actividades programadas en el plan ) *100%</t>
  </si>
  <si>
    <t>Socializar el Plan de Acción de la Política de Prevención del daño Antijurídico (Resolución 228 de 2019)
Realizar las acciones del plan para su ejecución 
Llevar a cabo monitoreo periódico para el cumplimiento del Plan y presentar los avances en el Comité de Conciliación</t>
  </si>
  <si>
    <t>*Plan institucional socializado
*Herramienta de formulación y seguimiento del Plan Institucional (Documento excel)</t>
  </si>
  <si>
    <t xml:space="preserve">Realizar las activdidades del PMI a cargo de la dependencia  </t>
  </si>
  <si>
    <t xml:space="preserve">Realizar las activdidades del PMP a cargo de la dependencia  </t>
  </si>
  <si>
    <t xml:space="preserve">Realizar las activdades del Plan MIPG a cargo de la dependencia  </t>
  </si>
  <si>
    <t>Evidencias como correos, listas de asistencia y documentos realizados</t>
  </si>
  <si>
    <t xml:space="preserve">Realizar 24 Comités de Conciliación en el año </t>
  </si>
  <si>
    <t>Adelantar la realización de los Comités de Conciliación de la Entidad (Citación, desarrollo, seguimiento de compromisos, elaboración, aprobación y suscripción de las actas)</t>
  </si>
  <si>
    <t>Realizar la socialización y publicación de  la Política de Prevención del Daño Antijurídico de la Fundación Gilberto Alzate Avendaño (Resolución No. 228 del 2 de diciembre de 2019).</t>
  </si>
  <si>
    <t xml:space="preserve">100% de Secretarias técnicas de Comité de Contratación efectuadas </t>
  </si>
  <si>
    <t>Realizar la Secretaría técnica del Comité de Contratación solicitados según la necesidad de la Entidad (Citación, desarrollo, seguimiento de compromisos, elaboración, aprobación y suscripción de las actas)</t>
  </si>
  <si>
    <t xml:space="preserve">100% de los proyectos de liquidación radicados en la Oficina Asesora Jurídica liquidados, firmados y publicados en el Sistema Electronico de Contratación Pública - SECOP </t>
  </si>
  <si>
    <t>#Liquidaciones firmadas y publicadas/proyectos de liquidaciones radicadas * 100%</t>
  </si>
  <si>
    <t>Trámitar las liquidaciones de contratos que de conformidad con el Estatuto General de Contratación de la Administración Pública - EGCAP., deban liquidarse, teniendo en cuenta para ello, la base de datos de las vigencias fiscales 2018, 2019 y 2020</t>
  </si>
  <si>
    <t>Base datos de contratos suscritos durante la vigencia fiscal 2020 y Base de datos de contratos pendientes de liquidación de las vigencias fiscales 2018 y 2019</t>
  </si>
  <si>
    <t>Elaboración de la estrategía legal y sus trámites asociados que permitan determinar la participación de la entidad en las Casas de la Cultura</t>
  </si>
  <si>
    <t xml:space="preserve">1 (Un) Documento que contenga la estrategía y la ruta legal que determine la participación de la entidad en las Casas de la Cultura (Si: 50%; No=0)
Realización de los trámites señalados en la estrategía y ruta legal que determine la participación de la entidad en las Casas de la Cultura (Si: 50%; No=0)
</t>
  </si>
  <si>
    <t>Realizar el análisis normativo, jurisprudencial y estatutario que permita la construcción de una estrategía legal que permita determinar la participación de la entidad en las Casas de la Cultura</t>
  </si>
  <si>
    <t>Documento que contenga la estrategía y la ruta legal que determine la participación de la entidad en las Casas de la Cultura</t>
  </si>
  <si>
    <t>100% de las solicitudes de certificación de contratos radicadas en la Oficina Asesora Jurídica tramitadas</t>
  </si>
  <si>
    <t>#Certificaciones de contratos tramitadas/Solicitudes de expedición de certificaciones radicadas * 100%</t>
  </si>
  <si>
    <t>Revisar, proyectar y remitir las certificaciones de contratos que sean solicitadas por terceros con ocasión de la celebración de contratos con la entidad.</t>
  </si>
  <si>
    <t>Base datos de la Oficina Asesora Jurídica que contiene el seguimiento a la solicitud de certificaciones contractuales y su trámite</t>
  </si>
  <si>
    <t>Base de datos de certificaciones contractuales de la Oficina Asesora Jurídica</t>
  </si>
  <si>
    <t>1. En uso de las tecnologías de la información se logró cumplir el Plan de Acción y las fechas propuestas para las sesiones del Comité de Conciliación planeadas para la vigencia Fiscal 2020 (Orfeo Rad. 20191300038873 de 27/12/2019), a pesar de la declaratoria de emergencia sanitaria del gobierno nacional y distrital.
2. El Comité de Conciliación tiene conocimiento continuo de las gestiones jurídicas y administrativas (VANTI GAS NATURAL S.A. ESP y Solicitudes de registro de marca ante la SIC) adelantadas por el apoderado judicial de la Entidad.
3. En uso de las tecnologías de la información, el Comité de Conciliación recibe información del apoderado judicial de la Entidad en temas de prevención del daño antijurídico.
4. El Plan de Acción de Política de Prevención del daño antijurídico (Resolución de Dirección General 228 de 2019) presenta un cronograma de actividades con el objeto resolver o al menos minimizar las causas primarias identificadas y analizadas por el Comité. A la fecha este Plan se ha cumplido estrictamente (ver Resolución adjunta).</t>
  </si>
  <si>
    <t>En PDF se encuentra la relacion de los 18 Comites de Conciliacion registrados en SIPROJ
Orfeo
1. Acta de comité de conciliación del 13 de enero de 2020 (Orfeo 20202300003453)
2. Acta de comité de conciliación del 31 de enero de 2020 (Orfeo 20202300005853)
3. Acta de comité de conciliación del 26 de febrero de 2020 (Orfeo 20201300008413)
4. Acta de comité de conciliación del 06 de marzo de 2020 (Orfeo 20201300009433)
5. Acta de Comité de Conciliación del 18 de marzo de 2020 (Orfeo 20201300010343)
6. Acta de Comité de Conciliación del 27 de marzo de 2020 (Orfeo 20201300011253)
7. Acta de Comité de Conciliación del 23 de abril de 2020 (Orfeo 20201300012753)
8. Acta de Comité de Conciliación del 30 de abril de 2020 (Orfeo 20201300013613)
9. Acta de Comité de Conciliación del 14 de mayo de 2020 (Orfeo 20201300015593)
10. Acta de Comité de Conciliación del 21 de mayo de 2020 (Orfeo 20201300015583)
11. Acta de Comité de Conciliación del 12 de junio de 2020 (Orfeo 20201300019473)
12. Acta de Comité de Conciliación del 26 de junio de 2020 (Orfeo 20201300019493)
13. Acta de Comité de Conciliación del 17 de julio de 2020 (Orfeo 20201300022463)
14. Acta de Comité de Conciliación del 31 de julio de 2020 (Orfeo 20201300023713)
15. Acta de Comité de Conciliación del 21 de agosto de 2020 (Orfeo 20201300031353)
16. Acta de Comité de Conciliación del 28 de agosto de 2020 (Orfeo 20201300026893)
17. Acta de Comité de Conciliación del 11 de septiembre de 2020 (Orfeo  20201300031503)
18. Acta de Comité de Conciliación del 29 de septiembre de 2020 (Orfeo 20201300032323)</t>
  </si>
  <si>
    <t>Las funciones del Comité de Conciliación están señaladas en las Resolución No. 217 de 2018 "Por medio de la cual se establecen pautas para el funcionamiento del Comité de Conciliación de la Fundación Gilberto Alzate Avendaño de conformidad con lo dispuesto Decreto 1069 de 2015 y se dictan otras disposiciones" y Resolución 025 de 2019 "Por medio de la cual se adopta el Reglamento Interno del Comité de Conciliación de la Fundación Gilberto Alzate Avendaño de conformidad con lo dispuesto en el Decreto 1069 de 2015 y se dictan otras disposiciones.
En este sentido, la Política de Prevención del Daño Antijurídico adoptada mediante Resolución de la Dirección General No. 228 de 2019, surtió su trámite al interior del Comité de Conciliación de la FUGA en la sesión del 29 de noviembre de 2019, donde fue aprobada por los integrantes de dicha instancia institucional, dando cumplimiento de esta forma con lo dispuesto por la Secretaría Jurídica Distrital y las buenas prácticas de la Agencia Nacional de la Defensa Jurídica del Estado.
En sesión del 26 de junio de 2020, el Comité de Conciliación conoció de los avances del Plan de Acción de la Política, cuya finalidad es resolver o al menos minimizar las causas primarias identificadas y analizadas que podrían ocasionar daño antijurídico para la Entidad (ver el Plan de Acción contenido en la Resolución 228 de 2019).
Así, tenemos las siguientes causas primarias o subcausas y las acciones adelantadas para mitigar el eventual riesgo:
1. Falla administrativa consistente en la presunta existencia de actos constitutivos de acoso laboral
Medida, ¿qué hacer?:
a. Conocer la conducta y actos que pueden configurar acoso laboral conforme al ordenamiento jurídico.
b. Dar a conocer la normativa Ley 1010 de 2006 y su aplicación al sector público.
Mecanismo. ¿Cómo hacerlo?:
a. Una socialización a funcionarios y colaboradores sobre casos que puedan configurar conductas y/o actos de acoso laboral al interior de la Entidad (primer y segundo semestre de 2020).
b. Una capacitación a los Subdirectores y Jefes de la Oficina de Control interno, Oficina Asesora de Planeación y Oficina Asesora Jurídica sobre la Ley 1010 de 2006 con énfasis en casuística (Primer semestre de 2020).
Responsable ¿Quién lo hace?: Subdirección Corporativa
Acciones hechas:
- En sesión 006 del 27 de marzo de 2020, fue socializada en el Comité de Conciliación la Ley 1010 de 2006 – Acoso laboral (video).
- El 17 de junio de 2020, la Subdirección de Gestión Corporativa, a través de Talento humano, envió a funcionarios y contratistas invitación a participar en las charla informativa del 18 de junio sobre Acoso Laboral y Sexual, liderado por el DASC.
2. Falla administrativa consistente en el desconociendo de las normas que rigen la notificación de los actos administrativos conforme a su naturaleza.
Medida, ¿qué hacer?:
a. Capacitar a las áreas involucradas en la formación del acto administrativo especialmente en el procedimiento de notificación
b. Difundir los lineamientos conforme al ordenamiento jurídico procesal para notificación de los actos administrativos proferidos por la Entidad
Mecanismo. ¿Cómo hacerlo?:
a. Una capacitación dirigida a funcionarios y contratistas sobre la notificación del acto administrativo (primer y segundo semestre de 2020).
b. Fijación de lineamientos a través de una circular interna divulgada a toda la comunidad institucional (Primer semestre de 2020).
Responsable ¿Quién lo hace?: Oficina Asesora Jurídica
Acciones hechas:
- En la sesión 012 del 26 de junio de 2020, se presenta a consideración del Comité de Conciliación el video del acto administrativo especialmente en el procedimiento de notificación.
- Lineamientos de notificación de actos administrativos divulgados a toda la comunidad institucional, por Circular Interna de Oficina Asesora Jurídica No. 015.
3. Falla administrativa en el conocimiento del Manual de Contratación y Supervisión de la Entidad, las normas y jurisprudencia y unificación jurisprudencial del Consejo de Estado Sobre el Contrato de Prestación de servicios y sus diferentes modalidades.
Medida, ¿qué hacer?:
Socializar el Manual de Contratación y Supervisión de la Entidad y capacitar sobre las buenas prácticas en el contrato de prestación de servicios.
Mecanismo. ¿Cómo hacerlo?:
Una capacitación a cargo de cada área dirigida a funcionarios y contratitas sobre el manual de contratación y supervisión de la Entidad con énfasis principalmente en los deberes y obligaciones de los supervisores de los contratos y socialización de las buenas prácticas para mitigar la existencia del contrato realidad en los contratos de prestación de servicios.
Cronograma ¿cuándo hacerlo?: Primer y segundo semestre del 2020
Responsable ¿Quién lo hace?: Oficina de Control interno, Oficina Asesora de Planeación, Oficina Asesora Jurídica y Subdirecciones.
Acciones hechas:
- En sesión 008 del 30 de abril de 2020, fue socializada en el Comité de Conciliación las diferencias entre el contrato de prestación de servicios celebrado por entidades estatales y el contrato realidad. Configuración del contrato realidad (video).
- El 2 de junio de 2020, la Subdirección de Gestión Corporativa, a través de Talento humano, envió a funcionarios y contratistas invitación a participar en Curso de Formación de Competencias de Supervisión de Contratos Estatales (40 horas), liderado por el DASC.
En conclusion, podemos señalar que en cumplimiento del Plan de Accion de dicha Politica la comunidad de la FUGA ha podido conocer  sus alcances.
Ahora bien, para dar cumplimiento a las acciones programadas en el Plan de Acción de dicha Política, para el segundo semestre de 2020, se tiene el siguiente cronograma:
26 de octubre de 2020 – Ley 1010 de 2016 – acoso laboral
18 de noviembre de 2020 – Acto administrativo
10 de diciembre de 2020 – Manual de Contratación y supervisión</t>
  </si>
  <si>
    <t>1. Ver correo electrónico con el cronograma de cumplimiento del Plan de Acción de la Policitica de Prevención del Daño Antijurídico (del Profesional de la OAJ al Jefe de la OAJ)
2. https://fuga.gov.co/transparencia/politicas-lineamientos-y-manuales
3. Adjunto solicitud de publicacion (ver correo)</t>
  </si>
  <si>
    <t>El 30 de septiembre de 2020, mediante correo electrónico se solicitó a comunicaciones la publicación del informe jurídico trimestral en la página web de la entidad, en la sección de Transparencia, “Informe de demandas” // Comunicaciones confirma la publicación en el siguiente enlace  https://fuga.gov.co/transparencia/informes-sobre-demandas (se aporta solicitud mediante correo electronico y confirmacion)</t>
  </si>
  <si>
    <t>Se aporta en carpeta comprimida 13 conceptos atendidos en la presente vigencia fiscal y hasta el periodo evaluado</t>
  </si>
  <si>
    <t>En la presente vigencia fiscal y hasta el periodo evaluado se han solicitado 13 conceptos jurídicos a través de correo electrónico, los cuales han sido atendidos dentro de los plazos establecidos. Se aporta en carpetas comprimidas dichos conceptos.</t>
  </si>
  <si>
    <t>Se aporta Base General de los contratos 2020 actualizada hasta el 30 de septiembre de 2020</t>
  </si>
  <si>
    <t xml:space="preserve">En la presente vigencia fiscal solo se ha celebrado un Comité de Contratación – Ver Acta 001 del 3 de septiembre de 2020. Orfeo 20201300027283 </t>
  </si>
  <si>
    <t xml:space="preserve">Se ha registrado en Secop, Orfeo y Colombia compra eficiente (cuando la ley lo indica), los procesos de contratación de bienes, obras y/o servicios requeridos por las dependencias, de acuerdo con la ley, lo previsto en el Plan Anual de  Adquisiciones  y el Manual de Contratación de la Fundación. </t>
  </si>
  <si>
    <t>Luego de la respectiva depuración de la información, la Oficina Asesora Jurídica detectó que algunos contratos celebrados en 2018 y 2019 no fueron liquidados oportunamente, en tal sentido inició junto con las ares encargadas el respectivo tramite.</t>
  </si>
  <si>
    <t>Elaboración oportuna y dentro de los términos legales de las certificaciones contractuales solicitadas</t>
  </si>
  <si>
    <t>Se aporta como evidencia la Base General de contratos suscritos durante la vigencia fiscal 2020 y en carpeta comprimida la Base Contratos en tramite de liquidacion 2018 y 2019 en la cual se encuentran reconedaciones dadas a las areas para el respectivo tramite.</t>
  </si>
  <si>
    <t>Estrategía legal, radicados en ORFEO y SIPROJ WEB</t>
  </si>
  <si>
    <t>De manera oportuna se revisaron, proyectaron y remitieron las certificaciones que fueron solicitados con ocasión de la celebración de contratos con la FUGA.</t>
  </si>
  <si>
    <t>La Resolución No. 219 de 2018 "Por medio de la cual se reglamentan el Comité de Contratación, el Comité del Plan Anual de Adquisiciones y el Comité Evaluador de los Procesos Contractuales de la Fundación Gilberto Alzate Avendaño y se dictan otras disposiciones", señala en su artículo cuarto — Sesiones. “El Comité de Contratación sesionará cuando sea convocado por el Ordenador del Gasto a través de la citación efectuada por el Secretario Técnico del que tratan los siguientes artículos. Para estos efectos, la convocatoria se realizará con una antelación no inferior a dos (2) días hábiles mediante comunicación escrita o correo electrónico, indicando el orden del día, anexando los documentos soporte y especificando si la sesión se llevará a cabo por medio virtual o presencial.” Es decir, que las sesiones se desarrollan a petición.</t>
  </si>
  <si>
    <t>Se han tramitado los procesos de contratación de bienes, obras y/o servicios solicitados por las dependencias, de acuerdo con la ley, lo previsto en el Plan Anual de  Adquisiciones  y el Manual de Contratación de la Fundación. En este sentido, hasta el 30 de septiembre de 2020, se han atendido 152 requerimientos contractuales para un porcentaje de efectividad de 100%.</t>
  </si>
  <si>
    <t>Se aportan como evidencias las fichas de análisis jurídico y el informe del estado de las Casas de la Cultura de las cuales hace parte la FUGA</t>
  </si>
  <si>
    <t>Con el objeto de fijar una posición de la FUGA respecto de las Casas de la Cultural de las que hace parte la FUGA (Engativa, Fontibon y Suba) se tuvo reunión con el Asesor Juridico de la Direccion General a fin de contextualizar la participación de la Entidad en aquellas entidades.</t>
  </si>
  <si>
    <t>Base de datos de certificaciones expedidas en el periodo evaluado</t>
  </si>
  <si>
    <t>TERCERA LÍNEA DE DEFENSA</t>
  </si>
  <si>
    <t>ANÁLISIS DE EVIDENCIAS</t>
  </si>
  <si>
    <t>OPORTUNIDADES DE MEJORA</t>
  </si>
  <si>
    <t>Verificadas las evidencias se observa el cumplimiento integral de la obligación en los tiempos previstos para ello</t>
  </si>
  <si>
    <t>Se verifica en la página web la publicación de la política de prevención de daño antijurídico</t>
  </si>
  <si>
    <t>Se verificaron las evidencias y se observa el cumplimiento de la actividad</t>
  </si>
  <si>
    <t>La acción está formulada tipo indicador ya que con ella se pretende medir la eficacia en la gestión del proceso. Se recomienda reformular la actividad para no duplicar la medición en mas de una herramienta.</t>
  </si>
  <si>
    <t xml:space="preserve">No se evidencia análisis cualitativo de la gestión por parte de la primera línea de defensa </t>
  </si>
  <si>
    <t xml:space="preserve">Para el mes de septiembre se tenía previsto un avance del 50% en  la ejecución de la actividad. Sin embargo, no se observan evidencias de su ejecución ni análisis cualitativo de la gestión por parte de la primera línea de defensa </t>
  </si>
  <si>
    <t xml:space="preserve">Para el mes de septiembre se tenía previsto un avance del 54% en  la ejecución de la actividad. Sin embargo, no se observan evidencias de su ejecución ni análisis cualitativo de la gestión por parte de la primera línea de defensa </t>
  </si>
  <si>
    <t>Se verificaron las evidencias y se observa el cumplimiento de la actividad.</t>
  </si>
  <si>
    <t>Se recomienda definir un cronograma con el fin de garantizar la liquidación de los contratos de la vigencia 2018 que tienen pendiente este trámite.</t>
  </si>
  <si>
    <t>La actividad registra un porcentaje de cumplimento de 0% a pesar de que para el mes de septiembre se tenía previsto un avance del 50%.
El análisis de la primera línea de defensa no da cuenta del cumplimento de la actividad propuesta.</t>
  </si>
  <si>
    <t>Una vez verificadas las evidencias aportadas se observa el cumplimiento de la actividad</t>
  </si>
  <si>
    <t xml:space="preserve">La actividad corresponde a la publicación de la política de prevención de daño antijurídico. Se recomienda a la primera línea de defensa realizar el análisis frente al producto en concreto. </t>
  </si>
  <si>
    <t xml:space="preserve">Se recomienda reformular la actividad con el fin de dar cumplimiento a la misma en lo que resta de la vigencia. 
</t>
  </si>
  <si>
    <t xml:space="preserve">A septiembre se tenía previsto un avance del 80% de un total de 5 actividades  propuestas. Sin embargo, no se observan evidencias de su ejecución ni análisis de la situación por parte de la primera lína de defensa. </t>
  </si>
  <si>
    <t xml:space="preserve">Para el mes de septiembre se tenía previsto un avance del 75% en  la ejecución de la actividad. Sin embargo, no se observan evidencias de su ejecución ni análisis de la situación por parte de la primera lína de defensa. </t>
  </si>
  <si>
    <t xml:space="preserve">Se recomienda reformular la actividad de acuerdo con el análisis de gestión realizado por la primera línea de defensa.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</si>
</sst>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_(* \(#,##0.00\);_(* &quot;-&quot;??_);_(@_)"/>
  </numFmts>
  <fonts count="31" x14ac:knownFonts="1">
    <font>
      <sz val="10"/>
      <name val="Arial"/>
      <family val="2"/>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sz val="18"/>
      <name val="Arial"/>
      <family val="2"/>
    </font>
    <font>
      <sz val="12"/>
      <name val="Arial"/>
      <family val="2"/>
    </font>
    <font>
      <sz val="10"/>
      <color rgb="FF000000"/>
      <name val="Arial"/>
      <family val="2"/>
    </font>
    <font>
      <sz val="12"/>
      <color theme="1"/>
      <name val="Arial"/>
      <family val="2"/>
    </font>
    <font>
      <sz val="14"/>
      <color rgb="FFFF0000"/>
      <name val="Arial"/>
      <family val="2"/>
    </font>
    <font>
      <u/>
      <sz val="12"/>
      <name val="Arial"/>
      <family val="2"/>
    </font>
    <font>
      <b/>
      <i/>
      <sz val="12"/>
      <color theme="1"/>
      <name val="Candara"/>
      <family val="2"/>
    </font>
  </fonts>
  <fills count="1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00B05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diagonal/>
    </border>
    <border>
      <left style="dotted">
        <color auto="1"/>
      </left>
      <right/>
      <top style="dotted">
        <color auto="1"/>
      </top>
      <bottom style="dotted">
        <color auto="1"/>
      </bottom>
      <diagonal/>
    </border>
    <border>
      <left style="dotted">
        <color auto="1"/>
      </left>
      <right style="dotted">
        <color auto="1"/>
      </right>
      <top style="dotted">
        <color auto="1"/>
      </top>
      <bottom style="dotted">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dotted">
        <color auto="1"/>
      </left>
      <right/>
      <top/>
      <bottom style="dotted">
        <color auto="1"/>
      </bottom>
      <diagonal/>
    </border>
    <border>
      <left/>
      <right/>
      <top/>
      <bottom style="dotted">
        <color auto="1"/>
      </bottom>
      <diagonal/>
    </border>
    <border>
      <left style="dotted">
        <color auto="1"/>
      </left>
      <right style="dotted">
        <color auto="1"/>
      </right>
      <top/>
      <bottom style="dotted">
        <color auto="1"/>
      </bottom>
      <diagonal/>
    </border>
    <border>
      <left/>
      <right style="dotted">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style="dotted">
        <color auto="1"/>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diagonal/>
    </border>
  </borders>
  <cellStyleXfs count="9">
    <xf numFmtId="0" fontId="0" fillId="0" borderId="0"/>
    <xf numFmtId="9" fontId="1" fillId="0" borderId="0" applyFont="0" applyFill="0" applyBorder="0" applyAlignment="0" applyProtection="0"/>
    <xf numFmtId="0" fontId="1" fillId="0" borderId="0" applyNumberFormat="0" applyFill="0" applyBorder="0" applyAlignment="0" applyProtection="0"/>
    <xf numFmtId="0" fontId="1" fillId="0" borderId="0"/>
    <xf numFmtId="0" fontId="13" fillId="0" borderId="0" applyNumberFormat="0" applyFill="0" applyBorder="0" applyAlignment="0" applyProtection="0"/>
    <xf numFmtId="0" fontId="1" fillId="0" borderId="0"/>
    <xf numFmtId="41" fontId="1" fillId="0" borderId="0" applyFont="0" applyFill="0" applyBorder="0" applyAlignment="0" applyProtection="0"/>
    <xf numFmtId="0" fontId="26" fillId="0" borderId="0"/>
    <xf numFmtId="164" fontId="1" fillId="0" borderId="0" applyFont="0" applyFill="0" applyBorder="0" applyAlignment="0" applyProtection="0"/>
  </cellStyleXfs>
  <cellXfs count="214">
    <xf numFmtId="0" fontId="0" fillId="0" borderId="0" xfId="0"/>
    <xf numFmtId="0" fontId="10" fillId="9" borderId="7" xfId="2" applyNumberFormat="1" applyFont="1" applyFill="1" applyBorder="1" applyAlignment="1" applyProtection="1">
      <alignment horizontal="center" vertical="center" wrapText="1"/>
    </xf>
    <xf numFmtId="9" fontId="2" fillId="9" borderId="7" xfId="1" applyFont="1" applyFill="1" applyBorder="1" applyAlignment="1" applyProtection="1">
      <alignment horizontal="center" vertical="center" wrapText="1"/>
    </xf>
    <xf numFmtId="0" fontId="10" fillId="0" borderId="7" xfId="2" applyNumberFormat="1" applyFont="1" applyFill="1" applyBorder="1" applyAlignment="1" applyProtection="1">
      <alignment horizontal="left" vertical="center" wrapText="1"/>
    </xf>
    <xf numFmtId="0" fontId="2" fillId="0" borderId="0" xfId="0" applyFont="1" applyFill="1" applyAlignment="1" applyProtection="1">
      <alignment vertical="center" wrapText="1"/>
    </xf>
    <xf numFmtId="0" fontId="2" fillId="0" borderId="0" xfId="0" applyFont="1" applyFill="1" applyAlignment="1" applyProtection="1">
      <alignment horizontal="justify" vertical="center" wrapText="1"/>
    </xf>
    <xf numFmtId="0" fontId="2" fillId="0"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horizontal="justify" vertical="center" wrapText="1"/>
    </xf>
    <xf numFmtId="0" fontId="2" fillId="0" borderId="0" xfId="0" applyFont="1" applyFill="1" applyBorder="1" applyAlignment="1" applyProtection="1">
      <alignment horizontal="justify" vertical="center" wrapText="1"/>
    </xf>
    <xf numFmtId="0" fontId="11" fillId="9" borderId="7"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0" fontId="10" fillId="9" borderId="7" xfId="0" applyFont="1" applyFill="1" applyBorder="1" applyAlignment="1" applyProtection="1">
      <alignment horizontal="center" vertical="center" wrapText="1"/>
    </xf>
    <xf numFmtId="0" fontId="10" fillId="0" borderId="7"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2" fillId="0" borderId="0" xfId="0" applyNumberFormat="1" applyFont="1" applyFill="1" applyAlignment="1" applyProtection="1">
      <alignment vertical="center" wrapText="1"/>
    </xf>
    <xf numFmtId="0" fontId="1" fillId="0" borderId="0" xfId="0" applyFont="1" applyFill="1" applyBorder="1" applyAlignment="1" applyProtection="1">
      <alignment horizontal="center" vertical="center" wrapText="1"/>
    </xf>
    <xf numFmtId="0" fontId="8" fillId="0" borderId="7" xfId="2" applyNumberFormat="1"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8" fillId="8" borderId="7" xfId="2" applyNumberFormat="1" applyFont="1" applyFill="1" applyBorder="1" applyAlignment="1" applyProtection="1">
      <alignment horizontal="center" vertical="center" wrapText="1"/>
    </xf>
    <xf numFmtId="0" fontId="9" fillId="0" borderId="7" xfId="3" applyFont="1" applyFill="1" applyBorder="1" applyAlignment="1" applyProtection="1">
      <alignment horizontal="justify" vertical="center" wrapText="1"/>
    </xf>
    <xf numFmtId="0" fontId="2" fillId="0" borderId="7" xfId="3" applyFont="1" applyFill="1" applyBorder="1" applyAlignment="1" applyProtection="1">
      <alignment horizontal="justify" vertical="center" wrapText="1"/>
    </xf>
    <xf numFmtId="0" fontId="10" fillId="0" borderId="7" xfId="3" applyFont="1" applyFill="1" applyBorder="1" applyAlignment="1" applyProtection="1">
      <alignment horizontal="justify" vertical="center" wrapText="1"/>
    </xf>
    <xf numFmtId="14" fontId="12" fillId="0" borderId="7" xfId="0" applyNumberFormat="1" applyFont="1" applyFill="1" applyBorder="1" applyAlignment="1" applyProtection="1">
      <alignment horizontal="center" vertical="top" wrapText="1"/>
    </xf>
    <xf numFmtId="14" fontId="12" fillId="0" borderId="7" xfId="0" applyNumberFormat="1" applyFont="1" applyFill="1" applyBorder="1" applyAlignment="1" applyProtection="1">
      <alignment horizontal="center" vertical="top"/>
    </xf>
    <xf numFmtId="14" fontId="0" fillId="0" borderId="7" xfId="0" applyNumberFormat="1" applyFont="1" applyFill="1" applyBorder="1" applyAlignment="1" applyProtection="1">
      <alignment horizontal="center" vertical="top" wrapText="1"/>
    </xf>
    <xf numFmtId="0" fontId="2" fillId="3" borderId="7" xfId="0" applyNumberFormat="1" applyFont="1" applyFill="1" applyBorder="1" applyAlignment="1" applyProtection="1">
      <alignment horizontal="center" vertical="center" wrapText="1"/>
    </xf>
    <xf numFmtId="10" fontId="2" fillId="3" borderId="7" xfId="1" applyNumberFormat="1" applyFont="1" applyFill="1" applyBorder="1" applyAlignment="1" applyProtection="1">
      <alignment horizontal="center" vertical="center" wrapText="1"/>
    </xf>
    <xf numFmtId="14" fontId="2" fillId="3" borderId="7" xfId="0" applyNumberFormat="1" applyFont="1" applyFill="1" applyBorder="1" applyAlignment="1" applyProtection="1">
      <alignment horizontal="center" vertical="center" wrapText="1"/>
    </xf>
    <xf numFmtId="0" fontId="2" fillId="4" borderId="7" xfId="0" applyNumberFormat="1" applyFont="1" applyFill="1" applyBorder="1" applyAlignment="1" applyProtection="1">
      <alignment horizontal="center" vertical="center" wrapText="1"/>
    </xf>
    <xf numFmtId="14" fontId="2" fillId="4" borderId="7" xfId="0" applyNumberFormat="1" applyFont="1" applyFill="1" applyBorder="1" applyAlignment="1" applyProtection="1">
      <alignment horizontal="center" vertical="center" wrapText="1"/>
    </xf>
    <xf numFmtId="2" fontId="2" fillId="5" borderId="7" xfId="0" applyNumberFormat="1" applyFont="1" applyFill="1" applyBorder="1" applyAlignment="1" applyProtection="1">
      <alignment horizontal="center" vertical="center" wrapText="1"/>
    </xf>
    <xf numFmtId="10" fontId="2" fillId="5" borderId="7" xfId="1" applyNumberFormat="1" applyFont="1" applyFill="1" applyBorder="1" applyAlignment="1" applyProtection="1">
      <alignment horizontal="center" vertical="center" wrapText="1"/>
    </xf>
    <xf numFmtId="14" fontId="2" fillId="5" borderId="7" xfId="0" applyNumberFormat="1" applyFont="1" applyFill="1" applyBorder="1" applyAlignment="1" applyProtection="1">
      <alignment horizontal="center" vertical="center" wrapText="1"/>
    </xf>
    <xf numFmtId="2" fontId="2" fillId="6" borderId="7" xfId="0" applyNumberFormat="1" applyFont="1" applyFill="1" applyBorder="1" applyAlignment="1" applyProtection="1">
      <alignment horizontal="center" vertical="center" wrapText="1"/>
    </xf>
    <xf numFmtId="10" fontId="2" fillId="6" borderId="7" xfId="1" applyNumberFormat="1" applyFont="1" applyFill="1" applyBorder="1" applyAlignment="1" applyProtection="1">
      <alignment horizontal="center" vertical="center" wrapText="1"/>
    </xf>
    <xf numFmtId="14" fontId="2" fillId="6" borderId="7" xfId="0" applyNumberFormat="1" applyFont="1" applyFill="1" applyBorder="1" applyAlignment="1" applyProtection="1">
      <alignment horizontal="center" vertical="center" wrapText="1"/>
    </xf>
    <xf numFmtId="14" fontId="13" fillId="5" borderId="7" xfId="4" applyNumberForma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8" fillId="0" borderId="0" xfId="2"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6" borderId="7" xfId="0" applyNumberFormat="1" applyFont="1" applyFill="1" applyBorder="1" applyAlignment="1" applyProtection="1">
      <alignment horizontal="center" vertical="center" wrapText="1"/>
    </xf>
    <xf numFmtId="0" fontId="8" fillId="8" borderId="6"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0" xfId="0" applyFont="1" applyFill="1" applyBorder="1" applyAlignment="1" applyProtection="1">
      <alignment horizontal="center" vertical="center"/>
    </xf>
    <xf numFmtId="0" fontId="17" fillId="8" borderId="12" xfId="0" applyFont="1" applyFill="1"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8" fillId="8" borderId="17" xfId="2" applyNumberFormat="1"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10" fontId="2"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6" fillId="8" borderId="16" xfId="0" applyFont="1" applyFill="1" applyBorder="1" applyAlignment="1" applyProtection="1"/>
    <xf numFmtId="0" fontId="14"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0" fillId="2" borderId="23" xfId="0" applyFill="1" applyBorder="1" applyAlignment="1">
      <alignment vertical="center"/>
    </xf>
    <xf numFmtId="0" fontId="0" fillId="2" borderId="31" xfId="0" applyFill="1" applyBorder="1" applyAlignment="1">
      <alignment vertical="center"/>
    </xf>
    <xf numFmtId="0" fontId="24" fillId="13" borderId="24" xfId="0" applyFont="1" applyFill="1" applyBorder="1" applyAlignment="1">
      <alignment horizontal="center" vertical="center" wrapText="1"/>
    </xf>
    <xf numFmtId="0" fontId="25" fillId="2" borderId="17" xfId="2" applyNumberFormat="1" applyFont="1" applyFill="1" applyBorder="1" applyAlignment="1" applyProtection="1">
      <alignment horizontal="center" vertical="center" wrapText="1"/>
    </xf>
    <xf numFmtId="9" fontId="25" fillId="2" borderId="17" xfId="2" applyNumberFormat="1" applyFont="1" applyFill="1" applyBorder="1" applyAlignment="1" applyProtection="1">
      <alignment horizontal="center" vertical="center" wrapText="1"/>
    </xf>
    <xf numFmtId="0" fontId="0" fillId="0" borderId="23" xfId="0" applyBorder="1" applyAlignment="1">
      <alignment vertical="center"/>
    </xf>
    <xf numFmtId="0" fontId="0" fillId="0" borderId="0" xfId="0" applyAlignment="1">
      <alignment vertical="center"/>
    </xf>
    <xf numFmtId="0" fontId="0" fillId="0" borderId="32" xfId="0" applyBorder="1" applyAlignment="1">
      <alignment vertical="center"/>
    </xf>
    <xf numFmtId="0" fontId="2"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4" fillId="2" borderId="0" xfId="0" applyFont="1" applyFill="1" applyAlignment="1" applyProtection="1">
      <alignment horizontal="center" vertical="center"/>
      <protection locked="0"/>
    </xf>
    <xf numFmtId="0" fontId="23" fillId="0" borderId="0" xfId="0" applyFont="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4" fontId="27" fillId="2" borderId="6" xfId="0" applyNumberFormat="1" applyFont="1" applyFill="1" applyBorder="1" applyAlignment="1">
      <alignment horizontal="center" vertical="center" wrapText="1"/>
    </xf>
    <xf numFmtId="0" fontId="25" fillId="0" borderId="0" xfId="0" applyFont="1" applyAlignment="1" applyProtection="1">
      <alignment vertical="center" wrapText="1"/>
      <protection locked="0"/>
    </xf>
    <xf numFmtId="14" fontId="27" fillId="2" borderId="15" xfId="0" applyNumberFormat="1" applyFont="1" applyFill="1" applyBorder="1" applyAlignment="1">
      <alignment horizontal="center" vertical="center" wrapText="1"/>
    </xf>
    <xf numFmtId="0" fontId="16" fillId="2" borderId="7" xfId="0" applyFont="1" applyFill="1" applyBorder="1" applyAlignment="1">
      <alignment horizontal="center" vertical="center" wrapText="1"/>
    </xf>
    <xf numFmtId="0" fontId="30" fillId="0" borderId="0" xfId="0" applyFont="1" applyAlignment="1" applyProtection="1">
      <alignment vertical="center" wrapText="1"/>
      <protection locked="0"/>
    </xf>
    <xf numFmtId="0" fontId="27" fillId="0" borderId="0" xfId="0" applyFont="1" applyAlignment="1" applyProtection="1">
      <alignment horizontal="center" vertical="center" wrapText="1"/>
      <protection locked="0"/>
    </xf>
    <xf numFmtId="0" fontId="16" fillId="8" borderId="17" xfId="2" applyNumberFormat="1" applyFont="1" applyFill="1" applyBorder="1" applyAlignment="1" applyProtection="1">
      <alignment horizontal="center" vertical="center" wrapText="1"/>
    </xf>
    <xf numFmtId="0" fontId="16" fillId="8" borderId="7" xfId="2" applyNumberFormat="1" applyFont="1" applyFill="1" applyBorder="1" applyAlignment="1" applyProtection="1">
      <alignment horizontal="center" vertical="center" wrapText="1"/>
    </xf>
    <xf numFmtId="14" fontId="16" fillId="3" borderId="7" xfId="0" applyNumberFormat="1" applyFont="1" applyFill="1" applyBorder="1" applyAlignment="1">
      <alignment horizontal="center" vertical="center" wrapText="1"/>
    </xf>
    <xf numFmtId="14" fontId="25" fillId="0" borderId="17" xfId="2" applyNumberFormat="1" applyFont="1" applyFill="1" applyBorder="1" applyAlignment="1" applyProtection="1">
      <alignment horizontal="center" vertical="center" wrapText="1"/>
    </xf>
    <xf numFmtId="0" fontId="25" fillId="3" borderId="17" xfId="0" applyFont="1" applyFill="1" applyBorder="1" applyAlignment="1">
      <alignment horizontal="center" vertical="center" wrapText="1"/>
    </xf>
    <xf numFmtId="9" fontId="25" fillId="3" borderId="17" xfId="0" applyNumberFormat="1" applyFont="1" applyFill="1" applyBorder="1" applyAlignment="1">
      <alignment horizontal="center" vertical="center" wrapText="1"/>
    </xf>
    <xf numFmtId="0" fontId="25" fillId="3" borderId="17" xfId="0" applyFont="1" applyFill="1" applyBorder="1" applyAlignment="1">
      <alignment horizontal="left" vertical="center" wrapText="1"/>
    </xf>
    <xf numFmtId="14" fontId="16" fillId="3" borderId="17" xfId="0" applyNumberFormat="1" applyFont="1" applyFill="1" applyBorder="1" applyAlignment="1">
      <alignment horizontal="center" vertical="center" wrapText="1"/>
    </xf>
    <xf numFmtId="41" fontId="25" fillId="2" borderId="17" xfId="6" applyFont="1" applyFill="1" applyBorder="1" applyAlignment="1" applyProtection="1">
      <alignment horizontal="center" vertical="center" wrapText="1"/>
    </xf>
    <xf numFmtId="14" fontId="25" fillId="3" borderId="17" xfId="0" applyNumberFormat="1" applyFont="1" applyFill="1" applyBorder="1" applyAlignment="1">
      <alignment horizontal="left" vertical="center" wrapText="1"/>
    </xf>
    <xf numFmtId="9" fontId="25" fillId="2" borderId="17" xfId="1" applyFont="1" applyFill="1" applyBorder="1" applyAlignment="1" applyProtection="1">
      <alignment horizontal="center" vertical="center" wrapText="1"/>
    </xf>
    <xf numFmtId="0" fontId="25" fillId="14" borderId="17" xfId="2" applyNumberFormat="1" applyFont="1" applyFill="1" applyBorder="1" applyAlignment="1" applyProtection="1">
      <alignment horizontal="center" vertical="center" wrapText="1"/>
    </xf>
    <xf numFmtId="10" fontId="25" fillId="14" borderId="17" xfId="1" applyNumberFormat="1" applyFont="1" applyFill="1" applyBorder="1" applyAlignment="1" applyProtection="1">
      <alignment horizontal="center" vertical="center" wrapText="1"/>
    </xf>
    <xf numFmtId="14" fontId="25" fillId="3" borderId="17" xfId="0" applyNumberFormat="1" applyFont="1" applyFill="1" applyBorder="1" applyAlignment="1">
      <alignment horizontal="center" vertical="center" wrapText="1"/>
    </xf>
    <xf numFmtId="0" fontId="25" fillId="3" borderId="17" xfId="0" applyNumberFormat="1" applyFont="1" applyFill="1" applyBorder="1" applyAlignment="1">
      <alignment horizontal="left" vertical="top" wrapText="1"/>
    </xf>
    <xf numFmtId="0" fontId="25" fillId="3" borderId="17" xfId="0" applyNumberFormat="1" applyFont="1" applyFill="1" applyBorder="1" applyAlignment="1">
      <alignment horizontal="left" vertical="center" wrapText="1"/>
    </xf>
    <xf numFmtId="0" fontId="25" fillId="3" borderId="17" xfId="0" applyNumberFormat="1" applyFont="1" applyFill="1" applyBorder="1" applyAlignment="1">
      <alignment horizontal="center" vertical="center" wrapText="1"/>
    </xf>
    <xf numFmtId="14" fontId="16" fillId="15" borderId="7" xfId="0" applyNumberFormat="1" applyFont="1" applyFill="1" applyBorder="1" applyAlignment="1">
      <alignment horizontal="center" vertical="center" wrapText="1"/>
    </xf>
    <xf numFmtId="0" fontId="23" fillId="2" borderId="30" xfId="0" applyFont="1" applyFill="1" applyBorder="1" applyAlignment="1">
      <alignment horizontal="center" vertical="center" wrapText="1"/>
    </xf>
    <xf numFmtId="14" fontId="25" fillId="2" borderId="17" xfId="0" applyNumberFormat="1" applyFont="1" applyFill="1" applyBorder="1" applyAlignment="1">
      <alignment horizontal="center" vertical="center" wrapText="1"/>
    </xf>
    <xf numFmtId="0" fontId="16" fillId="2" borderId="19" xfId="0" applyFont="1" applyFill="1" applyBorder="1" applyAlignment="1" applyProtection="1">
      <alignment horizontal="center" vertical="center"/>
    </xf>
    <xf numFmtId="0" fontId="16" fillId="2" borderId="20" xfId="0" applyFont="1" applyFill="1" applyBorder="1" applyAlignment="1" applyProtection="1">
      <alignment horizontal="center" vertical="center"/>
    </xf>
    <xf numFmtId="0" fontId="16" fillId="2" borderId="21" xfId="0" applyFont="1" applyFill="1" applyBorder="1" applyAlignment="1" applyProtection="1">
      <alignment horizontal="center" vertical="center"/>
    </xf>
    <xf numFmtId="0" fontId="20" fillId="9" borderId="8" xfId="0" applyFont="1" applyFill="1" applyBorder="1" applyAlignment="1" applyProtection="1">
      <alignment horizontal="center"/>
    </xf>
    <xf numFmtId="0" fontId="20" fillId="9" borderId="13" xfId="0" applyFont="1" applyFill="1" applyBorder="1" applyAlignment="1" applyProtection="1">
      <alignment horizontal="center"/>
    </xf>
    <xf numFmtId="0" fontId="20" fillId="9" borderId="2" xfId="0" applyFont="1" applyFill="1" applyBorder="1" applyAlignment="1" applyProtection="1">
      <alignment horizontal="center"/>
    </xf>
    <xf numFmtId="0" fontId="20" fillId="9" borderId="0" xfId="0" applyFont="1" applyFill="1" applyBorder="1" applyAlignment="1" applyProtection="1">
      <alignment horizontal="center"/>
    </xf>
    <xf numFmtId="0" fontId="20" fillId="9" borderId="9" xfId="0" applyFont="1" applyFill="1" applyBorder="1" applyAlignment="1" applyProtection="1">
      <alignment horizontal="center"/>
    </xf>
    <xf numFmtId="0" fontId="20" fillId="9" borderId="14" xfId="0" applyFont="1" applyFill="1" applyBorder="1" applyAlignment="1" applyProtection="1">
      <alignment horizontal="center"/>
    </xf>
    <xf numFmtId="0" fontId="18" fillId="0" borderId="10"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2" xfId="0" applyFont="1" applyFill="1" applyBorder="1" applyAlignment="1" applyProtection="1">
      <alignment horizontal="center" vertical="center"/>
    </xf>
    <xf numFmtId="14" fontId="6" fillId="4" borderId="6" xfId="0" applyNumberFormat="1" applyFont="1" applyFill="1" applyBorder="1" applyAlignment="1" applyProtection="1">
      <alignment horizontal="center" vertical="center" wrapText="1"/>
    </xf>
    <xf numFmtId="14" fontId="6" fillId="4" borderId="3" xfId="0" applyNumberFormat="1" applyFont="1" applyFill="1" applyBorder="1" applyAlignment="1" applyProtection="1">
      <alignment horizontal="center" vertical="center" wrapText="1"/>
    </xf>
    <xf numFmtId="14" fontId="6" fillId="4" borderId="4" xfId="0" applyNumberFormat="1" applyFont="1" applyFill="1" applyBorder="1" applyAlignment="1" applyProtection="1">
      <alignment horizontal="center" vertical="center" wrapText="1"/>
    </xf>
    <xf numFmtId="14" fontId="6" fillId="5" borderId="6" xfId="0" applyNumberFormat="1" applyFont="1" applyFill="1" applyBorder="1" applyAlignment="1" applyProtection="1">
      <alignment horizontal="center" vertical="center" wrapText="1"/>
    </xf>
    <xf numFmtId="14" fontId="6" fillId="5" borderId="3" xfId="0" applyNumberFormat="1" applyFont="1" applyFill="1" applyBorder="1" applyAlignment="1" applyProtection="1">
      <alignment horizontal="center" vertical="center" wrapText="1"/>
    </xf>
    <xf numFmtId="14" fontId="6" fillId="5" borderId="4"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6" borderId="6" xfId="0" applyNumberFormat="1" applyFont="1" applyFill="1" applyBorder="1" applyAlignment="1" applyProtection="1">
      <alignment horizontal="center" vertical="center" wrapText="1"/>
    </xf>
    <xf numFmtId="14" fontId="6" fillId="6" borderId="3" xfId="0" applyNumberFormat="1" applyFont="1" applyFill="1" applyBorder="1" applyAlignment="1" applyProtection="1">
      <alignment horizontal="center" vertical="center" wrapText="1"/>
    </xf>
    <xf numFmtId="14" fontId="6" fillId="6" borderId="4" xfId="0" applyNumberFormat="1" applyFont="1" applyFill="1" applyBorder="1" applyAlignment="1" applyProtection="1">
      <alignment horizontal="center" vertical="center" wrapText="1"/>
    </xf>
    <xf numFmtId="0" fontId="7" fillId="7" borderId="6" xfId="2" applyNumberFormat="1" applyFont="1" applyFill="1" applyBorder="1" applyAlignment="1" applyProtection="1">
      <alignment horizontal="center" vertical="center" wrapText="1"/>
    </xf>
    <xf numFmtId="0" fontId="7" fillId="7" borderId="3" xfId="2" applyNumberFormat="1" applyFont="1" applyFill="1" applyBorder="1" applyAlignment="1" applyProtection="1">
      <alignment horizontal="center" vertical="center" wrapText="1"/>
    </xf>
    <xf numFmtId="0" fontId="7" fillId="7" borderId="4" xfId="2" applyNumberFormat="1"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16" fillId="2" borderId="22" xfId="0" applyFont="1" applyFill="1" applyBorder="1" applyAlignment="1" applyProtection="1">
      <alignment horizontal="center" vertical="center"/>
    </xf>
    <xf numFmtId="14" fontId="6" fillId="6" borderId="7" xfId="0" applyNumberFormat="1" applyFont="1" applyFill="1" applyBorder="1" applyAlignment="1" applyProtection="1">
      <alignment horizontal="center" vertical="center" wrapText="1"/>
    </xf>
    <xf numFmtId="14" fontId="6" fillId="3" borderId="6" xfId="0" applyNumberFormat="1" applyFont="1" applyFill="1" applyBorder="1" applyAlignment="1" applyProtection="1">
      <alignment horizontal="center" vertical="center" wrapText="1"/>
    </xf>
    <xf numFmtId="14" fontId="6" fillId="3" borderId="3" xfId="0" applyNumberFormat="1" applyFont="1" applyFill="1" applyBorder="1" applyAlignment="1" applyProtection="1">
      <alignment horizontal="center" vertical="center" wrapText="1"/>
    </xf>
    <xf numFmtId="14" fontId="6" fillId="3" borderId="4" xfId="0" applyNumberFormat="1" applyFont="1" applyFill="1" applyBorder="1" applyAlignment="1" applyProtection="1">
      <alignment horizontal="center" vertical="center" wrapText="1"/>
    </xf>
    <xf numFmtId="14" fontId="16" fillId="15" borderId="20" xfId="0" applyNumberFormat="1" applyFont="1" applyFill="1" applyBorder="1" applyAlignment="1">
      <alignment horizontal="center" vertical="center" wrapText="1"/>
    </xf>
    <xf numFmtId="14" fontId="16" fillId="15" borderId="21" xfId="0" applyNumberFormat="1" applyFont="1" applyFill="1" applyBorder="1" applyAlignment="1">
      <alignment horizontal="center" vertical="center" wrapText="1"/>
    </xf>
    <xf numFmtId="14" fontId="16" fillId="15" borderId="16" xfId="0" applyNumberFormat="1" applyFont="1" applyFill="1" applyBorder="1" applyAlignment="1">
      <alignment horizontal="center" vertical="center" wrapText="1"/>
    </xf>
    <xf numFmtId="14" fontId="16" fillId="15" borderId="22" xfId="0" applyNumberFormat="1" applyFont="1" applyFill="1" applyBorder="1" applyAlignment="1">
      <alignment horizontal="center" vertical="center" wrapText="1"/>
    </xf>
    <xf numFmtId="0" fontId="28" fillId="0" borderId="0" xfId="0" applyFont="1" applyAlignment="1" applyProtection="1">
      <alignment horizontal="left" vertical="center" wrapText="1"/>
      <protection locked="0"/>
    </xf>
    <xf numFmtId="0" fontId="13" fillId="2" borderId="6" xfId="4"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14" fontId="16" fillId="3" borderId="6" xfId="0" applyNumberFormat="1" applyFont="1" applyFill="1" applyBorder="1" applyAlignment="1">
      <alignment horizontal="center" vertical="center" wrapText="1"/>
    </xf>
    <xf numFmtId="14" fontId="16" fillId="3" borderId="3" xfId="0" applyNumberFormat="1" applyFont="1" applyFill="1" applyBorder="1" applyAlignment="1">
      <alignment horizontal="center" vertical="center" wrapText="1"/>
    </xf>
    <xf numFmtId="14" fontId="16" fillId="3" borderId="4" xfId="0" applyNumberFormat="1" applyFont="1" applyFill="1" applyBorder="1" applyAlignment="1">
      <alignment horizontal="center" vertical="center" wrapText="1"/>
    </xf>
    <xf numFmtId="0" fontId="16" fillId="7" borderId="6" xfId="2" applyNumberFormat="1" applyFont="1" applyFill="1" applyBorder="1" applyAlignment="1" applyProtection="1">
      <alignment horizontal="center" vertical="center" wrapText="1"/>
    </xf>
    <xf numFmtId="0" fontId="16" fillId="7" borderId="3" xfId="2" applyNumberFormat="1"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left" vertical="top" wrapText="1"/>
      <protection locked="0"/>
    </xf>
    <xf numFmtId="0" fontId="25" fillId="2" borderId="0" xfId="0" applyFont="1" applyFill="1" applyAlignment="1" applyProtection="1">
      <alignment horizontal="left" vertical="top" wrapText="1"/>
      <protection locked="0"/>
    </xf>
    <xf numFmtId="0" fontId="25" fillId="2" borderId="15" xfId="0" applyFont="1" applyFill="1" applyBorder="1" applyAlignment="1" applyProtection="1">
      <alignment horizontal="left" vertical="top" wrapText="1"/>
      <protection locked="0"/>
    </xf>
    <xf numFmtId="0" fontId="25" fillId="2" borderId="16" xfId="0" applyFont="1" applyFill="1" applyBorder="1" applyAlignment="1" applyProtection="1">
      <alignment horizontal="left" vertical="top" wrapText="1"/>
      <protection locked="0"/>
    </xf>
    <xf numFmtId="0" fontId="16" fillId="2" borderId="5"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0" fillId="2" borderId="23" xfId="0" applyFill="1" applyBorder="1" applyAlignment="1">
      <alignment horizontal="center" vertical="center"/>
    </xf>
    <xf numFmtId="0" fontId="0" fillId="2" borderId="32"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23" fillId="2" borderId="25"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27"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29" xfId="0" applyFont="1" applyFill="1" applyBorder="1" applyAlignment="1">
      <alignment horizontal="center" vertical="center"/>
    </xf>
    <xf numFmtId="0" fontId="24" fillId="13" borderId="30" xfId="0" applyFont="1" applyFill="1" applyBorder="1" applyAlignment="1">
      <alignment horizontal="center" vertical="center"/>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8" fillId="0" borderId="0" xfId="0" applyFont="1" applyAlignment="1">
      <alignment horizontal="center" vertical="center" wrapText="1"/>
    </xf>
  </cellXfs>
  <cellStyles count="9">
    <cellStyle name="Hipervínculo" xfId="4" builtinId="8"/>
    <cellStyle name="Millares [0]" xfId="6" builtinId="6"/>
    <cellStyle name="Millares 2" xfId="8" xr:uid="{00000000-0005-0000-0000-000002000000}"/>
    <cellStyle name="Normal" xfId="0" builtinId="0"/>
    <cellStyle name="Normal 10" xfId="5" xr:uid="{00000000-0005-0000-0000-000004000000}"/>
    <cellStyle name="Normal 2" xfId="3" xr:uid="{00000000-0005-0000-0000-000005000000}"/>
    <cellStyle name="Normal 3" xfId="7" xr:uid="{00000000-0005-0000-0000-000006000000}"/>
    <cellStyle name="Piloto de Datos Campo" xfId="2" xr:uid="{00000000-0005-0000-0000-000007000000}"/>
    <cellStyle name="Porcentaje" xfId="1" builtinId="5"/>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2822222</xdr:colOff>
      <xdr:row>0</xdr:row>
      <xdr:rowOff>128891</xdr:rowOff>
    </xdr:from>
    <xdr:to>
      <xdr:col>3</xdr:col>
      <xdr:colOff>5140</xdr:colOff>
      <xdr:row>1</xdr:row>
      <xdr:rowOff>652059</xdr:rowOff>
    </xdr:to>
    <xdr:pic>
      <xdr:nvPicPr>
        <xdr:cNvPr id="2" name="1 Imagen" descr="Logo FUGA ALCALDIA-0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2722" y="128891"/>
          <a:ext cx="4212368" cy="162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2822222</xdr:colOff>
      <xdr:row>0</xdr:row>
      <xdr:rowOff>128891</xdr:rowOff>
    </xdr:from>
    <xdr:to>
      <xdr:col>3</xdr:col>
      <xdr:colOff>6652</xdr:colOff>
      <xdr:row>1</xdr:row>
      <xdr:rowOff>652059</xdr:rowOff>
    </xdr:to>
    <xdr:pic>
      <xdr:nvPicPr>
        <xdr:cNvPr id="3" name="1 Imagen" descr="Logo FUGA ALCALDIA-0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2722" y="128891"/>
          <a:ext cx="4563130" cy="162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accion-dependenci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sheetPr>
  <dimension ref="A1:AW68"/>
  <sheetViews>
    <sheetView showGridLines="0" topLeftCell="A40" zoomScale="55" zoomScaleNormal="55" zoomScalePageLayoutView="55" workbookViewId="0">
      <selection activeCell="B47" sqref="B47"/>
    </sheetView>
  </sheetViews>
  <sheetFormatPr baseColWidth="10" defaultColWidth="10.85546875" defaultRowHeight="12" x14ac:dyDescent="0.2"/>
  <cols>
    <col min="1" max="1" width="2.42578125" style="4" customWidth="1"/>
    <col min="2" max="2" width="65.42578125" style="4" customWidth="1"/>
    <col min="3" max="3" width="17.140625" style="4" customWidth="1"/>
    <col min="4" max="4" width="29.42578125" style="4" customWidth="1"/>
    <col min="5" max="5" width="23.140625" style="5" customWidth="1"/>
    <col min="6" max="6" width="20.140625" style="5" customWidth="1"/>
    <col min="7" max="7" width="18" style="7" customWidth="1"/>
    <col min="8" max="8" width="22.85546875" style="7" customWidth="1"/>
    <col min="9" max="9" width="24.140625" style="7" customWidth="1"/>
    <col min="10" max="10" width="24.42578125" style="7" customWidth="1"/>
    <col min="11" max="11" width="21.85546875" style="7" customWidth="1"/>
    <col min="12" max="12" width="25.85546875" style="7" customWidth="1"/>
    <col min="13" max="13" width="14.140625" style="7" customWidth="1"/>
    <col min="14" max="14" width="12" style="7" customWidth="1"/>
    <col min="15" max="15" width="10.140625" style="4" customWidth="1"/>
    <col min="16" max="16" width="9.42578125" style="4" customWidth="1"/>
    <col min="17" max="17" width="10.42578125" style="4" customWidth="1"/>
    <col min="18" max="18" width="24.85546875" style="4" customWidth="1"/>
    <col min="19" max="19" width="18.85546875" style="4" customWidth="1"/>
    <col min="20" max="20" width="16" style="4" customWidth="1"/>
    <col min="21" max="21" width="16.140625" style="4" customWidth="1"/>
    <col min="22" max="22" width="8.140625" style="4" customWidth="1"/>
    <col min="23" max="24" width="8.42578125" style="4" customWidth="1"/>
    <col min="25" max="25" width="20.42578125" style="4" customWidth="1"/>
    <col min="26" max="26" width="11.42578125" style="4" customWidth="1"/>
    <col min="27" max="27" width="8.85546875" style="4" customWidth="1"/>
    <col min="28" max="28" width="8.140625" style="4" customWidth="1"/>
    <col min="29" max="29" width="7.42578125" style="4" customWidth="1"/>
    <col min="30" max="30" width="7.85546875" style="4" customWidth="1"/>
    <col min="31" max="31" width="8.42578125" style="4" customWidth="1"/>
    <col min="32" max="32" width="15.140625" style="4" customWidth="1"/>
    <col min="33" max="35" width="11.42578125" style="4" customWidth="1"/>
    <col min="36" max="38" width="10.85546875" style="4"/>
    <col min="39" max="42" width="11.42578125" style="4" customWidth="1"/>
    <col min="43" max="16384" width="10.85546875" style="4"/>
  </cols>
  <sheetData>
    <row r="1" spans="1:14" ht="47.25" customHeight="1" x14ac:dyDescent="0.2">
      <c r="B1" s="115"/>
      <c r="C1" s="116"/>
      <c r="D1" s="53" t="s">
        <v>57</v>
      </c>
      <c r="E1" s="121" t="s">
        <v>16</v>
      </c>
      <c r="F1" s="122"/>
      <c r="G1" s="122"/>
      <c r="H1" s="122"/>
      <c r="I1" s="123"/>
      <c r="J1" s="54" t="s">
        <v>58</v>
      </c>
      <c r="K1" s="55"/>
      <c r="L1" s="137" t="s">
        <v>64</v>
      </c>
      <c r="M1" s="138"/>
      <c r="N1" s="139"/>
    </row>
    <row r="2" spans="1:14" ht="47.25" customHeight="1" x14ac:dyDescent="0.2">
      <c r="B2" s="117"/>
      <c r="C2" s="118"/>
      <c r="D2" s="53" t="s">
        <v>59</v>
      </c>
      <c r="E2" s="124" t="s">
        <v>78</v>
      </c>
      <c r="F2" s="125"/>
      <c r="G2" s="125"/>
      <c r="H2" s="125"/>
      <c r="I2" s="126"/>
      <c r="J2" s="54" t="s">
        <v>60</v>
      </c>
      <c r="K2" s="55"/>
      <c r="L2" s="134">
        <v>1</v>
      </c>
      <c r="M2" s="135"/>
      <c r="N2" s="136"/>
    </row>
    <row r="3" spans="1:14" ht="47.25" customHeight="1" x14ac:dyDescent="0.2">
      <c r="B3" s="119"/>
      <c r="C3" s="120"/>
      <c r="D3" s="53" t="s">
        <v>61</v>
      </c>
      <c r="E3" s="127" t="s">
        <v>79</v>
      </c>
      <c r="F3" s="128"/>
      <c r="G3" s="128"/>
      <c r="H3" s="128"/>
      <c r="I3" s="129"/>
      <c r="J3" s="54" t="s">
        <v>62</v>
      </c>
      <c r="K3" s="55"/>
      <c r="L3" s="134" t="s">
        <v>63</v>
      </c>
      <c r="M3" s="135"/>
      <c r="N3" s="136"/>
    </row>
    <row r="4" spans="1:14" ht="20.25" customHeight="1" x14ac:dyDescent="0.25">
      <c r="B4" s="61"/>
      <c r="C4" s="61"/>
      <c r="D4" s="61"/>
      <c r="E4" s="61"/>
      <c r="F4" s="61"/>
      <c r="G4" s="61"/>
      <c r="H4" s="61"/>
      <c r="I4" s="61"/>
      <c r="J4" s="61"/>
      <c r="K4" s="61"/>
      <c r="L4" s="61"/>
      <c r="M4" s="61"/>
      <c r="N4" s="61"/>
    </row>
    <row r="5" spans="1:14" ht="47.25" customHeight="1" x14ac:dyDescent="0.2">
      <c r="B5" s="52" t="s">
        <v>51</v>
      </c>
      <c r="C5" s="133" t="s">
        <v>52</v>
      </c>
      <c r="D5" s="133"/>
      <c r="E5" s="133"/>
      <c r="F5" s="133"/>
      <c r="G5" s="133"/>
      <c r="H5" s="133"/>
      <c r="I5" s="133"/>
      <c r="J5" s="133"/>
      <c r="K5" s="133"/>
      <c r="L5" s="133"/>
      <c r="M5" s="133"/>
      <c r="N5" s="133"/>
    </row>
    <row r="6" spans="1:14" ht="47.25" customHeight="1" x14ac:dyDescent="0.2">
      <c r="B6" s="52" t="s">
        <v>53</v>
      </c>
      <c r="C6" s="133" t="s">
        <v>54</v>
      </c>
      <c r="D6" s="133"/>
      <c r="E6" s="133"/>
      <c r="F6" s="133"/>
      <c r="G6" s="133"/>
      <c r="H6" s="133"/>
      <c r="I6" s="133"/>
      <c r="J6" s="133"/>
      <c r="K6" s="133"/>
      <c r="L6" s="133"/>
      <c r="M6" s="133"/>
      <c r="N6" s="133"/>
    </row>
    <row r="7" spans="1:14" ht="20.25" customHeight="1" x14ac:dyDescent="0.2">
      <c r="B7" s="50"/>
      <c r="C7" s="51"/>
      <c r="D7" s="51"/>
      <c r="E7" s="51"/>
      <c r="F7" s="51"/>
      <c r="G7" s="49"/>
      <c r="H7" s="49"/>
      <c r="I7" s="49"/>
      <c r="J7" s="5"/>
      <c r="K7" s="5"/>
      <c r="L7" s="5"/>
      <c r="M7" s="5"/>
      <c r="N7" s="4"/>
    </row>
    <row r="8" spans="1:14" ht="18.75" customHeight="1" x14ac:dyDescent="0.25">
      <c r="B8" s="61"/>
      <c r="C8" s="61"/>
      <c r="D8" s="61"/>
      <c r="E8" s="61"/>
      <c r="F8" s="61"/>
      <c r="G8" s="61"/>
      <c r="H8" s="61"/>
      <c r="I8" s="61"/>
      <c r="J8" s="61"/>
      <c r="K8" s="61"/>
      <c r="L8" s="61"/>
      <c r="M8" s="61"/>
      <c r="N8" s="61"/>
    </row>
    <row r="9" spans="1:14" ht="39" customHeight="1" x14ac:dyDescent="0.2">
      <c r="B9" s="130" t="s">
        <v>55</v>
      </c>
      <c r="C9" s="131"/>
      <c r="D9" s="131"/>
      <c r="E9" s="131"/>
      <c r="F9" s="131"/>
      <c r="G9" s="131"/>
      <c r="H9" s="131"/>
      <c r="I9" s="131"/>
      <c r="J9" s="131"/>
      <c r="K9" s="131"/>
      <c r="L9" s="131"/>
      <c r="M9" s="131"/>
      <c r="N9" s="132"/>
    </row>
    <row r="10" spans="1:14" ht="58.5" customHeight="1" x14ac:dyDescent="0.2">
      <c r="B10" s="52" t="s">
        <v>65</v>
      </c>
      <c r="C10" s="130"/>
      <c r="D10" s="131"/>
      <c r="E10" s="131"/>
      <c r="F10" s="131"/>
      <c r="G10" s="131"/>
      <c r="H10" s="131"/>
      <c r="I10" s="132"/>
      <c r="J10" s="112" t="s">
        <v>69</v>
      </c>
      <c r="K10" s="113"/>
      <c r="L10" s="113"/>
      <c r="M10" s="113"/>
      <c r="N10" s="114"/>
    </row>
    <row r="11" spans="1:14" ht="54" customHeight="1" x14ac:dyDescent="0.2">
      <c r="A11" s="50"/>
      <c r="B11" s="52" t="s">
        <v>56</v>
      </c>
      <c r="C11" s="130"/>
      <c r="D11" s="131"/>
      <c r="E11" s="131"/>
      <c r="F11" s="131"/>
      <c r="G11" s="131"/>
      <c r="H11" s="131"/>
      <c r="I11" s="131"/>
      <c r="J11" s="155"/>
      <c r="K11" s="156"/>
      <c r="L11" s="156"/>
      <c r="M11" s="156"/>
      <c r="N11" s="157"/>
    </row>
    <row r="12" spans="1:14" ht="60" customHeight="1" x14ac:dyDescent="0.2">
      <c r="A12" s="50"/>
      <c r="B12" s="56" t="s">
        <v>66</v>
      </c>
      <c r="C12" s="130"/>
      <c r="D12" s="131"/>
      <c r="E12" s="131"/>
      <c r="F12" s="131"/>
      <c r="G12" s="131"/>
      <c r="H12" s="131"/>
      <c r="I12" s="131"/>
      <c r="J12" s="155"/>
      <c r="K12" s="156"/>
      <c r="L12" s="156"/>
      <c r="M12" s="156"/>
      <c r="N12" s="157"/>
    </row>
    <row r="13" spans="1:14" ht="51.75" customHeight="1" x14ac:dyDescent="0.2">
      <c r="A13" s="50"/>
      <c r="B13" s="56" t="s">
        <v>69</v>
      </c>
      <c r="C13" s="130"/>
      <c r="D13" s="131"/>
      <c r="E13" s="131"/>
      <c r="F13" s="131"/>
      <c r="G13" s="131"/>
      <c r="H13" s="131"/>
      <c r="I13" s="131"/>
      <c r="J13" s="155"/>
      <c r="K13" s="156"/>
      <c r="L13" s="156"/>
      <c r="M13" s="156"/>
      <c r="N13" s="157"/>
    </row>
    <row r="14" spans="1:14" ht="45" customHeight="1" x14ac:dyDescent="0.2">
      <c r="B14" s="52" t="s">
        <v>67</v>
      </c>
      <c r="C14" s="130"/>
      <c r="D14" s="131"/>
      <c r="E14" s="131"/>
      <c r="F14" s="131"/>
      <c r="G14" s="131"/>
      <c r="H14" s="131"/>
      <c r="I14" s="131"/>
      <c r="J14" s="155"/>
      <c r="K14" s="156"/>
      <c r="L14" s="156"/>
      <c r="M14" s="156"/>
      <c r="N14" s="157"/>
    </row>
    <row r="15" spans="1:14" ht="62.25" customHeight="1" x14ac:dyDescent="0.2">
      <c r="B15" s="52" t="s">
        <v>68</v>
      </c>
      <c r="C15" s="130"/>
      <c r="D15" s="131"/>
      <c r="E15" s="131"/>
      <c r="F15" s="131"/>
      <c r="G15" s="131"/>
      <c r="H15" s="131"/>
      <c r="I15" s="131"/>
      <c r="J15" s="158"/>
      <c r="K15" s="159"/>
      <c r="L15" s="159"/>
      <c r="M15" s="159"/>
      <c r="N15" s="160"/>
    </row>
    <row r="16" spans="1:14" ht="47.25" customHeight="1" x14ac:dyDescent="0.2">
      <c r="B16" s="50"/>
      <c r="C16" s="50"/>
      <c r="D16" s="50"/>
      <c r="E16" s="50"/>
      <c r="F16" s="50"/>
      <c r="G16" s="50"/>
      <c r="H16" s="50"/>
      <c r="I16" s="50"/>
      <c r="J16" s="50"/>
      <c r="K16" s="50"/>
      <c r="L16" s="50"/>
      <c r="M16" s="5"/>
      <c r="N16" s="4"/>
    </row>
    <row r="17" spans="1:49" ht="15" x14ac:dyDescent="0.2">
      <c r="B17" s="9"/>
      <c r="C17" s="8"/>
      <c r="D17" s="8"/>
      <c r="E17" s="10"/>
      <c r="F17" s="11"/>
      <c r="G17" s="6"/>
      <c r="H17" s="6"/>
      <c r="I17" s="6"/>
      <c r="J17" s="4"/>
      <c r="K17" s="4"/>
      <c r="L17" s="4"/>
      <c r="M17" s="6"/>
      <c r="N17" s="4"/>
    </row>
    <row r="18" spans="1:49" ht="41.25" customHeight="1" x14ac:dyDescent="0.2">
      <c r="B18" s="9"/>
      <c r="C18" s="41"/>
      <c r="D18" s="41"/>
      <c r="E18" s="8"/>
      <c r="F18" s="11"/>
      <c r="G18" s="6"/>
      <c r="H18" s="6"/>
      <c r="I18" s="6"/>
      <c r="J18" s="4"/>
      <c r="K18" s="4"/>
      <c r="L18" s="4"/>
      <c r="M18" s="6"/>
      <c r="N18" s="4"/>
      <c r="O18" s="162" t="s">
        <v>0</v>
      </c>
      <c r="P18" s="163"/>
      <c r="Q18" s="163"/>
      <c r="R18" s="163"/>
      <c r="S18" s="163"/>
      <c r="T18" s="163"/>
      <c r="U18" s="164"/>
      <c r="V18" s="140" t="s">
        <v>1</v>
      </c>
      <c r="W18" s="141"/>
      <c r="X18" s="141"/>
      <c r="Y18" s="141"/>
      <c r="Z18" s="141"/>
      <c r="AA18" s="141"/>
      <c r="AB18" s="142"/>
      <c r="AC18" s="143" t="s">
        <v>2</v>
      </c>
      <c r="AD18" s="144"/>
      <c r="AE18" s="144"/>
      <c r="AF18" s="144"/>
      <c r="AG18" s="144"/>
      <c r="AH18" s="144"/>
      <c r="AI18" s="145"/>
      <c r="AJ18" s="149" t="s">
        <v>50</v>
      </c>
      <c r="AK18" s="150"/>
      <c r="AL18" s="150"/>
      <c r="AM18" s="150"/>
      <c r="AN18" s="150"/>
      <c r="AO18" s="150"/>
      <c r="AP18" s="151"/>
    </row>
    <row r="19" spans="1:49" ht="46.5" customHeight="1" x14ac:dyDescent="0.2">
      <c r="B19" s="152" t="s">
        <v>21</v>
      </c>
      <c r="C19" s="153"/>
      <c r="D19" s="153"/>
      <c r="E19" s="153"/>
      <c r="F19" s="153"/>
      <c r="G19" s="153"/>
      <c r="H19" s="153"/>
      <c r="I19" s="153"/>
      <c r="J19" s="153"/>
      <c r="K19" s="153"/>
      <c r="L19" s="153"/>
      <c r="M19" s="153"/>
      <c r="N19" s="154"/>
      <c r="O19" s="146" t="s">
        <v>47</v>
      </c>
      <c r="P19" s="146"/>
      <c r="Q19" s="146"/>
      <c r="R19" s="146"/>
      <c r="S19" s="146"/>
      <c r="T19" s="146" t="s">
        <v>3</v>
      </c>
      <c r="U19" s="146"/>
      <c r="V19" s="147" t="s">
        <v>47</v>
      </c>
      <c r="W19" s="147"/>
      <c r="X19" s="147"/>
      <c r="Y19" s="147"/>
      <c r="Z19" s="147"/>
      <c r="AA19" s="147" t="s">
        <v>3</v>
      </c>
      <c r="AB19" s="147"/>
      <c r="AC19" s="148" t="s">
        <v>76</v>
      </c>
      <c r="AD19" s="148"/>
      <c r="AE19" s="148"/>
      <c r="AF19" s="148"/>
      <c r="AG19" s="148"/>
      <c r="AH19" s="148" t="s">
        <v>3</v>
      </c>
      <c r="AI19" s="148"/>
      <c r="AJ19" s="149" t="s">
        <v>47</v>
      </c>
      <c r="AK19" s="150"/>
      <c r="AL19" s="150"/>
      <c r="AM19" s="150"/>
      <c r="AN19" s="151"/>
      <c r="AO19" s="161" t="s">
        <v>3</v>
      </c>
      <c r="AP19" s="161"/>
    </row>
    <row r="20" spans="1:49" ht="60" customHeight="1" x14ac:dyDescent="0.2">
      <c r="B20" s="22" t="s">
        <v>4</v>
      </c>
      <c r="C20" s="22" t="s">
        <v>49</v>
      </c>
      <c r="D20" s="22" t="s">
        <v>15</v>
      </c>
      <c r="E20" s="22" t="s">
        <v>22</v>
      </c>
      <c r="F20" s="22" t="s">
        <v>36</v>
      </c>
      <c r="G20" s="22" t="s">
        <v>92</v>
      </c>
      <c r="H20" s="22" t="s">
        <v>23</v>
      </c>
      <c r="I20" s="22" t="s">
        <v>24</v>
      </c>
      <c r="J20" s="22" t="s">
        <v>5</v>
      </c>
      <c r="K20" s="22" t="s">
        <v>37</v>
      </c>
      <c r="L20" s="22" t="s">
        <v>38</v>
      </c>
      <c r="M20" s="22" t="s">
        <v>6</v>
      </c>
      <c r="N20" s="48" t="s">
        <v>7</v>
      </c>
      <c r="O20" s="44" t="s">
        <v>8</v>
      </c>
      <c r="P20" s="44" t="s">
        <v>9</v>
      </c>
      <c r="Q20" s="44" t="s">
        <v>10</v>
      </c>
      <c r="R20" s="44" t="s">
        <v>11</v>
      </c>
      <c r="S20" s="44" t="s">
        <v>12</v>
      </c>
      <c r="T20" s="44" t="s">
        <v>13</v>
      </c>
      <c r="U20" s="44" t="s">
        <v>17</v>
      </c>
      <c r="V20" s="45" t="s">
        <v>8</v>
      </c>
      <c r="W20" s="45" t="s">
        <v>9</v>
      </c>
      <c r="X20" s="45" t="s">
        <v>10</v>
      </c>
      <c r="Y20" s="45" t="s">
        <v>11</v>
      </c>
      <c r="Z20" s="45" t="s">
        <v>12</v>
      </c>
      <c r="AA20" s="45" t="s">
        <v>13</v>
      </c>
      <c r="AB20" s="45" t="s">
        <v>17</v>
      </c>
      <c r="AC20" s="46" t="s">
        <v>8</v>
      </c>
      <c r="AD20" s="46" t="s">
        <v>9</v>
      </c>
      <c r="AE20" s="46" t="s">
        <v>10</v>
      </c>
      <c r="AF20" s="46" t="s">
        <v>11</v>
      </c>
      <c r="AG20" s="46" t="s">
        <v>12</v>
      </c>
      <c r="AH20" s="46" t="s">
        <v>13</v>
      </c>
      <c r="AI20" s="46" t="s">
        <v>17</v>
      </c>
      <c r="AJ20" s="47" t="s">
        <v>8</v>
      </c>
      <c r="AK20" s="47" t="s">
        <v>9</v>
      </c>
      <c r="AL20" s="47" t="s">
        <v>10</v>
      </c>
      <c r="AM20" s="47" t="s">
        <v>11</v>
      </c>
      <c r="AN20" s="47" t="s">
        <v>12</v>
      </c>
      <c r="AO20" s="47" t="s">
        <v>13</v>
      </c>
      <c r="AP20" s="47" t="s">
        <v>17</v>
      </c>
    </row>
    <row r="21" spans="1:49" ht="24.75" customHeight="1" x14ac:dyDescent="0.2">
      <c r="B21" s="20"/>
      <c r="C21" s="20"/>
      <c r="D21" s="20"/>
      <c r="E21" s="20"/>
      <c r="F21" s="20"/>
      <c r="G21" s="20"/>
      <c r="H21" s="20"/>
      <c r="I21" s="20"/>
      <c r="J21" s="20"/>
      <c r="K21" s="20"/>
      <c r="L21" s="20"/>
      <c r="M21" s="20"/>
      <c r="N21" s="20"/>
      <c r="O21" s="29"/>
      <c r="P21" s="29"/>
      <c r="Q21" s="30" t="e">
        <f>+P21/O21</f>
        <v>#DIV/0!</v>
      </c>
      <c r="R21" s="31"/>
      <c r="S21" s="31"/>
      <c r="T21" s="31"/>
      <c r="U21" s="31"/>
      <c r="V21" s="32"/>
      <c r="W21" s="32"/>
      <c r="X21" s="59" t="e">
        <f>+W21/V21</f>
        <v>#DIV/0!</v>
      </c>
      <c r="Y21" s="33"/>
      <c r="Z21" s="33"/>
      <c r="AA21" s="33"/>
      <c r="AB21" s="33"/>
      <c r="AC21" s="34"/>
      <c r="AD21" s="34"/>
      <c r="AE21" s="35" t="e">
        <f>+AD21/AC21</f>
        <v>#DIV/0!</v>
      </c>
      <c r="AF21" s="36"/>
      <c r="AG21" s="36"/>
      <c r="AH21" s="36"/>
      <c r="AI21" s="36"/>
      <c r="AJ21" s="37"/>
      <c r="AK21" s="37"/>
      <c r="AL21" s="38" t="e">
        <f>+AK21/AJ21</f>
        <v>#DIV/0!</v>
      </c>
      <c r="AM21" s="39"/>
      <c r="AN21" s="39"/>
      <c r="AO21" s="39"/>
      <c r="AP21" s="39"/>
    </row>
    <row r="22" spans="1:49" ht="24.75" customHeight="1" x14ac:dyDescent="0.2">
      <c r="B22" s="20"/>
      <c r="C22" s="20"/>
      <c r="D22" s="20"/>
      <c r="E22" s="20"/>
      <c r="F22" s="21"/>
      <c r="G22" s="20"/>
      <c r="H22" s="20"/>
      <c r="I22" s="20"/>
      <c r="J22" s="20"/>
      <c r="K22" s="20"/>
      <c r="L22" s="20"/>
      <c r="M22" s="20"/>
      <c r="N22" s="20"/>
      <c r="O22" s="29"/>
      <c r="P22" s="29"/>
      <c r="Q22" s="30" t="e">
        <f t="shared" ref="Q22:Q27" si="0">+P22/O22</f>
        <v>#DIV/0!</v>
      </c>
      <c r="R22" s="31"/>
      <c r="S22" s="31"/>
      <c r="T22" s="31"/>
      <c r="U22" s="31"/>
      <c r="V22" s="32"/>
      <c r="W22" s="32"/>
      <c r="X22" s="59" t="e">
        <f t="shared" ref="X22:X27" si="1">+W22/V22</f>
        <v>#DIV/0!</v>
      </c>
      <c r="Y22" s="33"/>
      <c r="Z22" s="33"/>
      <c r="AA22" s="33"/>
      <c r="AB22" s="33"/>
      <c r="AC22" s="34"/>
      <c r="AD22" s="34"/>
      <c r="AE22" s="35" t="e">
        <f t="shared" ref="AE22:AE27" si="2">+AD22/AC22</f>
        <v>#DIV/0!</v>
      </c>
      <c r="AF22" s="36"/>
      <c r="AG22" s="36"/>
      <c r="AH22" s="36"/>
      <c r="AI22" s="36"/>
      <c r="AJ22" s="37"/>
      <c r="AK22" s="37"/>
      <c r="AL22" s="38" t="e">
        <f t="shared" ref="AL22:AL27" si="3">+AK22/AJ22</f>
        <v>#DIV/0!</v>
      </c>
      <c r="AM22" s="39"/>
      <c r="AN22" s="39"/>
      <c r="AO22" s="39"/>
      <c r="AP22" s="39"/>
    </row>
    <row r="23" spans="1:49" ht="24.75" customHeight="1" x14ac:dyDescent="0.2">
      <c r="B23" s="20"/>
      <c r="C23" s="20"/>
      <c r="D23" s="20"/>
      <c r="E23" s="20"/>
      <c r="F23" s="20"/>
      <c r="G23" s="20"/>
      <c r="H23" s="20"/>
      <c r="I23" s="20"/>
      <c r="J23" s="20"/>
      <c r="K23" s="20"/>
      <c r="L23" s="20"/>
      <c r="M23" s="20"/>
      <c r="N23" s="20"/>
      <c r="O23" s="29"/>
      <c r="P23" s="29"/>
      <c r="Q23" s="30" t="e">
        <f t="shared" si="0"/>
        <v>#DIV/0!</v>
      </c>
      <c r="R23" s="31"/>
      <c r="S23" s="31"/>
      <c r="T23" s="31"/>
      <c r="U23" s="31"/>
      <c r="V23" s="32"/>
      <c r="W23" s="32"/>
      <c r="X23" s="59" t="e">
        <f t="shared" si="1"/>
        <v>#DIV/0!</v>
      </c>
      <c r="Y23" s="33"/>
      <c r="Z23" s="33"/>
      <c r="AA23" s="33"/>
      <c r="AB23" s="33"/>
      <c r="AC23" s="34"/>
      <c r="AD23" s="34"/>
      <c r="AE23" s="35" t="e">
        <f t="shared" si="2"/>
        <v>#DIV/0!</v>
      </c>
      <c r="AF23" s="36"/>
      <c r="AG23" s="36"/>
      <c r="AH23" s="36"/>
      <c r="AI23" s="36"/>
      <c r="AJ23" s="37"/>
      <c r="AK23" s="37"/>
      <c r="AL23" s="38" t="e">
        <f t="shared" si="3"/>
        <v>#DIV/0!</v>
      </c>
      <c r="AM23" s="39"/>
      <c r="AN23" s="39"/>
      <c r="AO23" s="39"/>
      <c r="AP23" s="39"/>
      <c r="AQ23" s="41"/>
      <c r="AR23" s="41"/>
      <c r="AS23" s="41"/>
      <c r="AT23" s="41"/>
      <c r="AU23" s="41"/>
      <c r="AV23" s="41"/>
      <c r="AW23" s="41"/>
    </row>
    <row r="24" spans="1:49" s="41" customFormat="1" ht="24.75" customHeight="1" x14ac:dyDescent="0.2">
      <c r="B24" s="20"/>
      <c r="C24" s="20"/>
      <c r="D24" s="20"/>
      <c r="E24" s="20"/>
      <c r="F24" s="20"/>
      <c r="G24" s="20"/>
      <c r="H24" s="20"/>
      <c r="I24" s="20"/>
      <c r="J24" s="20"/>
      <c r="K24" s="20"/>
      <c r="L24" s="20"/>
      <c r="M24" s="20"/>
      <c r="N24" s="20"/>
      <c r="O24" s="29"/>
      <c r="P24" s="29"/>
      <c r="Q24" s="30" t="e">
        <f t="shared" si="0"/>
        <v>#DIV/0!</v>
      </c>
      <c r="R24" s="31"/>
      <c r="S24" s="31"/>
      <c r="T24" s="31"/>
      <c r="U24" s="31"/>
      <c r="V24" s="32"/>
      <c r="W24" s="32"/>
      <c r="X24" s="59" t="e">
        <f t="shared" si="1"/>
        <v>#DIV/0!</v>
      </c>
      <c r="Y24" s="33"/>
      <c r="Z24" s="33"/>
      <c r="AA24" s="33"/>
      <c r="AB24" s="33"/>
      <c r="AC24" s="34"/>
      <c r="AD24" s="34"/>
      <c r="AE24" s="35" t="e">
        <f t="shared" si="2"/>
        <v>#DIV/0!</v>
      </c>
      <c r="AF24" s="36"/>
      <c r="AG24" s="36"/>
      <c r="AH24" s="36"/>
      <c r="AI24" s="36"/>
      <c r="AJ24" s="37"/>
      <c r="AK24" s="37"/>
      <c r="AL24" s="38" t="e">
        <f t="shared" si="3"/>
        <v>#DIV/0!</v>
      </c>
      <c r="AM24" s="39"/>
      <c r="AN24" s="39"/>
      <c r="AO24" s="39"/>
      <c r="AP24" s="39"/>
    </row>
    <row r="25" spans="1:49" s="41" customFormat="1" ht="24.75" customHeight="1" x14ac:dyDescent="0.2">
      <c r="B25" s="20"/>
      <c r="C25" s="20"/>
      <c r="D25" s="20"/>
      <c r="E25" s="20"/>
      <c r="F25" s="20"/>
      <c r="G25" s="20"/>
      <c r="H25" s="20"/>
      <c r="I25" s="20"/>
      <c r="J25" s="20"/>
      <c r="K25" s="20"/>
      <c r="L25" s="20"/>
      <c r="M25" s="20"/>
      <c r="N25" s="20"/>
      <c r="O25" s="29"/>
      <c r="P25" s="29"/>
      <c r="Q25" s="30" t="e">
        <f t="shared" si="0"/>
        <v>#DIV/0!</v>
      </c>
      <c r="R25" s="31"/>
      <c r="S25" s="31"/>
      <c r="T25" s="31"/>
      <c r="U25" s="31"/>
      <c r="V25" s="32"/>
      <c r="W25" s="32"/>
      <c r="X25" s="59" t="e">
        <f t="shared" si="1"/>
        <v>#DIV/0!</v>
      </c>
      <c r="Y25" s="33"/>
      <c r="Z25" s="33"/>
      <c r="AA25" s="33"/>
      <c r="AB25" s="33"/>
      <c r="AC25" s="34"/>
      <c r="AD25" s="34"/>
      <c r="AE25" s="35" t="e">
        <f t="shared" si="2"/>
        <v>#DIV/0!</v>
      </c>
      <c r="AF25" s="36"/>
      <c r="AG25" s="36"/>
      <c r="AH25" s="36"/>
      <c r="AI25" s="36"/>
      <c r="AJ25" s="37"/>
      <c r="AK25" s="37"/>
      <c r="AL25" s="38" t="e">
        <f t="shared" si="3"/>
        <v>#DIV/0!</v>
      </c>
      <c r="AM25" s="39"/>
      <c r="AN25" s="39"/>
      <c r="AO25" s="39"/>
      <c r="AP25" s="39"/>
      <c r="AQ25" s="19"/>
      <c r="AR25" s="19"/>
      <c r="AS25" s="19"/>
      <c r="AT25" s="19"/>
      <c r="AU25" s="19"/>
      <c r="AV25" s="19"/>
      <c r="AW25" s="19"/>
    </row>
    <row r="26" spans="1:49" s="19" customFormat="1" ht="24.75" customHeight="1" x14ac:dyDescent="0.2">
      <c r="B26" s="20"/>
      <c r="C26" s="20"/>
      <c r="D26" s="20"/>
      <c r="E26" s="20"/>
      <c r="F26" s="20"/>
      <c r="G26" s="20"/>
      <c r="H26" s="20"/>
      <c r="I26" s="20"/>
      <c r="J26" s="20"/>
      <c r="K26" s="20"/>
      <c r="L26" s="20"/>
      <c r="M26" s="20"/>
      <c r="N26" s="20"/>
      <c r="O26" s="29"/>
      <c r="P26" s="29"/>
      <c r="Q26" s="30" t="e">
        <f t="shared" si="0"/>
        <v>#DIV/0!</v>
      </c>
      <c r="R26" s="31"/>
      <c r="S26" s="31"/>
      <c r="T26" s="31"/>
      <c r="U26" s="31"/>
      <c r="V26" s="32"/>
      <c r="W26" s="32"/>
      <c r="X26" s="59" t="e">
        <f t="shared" si="1"/>
        <v>#DIV/0!</v>
      </c>
      <c r="Y26" s="33"/>
      <c r="Z26" s="33"/>
      <c r="AA26" s="33"/>
      <c r="AB26" s="33"/>
      <c r="AC26" s="34"/>
      <c r="AD26" s="34"/>
      <c r="AE26" s="35" t="e">
        <f t="shared" si="2"/>
        <v>#DIV/0!</v>
      </c>
      <c r="AF26" s="36"/>
      <c r="AG26" s="36"/>
      <c r="AH26" s="36"/>
      <c r="AI26" s="36"/>
      <c r="AJ26" s="37"/>
      <c r="AK26" s="37"/>
      <c r="AL26" s="38" t="e">
        <f t="shared" si="3"/>
        <v>#DIV/0!</v>
      </c>
      <c r="AM26" s="39"/>
      <c r="AN26" s="39"/>
      <c r="AO26" s="39"/>
      <c r="AP26" s="39"/>
    </row>
    <row r="27" spans="1:49" s="19" customFormat="1" ht="24.75" customHeight="1" x14ac:dyDescent="0.2">
      <c r="B27" s="20"/>
      <c r="C27" s="20"/>
      <c r="D27" s="20"/>
      <c r="E27" s="20"/>
      <c r="F27" s="20"/>
      <c r="G27" s="20"/>
      <c r="H27" s="20"/>
      <c r="I27" s="20"/>
      <c r="J27" s="20"/>
      <c r="K27" s="20"/>
      <c r="L27" s="20"/>
      <c r="M27" s="20"/>
      <c r="N27" s="20"/>
      <c r="O27" s="29"/>
      <c r="P27" s="29"/>
      <c r="Q27" s="30" t="e">
        <f t="shared" si="0"/>
        <v>#DIV/0!</v>
      </c>
      <c r="R27" s="31"/>
      <c r="S27" s="31"/>
      <c r="T27" s="31"/>
      <c r="U27" s="31"/>
      <c r="V27" s="32"/>
      <c r="W27" s="32"/>
      <c r="X27" s="59" t="e">
        <f t="shared" si="1"/>
        <v>#DIV/0!</v>
      </c>
      <c r="Y27" s="33"/>
      <c r="Z27" s="33"/>
      <c r="AA27" s="33"/>
      <c r="AB27" s="33"/>
      <c r="AC27" s="34"/>
      <c r="AD27" s="34"/>
      <c r="AE27" s="35" t="e">
        <f t="shared" si="2"/>
        <v>#DIV/0!</v>
      </c>
      <c r="AF27" s="36"/>
      <c r="AG27" s="36"/>
      <c r="AH27" s="36"/>
      <c r="AI27" s="36"/>
      <c r="AJ27" s="37"/>
      <c r="AK27" s="37"/>
      <c r="AL27" s="38" t="e">
        <f t="shared" si="3"/>
        <v>#DIV/0!</v>
      </c>
      <c r="AM27" s="39"/>
      <c r="AN27" s="39"/>
      <c r="AO27" s="39"/>
      <c r="AP27" s="39"/>
    </row>
    <row r="28" spans="1:49" s="19" customFormat="1" ht="31.5" customHeight="1" x14ac:dyDescent="0.2">
      <c r="B28" s="42"/>
      <c r="C28" s="4"/>
      <c r="D28" s="42"/>
      <c r="E28" s="42"/>
      <c r="F28" s="42"/>
      <c r="G28" s="42"/>
      <c r="H28" s="42"/>
      <c r="I28" s="42"/>
      <c r="J28" s="42"/>
      <c r="K28" s="42"/>
      <c r="L28" s="42"/>
      <c r="M28" s="42"/>
      <c r="N28" s="42"/>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row>
    <row r="29" spans="1:49" s="19" customFormat="1" ht="31.5" customHeight="1" x14ac:dyDescent="0.2">
      <c r="B29" s="4"/>
      <c r="C29" s="4"/>
      <c r="D29" s="4"/>
      <c r="E29" s="5"/>
      <c r="F29" s="5"/>
      <c r="G29" s="7"/>
      <c r="H29" s="7"/>
      <c r="I29" s="7"/>
      <c r="J29" s="7"/>
      <c r="K29" s="7"/>
      <c r="L29" s="7"/>
      <c r="M29" s="7"/>
      <c r="N29" s="7"/>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9" customFormat="1" ht="31.5" customHeight="1" x14ac:dyDescent="0.2">
      <c r="B30" s="41"/>
      <c r="C30" s="4"/>
      <c r="D30" s="4"/>
      <c r="E30" s="5"/>
      <c r="F30" s="5"/>
      <c r="G30" s="7"/>
      <c r="H30" s="7"/>
      <c r="I30" s="7"/>
      <c r="J30" s="7"/>
      <c r="K30" s="7"/>
      <c r="L30" s="7"/>
      <c r="M30" s="7"/>
      <c r="N30" s="7"/>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9" customFormat="1" ht="46.5" customHeight="1" x14ac:dyDescent="0.2">
      <c r="A31" s="58"/>
      <c r="B31" s="152" t="s">
        <v>14</v>
      </c>
      <c r="C31" s="153"/>
      <c r="D31" s="153"/>
      <c r="E31" s="153"/>
      <c r="F31" s="153"/>
      <c r="G31" s="153"/>
      <c r="H31" s="153"/>
      <c r="I31" s="153"/>
      <c r="J31" s="153"/>
      <c r="K31" s="153"/>
      <c r="L31" s="153"/>
      <c r="M31" s="153"/>
      <c r="N31" s="15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9" customFormat="1" ht="31.5" customHeight="1" x14ac:dyDescent="0.2">
      <c r="B32" s="57" t="s">
        <v>4</v>
      </c>
      <c r="C32" s="57" t="s">
        <v>49</v>
      </c>
      <c r="D32" s="57" t="s">
        <v>15</v>
      </c>
      <c r="E32" s="57" t="s">
        <v>77</v>
      </c>
      <c r="F32" s="57" t="s">
        <v>36</v>
      </c>
      <c r="G32" s="22" t="s">
        <v>92</v>
      </c>
      <c r="H32" s="57" t="s">
        <v>23</v>
      </c>
      <c r="I32" s="57" t="s">
        <v>24</v>
      </c>
      <c r="J32" s="57" t="s">
        <v>5</v>
      </c>
      <c r="K32" s="57" t="s">
        <v>37</v>
      </c>
      <c r="L32" s="57" t="s">
        <v>38</v>
      </c>
      <c r="M32" s="57" t="s">
        <v>6</v>
      </c>
      <c r="N32" s="57"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9" customFormat="1" ht="21.75" customHeight="1" x14ac:dyDescent="0.2">
      <c r="B33" s="20"/>
      <c r="C33" s="16" t="s">
        <v>48</v>
      </c>
      <c r="D33" s="20"/>
      <c r="E33" s="23"/>
      <c r="F33" s="23"/>
      <c r="G33" s="24"/>
      <c r="H33" s="25"/>
      <c r="I33" s="1"/>
      <c r="J33" s="12"/>
      <c r="K33" s="13"/>
      <c r="L33" s="14"/>
      <c r="M33" s="26"/>
      <c r="N33" s="26"/>
      <c r="O33" s="29"/>
      <c r="P33" s="29"/>
      <c r="Q33" s="30" t="e">
        <f t="shared" ref="Q33:Q39" si="4">+P33/O33</f>
        <v>#DIV/0!</v>
      </c>
      <c r="R33" s="31"/>
      <c r="S33" s="31"/>
      <c r="T33" s="31"/>
      <c r="U33" s="31"/>
      <c r="V33" s="32"/>
      <c r="W33" s="32"/>
      <c r="X33" s="59" t="e">
        <f t="shared" ref="X33:X39" si="5">+W33/V33</f>
        <v>#DIV/0!</v>
      </c>
      <c r="Y33" s="33"/>
      <c r="Z33" s="33"/>
      <c r="AA33" s="33"/>
      <c r="AB33" s="33"/>
      <c r="AC33" s="34"/>
      <c r="AD33" s="34"/>
      <c r="AE33" s="35" t="e">
        <f t="shared" ref="AE33:AE39" si="6">+AD33/AC33</f>
        <v>#DIV/0!</v>
      </c>
      <c r="AF33" s="36"/>
      <c r="AG33" s="36"/>
      <c r="AH33" s="36"/>
      <c r="AI33" s="36"/>
      <c r="AJ33" s="37"/>
      <c r="AK33" s="37"/>
      <c r="AL33" s="38" t="e">
        <f t="shared" ref="AL33:AL39" si="7">+AK33/AJ33</f>
        <v>#DIV/0!</v>
      </c>
      <c r="AM33" s="39"/>
      <c r="AN33" s="39"/>
      <c r="AO33" s="39"/>
      <c r="AP33" s="39"/>
    </row>
    <row r="34" spans="2:49" s="19" customFormat="1" ht="20.25" customHeight="1" x14ac:dyDescent="0.2">
      <c r="B34" s="20"/>
      <c r="C34" s="16" t="s">
        <v>48</v>
      </c>
      <c r="D34" s="20"/>
      <c r="E34" s="23"/>
      <c r="F34" s="23"/>
      <c r="G34" s="24"/>
      <c r="H34" s="25"/>
      <c r="I34" s="1"/>
      <c r="J34" s="12"/>
      <c r="K34" s="13"/>
      <c r="L34" s="14"/>
      <c r="M34" s="26"/>
      <c r="N34" s="26"/>
      <c r="O34" s="29"/>
      <c r="P34" s="29"/>
      <c r="Q34" s="30" t="e">
        <f t="shared" si="4"/>
        <v>#DIV/0!</v>
      </c>
      <c r="R34" s="31"/>
      <c r="S34" s="31"/>
      <c r="T34" s="31"/>
      <c r="U34" s="31"/>
      <c r="V34" s="32"/>
      <c r="W34" s="32"/>
      <c r="X34" s="59" t="e">
        <f t="shared" si="5"/>
        <v>#DIV/0!</v>
      </c>
      <c r="Y34" s="33"/>
      <c r="Z34" s="33"/>
      <c r="AA34" s="33"/>
      <c r="AB34" s="33"/>
      <c r="AC34" s="34"/>
      <c r="AD34" s="34"/>
      <c r="AE34" s="35" t="e">
        <f t="shared" si="6"/>
        <v>#DIV/0!</v>
      </c>
      <c r="AF34" s="36"/>
      <c r="AG34" s="36"/>
      <c r="AH34" s="36"/>
      <c r="AI34" s="36"/>
      <c r="AJ34" s="37"/>
      <c r="AK34" s="37"/>
      <c r="AL34" s="38" t="e">
        <f t="shared" si="7"/>
        <v>#DIV/0!</v>
      </c>
      <c r="AM34" s="39"/>
      <c r="AN34" s="39"/>
      <c r="AO34" s="39"/>
      <c r="AP34" s="39"/>
      <c r="AQ34" s="4"/>
      <c r="AR34" s="4"/>
      <c r="AS34" s="4"/>
      <c r="AT34" s="4"/>
      <c r="AU34" s="4"/>
      <c r="AV34" s="4"/>
      <c r="AW34" s="4"/>
    </row>
    <row r="35" spans="2:49" ht="18" customHeight="1" x14ac:dyDescent="0.2">
      <c r="B35" s="20"/>
      <c r="C35" s="16" t="s">
        <v>48</v>
      </c>
      <c r="D35" s="20"/>
      <c r="E35" s="23"/>
      <c r="F35" s="23"/>
      <c r="G35" s="24"/>
      <c r="H35" s="25"/>
      <c r="I35" s="1"/>
      <c r="J35" s="12"/>
      <c r="K35" s="13"/>
      <c r="L35" s="14"/>
      <c r="M35" s="27"/>
      <c r="N35" s="27"/>
      <c r="O35" s="29"/>
      <c r="P35" s="29"/>
      <c r="Q35" s="30" t="e">
        <f t="shared" si="4"/>
        <v>#DIV/0!</v>
      </c>
      <c r="R35" s="31"/>
      <c r="S35" s="31"/>
      <c r="T35" s="31"/>
      <c r="U35" s="31"/>
      <c r="V35" s="32"/>
      <c r="W35" s="32"/>
      <c r="X35" s="59" t="e">
        <f t="shared" si="5"/>
        <v>#DIV/0!</v>
      </c>
      <c r="Y35" s="33"/>
      <c r="Z35" s="33"/>
      <c r="AA35" s="33"/>
      <c r="AB35" s="33"/>
      <c r="AC35" s="34"/>
      <c r="AD35" s="34"/>
      <c r="AE35" s="35" t="e">
        <f t="shared" si="6"/>
        <v>#DIV/0!</v>
      </c>
      <c r="AF35" s="36"/>
      <c r="AG35" s="36"/>
      <c r="AH35" s="36"/>
      <c r="AI35" s="36"/>
      <c r="AJ35" s="37"/>
      <c r="AK35" s="37"/>
      <c r="AL35" s="38" t="e">
        <f t="shared" si="7"/>
        <v>#DIV/0!</v>
      </c>
      <c r="AM35" s="39"/>
      <c r="AN35" s="39"/>
      <c r="AO35" s="39"/>
      <c r="AP35" s="39"/>
    </row>
    <row r="36" spans="2:49" ht="15.75" customHeight="1" x14ac:dyDescent="0.2">
      <c r="B36" s="20"/>
      <c r="C36" s="16" t="s">
        <v>48</v>
      </c>
      <c r="D36" s="20"/>
      <c r="E36" s="23"/>
      <c r="F36" s="23"/>
      <c r="G36" s="24"/>
      <c r="H36" s="24"/>
      <c r="I36" s="1"/>
      <c r="J36" s="12"/>
      <c r="K36" s="13"/>
      <c r="L36" s="14"/>
      <c r="M36" s="27"/>
      <c r="N36" s="27"/>
      <c r="O36" s="29"/>
      <c r="P36" s="29"/>
      <c r="Q36" s="30" t="e">
        <f t="shared" si="4"/>
        <v>#DIV/0!</v>
      </c>
      <c r="R36" s="31"/>
      <c r="S36" s="31"/>
      <c r="T36" s="31"/>
      <c r="U36" s="31"/>
      <c r="V36" s="32"/>
      <c r="W36" s="32"/>
      <c r="X36" s="59" t="e">
        <f t="shared" si="5"/>
        <v>#DIV/0!</v>
      </c>
      <c r="Y36" s="33"/>
      <c r="Z36" s="33"/>
      <c r="AA36" s="33"/>
      <c r="AB36" s="33"/>
      <c r="AC36" s="34"/>
      <c r="AD36" s="34"/>
      <c r="AE36" s="35" t="e">
        <f t="shared" si="6"/>
        <v>#DIV/0!</v>
      </c>
      <c r="AF36" s="36"/>
      <c r="AG36" s="36"/>
      <c r="AH36" s="36"/>
      <c r="AI36" s="36"/>
      <c r="AJ36" s="37"/>
      <c r="AK36" s="37"/>
      <c r="AL36" s="38" t="e">
        <f t="shared" si="7"/>
        <v>#DIV/0!</v>
      </c>
      <c r="AM36" s="39"/>
      <c r="AN36" s="39"/>
      <c r="AO36" s="39"/>
      <c r="AP36" s="39"/>
    </row>
    <row r="37" spans="2:49" ht="19.5" customHeight="1" x14ac:dyDescent="0.2">
      <c r="B37" s="20"/>
      <c r="C37" s="16" t="s">
        <v>48</v>
      </c>
      <c r="D37" s="20"/>
      <c r="E37" s="23"/>
      <c r="F37" s="23"/>
      <c r="G37" s="24"/>
      <c r="H37" s="24"/>
      <c r="I37" s="1"/>
      <c r="J37" s="12"/>
      <c r="K37" s="13"/>
      <c r="L37" s="14"/>
      <c r="M37" s="27"/>
      <c r="N37" s="27"/>
      <c r="O37" s="29"/>
      <c r="P37" s="29"/>
      <c r="Q37" s="30" t="e">
        <f t="shared" si="4"/>
        <v>#DIV/0!</v>
      </c>
      <c r="R37" s="31"/>
      <c r="S37" s="31"/>
      <c r="T37" s="31"/>
      <c r="U37" s="31"/>
      <c r="V37" s="32"/>
      <c r="W37" s="32"/>
      <c r="X37" s="59" t="e">
        <f t="shared" si="5"/>
        <v>#DIV/0!</v>
      </c>
      <c r="Y37" s="33"/>
      <c r="Z37" s="33"/>
      <c r="AA37" s="33"/>
      <c r="AB37" s="33"/>
      <c r="AC37" s="34"/>
      <c r="AD37" s="34"/>
      <c r="AE37" s="35" t="e">
        <f t="shared" si="6"/>
        <v>#DIV/0!</v>
      </c>
      <c r="AF37" s="36"/>
      <c r="AG37" s="40"/>
      <c r="AH37" s="36"/>
      <c r="AI37" s="36"/>
      <c r="AJ37" s="37"/>
      <c r="AK37" s="37"/>
      <c r="AL37" s="38" t="e">
        <f t="shared" si="7"/>
        <v>#DIV/0!</v>
      </c>
      <c r="AM37" s="39"/>
      <c r="AN37" s="39"/>
      <c r="AO37" s="39"/>
      <c r="AP37" s="39"/>
    </row>
    <row r="38" spans="2:49" ht="19.5" customHeight="1" x14ac:dyDescent="0.2">
      <c r="B38" s="20"/>
      <c r="C38" s="16" t="s">
        <v>48</v>
      </c>
      <c r="D38" s="20"/>
      <c r="E38" s="23"/>
      <c r="F38" s="23"/>
      <c r="G38" s="24"/>
      <c r="H38" s="2"/>
      <c r="I38" s="1"/>
      <c r="J38" s="14"/>
      <c r="K38" s="13"/>
      <c r="L38" s="14"/>
      <c r="M38" s="26"/>
      <c r="N38" s="26"/>
      <c r="O38" s="29"/>
      <c r="P38" s="29"/>
      <c r="Q38" s="30" t="e">
        <f t="shared" si="4"/>
        <v>#DIV/0!</v>
      </c>
      <c r="R38" s="31"/>
      <c r="S38" s="31"/>
      <c r="T38" s="31"/>
      <c r="U38" s="31"/>
      <c r="V38" s="32"/>
      <c r="W38" s="32"/>
      <c r="X38" s="59" t="e">
        <f t="shared" si="5"/>
        <v>#DIV/0!</v>
      </c>
      <c r="Y38" s="33"/>
      <c r="Z38" s="33"/>
      <c r="AA38" s="33"/>
      <c r="AB38" s="33"/>
      <c r="AC38" s="34"/>
      <c r="AD38" s="34"/>
      <c r="AE38" s="35" t="e">
        <f t="shared" si="6"/>
        <v>#DIV/0!</v>
      </c>
      <c r="AF38" s="36"/>
      <c r="AG38" s="36"/>
      <c r="AH38" s="36"/>
      <c r="AI38" s="36"/>
      <c r="AJ38" s="37"/>
      <c r="AK38" s="37"/>
      <c r="AL38" s="38" t="e">
        <f t="shared" si="7"/>
        <v>#DIV/0!</v>
      </c>
      <c r="AM38" s="39"/>
      <c r="AN38" s="39"/>
      <c r="AO38" s="39"/>
      <c r="AP38" s="39"/>
    </row>
    <row r="39" spans="2:49" ht="24" customHeight="1" x14ac:dyDescent="0.2">
      <c r="B39" s="20"/>
      <c r="C39" s="16" t="s">
        <v>48</v>
      </c>
      <c r="D39" s="20"/>
      <c r="E39" s="25"/>
      <c r="F39" s="25"/>
      <c r="G39" s="3"/>
      <c r="H39" s="15"/>
      <c r="I39" s="16"/>
      <c r="J39" s="17"/>
      <c r="K39" s="13"/>
      <c r="L39" s="28"/>
      <c r="M39" s="27"/>
      <c r="N39" s="27"/>
      <c r="O39" s="29"/>
      <c r="P39" s="29"/>
      <c r="Q39" s="30" t="e">
        <f t="shared" si="4"/>
        <v>#DIV/0!</v>
      </c>
      <c r="R39" s="31"/>
      <c r="S39" s="31"/>
      <c r="T39" s="31"/>
      <c r="U39" s="31"/>
      <c r="V39" s="32"/>
      <c r="W39" s="32"/>
      <c r="X39" s="59" t="e">
        <f t="shared" si="5"/>
        <v>#DIV/0!</v>
      </c>
      <c r="Y39" s="33"/>
      <c r="Z39" s="33"/>
      <c r="AA39" s="33"/>
      <c r="AB39" s="33"/>
      <c r="AC39" s="34"/>
      <c r="AD39" s="34"/>
      <c r="AE39" s="35" t="e">
        <f t="shared" si="6"/>
        <v>#DIV/0!</v>
      </c>
      <c r="AF39" s="36"/>
      <c r="AG39" s="36"/>
      <c r="AH39" s="36"/>
      <c r="AI39" s="36"/>
      <c r="AJ39" s="37"/>
      <c r="AK39" s="37"/>
      <c r="AL39" s="38" t="e">
        <f t="shared" si="7"/>
        <v>#DIV/0!</v>
      </c>
      <c r="AM39" s="39"/>
      <c r="AN39" s="39"/>
      <c r="AO39" s="39"/>
      <c r="AP39" s="39"/>
    </row>
    <row r="40" spans="2:49" ht="60" customHeight="1" x14ac:dyDescent="0.2">
      <c r="O40" s="18"/>
      <c r="P40" s="18"/>
    </row>
    <row r="41" spans="2:49" ht="72.75" customHeight="1" x14ac:dyDescent="0.2">
      <c r="F41" s="7"/>
      <c r="M41" s="4"/>
      <c r="N41" s="4"/>
      <c r="O41" s="18"/>
      <c r="P41" s="18"/>
    </row>
    <row r="42" spans="2:49" ht="75.75" customHeight="1" x14ac:dyDescent="0.2">
      <c r="F42" s="7"/>
      <c r="M42" s="4"/>
      <c r="N42" s="4"/>
      <c r="O42" s="18"/>
      <c r="P42" s="18"/>
    </row>
    <row r="43" spans="2:49" ht="72.75" customHeight="1" x14ac:dyDescent="0.2">
      <c r="N43" s="4"/>
      <c r="O43" s="18"/>
      <c r="P43" s="18"/>
    </row>
    <row r="44" spans="2:49" ht="71.25" customHeight="1" x14ac:dyDescent="0.2">
      <c r="O44" s="18"/>
      <c r="P44" s="18"/>
    </row>
    <row r="45" spans="2:49" ht="103.5" customHeight="1" x14ac:dyDescent="0.2">
      <c r="O45" s="18"/>
      <c r="P45" s="18"/>
    </row>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 ref="V18:AB18"/>
    <mergeCell ref="AC18:AI18"/>
    <mergeCell ref="T19:U19"/>
    <mergeCell ref="AA19:AB19"/>
    <mergeCell ref="AH19:AI19"/>
    <mergeCell ref="J10:N10"/>
    <mergeCell ref="B1:C3"/>
    <mergeCell ref="E1:I1"/>
    <mergeCell ref="E2:I2"/>
    <mergeCell ref="E3:I3"/>
    <mergeCell ref="B9:N9"/>
    <mergeCell ref="C5:N5"/>
    <mergeCell ref="C6:N6"/>
    <mergeCell ref="L2:N2"/>
    <mergeCell ref="L3:N3"/>
    <mergeCell ref="L1:N1"/>
  </mergeCell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NOT(ISERROR(SEARCH(Hoja1!$B$5,U29)))</xm:f>
            <xm:f>Hoja1!$B$5</xm:f>
            <x14:dxf>
              <fill>
                <patternFill>
                  <bgColor rgb="FFFF0000"/>
                </patternFill>
              </fill>
            </x14:dxf>
          </x14:cfRule>
          <x14:cfRule type="containsText" priority="62" operator="containsText" id="{1453CBD8-8E13-44A7-8340-B58795669C06}">
            <xm:f>NOT(ISERROR(SEARCH(Hoja1!$B$4,U29)))</xm:f>
            <xm:f>Hoja1!$B$4</xm:f>
            <x14:dxf>
              <fill>
                <patternFill>
                  <bgColor rgb="FFFFFF00"/>
                </patternFill>
              </fill>
            </x14:dxf>
          </x14:cfRule>
          <x14:cfRule type="containsText" priority="63" operator="containsText" id="{877DFD80-294D-4C0C-8F4A-DBCD2CCFD96C}">
            <xm:f>NOT(ISERROR(SEARCH(Hoja1!$B$3,U29)))</xm:f>
            <xm:f>Hoja1!$B$3</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NOT(ISERROR(SEARCH(Hoja1!$B$5,U21)))</xm:f>
            <xm:f>Hoja1!$B$5</xm:f>
            <x14:dxf>
              <fill>
                <patternFill>
                  <bgColor rgb="FFFF0000"/>
                </patternFill>
              </fill>
            </x14:dxf>
          </x14:cfRule>
          <x14:cfRule type="containsText" priority="2" operator="containsText" id="{D7DD677E-81E2-4EFC-9DFB-A08B00AEB980}">
            <xm:f>NOT(ISERROR(SEARCH(Hoja1!$B$4,U21)))</xm:f>
            <xm:f>Hoja1!$B$4</xm:f>
            <x14:dxf>
              <fill>
                <patternFill>
                  <bgColor rgb="FFFFFF00"/>
                </patternFill>
              </fill>
            </x14:dxf>
          </x14:cfRule>
          <x14:cfRule type="containsText" priority="3" operator="containsText" id="{852964E6-C714-4D42-96FD-95AF41422B17}">
            <xm:f>NOT(ISERROR(SEARCH(Hoja1!$B$3,U21)))</xm:f>
            <xm:f>Hoja1!$B$3</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Hoja1!$B$3:$B$5</xm:f>
          </x14:formula1>
          <xm:sqref>U29:U39 AP29:AP39 AI29:AI39 AB29:AB39 U21:U27 AP21:AP27 AI21:AI27 AB21:AB27</xm:sqref>
        </x14:dataValidation>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G204"/>
  <sheetViews>
    <sheetView showGridLines="0" tabSelected="1" view="pageBreakPreview" topLeftCell="C25" zoomScale="60" zoomScaleNormal="60" zoomScalePageLayoutView="64" workbookViewId="0">
      <selection activeCell="Y32" sqref="Y32"/>
    </sheetView>
  </sheetViews>
  <sheetFormatPr baseColWidth="10" defaultColWidth="10.85546875" defaultRowHeight="12" x14ac:dyDescent="0.2"/>
  <cols>
    <col min="1" max="1" width="2.42578125" style="79" customWidth="1"/>
    <col min="2" max="2" width="48.7109375" style="79" customWidth="1"/>
    <col min="3" max="3" width="48.140625" style="84" customWidth="1"/>
    <col min="4" max="4" width="23.140625" style="79" customWidth="1"/>
    <col min="5" max="5" width="74.140625" style="84" customWidth="1"/>
    <col min="6" max="6" width="78.28515625" style="84" customWidth="1"/>
    <col min="7" max="7" width="47.28515625" style="84" customWidth="1"/>
    <col min="8" max="8" width="37.28515625" style="84" customWidth="1"/>
    <col min="9" max="9" width="29.7109375" style="84" customWidth="1"/>
    <col min="10" max="13" width="32.28515625" style="84" customWidth="1"/>
    <col min="14" max="14" width="18.7109375" style="84" customWidth="1"/>
    <col min="15" max="15" width="21.42578125" style="84" customWidth="1"/>
    <col min="16" max="16" width="43.28515625" style="84" customWidth="1"/>
    <col min="17" max="17" width="22.85546875" style="84" customWidth="1"/>
    <col min="18" max="18" width="21.42578125" style="79" customWidth="1"/>
    <col min="19" max="19" width="19" style="79" customWidth="1"/>
    <col min="20" max="20" width="15.28515625" style="79" customWidth="1"/>
    <col min="21" max="21" width="17" style="79" customWidth="1"/>
    <col min="22" max="22" width="25.42578125" style="79" customWidth="1"/>
    <col min="23" max="23" width="17.42578125" style="79" customWidth="1"/>
    <col min="24" max="24" width="15.28515625" style="79" customWidth="1"/>
    <col min="25" max="25" width="13" style="79" customWidth="1"/>
    <col min="26" max="26" width="33.5703125" style="79" customWidth="1"/>
    <col min="27" max="27" width="36.85546875" style="79" customWidth="1"/>
    <col min="28" max="16384" width="10.85546875" style="79"/>
  </cols>
  <sheetData>
    <row r="1" spans="1:241" s="71" customFormat="1" ht="87.75" customHeight="1" thickBot="1" x14ac:dyDescent="0.25">
      <c r="A1" s="72"/>
      <c r="B1" s="200"/>
      <c r="C1" s="201"/>
      <c r="D1" s="201"/>
      <c r="E1" s="73" t="s">
        <v>57</v>
      </c>
      <c r="F1" s="204" t="s">
        <v>16</v>
      </c>
      <c r="G1" s="205"/>
      <c r="H1" s="205"/>
      <c r="I1" s="205"/>
      <c r="J1" s="205"/>
      <c r="K1" s="205"/>
      <c r="L1" s="205"/>
      <c r="M1" s="205"/>
      <c r="N1" s="205"/>
      <c r="O1" s="205"/>
      <c r="P1" s="205"/>
      <c r="Q1" s="205"/>
      <c r="R1" s="205"/>
      <c r="S1" s="205"/>
      <c r="T1" s="205"/>
      <c r="U1" s="205"/>
      <c r="V1" s="205"/>
      <c r="W1" s="205"/>
      <c r="X1" s="205"/>
      <c r="Y1" s="205"/>
      <c r="Z1" s="205"/>
      <c r="AA1" s="205"/>
      <c r="AB1" s="206"/>
      <c r="AC1" s="76"/>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8"/>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row>
    <row r="2" spans="1:241" ht="67.5" customHeight="1" thickBot="1" x14ac:dyDescent="0.25">
      <c r="B2" s="202"/>
      <c r="C2" s="203"/>
      <c r="D2" s="203"/>
      <c r="E2" s="73" t="s">
        <v>59</v>
      </c>
      <c r="F2" s="204" t="s">
        <v>156</v>
      </c>
      <c r="G2" s="205"/>
      <c r="H2" s="206"/>
      <c r="I2" s="207" t="s">
        <v>58</v>
      </c>
      <c r="J2" s="208"/>
      <c r="K2" s="208"/>
      <c r="L2" s="208"/>
      <c r="M2" s="209"/>
      <c r="N2" s="210" t="s">
        <v>155</v>
      </c>
      <c r="O2" s="211"/>
      <c r="P2" s="211"/>
      <c r="Q2" s="211"/>
      <c r="R2" s="211"/>
      <c r="S2" s="212"/>
      <c r="T2" s="207" t="s">
        <v>60</v>
      </c>
      <c r="U2" s="208"/>
      <c r="V2" s="208"/>
      <c r="W2" s="208"/>
      <c r="X2" s="208"/>
      <c r="Y2" s="208"/>
      <c r="Z2" s="208"/>
      <c r="AA2" s="208"/>
      <c r="AB2" s="110"/>
    </row>
    <row r="3" spans="1:241" s="80" customFormat="1" ht="39" customHeight="1" x14ac:dyDescent="0.2">
      <c r="B3" s="179" t="s">
        <v>112</v>
      </c>
      <c r="C3" s="180"/>
      <c r="D3" s="180"/>
      <c r="E3" s="180"/>
      <c r="F3" s="180"/>
      <c r="G3" s="180"/>
      <c r="H3" s="180"/>
      <c r="I3" s="180"/>
      <c r="J3" s="180"/>
      <c r="K3" s="180"/>
      <c r="L3" s="180"/>
      <c r="M3" s="180"/>
      <c r="N3" s="180"/>
      <c r="O3" s="180"/>
      <c r="P3" s="180"/>
      <c r="Q3" s="180"/>
      <c r="R3" s="180"/>
    </row>
    <row r="4" spans="1:241" s="80" customFormat="1" ht="24" customHeight="1" x14ac:dyDescent="0.2">
      <c r="B4" s="89" t="s">
        <v>65</v>
      </c>
      <c r="C4" s="181" t="s">
        <v>120</v>
      </c>
      <c r="D4" s="182"/>
      <c r="E4" s="182"/>
      <c r="F4" s="182"/>
      <c r="G4" s="182"/>
      <c r="H4" s="182"/>
      <c r="I4" s="183"/>
      <c r="J4" s="184" t="s">
        <v>69</v>
      </c>
      <c r="K4" s="185"/>
      <c r="L4" s="185"/>
      <c r="M4" s="185"/>
      <c r="N4" s="184" t="s">
        <v>105</v>
      </c>
      <c r="O4" s="185"/>
      <c r="P4" s="185"/>
      <c r="Q4" s="185"/>
      <c r="R4" s="186"/>
      <c r="S4" s="87"/>
      <c r="T4" s="87"/>
      <c r="U4" s="87"/>
      <c r="V4" s="87"/>
      <c r="W4" s="87"/>
      <c r="X4" s="87"/>
      <c r="Y4" s="87"/>
      <c r="Z4" s="87"/>
      <c r="AA4" s="87"/>
    </row>
    <row r="5" spans="1:241" s="80" customFormat="1" ht="24" customHeight="1" x14ac:dyDescent="0.2">
      <c r="A5" s="81"/>
      <c r="B5" s="89" t="s">
        <v>56</v>
      </c>
      <c r="C5" s="181" t="s">
        <v>121</v>
      </c>
      <c r="D5" s="182"/>
      <c r="E5" s="182"/>
      <c r="F5" s="182"/>
      <c r="G5" s="182"/>
      <c r="H5" s="182"/>
      <c r="I5" s="182"/>
      <c r="J5" s="187" t="s">
        <v>185</v>
      </c>
      <c r="K5" s="188"/>
      <c r="L5" s="188"/>
      <c r="M5" s="188"/>
      <c r="N5" s="191" t="s">
        <v>186</v>
      </c>
      <c r="O5" s="192"/>
      <c r="P5" s="192"/>
      <c r="Q5" s="192"/>
      <c r="R5" s="193"/>
      <c r="S5" s="87"/>
      <c r="T5" s="87"/>
      <c r="U5" s="87"/>
      <c r="V5" s="87"/>
      <c r="W5" s="87"/>
      <c r="X5" s="87"/>
      <c r="Y5" s="87"/>
      <c r="Z5" s="87"/>
      <c r="AA5" s="87"/>
    </row>
    <row r="6" spans="1:241" s="80" customFormat="1" ht="31.5" x14ac:dyDescent="0.2">
      <c r="A6" s="81"/>
      <c r="B6" s="89" t="s">
        <v>95</v>
      </c>
      <c r="C6" s="172" t="s">
        <v>73</v>
      </c>
      <c r="D6" s="173"/>
      <c r="E6" s="173"/>
      <c r="F6" s="173"/>
      <c r="G6" s="173"/>
      <c r="H6" s="173"/>
      <c r="I6" s="173"/>
      <c r="J6" s="187"/>
      <c r="K6" s="188"/>
      <c r="L6" s="188"/>
      <c r="M6" s="188"/>
      <c r="N6" s="191"/>
      <c r="O6" s="192"/>
      <c r="P6" s="192"/>
      <c r="Q6" s="192"/>
      <c r="R6" s="193"/>
      <c r="S6" s="87"/>
      <c r="T6" s="87"/>
      <c r="U6" s="87"/>
      <c r="V6" s="87"/>
      <c r="W6" s="87"/>
      <c r="X6" s="87"/>
      <c r="Y6" s="87"/>
      <c r="Z6" s="87"/>
      <c r="AA6" s="87"/>
    </row>
    <row r="7" spans="1:241" s="80" customFormat="1" ht="47.25" x14ac:dyDescent="0.2">
      <c r="A7" s="81"/>
      <c r="B7" s="89" t="s">
        <v>145</v>
      </c>
      <c r="C7" s="172" t="s">
        <v>152</v>
      </c>
      <c r="D7" s="173"/>
      <c r="E7" s="173"/>
      <c r="F7" s="173"/>
      <c r="G7" s="173"/>
      <c r="H7" s="173"/>
      <c r="I7" s="197"/>
      <c r="J7" s="187"/>
      <c r="K7" s="188"/>
      <c r="L7" s="188"/>
      <c r="M7" s="188"/>
      <c r="N7" s="191"/>
      <c r="O7" s="192"/>
      <c r="P7" s="192"/>
      <c r="Q7" s="192"/>
      <c r="R7" s="193"/>
      <c r="S7" s="87"/>
      <c r="T7" s="87"/>
      <c r="U7" s="87"/>
      <c r="V7" s="87"/>
      <c r="W7" s="87"/>
      <c r="X7" s="87"/>
      <c r="Y7" s="87"/>
      <c r="Z7" s="87"/>
      <c r="AA7" s="87"/>
    </row>
    <row r="8" spans="1:241" s="80" customFormat="1" ht="93.95" customHeight="1" x14ac:dyDescent="0.2">
      <c r="A8" s="81"/>
      <c r="B8" s="89" t="s">
        <v>93</v>
      </c>
      <c r="C8" s="198" t="s">
        <v>119</v>
      </c>
      <c r="D8" s="199"/>
      <c r="E8" s="199"/>
      <c r="F8" s="199"/>
      <c r="G8" s="199"/>
      <c r="H8" s="199"/>
      <c r="I8" s="199"/>
      <c r="J8" s="187"/>
      <c r="K8" s="188"/>
      <c r="L8" s="188"/>
      <c r="M8" s="188"/>
      <c r="N8" s="191"/>
      <c r="O8" s="192"/>
      <c r="P8" s="192"/>
      <c r="Q8" s="192"/>
      <c r="R8" s="193"/>
      <c r="S8" s="87"/>
      <c r="T8" s="87"/>
      <c r="U8" s="87"/>
      <c r="V8" s="87"/>
      <c r="W8" s="87"/>
      <c r="X8" s="87"/>
      <c r="Y8" s="87"/>
      <c r="Z8" s="87"/>
      <c r="AA8" s="87"/>
    </row>
    <row r="9" spans="1:241" s="80" customFormat="1" ht="24" customHeight="1" x14ac:dyDescent="0.2">
      <c r="B9" s="89" t="s">
        <v>67</v>
      </c>
      <c r="C9" s="170" t="s">
        <v>104</v>
      </c>
      <c r="D9" s="171"/>
      <c r="E9" s="171"/>
      <c r="F9" s="171"/>
      <c r="G9" s="171"/>
      <c r="H9" s="171"/>
      <c r="I9" s="171"/>
      <c r="J9" s="187"/>
      <c r="K9" s="188"/>
      <c r="L9" s="188"/>
      <c r="M9" s="188"/>
      <c r="N9" s="191"/>
      <c r="O9" s="192"/>
      <c r="P9" s="192"/>
      <c r="Q9" s="192"/>
      <c r="R9" s="193"/>
      <c r="S9" s="87"/>
      <c r="T9" s="87"/>
      <c r="U9" s="87"/>
      <c r="V9" s="87"/>
      <c r="W9" s="87"/>
      <c r="X9" s="87"/>
      <c r="Y9" s="87"/>
      <c r="Z9" s="87"/>
      <c r="AA9" s="87"/>
    </row>
    <row r="10" spans="1:241" s="80" customFormat="1" ht="23.25" x14ac:dyDescent="0.2">
      <c r="B10" s="89" t="s">
        <v>68</v>
      </c>
      <c r="C10" s="172">
        <v>2020</v>
      </c>
      <c r="D10" s="173"/>
      <c r="E10" s="173"/>
      <c r="F10" s="173"/>
      <c r="G10" s="173"/>
      <c r="H10" s="173"/>
      <c r="I10" s="173"/>
      <c r="J10" s="189"/>
      <c r="K10" s="190"/>
      <c r="L10" s="190"/>
      <c r="M10" s="190"/>
      <c r="N10" s="194"/>
      <c r="O10" s="195"/>
      <c r="P10" s="195"/>
      <c r="Q10" s="195"/>
      <c r="R10" s="196"/>
      <c r="S10" s="87"/>
      <c r="T10" s="87"/>
      <c r="U10" s="87"/>
      <c r="V10" s="87"/>
      <c r="W10" s="87"/>
      <c r="X10" s="87"/>
      <c r="Y10" s="87"/>
      <c r="Z10" s="87"/>
      <c r="AA10" s="87"/>
    </row>
    <row r="11" spans="1:241" s="80" customFormat="1" ht="23.25" x14ac:dyDescent="0.2">
      <c r="B11" s="90"/>
      <c r="C11" s="91"/>
      <c r="D11" s="91"/>
      <c r="E11" s="91"/>
      <c r="F11" s="85"/>
      <c r="G11" s="85"/>
      <c r="H11" s="85"/>
      <c r="I11" s="85"/>
      <c r="J11" s="87"/>
      <c r="K11" s="87"/>
      <c r="L11" s="87"/>
      <c r="M11" s="85"/>
      <c r="N11" s="87"/>
      <c r="O11" s="87"/>
      <c r="P11" s="87"/>
      <c r="Q11" s="87"/>
      <c r="R11" s="87"/>
      <c r="S11" s="87"/>
      <c r="T11" s="87"/>
      <c r="U11" s="87"/>
      <c r="V11" s="87"/>
      <c r="W11" s="87"/>
      <c r="X11" s="87"/>
      <c r="Y11" s="87"/>
      <c r="Z11" s="87"/>
      <c r="AA11" s="87"/>
    </row>
    <row r="12" spans="1:241" s="80" customFormat="1" ht="51" customHeight="1" x14ac:dyDescent="0.2">
      <c r="B12" s="90"/>
      <c r="C12" s="85"/>
      <c r="D12" s="85"/>
      <c r="E12" s="91"/>
      <c r="F12" s="85"/>
      <c r="G12" s="85"/>
      <c r="H12" s="85"/>
      <c r="I12" s="85"/>
      <c r="J12" s="87"/>
      <c r="K12" s="87"/>
      <c r="L12" s="87"/>
      <c r="M12" s="85"/>
      <c r="N12" s="174" t="s">
        <v>98</v>
      </c>
      <c r="O12" s="175"/>
      <c r="P12" s="175"/>
      <c r="Q12" s="175"/>
      <c r="R12" s="175"/>
      <c r="S12" s="176"/>
      <c r="T12" s="174" t="s">
        <v>100</v>
      </c>
      <c r="U12" s="175"/>
      <c r="V12" s="175"/>
      <c r="W12" s="175"/>
      <c r="X12" s="175"/>
      <c r="Y12" s="176"/>
      <c r="Z12" s="165" t="s">
        <v>269</v>
      </c>
      <c r="AA12" s="166"/>
    </row>
    <row r="13" spans="1:241" s="82" customFormat="1" ht="46.5" customHeight="1" x14ac:dyDescent="0.2">
      <c r="A13" s="83"/>
      <c r="B13" s="177" t="s">
        <v>94</v>
      </c>
      <c r="C13" s="178"/>
      <c r="D13" s="178"/>
      <c r="E13" s="178"/>
      <c r="F13" s="178"/>
      <c r="G13" s="178"/>
      <c r="H13" s="178"/>
      <c r="I13" s="178"/>
      <c r="J13" s="178"/>
      <c r="K13" s="178"/>
      <c r="L13" s="178"/>
      <c r="M13" s="178"/>
      <c r="N13" s="174" t="s">
        <v>187</v>
      </c>
      <c r="O13" s="175"/>
      <c r="P13" s="175"/>
      <c r="Q13" s="176"/>
      <c r="R13" s="174" t="s">
        <v>3</v>
      </c>
      <c r="S13" s="176"/>
      <c r="T13" s="174" t="s">
        <v>187</v>
      </c>
      <c r="U13" s="175"/>
      <c r="V13" s="175"/>
      <c r="W13" s="176"/>
      <c r="X13" s="174" t="s">
        <v>3</v>
      </c>
      <c r="Y13" s="175"/>
      <c r="Z13" s="167"/>
      <c r="AA13" s="168"/>
    </row>
    <row r="14" spans="1:241" s="82" customFormat="1" ht="150.75" customHeight="1" x14ac:dyDescent="0.2">
      <c r="B14" s="92" t="s">
        <v>4</v>
      </c>
      <c r="C14" s="92" t="s">
        <v>96</v>
      </c>
      <c r="D14" s="92" t="s">
        <v>141</v>
      </c>
      <c r="E14" s="92" t="s">
        <v>154</v>
      </c>
      <c r="F14" s="92" t="s">
        <v>36</v>
      </c>
      <c r="G14" s="92" t="s">
        <v>38</v>
      </c>
      <c r="H14" s="93" t="s">
        <v>143</v>
      </c>
      <c r="I14" s="92" t="s">
        <v>109</v>
      </c>
      <c r="J14" s="92" t="s">
        <v>110</v>
      </c>
      <c r="K14" s="92" t="s">
        <v>111</v>
      </c>
      <c r="L14" s="92" t="s">
        <v>97</v>
      </c>
      <c r="M14" s="92" t="s">
        <v>99</v>
      </c>
      <c r="N14" s="94" t="s">
        <v>101</v>
      </c>
      <c r="O14" s="94" t="s">
        <v>153</v>
      </c>
      <c r="P14" s="94" t="s">
        <v>188</v>
      </c>
      <c r="Q14" s="94" t="s">
        <v>106</v>
      </c>
      <c r="R14" s="94" t="s">
        <v>108</v>
      </c>
      <c r="S14" s="94" t="s">
        <v>17</v>
      </c>
      <c r="T14" s="94" t="s">
        <v>101</v>
      </c>
      <c r="U14" s="94" t="s">
        <v>153</v>
      </c>
      <c r="V14" s="94" t="s">
        <v>102</v>
      </c>
      <c r="W14" s="94" t="s">
        <v>106</v>
      </c>
      <c r="X14" s="94" t="s">
        <v>107</v>
      </c>
      <c r="Y14" s="94" t="s">
        <v>17</v>
      </c>
      <c r="Z14" s="109" t="s">
        <v>270</v>
      </c>
      <c r="AA14" s="109" t="s">
        <v>271</v>
      </c>
    </row>
    <row r="15" spans="1:241" s="82" customFormat="1" ht="92.1" customHeight="1" x14ac:dyDescent="0.2">
      <c r="A15" s="85"/>
      <c r="B15" s="74" t="s">
        <v>45</v>
      </c>
      <c r="C15" s="74" t="s">
        <v>231</v>
      </c>
      <c r="D15" s="74">
        <v>24</v>
      </c>
      <c r="E15" s="74" t="s">
        <v>189</v>
      </c>
      <c r="F15" s="74" t="s">
        <v>232</v>
      </c>
      <c r="G15" s="86" t="s">
        <v>190</v>
      </c>
      <c r="H15" s="74" t="s">
        <v>91</v>
      </c>
      <c r="I15" s="74">
        <v>12</v>
      </c>
      <c r="J15" s="74">
        <v>18</v>
      </c>
      <c r="K15" s="74">
        <v>24</v>
      </c>
      <c r="L15" s="95">
        <v>43831</v>
      </c>
      <c r="M15" s="95">
        <v>44185</v>
      </c>
      <c r="N15" s="96">
        <v>6</v>
      </c>
      <c r="O15" s="97">
        <v>0.5</v>
      </c>
      <c r="P15" s="98" t="s">
        <v>191</v>
      </c>
      <c r="Q15" s="98" t="s">
        <v>192</v>
      </c>
      <c r="R15" s="99"/>
      <c r="S15" s="99"/>
      <c r="T15" s="108">
        <v>18</v>
      </c>
      <c r="U15" s="97">
        <v>1</v>
      </c>
      <c r="V15" s="106" t="s">
        <v>249</v>
      </c>
      <c r="W15" s="107" t="s">
        <v>250</v>
      </c>
      <c r="X15" s="99"/>
      <c r="Y15" s="99"/>
      <c r="Z15" s="111" t="s">
        <v>272</v>
      </c>
      <c r="AA15" s="111"/>
    </row>
    <row r="16" spans="1:241" s="82" customFormat="1" ht="129.75" customHeight="1" x14ac:dyDescent="0.2">
      <c r="A16" s="85"/>
      <c r="B16" s="74" t="s">
        <v>45</v>
      </c>
      <c r="C16" s="74" t="s">
        <v>193</v>
      </c>
      <c r="D16" s="74">
        <v>1</v>
      </c>
      <c r="E16" s="74" t="s">
        <v>194</v>
      </c>
      <c r="F16" s="74" t="s">
        <v>233</v>
      </c>
      <c r="G16" s="86" t="s">
        <v>195</v>
      </c>
      <c r="H16" s="74" t="s">
        <v>91</v>
      </c>
      <c r="I16" s="74">
        <v>1</v>
      </c>
      <c r="J16" s="100">
        <v>0</v>
      </c>
      <c r="K16" s="100">
        <v>0</v>
      </c>
      <c r="L16" s="95">
        <v>43831</v>
      </c>
      <c r="M16" s="95">
        <v>44012</v>
      </c>
      <c r="N16" s="96" t="s">
        <v>196</v>
      </c>
      <c r="O16" s="97" t="s">
        <v>196</v>
      </c>
      <c r="P16" s="98" t="s">
        <v>197</v>
      </c>
      <c r="Q16" s="98" t="s">
        <v>192</v>
      </c>
      <c r="R16" s="99"/>
      <c r="S16" s="99"/>
      <c r="T16" s="108">
        <v>1</v>
      </c>
      <c r="U16" s="97">
        <v>1</v>
      </c>
      <c r="V16" s="107" t="s">
        <v>251</v>
      </c>
      <c r="W16" s="107" t="s">
        <v>252</v>
      </c>
      <c r="X16" s="99"/>
      <c r="Y16" s="99"/>
      <c r="Z16" s="111" t="s">
        <v>273</v>
      </c>
      <c r="AA16" s="111" t="s">
        <v>283</v>
      </c>
    </row>
    <row r="17" spans="1:27" s="82" customFormat="1" ht="127.5" customHeight="1" x14ac:dyDescent="0.2">
      <c r="A17" s="85"/>
      <c r="B17" s="74" t="s">
        <v>45</v>
      </c>
      <c r="C17" s="74" t="s">
        <v>198</v>
      </c>
      <c r="D17" s="75">
        <v>1</v>
      </c>
      <c r="E17" s="74" t="s">
        <v>199</v>
      </c>
      <c r="F17" s="74" t="s">
        <v>200</v>
      </c>
      <c r="G17" s="86" t="s">
        <v>201</v>
      </c>
      <c r="H17" s="74" t="s">
        <v>91</v>
      </c>
      <c r="I17" s="74">
        <v>2</v>
      </c>
      <c r="J17" s="74">
        <v>3</v>
      </c>
      <c r="K17" s="74">
        <v>4</v>
      </c>
      <c r="L17" s="95">
        <v>43831</v>
      </c>
      <c r="M17" s="95">
        <v>44180</v>
      </c>
      <c r="N17" s="96">
        <v>1</v>
      </c>
      <c r="O17" s="97">
        <v>0.5</v>
      </c>
      <c r="P17" s="98" t="s">
        <v>202</v>
      </c>
      <c r="Q17" s="98" t="s">
        <v>203</v>
      </c>
      <c r="R17" s="99"/>
      <c r="S17" s="99"/>
      <c r="T17" s="108">
        <v>3</v>
      </c>
      <c r="U17" s="97">
        <v>1</v>
      </c>
      <c r="V17" s="107" t="s">
        <v>202</v>
      </c>
      <c r="W17" s="107" t="s">
        <v>253</v>
      </c>
      <c r="X17" s="99"/>
      <c r="Y17" s="99"/>
      <c r="Z17" s="111" t="s">
        <v>274</v>
      </c>
      <c r="AA17" s="111" t="s">
        <v>275</v>
      </c>
    </row>
    <row r="18" spans="1:27" s="82" customFormat="1" ht="124.5" customHeight="1" x14ac:dyDescent="0.2">
      <c r="A18" s="85"/>
      <c r="B18" s="74" t="s">
        <v>45</v>
      </c>
      <c r="C18" s="74" t="s">
        <v>204</v>
      </c>
      <c r="D18" s="75">
        <v>1</v>
      </c>
      <c r="E18" s="74" t="s">
        <v>205</v>
      </c>
      <c r="F18" s="74" t="s">
        <v>206</v>
      </c>
      <c r="G18" s="86" t="s">
        <v>207</v>
      </c>
      <c r="H18" s="74" t="s">
        <v>91</v>
      </c>
      <c r="I18" s="75">
        <v>1</v>
      </c>
      <c r="J18" s="75">
        <v>1</v>
      </c>
      <c r="K18" s="75">
        <v>1</v>
      </c>
      <c r="L18" s="95">
        <v>43831</v>
      </c>
      <c r="M18" s="95">
        <v>44196</v>
      </c>
      <c r="N18" s="96">
        <v>1</v>
      </c>
      <c r="O18" s="97">
        <v>1</v>
      </c>
      <c r="P18" s="101" t="s">
        <v>208</v>
      </c>
      <c r="Q18" s="98" t="s">
        <v>209</v>
      </c>
      <c r="R18" s="99"/>
      <c r="S18" s="99"/>
      <c r="T18" s="108">
        <v>13</v>
      </c>
      <c r="U18" s="97">
        <v>1</v>
      </c>
      <c r="V18" s="107" t="s">
        <v>255</v>
      </c>
      <c r="W18" s="107" t="s">
        <v>254</v>
      </c>
      <c r="X18" s="99"/>
      <c r="Y18" s="99"/>
      <c r="Z18" s="111" t="s">
        <v>274</v>
      </c>
      <c r="AA18" s="111" t="s">
        <v>275</v>
      </c>
    </row>
    <row r="19" spans="1:27" s="82" customFormat="1" ht="130.5" customHeight="1" x14ac:dyDescent="0.2">
      <c r="A19" s="85"/>
      <c r="B19" s="74" t="s">
        <v>45</v>
      </c>
      <c r="C19" s="74" t="s">
        <v>210</v>
      </c>
      <c r="D19" s="75">
        <v>1</v>
      </c>
      <c r="E19" s="74" t="s">
        <v>211</v>
      </c>
      <c r="F19" s="74" t="s">
        <v>212</v>
      </c>
      <c r="G19" s="86" t="s">
        <v>213</v>
      </c>
      <c r="H19" s="74" t="s">
        <v>91</v>
      </c>
      <c r="I19" s="75">
        <v>1</v>
      </c>
      <c r="J19" s="75">
        <v>1</v>
      </c>
      <c r="K19" s="75">
        <v>1</v>
      </c>
      <c r="L19" s="95">
        <v>43831</v>
      </c>
      <c r="M19" s="95">
        <v>44181</v>
      </c>
      <c r="N19" s="96">
        <v>64</v>
      </c>
      <c r="O19" s="97">
        <v>1</v>
      </c>
      <c r="P19" s="101" t="s">
        <v>214</v>
      </c>
      <c r="Q19" s="98" t="s">
        <v>215</v>
      </c>
      <c r="R19" s="99"/>
      <c r="S19" s="99"/>
      <c r="T19" s="108">
        <v>152</v>
      </c>
      <c r="U19" s="97">
        <v>1</v>
      </c>
      <c r="V19" s="107" t="s">
        <v>265</v>
      </c>
      <c r="W19" s="107" t="s">
        <v>256</v>
      </c>
      <c r="X19" s="99"/>
      <c r="Y19" s="99"/>
      <c r="Z19" s="111" t="s">
        <v>274</v>
      </c>
      <c r="AA19" s="111" t="s">
        <v>275</v>
      </c>
    </row>
    <row r="20" spans="1:27" s="80" customFormat="1" ht="131.25" customHeight="1" x14ac:dyDescent="0.2">
      <c r="A20" s="87"/>
      <c r="B20" s="74" t="s">
        <v>45</v>
      </c>
      <c r="C20" s="74" t="s">
        <v>234</v>
      </c>
      <c r="D20" s="75">
        <v>1</v>
      </c>
      <c r="E20" s="74" t="s">
        <v>216</v>
      </c>
      <c r="F20" s="74" t="s">
        <v>235</v>
      </c>
      <c r="G20" s="86" t="s">
        <v>217</v>
      </c>
      <c r="H20" s="74" t="s">
        <v>91</v>
      </c>
      <c r="I20" s="75">
        <v>1</v>
      </c>
      <c r="J20" s="75">
        <v>1</v>
      </c>
      <c r="K20" s="75">
        <v>1</v>
      </c>
      <c r="L20" s="95">
        <v>43831</v>
      </c>
      <c r="M20" s="95">
        <v>44182</v>
      </c>
      <c r="N20" s="96"/>
      <c r="O20" s="97">
        <v>1</v>
      </c>
      <c r="P20" s="101"/>
      <c r="Q20" s="99"/>
      <c r="R20" s="99"/>
      <c r="S20" s="99"/>
      <c r="T20" s="108">
        <v>1</v>
      </c>
      <c r="U20" s="97">
        <v>1</v>
      </c>
      <c r="V20" s="107" t="s">
        <v>264</v>
      </c>
      <c r="W20" s="107" t="s">
        <v>257</v>
      </c>
      <c r="X20" s="99"/>
      <c r="Y20" s="99"/>
      <c r="Z20" s="111" t="s">
        <v>274</v>
      </c>
      <c r="AA20" s="111" t="s">
        <v>275</v>
      </c>
    </row>
    <row r="21" spans="1:27" s="80" customFormat="1" ht="124.5" customHeight="1" x14ac:dyDescent="0.2">
      <c r="A21" s="87"/>
      <c r="B21" s="74" t="s">
        <v>45</v>
      </c>
      <c r="C21" s="74" t="s">
        <v>218</v>
      </c>
      <c r="D21" s="75">
        <v>1</v>
      </c>
      <c r="E21" s="74" t="s">
        <v>211</v>
      </c>
      <c r="F21" s="74" t="s">
        <v>219</v>
      </c>
      <c r="G21" s="88" t="s">
        <v>220</v>
      </c>
      <c r="H21" s="74" t="s">
        <v>91</v>
      </c>
      <c r="I21" s="75">
        <v>1</v>
      </c>
      <c r="J21" s="75">
        <v>1</v>
      </c>
      <c r="K21" s="75">
        <v>1</v>
      </c>
      <c r="L21" s="95">
        <v>43831</v>
      </c>
      <c r="M21" s="95">
        <v>44196</v>
      </c>
      <c r="N21" s="96">
        <v>64</v>
      </c>
      <c r="O21" s="97">
        <v>1</v>
      </c>
      <c r="P21" s="98" t="s">
        <v>221</v>
      </c>
      <c r="Q21" s="105" t="s">
        <v>222</v>
      </c>
      <c r="R21" s="99"/>
      <c r="S21" s="99"/>
      <c r="T21" s="108">
        <v>152</v>
      </c>
      <c r="U21" s="97">
        <v>1</v>
      </c>
      <c r="V21" s="107" t="s">
        <v>258</v>
      </c>
      <c r="W21" s="107" t="s">
        <v>256</v>
      </c>
      <c r="X21" s="99"/>
      <c r="Y21" s="99"/>
      <c r="Z21" s="111" t="s">
        <v>274</v>
      </c>
      <c r="AA21" s="111" t="s">
        <v>275</v>
      </c>
    </row>
    <row r="22" spans="1:27" s="80" customFormat="1" ht="144.75" customHeight="1" x14ac:dyDescent="0.2">
      <c r="B22" s="74" t="s">
        <v>45</v>
      </c>
      <c r="C22" s="74" t="s">
        <v>223</v>
      </c>
      <c r="D22" s="75">
        <v>1</v>
      </c>
      <c r="E22" s="74" t="s">
        <v>224</v>
      </c>
      <c r="F22" s="74" t="s">
        <v>225</v>
      </c>
      <c r="G22" s="74" t="s">
        <v>226</v>
      </c>
      <c r="H22" s="74" t="s">
        <v>91</v>
      </c>
      <c r="I22" s="102">
        <f>2/5</f>
        <v>0.4</v>
      </c>
      <c r="J22" s="102">
        <f>4/5</f>
        <v>0.8</v>
      </c>
      <c r="K22" s="102">
        <f>5/5</f>
        <v>1</v>
      </c>
      <c r="L22" s="95">
        <v>43831</v>
      </c>
      <c r="M22" s="95">
        <v>44165</v>
      </c>
      <c r="N22" s="103"/>
      <c r="O22" s="104">
        <f t="shared" ref="O22:O30" si="0">N22/I22</f>
        <v>0</v>
      </c>
      <c r="P22" s="103"/>
      <c r="Q22" s="103"/>
      <c r="R22" s="103"/>
      <c r="S22" s="103"/>
      <c r="T22" s="103"/>
      <c r="U22" s="103">
        <f t="shared" ref="U22:U30" si="1">T22/J22</f>
        <v>0</v>
      </c>
      <c r="V22" s="103"/>
      <c r="W22" s="103"/>
      <c r="X22" s="103"/>
      <c r="Y22" s="103"/>
      <c r="Z22" s="74" t="s">
        <v>285</v>
      </c>
      <c r="AA22" s="74" t="s">
        <v>284</v>
      </c>
    </row>
    <row r="23" spans="1:27" s="80" customFormat="1" ht="129" customHeight="1" x14ac:dyDescent="0.2">
      <c r="B23" s="74" t="s">
        <v>45</v>
      </c>
      <c r="C23" s="74" t="s">
        <v>181</v>
      </c>
      <c r="D23" s="75">
        <v>1</v>
      </c>
      <c r="E23" s="74" t="s">
        <v>178</v>
      </c>
      <c r="F23" s="74" t="s">
        <v>170</v>
      </c>
      <c r="G23" s="74" t="s">
        <v>172</v>
      </c>
      <c r="H23" s="74" t="s">
        <v>91</v>
      </c>
      <c r="I23" s="102">
        <v>0.5</v>
      </c>
      <c r="J23" s="102">
        <v>0.75</v>
      </c>
      <c r="K23" s="102">
        <v>1</v>
      </c>
      <c r="L23" s="95">
        <v>43922</v>
      </c>
      <c r="M23" s="95">
        <v>44175</v>
      </c>
      <c r="N23" s="103"/>
      <c r="O23" s="104">
        <f t="shared" si="0"/>
        <v>0</v>
      </c>
      <c r="P23" s="103"/>
      <c r="Q23" s="103"/>
      <c r="R23" s="103"/>
      <c r="S23" s="103"/>
      <c r="T23" s="103"/>
      <c r="U23" s="103">
        <f t="shared" si="1"/>
        <v>0</v>
      </c>
      <c r="V23" s="103"/>
      <c r="W23" s="103"/>
      <c r="X23" s="103"/>
      <c r="Y23" s="103"/>
      <c r="Z23" s="74" t="s">
        <v>286</v>
      </c>
      <c r="AA23" s="74" t="s">
        <v>284</v>
      </c>
    </row>
    <row r="24" spans="1:27" s="80" customFormat="1" ht="87.75" customHeight="1" x14ac:dyDescent="0.2">
      <c r="B24" s="74" t="s">
        <v>45</v>
      </c>
      <c r="C24" s="74" t="s">
        <v>157</v>
      </c>
      <c r="D24" s="75">
        <v>1</v>
      </c>
      <c r="E24" s="74" t="s">
        <v>179</v>
      </c>
      <c r="F24" s="74" t="s">
        <v>159</v>
      </c>
      <c r="G24" s="74" t="s">
        <v>173</v>
      </c>
      <c r="H24" s="74" t="s">
        <v>91</v>
      </c>
      <c r="I24" s="100">
        <v>0</v>
      </c>
      <c r="J24" s="102">
        <v>0.5</v>
      </c>
      <c r="K24" s="102">
        <v>1</v>
      </c>
      <c r="L24" s="95">
        <v>43831</v>
      </c>
      <c r="M24" s="95">
        <v>44175</v>
      </c>
      <c r="N24" s="103"/>
      <c r="O24" s="104" t="e">
        <f t="shared" si="0"/>
        <v>#DIV/0!</v>
      </c>
      <c r="P24" s="103"/>
      <c r="Q24" s="103"/>
      <c r="R24" s="103"/>
      <c r="S24" s="103"/>
      <c r="T24" s="103"/>
      <c r="U24" s="103">
        <f t="shared" si="1"/>
        <v>0</v>
      </c>
      <c r="V24" s="103"/>
      <c r="W24" s="103"/>
      <c r="X24" s="103"/>
      <c r="Y24" s="103"/>
      <c r="Z24" s="74" t="s">
        <v>277</v>
      </c>
      <c r="AA24" s="74" t="s">
        <v>284</v>
      </c>
    </row>
    <row r="25" spans="1:27" s="80" customFormat="1" ht="75" x14ac:dyDescent="0.2">
      <c r="B25" s="74" t="s">
        <v>45</v>
      </c>
      <c r="C25" s="74" t="s">
        <v>182</v>
      </c>
      <c r="D25" s="75">
        <v>1</v>
      </c>
      <c r="E25" s="74" t="s">
        <v>162</v>
      </c>
      <c r="F25" s="74" t="s">
        <v>158</v>
      </c>
      <c r="G25" s="74" t="s">
        <v>171</v>
      </c>
      <c r="H25" s="74" t="s">
        <v>91</v>
      </c>
      <c r="I25" s="102">
        <v>1</v>
      </c>
      <c r="J25" s="102">
        <v>1</v>
      </c>
      <c r="K25" s="102">
        <v>1</v>
      </c>
      <c r="L25" s="95">
        <v>43831</v>
      </c>
      <c r="M25" s="95">
        <v>44165</v>
      </c>
      <c r="N25" s="103"/>
      <c r="O25" s="104">
        <f t="shared" si="0"/>
        <v>0</v>
      </c>
      <c r="P25" s="103"/>
      <c r="Q25" s="103"/>
      <c r="R25" s="103"/>
      <c r="S25" s="103"/>
      <c r="T25" s="103"/>
      <c r="U25" s="103">
        <f t="shared" si="1"/>
        <v>0</v>
      </c>
      <c r="V25" s="103"/>
      <c r="W25" s="103"/>
      <c r="X25" s="103"/>
      <c r="Y25" s="103"/>
      <c r="Z25" s="74" t="s">
        <v>276</v>
      </c>
      <c r="AA25" s="74"/>
    </row>
    <row r="26" spans="1:27" s="80" customFormat="1" ht="75" x14ac:dyDescent="0.2">
      <c r="B26" s="74" t="s">
        <v>45</v>
      </c>
      <c r="C26" s="74" t="s">
        <v>160</v>
      </c>
      <c r="D26" s="75">
        <v>1</v>
      </c>
      <c r="E26" s="74" t="s">
        <v>163</v>
      </c>
      <c r="F26" s="74" t="s">
        <v>227</v>
      </c>
      <c r="G26" s="74" t="s">
        <v>174</v>
      </c>
      <c r="H26" s="74" t="s">
        <v>91</v>
      </c>
      <c r="I26" s="102">
        <f>1/1</f>
        <v>1</v>
      </c>
      <c r="J26" s="102">
        <f t="shared" ref="J26:K27" si="2">1/1</f>
        <v>1</v>
      </c>
      <c r="K26" s="102">
        <f t="shared" si="2"/>
        <v>1</v>
      </c>
      <c r="L26" s="95">
        <v>43831</v>
      </c>
      <c r="M26" s="95">
        <v>44180</v>
      </c>
      <c r="N26" s="103"/>
      <c r="O26" s="104">
        <f t="shared" si="0"/>
        <v>0</v>
      </c>
      <c r="P26" s="103"/>
      <c r="Q26" s="103"/>
      <c r="R26" s="103"/>
      <c r="S26" s="103"/>
      <c r="T26" s="103"/>
      <c r="U26" s="103">
        <f t="shared" si="1"/>
        <v>0</v>
      </c>
      <c r="V26" s="103"/>
      <c r="W26" s="103"/>
      <c r="X26" s="103"/>
      <c r="Y26" s="103"/>
      <c r="Z26" s="74" t="s">
        <v>276</v>
      </c>
      <c r="AA26" s="74"/>
    </row>
    <row r="27" spans="1:27" s="80" customFormat="1" ht="75" x14ac:dyDescent="0.2">
      <c r="B27" s="74" t="s">
        <v>45</v>
      </c>
      <c r="C27" s="74" t="s">
        <v>161</v>
      </c>
      <c r="D27" s="75">
        <v>1</v>
      </c>
      <c r="E27" s="74" t="s">
        <v>164</v>
      </c>
      <c r="F27" s="74" t="s">
        <v>228</v>
      </c>
      <c r="G27" s="74" t="s">
        <v>175</v>
      </c>
      <c r="H27" s="74" t="s">
        <v>91</v>
      </c>
      <c r="I27" s="102">
        <f>1/1</f>
        <v>1</v>
      </c>
      <c r="J27" s="102">
        <f t="shared" si="2"/>
        <v>1</v>
      </c>
      <c r="K27" s="102">
        <f t="shared" si="2"/>
        <v>1</v>
      </c>
      <c r="L27" s="95">
        <v>43831</v>
      </c>
      <c r="M27" s="95">
        <v>44165</v>
      </c>
      <c r="N27" s="103"/>
      <c r="O27" s="104">
        <f t="shared" si="0"/>
        <v>0</v>
      </c>
      <c r="P27" s="103"/>
      <c r="Q27" s="103"/>
      <c r="R27" s="103"/>
      <c r="S27" s="103"/>
      <c r="T27" s="103"/>
      <c r="U27" s="103">
        <f t="shared" si="1"/>
        <v>0</v>
      </c>
      <c r="V27" s="103"/>
      <c r="W27" s="103"/>
      <c r="X27" s="103"/>
      <c r="Y27" s="103"/>
      <c r="Z27" s="74" t="s">
        <v>276</v>
      </c>
      <c r="AA27" s="74"/>
    </row>
    <row r="28" spans="1:27" s="80" customFormat="1" ht="75" x14ac:dyDescent="0.2">
      <c r="B28" s="74" t="s">
        <v>45</v>
      </c>
      <c r="C28" s="74" t="s">
        <v>165</v>
      </c>
      <c r="D28" s="75">
        <v>1</v>
      </c>
      <c r="E28" s="74" t="s">
        <v>166</v>
      </c>
      <c r="F28" s="74" t="s">
        <v>229</v>
      </c>
      <c r="G28" s="74" t="s">
        <v>176</v>
      </c>
      <c r="H28" s="74" t="s">
        <v>91</v>
      </c>
      <c r="I28" s="75">
        <f>9/19</f>
        <v>0.47368421052631576</v>
      </c>
      <c r="J28" s="75">
        <f>11/19</f>
        <v>0.57894736842105265</v>
      </c>
      <c r="K28" s="75">
        <f>19/19</f>
        <v>1</v>
      </c>
      <c r="L28" s="95">
        <v>43831</v>
      </c>
      <c r="M28" s="95">
        <v>44185</v>
      </c>
      <c r="N28" s="103"/>
      <c r="O28" s="104">
        <f t="shared" si="0"/>
        <v>0</v>
      </c>
      <c r="P28" s="103"/>
      <c r="Q28" s="103"/>
      <c r="R28" s="103"/>
      <c r="S28" s="103"/>
      <c r="T28" s="103"/>
      <c r="U28" s="103">
        <f t="shared" si="1"/>
        <v>0</v>
      </c>
      <c r="V28" s="103"/>
      <c r="W28" s="103"/>
      <c r="X28" s="103"/>
      <c r="Y28" s="103"/>
      <c r="Z28" s="74" t="s">
        <v>276</v>
      </c>
      <c r="AA28" s="74"/>
    </row>
    <row r="29" spans="1:27" s="80" customFormat="1" ht="105.75" customHeight="1" x14ac:dyDescent="0.2">
      <c r="B29" s="74" t="s">
        <v>44</v>
      </c>
      <c r="C29" s="74" t="s">
        <v>183</v>
      </c>
      <c r="D29" s="75">
        <v>1</v>
      </c>
      <c r="E29" s="74" t="s">
        <v>167</v>
      </c>
      <c r="F29" s="74" t="s">
        <v>168</v>
      </c>
      <c r="G29" s="74" t="s">
        <v>230</v>
      </c>
      <c r="H29" s="74" t="s">
        <v>91</v>
      </c>
      <c r="I29" s="75">
        <v>0.2</v>
      </c>
      <c r="J29" s="75">
        <v>0.5</v>
      </c>
      <c r="K29" s="75">
        <v>1</v>
      </c>
      <c r="L29" s="95">
        <v>43831</v>
      </c>
      <c r="M29" s="95">
        <v>44165</v>
      </c>
      <c r="N29" s="103"/>
      <c r="O29" s="104">
        <f t="shared" si="0"/>
        <v>0</v>
      </c>
      <c r="P29" s="103"/>
      <c r="Q29" s="103"/>
      <c r="R29" s="103"/>
      <c r="S29" s="103"/>
      <c r="T29" s="103"/>
      <c r="U29" s="103">
        <f t="shared" si="1"/>
        <v>0</v>
      </c>
      <c r="V29" s="103"/>
      <c r="W29" s="103"/>
      <c r="X29" s="103"/>
      <c r="Y29" s="103"/>
      <c r="Z29" s="74" t="s">
        <v>277</v>
      </c>
      <c r="AA29" s="74"/>
    </row>
    <row r="30" spans="1:27" s="80" customFormat="1" ht="120" x14ac:dyDescent="0.2">
      <c r="B30" s="74" t="s">
        <v>45</v>
      </c>
      <c r="C30" s="74" t="s">
        <v>169</v>
      </c>
      <c r="D30" s="75">
        <v>1</v>
      </c>
      <c r="E30" s="74" t="s">
        <v>184</v>
      </c>
      <c r="F30" s="74" t="s">
        <v>180</v>
      </c>
      <c r="G30" s="74" t="s">
        <v>177</v>
      </c>
      <c r="H30" s="74" t="s">
        <v>91</v>
      </c>
      <c r="I30" s="102">
        <f>4/13</f>
        <v>0.30769230769230771</v>
      </c>
      <c r="J30" s="102">
        <f>(4+3)/13</f>
        <v>0.53846153846153844</v>
      </c>
      <c r="K30" s="102">
        <f>(4+3+6)/13</f>
        <v>1</v>
      </c>
      <c r="L30" s="95">
        <v>43862</v>
      </c>
      <c r="M30" s="95">
        <v>44165</v>
      </c>
      <c r="N30" s="103"/>
      <c r="O30" s="104">
        <f t="shared" si="0"/>
        <v>0</v>
      </c>
      <c r="P30" s="103"/>
      <c r="Q30" s="103"/>
      <c r="R30" s="103"/>
      <c r="S30" s="103"/>
      <c r="T30" s="103"/>
      <c r="U30" s="103">
        <f t="shared" si="1"/>
        <v>0</v>
      </c>
      <c r="V30" s="103"/>
      <c r="W30" s="103"/>
      <c r="X30" s="103"/>
      <c r="Y30" s="103"/>
      <c r="Z30" s="74" t="s">
        <v>278</v>
      </c>
      <c r="AA30" s="74"/>
    </row>
    <row r="31" spans="1:27" s="80" customFormat="1" ht="345" x14ac:dyDescent="0.2">
      <c r="B31" s="74" t="s">
        <v>44</v>
      </c>
      <c r="C31" s="74" t="s">
        <v>236</v>
      </c>
      <c r="D31" s="75">
        <v>1</v>
      </c>
      <c r="E31" s="74" t="s">
        <v>237</v>
      </c>
      <c r="F31" s="74" t="s">
        <v>238</v>
      </c>
      <c r="G31" s="86" t="s">
        <v>239</v>
      </c>
      <c r="H31" s="74" t="s">
        <v>91</v>
      </c>
      <c r="I31" s="75">
        <v>1</v>
      </c>
      <c r="J31" s="75">
        <v>1</v>
      </c>
      <c r="K31" s="75">
        <v>1</v>
      </c>
      <c r="L31" s="95">
        <v>43831</v>
      </c>
      <c r="M31" s="95">
        <v>44165</v>
      </c>
      <c r="N31" s="96" t="s">
        <v>196</v>
      </c>
      <c r="O31" s="97">
        <v>1</v>
      </c>
      <c r="P31" s="101"/>
      <c r="Q31" s="98"/>
      <c r="R31" s="99"/>
      <c r="S31" s="99"/>
      <c r="T31" s="108"/>
      <c r="U31" s="108"/>
      <c r="V31" s="107" t="s">
        <v>259</v>
      </c>
      <c r="W31" s="107" t="s">
        <v>261</v>
      </c>
      <c r="X31" s="99"/>
      <c r="Y31" s="99"/>
      <c r="Z31" s="111" t="s">
        <v>279</v>
      </c>
      <c r="AA31" s="111" t="s">
        <v>280</v>
      </c>
    </row>
    <row r="32" spans="1:27" s="80" customFormat="1" ht="210" x14ac:dyDescent="0.2">
      <c r="B32" s="74" t="s">
        <v>45</v>
      </c>
      <c r="C32" s="74" t="s">
        <v>240</v>
      </c>
      <c r="D32" s="74">
        <v>2</v>
      </c>
      <c r="E32" s="74" t="s">
        <v>241</v>
      </c>
      <c r="F32" s="74" t="s">
        <v>242</v>
      </c>
      <c r="G32" s="86" t="s">
        <v>262</v>
      </c>
      <c r="H32" s="74" t="s">
        <v>91</v>
      </c>
      <c r="I32" s="102">
        <v>0</v>
      </c>
      <c r="J32" s="102">
        <v>0.5</v>
      </c>
      <c r="K32" s="102">
        <f>(4+3+6)/13</f>
        <v>1</v>
      </c>
      <c r="L32" s="95">
        <v>43862</v>
      </c>
      <c r="M32" s="95">
        <v>44183</v>
      </c>
      <c r="N32" s="96" t="s">
        <v>196</v>
      </c>
      <c r="O32" s="97">
        <v>1</v>
      </c>
      <c r="P32" s="101"/>
      <c r="Q32" s="105" t="s">
        <v>243</v>
      </c>
      <c r="R32" s="99"/>
      <c r="S32" s="99"/>
      <c r="T32" s="108"/>
      <c r="U32" s="108">
        <f>T32/J32</f>
        <v>0</v>
      </c>
      <c r="V32" s="107" t="s">
        <v>267</v>
      </c>
      <c r="W32" s="107" t="s">
        <v>266</v>
      </c>
      <c r="X32" s="101"/>
      <c r="Y32" s="99"/>
      <c r="Z32" s="111" t="s">
        <v>281</v>
      </c>
      <c r="AA32" s="111" t="s">
        <v>287</v>
      </c>
    </row>
    <row r="33" spans="2:27" s="80" customFormat="1" ht="135" x14ac:dyDescent="0.2">
      <c r="B33" s="74" t="s">
        <v>44</v>
      </c>
      <c r="C33" s="74" t="s">
        <v>244</v>
      </c>
      <c r="D33" s="75">
        <v>1</v>
      </c>
      <c r="E33" s="74" t="s">
        <v>245</v>
      </c>
      <c r="F33" s="74" t="s">
        <v>246</v>
      </c>
      <c r="G33" s="86" t="s">
        <v>247</v>
      </c>
      <c r="H33" s="74" t="s">
        <v>91</v>
      </c>
      <c r="I33" s="75">
        <v>1</v>
      </c>
      <c r="J33" s="75">
        <v>1</v>
      </c>
      <c r="K33" s="75">
        <v>1</v>
      </c>
      <c r="L33" s="95">
        <v>43831</v>
      </c>
      <c r="M33" s="95">
        <v>44165</v>
      </c>
      <c r="N33" s="96" t="s">
        <v>196</v>
      </c>
      <c r="O33" s="97">
        <v>1</v>
      </c>
      <c r="P33" s="101" t="s">
        <v>260</v>
      </c>
      <c r="Q33" s="98" t="s">
        <v>248</v>
      </c>
      <c r="R33" s="99"/>
      <c r="S33" s="99"/>
      <c r="T33" s="108"/>
      <c r="U33" s="108"/>
      <c r="V33" s="101" t="s">
        <v>263</v>
      </c>
      <c r="W33" s="98" t="s">
        <v>268</v>
      </c>
      <c r="X33" s="99"/>
      <c r="Y33" s="99"/>
      <c r="Z33" s="111" t="s">
        <v>282</v>
      </c>
      <c r="AA33" s="111"/>
    </row>
    <row r="34" spans="2:27" s="80" customFormat="1" ht="92.1" customHeight="1" x14ac:dyDescent="0.2">
      <c r="B34" s="169"/>
      <c r="C34" s="169"/>
      <c r="D34" s="82"/>
      <c r="E34" s="82"/>
      <c r="F34" s="82"/>
      <c r="G34" s="82"/>
      <c r="H34" s="82"/>
      <c r="I34" s="82"/>
      <c r="J34" s="82"/>
      <c r="K34" s="82"/>
      <c r="L34" s="82"/>
      <c r="M34" s="82"/>
      <c r="N34" s="82"/>
      <c r="O34" s="82"/>
      <c r="P34" s="82"/>
      <c r="Q34" s="82"/>
    </row>
    <row r="35" spans="2:27" s="80" customFormat="1" ht="23.25" x14ac:dyDescent="0.2">
      <c r="C35" s="82"/>
      <c r="E35" s="82"/>
      <c r="F35" s="82"/>
      <c r="G35" s="82"/>
      <c r="H35" s="82"/>
      <c r="I35" s="82"/>
      <c r="J35" s="82"/>
      <c r="K35" s="82"/>
      <c r="L35" s="82"/>
      <c r="M35" s="82"/>
      <c r="N35" s="82"/>
      <c r="O35" s="82"/>
      <c r="P35" s="82"/>
      <c r="Q35" s="82"/>
    </row>
    <row r="36" spans="2:27" s="80" customFormat="1" ht="23.25" x14ac:dyDescent="0.2">
      <c r="C36" s="82"/>
      <c r="E36" s="82"/>
      <c r="F36" s="82"/>
      <c r="G36" s="82"/>
      <c r="H36" s="82"/>
      <c r="I36" s="82"/>
      <c r="J36" s="82"/>
      <c r="K36" s="82"/>
      <c r="L36" s="82"/>
      <c r="M36" s="82"/>
      <c r="N36" s="82"/>
      <c r="O36" s="82"/>
      <c r="P36" s="82"/>
      <c r="Q36" s="82"/>
    </row>
    <row r="37" spans="2:27" s="80" customFormat="1" ht="23.25" x14ac:dyDescent="0.2">
      <c r="C37" s="82"/>
      <c r="E37" s="82"/>
      <c r="F37" s="82"/>
      <c r="G37" s="82"/>
      <c r="H37" s="82"/>
      <c r="I37" s="82"/>
      <c r="J37" s="82"/>
      <c r="K37" s="82"/>
      <c r="L37" s="82"/>
      <c r="M37" s="82"/>
      <c r="N37" s="82"/>
      <c r="O37" s="82"/>
      <c r="P37" s="82"/>
      <c r="Q37" s="82"/>
    </row>
    <row r="38" spans="2:27" s="80" customFormat="1" ht="23.25" x14ac:dyDescent="0.2">
      <c r="C38" s="82"/>
      <c r="E38" s="82"/>
      <c r="F38" s="82"/>
      <c r="G38" s="82"/>
      <c r="H38" s="82"/>
      <c r="I38" s="82"/>
      <c r="J38" s="82"/>
      <c r="K38" s="82"/>
      <c r="L38" s="82"/>
      <c r="M38" s="82"/>
      <c r="N38" s="82"/>
      <c r="O38" s="82"/>
      <c r="P38" s="82"/>
      <c r="Q38" s="82"/>
    </row>
    <row r="39" spans="2:27" s="80" customFormat="1" ht="23.25" x14ac:dyDescent="0.2">
      <c r="C39" s="82"/>
      <c r="E39" s="82"/>
      <c r="F39" s="82"/>
      <c r="G39" s="82"/>
      <c r="H39" s="82"/>
      <c r="I39" s="82"/>
      <c r="J39" s="82"/>
      <c r="K39" s="82"/>
      <c r="L39" s="82"/>
      <c r="M39" s="82"/>
      <c r="N39" s="82"/>
      <c r="O39" s="82"/>
      <c r="P39" s="82"/>
      <c r="Q39" s="82"/>
    </row>
    <row r="40" spans="2:27" s="80" customFormat="1" ht="23.25" x14ac:dyDescent="0.2">
      <c r="C40" s="82"/>
      <c r="E40" s="82"/>
      <c r="F40" s="82"/>
      <c r="G40" s="82"/>
      <c r="H40" s="82"/>
      <c r="I40" s="82"/>
      <c r="J40" s="82"/>
      <c r="K40" s="82"/>
      <c r="L40" s="82"/>
      <c r="M40" s="82"/>
      <c r="N40" s="82"/>
      <c r="O40" s="82"/>
      <c r="P40" s="82"/>
      <c r="Q40" s="82"/>
    </row>
    <row r="41" spans="2:27" s="80" customFormat="1" ht="23.25" x14ac:dyDescent="0.2">
      <c r="C41" s="82"/>
      <c r="E41" s="82"/>
      <c r="F41" s="82"/>
      <c r="G41" s="82"/>
      <c r="H41" s="82"/>
      <c r="I41" s="82"/>
      <c r="J41" s="82"/>
      <c r="K41" s="82"/>
      <c r="L41" s="82"/>
      <c r="M41" s="82"/>
      <c r="N41" s="82"/>
      <c r="O41" s="82"/>
      <c r="P41" s="82"/>
      <c r="Q41" s="82"/>
    </row>
    <row r="42" spans="2:27" s="80" customFormat="1" ht="23.25" x14ac:dyDescent="0.2">
      <c r="C42" s="82"/>
      <c r="E42" s="82"/>
      <c r="F42" s="82"/>
      <c r="G42" s="82"/>
      <c r="H42" s="82"/>
      <c r="I42" s="82"/>
      <c r="J42" s="82"/>
      <c r="K42" s="82"/>
      <c r="L42" s="82"/>
      <c r="M42" s="82"/>
      <c r="N42" s="82"/>
      <c r="O42" s="82"/>
      <c r="P42" s="82"/>
      <c r="Q42" s="82"/>
    </row>
    <row r="43" spans="2:27" s="80" customFormat="1" ht="23.25" x14ac:dyDescent="0.2">
      <c r="C43" s="82"/>
      <c r="E43" s="82"/>
      <c r="F43" s="82"/>
      <c r="G43" s="82"/>
      <c r="H43" s="82"/>
      <c r="I43" s="82"/>
      <c r="J43" s="82"/>
      <c r="K43" s="82"/>
      <c r="L43" s="82"/>
      <c r="M43" s="82"/>
      <c r="N43" s="82"/>
      <c r="O43" s="82"/>
      <c r="P43" s="82"/>
      <c r="Q43" s="82"/>
    </row>
    <row r="44" spans="2:27" s="80" customFormat="1" ht="23.25" x14ac:dyDescent="0.2">
      <c r="C44" s="82"/>
      <c r="E44" s="82"/>
      <c r="F44" s="82"/>
      <c r="G44" s="82"/>
      <c r="H44" s="82"/>
      <c r="I44" s="82"/>
      <c r="J44" s="82"/>
      <c r="K44" s="82"/>
      <c r="L44" s="82"/>
      <c r="M44" s="82"/>
      <c r="N44" s="82"/>
      <c r="O44" s="82"/>
      <c r="P44" s="82"/>
      <c r="Q44" s="82"/>
    </row>
    <row r="45" spans="2:27" s="80" customFormat="1" ht="23.25" x14ac:dyDescent="0.2">
      <c r="C45" s="82"/>
      <c r="E45" s="82"/>
      <c r="F45" s="82"/>
      <c r="G45" s="82"/>
      <c r="H45" s="82"/>
      <c r="I45" s="82"/>
      <c r="J45" s="82"/>
      <c r="K45" s="82"/>
      <c r="L45" s="82"/>
      <c r="M45" s="82"/>
      <c r="N45" s="82"/>
      <c r="O45" s="82"/>
      <c r="P45" s="82"/>
      <c r="Q45" s="82"/>
    </row>
    <row r="46" spans="2:27" s="80" customFormat="1" ht="23.25" x14ac:dyDescent="0.2">
      <c r="C46" s="82"/>
      <c r="E46" s="82"/>
      <c r="F46" s="82"/>
      <c r="G46" s="82"/>
      <c r="H46" s="82"/>
      <c r="I46" s="82"/>
      <c r="J46" s="82"/>
      <c r="K46" s="82"/>
      <c r="L46" s="82"/>
      <c r="M46" s="82"/>
      <c r="N46" s="82"/>
      <c r="O46" s="82"/>
      <c r="P46" s="82"/>
      <c r="Q46" s="82"/>
    </row>
    <row r="47" spans="2:27" s="80" customFormat="1" ht="23.25" x14ac:dyDescent="0.2">
      <c r="C47" s="82"/>
      <c r="E47" s="82"/>
      <c r="F47" s="82"/>
      <c r="G47" s="82"/>
      <c r="H47" s="82"/>
      <c r="I47" s="82"/>
      <c r="J47" s="82"/>
      <c r="K47" s="82"/>
      <c r="L47" s="82"/>
      <c r="M47" s="82"/>
      <c r="N47" s="82"/>
      <c r="O47" s="82"/>
      <c r="P47" s="82"/>
      <c r="Q47" s="82"/>
    </row>
    <row r="48" spans="2:27" s="80" customFormat="1" ht="23.25" x14ac:dyDescent="0.2">
      <c r="C48" s="82"/>
      <c r="E48" s="82"/>
      <c r="F48" s="82"/>
      <c r="G48" s="82"/>
      <c r="H48" s="82"/>
      <c r="I48" s="82"/>
      <c r="J48" s="82"/>
      <c r="K48" s="82"/>
      <c r="L48" s="82"/>
      <c r="M48" s="82"/>
      <c r="N48" s="82"/>
      <c r="O48" s="82"/>
      <c r="P48" s="82"/>
      <c r="Q48" s="82"/>
    </row>
    <row r="49" spans="3:17" s="80" customFormat="1" ht="23.25" x14ac:dyDescent="0.2">
      <c r="C49" s="82"/>
      <c r="E49" s="82"/>
      <c r="F49" s="82"/>
      <c r="G49" s="82"/>
      <c r="H49" s="82"/>
      <c r="I49" s="82"/>
      <c r="J49" s="82"/>
      <c r="K49" s="82"/>
      <c r="L49" s="82"/>
      <c r="M49" s="82"/>
      <c r="N49" s="82"/>
      <c r="O49" s="82"/>
      <c r="P49" s="82"/>
      <c r="Q49" s="82"/>
    </row>
    <row r="50" spans="3:17" s="80" customFormat="1" ht="23.25" x14ac:dyDescent="0.2">
      <c r="C50" s="82"/>
      <c r="E50" s="82"/>
      <c r="F50" s="82"/>
      <c r="G50" s="82"/>
      <c r="H50" s="82"/>
      <c r="I50" s="82"/>
      <c r="J50" s="82"/>
      <c r="K50" s="82"/>
      <c r="L50" s="82"/>
      <c r="M50" s="82"/>
      <c r="N50" s="82"/>
      <c r="O50" s="82"/>
      <c r="P50" s="82"/>
      <c r="Q50" s="82"/>
    </row>
    <row r="51" spans="3:17" s="80" customFormat="1" ht="23.25" x14ac:dyDescent="0.2">
      <c r="C51" s="82"/>
      <c r="E51" s="82"/>
      <c r="F51" s="82"/>
      <c r="G51" s="82"/>
      <c r="H51" s="82"/>
      <c r="I51" s="82"/>
      <c r="J51" s="82"/>
      <c r="K51" s="82"/>
      <c r="L51" s="82"/>
      <c r="M51" s="82"/>
      <c r="N51" s="82"/>
      <c r="O51" s="82"/>
      <c r="P51" s="82"/>
      <c r="Q51" s="82"/>
    </row>
    <row r="52" spans="3:17" s="80" customFormat="1" ht="23.25" x14ac:dyDescent="0.2">
      <c r="C52" s="82"/>
      <c r="E52" s="82"/>
      <c r="F52" s="82"/>
      <c r="G52" s="82"/>
      <c r="H52" s="82"/>
      <c r="I52" s="82"/>
      <c r="J52" s="82"/>
      <c r="K52" s="82"/>
      <c r="L52" s="82"/>
      <c r="M52" s="82"/>
      <c r="N52" s="82"/>
      <c r="O52" s="82"/>
      <c r="P52" s="82"/>
      <c r="Q52" s="82"/>
    </row>
    <row r="53" spans="3:17" s="80" customFormat="1" ht="23.25" x14ac:dyDescent="0.2">
      <c r="C53" s="82"/>
      <c r="E53" s="82"/>
      <c r="F53" s="82"/>
      <c r="G53" s="82"/>
      <c r="H53" s="82"/>
      <c r="I53" s="82"/>
      <c r="J53" s="82"/>
      <c r="K53" s="82"/>
      <c r="L53" s="82"/>
      <c r="M53" s="82"/>
      <c r="N53" s="82"/>
      <c r="O53" s="82"/>
      <c r="P53" s="82"/>
      <c r="Q53" s="82"/>
    </row>
    <row r="54" spans="3:17" s="80" customFormat="1" ht="23.25" x14ac:dyDescent="0.2">
      <c r="C54" s="82"/>
      <c r="E54" s="82"/>
      <c r="F54" s="82"/>
      <c r="G54" s="82"/>
      <c r="H54" s="82"/>
      <c r="I54" s="82"/>
      <c r="J54" s="82"/>
      <c r="K54" s="82"/>
      <c r="L54" s="82"/>
      <c r="M54" s="82"/>
      <c r="N54" s="82"/>
      <c r="O54" s="82"/>
      <c r="P54" s="82"/>
      <c r="Q54" s="82"/>
    </row>
    <row r="55" spans="3:17" s="80" customFormat="1" ht="23.25" x14ac:dyDescent="0.2">
      <c r="C55" s="82"/>
      <c r="E55" s="82"/>
      <c r="F55" s="82"/>
      <c r="G55" s="82"/>
      <c r="H55" s="82"/>
      <c r="I55" s="82"/>
      <c r="J55" s="82"/>
      <c r="K55" s="82"/>
      <c r="L55" s="82"/>
      <c r="M55" s="82"/>
      <c r="N55" s="82"/>
      <c r="O55" s="82"/>
      <c r="P55" s="82"/>
      <c r="Q55" s="82"/>
    </row>
    <row r="56" spans="3:17" s="80" customFormat="1" ht="23.25" x14ac:dyDescent="0.2">
      <c r="C56" s="82"/>
      <c r="E56" s="82"/>
      <c r="F56" s="82"/>
      <c r="G56" s="82"/>
      <c r="H56" s="82"/>
      <c r="I56" s="82"/>
      <c r="J56" s="82"/>
      <c r="K56" s="82"/>
      <c r="L56" s="82"/>
      <c r="M56" s="82"/>
      <c r="N56" s="82"/>
      <c r="O56" s="82"/>
      <c r="P56" s="82"/>
      <c r="Q56" s="82"/>
    </row>
    <row r="57" spans="3:17" s="80" customFormat="1" ht="23.25" x14ac:dyDescent="0.2">
      <c r="C57" s="82"/>
      <c r="E57" s="82"/>
      <c r="F57" s="82"/>
      <c r="G57" s="82"/>
      <c r="H57" s="82"/>
      <c r="I57" s="82"/>
      <c r="J57" s="82"/>
      <c r="K57" s="82"/>
      <c r="L57" s="82"/>
      <c r="M57" s="82"/>
      <c r="N57" s="82"/>
      <c r="O57" s="82"/>
      <c r="P57" s="82"/>
      <c r="Q57" s="82"/>
    </row>
    <row r="58" spans="3:17" s="80" customFormat="1" ht="23.25" x14ac:dyDescent="0.2">
      <c r="C58" s="82"/>
      <c r="E58" s="82"/>
      <c r="F58" s="82"/>
      <c r="G58" s="82"/>
      <c r="H58" s="82"/>
      <c r="I58" s="82"/>
      <c r="J58" s="82"/>
      <c r="K58" s="82"/>
      <c r="L58" s="82"/>
      <c r="M58" s="82"/>
      <c r="N58" s="82"/>
      <c r="O58" s="82"/>
      <c r="P58" s="82"/>
      <c r="Q58" s="82"/>
    </row>
    <row r="59" spans="3:17" s="80" customFormat="1" ht="23.25" x14ac:dyDescent="0.2">
      <c r="C59" s="82"/>
      <c r="E59" s="82"/>
      <c r="F59" s="82"/>
      <c r="G59" s="82"/>
      <c r="H59" s="82"/>
      <c r="I59" s="82"/>
      <c r="J59" s="82"/>
      <c r="K59" s="82"/>
      <c r="L59" s="82"/>
      <c r="M59" s="82"/>
      <c r="N59" s="82"/>
      <c r="O59" s="82"/>
      <c r="P59" s="82"/>
      <c r="Q59" s="82"/>
    </row>
    <row r="60" spans="3:17" s="80" customFormat="1" ht="23.25" x14ac:dyDescent="0.2">
      <c r="C60" s="82"/>
      <c r="E60" s="82"/>
      <c r="F60" s="82"/>
      <c r="G60" s="82"/>
      <c r="H60" s="82"/>
      <c r="I60" s="82"/>
      <c r="J60" s="82"/>
      <c r="K60" s="82"/>
      <c r="L60" s="82"/>
      <c r="M60" s="82"/>
      <c r="N60" s="82"/>
      <c r="O60" s="82"/>
      <c r="P60" s="82"/>
      <c r="Q60" s="82"/>
    </row>
    <row r="61" spans="3:17" s="80" customFormat="1" ht="23.25" x14ac:dyDescent="0.2">
      <c r="C61" s="82"/>
      <c r="E61" s="82"/>
      <c r="F61" s="82"/>
      <c r="G61" s="82"/>
      <c r="H61" s="82"/>
      <c r="I61" s="82"/>
      <c r="J61" s="82"/>
      <c r="K61" s="82"/>
      <c r="L61" s="82"/>
      <c r="M61" s="82"/>
      <c r="N61" s="82"/>
      <c r="O61" s="82"/>
      <c r="P61" s="82"/>
      <c r="Q61" s="82"/>
    </row>
    <row r="62" spans="3:17" s="80" customFormat="1" ht="23.25" x14ac:dyDescent="0.2">
      <c r="C62" s="82"/>
      <c r="E62" s="82"/>
      <c r="F62" s="82"/>
      <c r="G62" s="82"/>
      <c r="H62" s="82"/>
      <c r="I62" s="82"/>
      <c r="J62" s="82"/>
      <c r="K62" s="82"/>
      <c r="L62" s="82"/>
      <c r="M62" s="82"/>
      <c r="N62" s="82"/>
      <c r="O62" s="82"/>
      <c r="P62" s="82"/>
      <c r="Q62" s="82"/>
    </row>
    <row r="63" spans="3:17" s="80" customFormat="1" ht="23.25" x14ac:dyDescent="0.2">
      <c r="C63" s="82"/>
      <c r="E63" s="82"/>
      <c r="F63" s="82"/>
      <c r="G63" s="82"/>
      <c r="H63" s="82"/>
      <c r="I63" s="82"/>
      <c r="J63" s="82"/>
      <c r="K63" s="82"/>
      <c r="L63" s="82"/>
      <c r="M63" s="82"/>
      <c r="N63" s="82"/>
      <c r="O63" s="82"/>
      <c r="P63" s="82"/>
      <c r="Q63" s="82"/>
    </row>
    <row r="64" spans="3:17" s="80" customFormat="1" ht="23.25" x14ac:dyDescent="0.2">
      <c r="C64" s="82"/>
      <c r="E64" s="82"/>
      <c r="F64" s="82"/>
      <c r="G64" s="82"/>
      <c r="H64" s="82"/>
      <c r="I64" s="82"/>
      <c r="J64" s="82"/>
      <c r="K64" s="82"/>
      <c r="L64" s="82"/>
      <c r="M64" s="82"/>
      <c r="N64" s="82"/>
      <c r="O64" s="82"/>
      <c r="P64" s="82"/>
      <c r="Q64" s="82"/>
    </row>
    <row r="65" spans="3:17" s="80" customFormat="1" ht="23.25" x14ac:dyDescent="0.2">
      <c r="C65" s="82"/>
      <c r="E65" s="82"/>
      <c r="F65" s="82"/>
      <c r="G65" s="82"/>
      <c r="H65" s="82"/>
      <c r="I65" s="82"/>
      <c r="J65" s="82"/>
      <c r="K65" s="82"/>
      <c r="L65" s="82"/>
      <c r="M65" s="82"/>
      <c r="N65" s="82"/>
      <c r="O65" s="82"/>
      <c r="P65" s="82"/>
      <c r="Q65" s="82"/>
    </row>
    <row r="66" spans="3:17" s="80" customFormat="1" ht="23.25" x14ac:dyDescent="0.2">
      <c r="C66" s="82"/>
      <c r="E66" s="82"/>
      <c r="F66" s="82"/>
      <c r="G66" s="82"/>
      <c r="H66" s="82"/>
      <c r="I66" s="82"/>
      <c r="J66" s="82"/>
      <c r="K66" s="82"/>
      <c r="L66" s="82"/>
      <c r="M66" s="82"/>
      <c r="N66" s="82"/>
      <c r="O66" s="82"/>
      <c r="P66" s="82"/>
      <c r="Q66" s="82"/>
    </row>
    <row r="67" spans="3:17" s="80" customFormat="1" ht="23.25" x14ac:dyDescent="0.2">
      <c r="C67" s="82"/>
      <c r="E67" s="82"/>
      <c r="F67" s="82"/>
      <c r="G67" s="82"/>
      <c r="H67" s="82"/>
      <c r="I67" s="82"/>
      <c r="J67" s="82"/>
      <c r="K67" s="82"/>
      <c r="L67" s="82"/>
      <c r="M67" s="82"/>
      <c r="N67" s="82"/>
      <c r="O67" s="82"/>
      <c r="P67" s="82"/>
      <c r="Q67" s="82"/>
    </row>
    <row r="68" spans="3:17" s="80" customFormat="1" ht="23.25" x14ac:dyDescent="0.2">
      <c r="C68" s="82"/>
      <c r="E68" s="82"/>
      <c r="F68" s="82"/>
      <c r="G68" s="82"/>
      <c r="H68" s="82"/>
      <c r="I68" s="82"/>
      <c r="J68" s="82"/>
      <c r="K68" s="82"/>
      <c r="L68" s="82"/>
      <c r="M68" s="82"/>
      <c r="N68" s="82"/>
      <c r="O68" s="82"/>
      <c r="P68" s="82"/>
      <c r="Q68" s="82"/>
    </row>
    <row r="69" spans="3:17" s="80" customFormat="1" ht="23.25" x14ac:dyDescent="0.2">
      <c r="C69" s="82"/>
      <c r="E69" s="82"/>
      <c r="F69" s="82"/>
      <c r="G69" s="82"/>
      <c r="H69" s="82"/>
      <c r="I69" s="82"/>
      <c r="J69" s="82"/>
      <c r="K69" s="82"/>
      <c r="L69" s="82"/>
      <c r="M69" s="82"/>
      <c r="N69" s="82"/>
      <c r="O69" s="82"/>
      <c r="P69" s="82"/>
      <c r="Q69" s="82"/>
    </row>
    <row r="70" spans="3:17" s="80" customFormat="1" ht="23.25" x14ac:dyDescent="0.2">
      <c r="C70" s="82"/>
      <c r="E70" s="82"/>
      <c r="F70" s="82"/>
      <c r="G70" s="82"/>
      <c r="H70" s="82"/>
      <c r="I70" s="82"/>
      <c r="J70" s="82"/>
      <c r="K70" s="82"/>
      <c r="L70" s="82"/>
      <c r="M70" s="82"/>
      <c r="N70" s="82"/>
      <c r="O70" s="82"/>
      <c r="P70" s="82"/>
      <c r="Q70" s="82"/>
    </row>
    <row r="71" spans="3:17" s="80" customFormat="1" ht="23.25" x14ac:dyDescent="0.2">
      <c r="C71" s="82"/>
      <c r="E71" s="82"/>
      <c r="F71" s="82"/>
      <c r="G71" s="82"/>
      <c r="H71" s="82"/>
      <c r="I71" s="82"/>
      <c r="J71" s="82"/>
      <c r="K71" s="82"/>
      <c r="L71" s="82"/>
      <c r="M71" s="82"/>
      <c r="N71" s="82"/>
      <c r="O71" s="82"/>
      <c r="P71" s="82"/>
      <c r="Q71" s="82"/>
    </row>
    <row r="72" spans="3:17" s="80" customFormat="1" ht="23.25" x14ac:dyDescent="0.2">
      <c r="C72" s="82"/>
      <c r="E72" s="82"/>
      <c r="F72" s="82"/>
      <c r="G72" s="82"/>
      <c r="H72" s="82"/>
      <c r="I72" s="82"/>
      <c r="J72" s="82"/>
      <c r="K72" s="82"/>
      <c r="L72" s="82"/>
      <c r="M72" s="82"/>
      <c r="N72" s="82"/>
      <c r="O72" s="82"/>
      <c r="P72" s="82"/>
      <c r="Q72" s="82"/>
    </row>
    <row r="73" spans="3:17" s="80" customFormat="1" ht="23.25" x14ac:dyDescent="0.2">
      <c r="C73" s="82"/>
      <c r="E73" s="82"/>
      <c r="F73" s="82"/>
      <c r="G73" s="82"/>
      <c r="H73" s="82"/>
      <c r="I73" s="82"/>
      <c r="J73" s="82"/>
      <c r="K73" s="82"/>
      <c r="L73" s="82"/>
      <c r="M73" s="82"/>
      <c r="N73" s="82"/>
      <c r="O73" s="82"/>
      <c r="P73" s="82"/>
      <c r="Q73" s="82"/>
    </row>
    <row r="74" spans="3:17" s="80" customFormat="1" ht="23.25" x14ac:dyDescent="0.2">
      <c r="C74" s="82"/>
      <c r="E74" s="82"/>
      <c r="F74" s="82"/>
      <c r="G74" s="82"/>
      <c r="H74" s="82"/>
      <c r="I74" s="82"/>
      <c r="J74" s="82"/>
      <c r="K74" s="82"/>
      <c r="L74" s="82"/>
      <c r="M74" s="82"/>
      <c r="N74" s="82"/>
      <c r="O74" s="82"/>
      <c r="P74" s="82"/>
      <c r="Q74" s="82"/>
    </row>
    <row r="75" spans="3:17" s="80" customFormat="1" ht="23.25" x14ac:dyDescent="0.2">
      <c r="C75" s="82"/>
      <c r="E75" s="82"/>
      <c r="F75" s="82"/>
      <c r="G75" s="82"/>
      <c r="H75" s="82"/>
      <c r="I75" s="82"/>
      <c r="J75" s="82"/>
      <c r="K75" s="82"/>
      <c r="L75" s="82"/>
      <c r="M75" s="82"/>
      <c r="N75" s="82"/>
      <c r="O75" s="82"/>
      <c r="P75" s="82"/>
      <c r="Q75" s="82"/>
    </row>
    <row r="76" spans="3:17" s="80" customFormat="1" ht="23.25" x14ac:dyDescent="0.2">
      <c r="C76" s="82"/>
      <c r="E76" s="82"/>
      <c r="F76" s="82"/>
      <c r="G76" s="82"/>
      <c r="H76" s="82"/>
      <c r="I76" s="82"/>
      <c r="J76" s="82"/>
      <c r="K76" s="82"/>
      <c r="L76" s="82"/>
      <c r="M76" s="82"/>
      <c r="N76" s="82"/>
      <c r="O76" s="82"/>
      <c r="P76" s="82"/>
      <c r="Q76" s="82"/>
    </row>
    <row r="77" spans="3:17" s="80" customFormat="1" ht="23.25" x14ac:dyDescent="0.2">
      <c r="C77" s="82"/>
      <c r="E77" s="82"/>
      <c r="F77" s="82"/>
      <c r="G77" s="82"/>
      <c r="H77" s="82"/>
      <c r="I77" s="82"/>
      <c r="J77" s="82"/>
      <c r="K77" s="82"/>
      <c r="L77" s="82"/>
      <c r="M77" s="82"/>
      <c r="N77" s="82"/>
      <c r="O77" s="82"/>
      <c r="P77" s="82"/>
      <c r="Q77" s="82"/>
    </row>
    <row r="78" spans="3:17" s="80" customFormat="1" ht="23.25" x14ac:dyDescent="0.2">
      <c r="C78" s="82"/>
      <c r="E78" s="82"/>
      <c r="F78" s="82"/>
      <c r="G78" s="82"/>
      <c r="H78" s="82"/>
      <c r="I78" s="82"/>
      <c r="J78" s="82"/>
      <c r="K78" s="82"/>
      <c r="L78" s="82"/>
      <c r="M78" s="82"/>
      <c r="N78" s="82"/>
      <c r="O78" s="82"/>
      <c r="P78" s="82"/>
      <c r="Q78" s="82"/>
    </row>
    <row r="79" spans="3:17" s="80" customFormat="1" ht="23.25" x14ac:dyDescent="0.2">
      <c r="C79" s="82"/>
      <c r="E79" s="82"/>
      <c r="F79" s="82"/>
      <c r="G79" s="82"/>
      <c r="H79" s="82"/>
      <c r="I79" s="82"/>
      <c r="J79" s="82"/>
      <c r="K79" s="82"/>
      <c r="L79" s="82"/>
      <c r="M79" s="82"/>
      <c r="N79" s="82"/>
      <c r="O79" s="82"/>
      <c r="P79" s="82"/>
      <c r="Q79" s="82"/>
    </row>
    <row r="80" spans="3:17" s="80" customFormat="1" ht="23.25" x14ac:dyDescent="0.2">
      <c r="C80" s="82"/>
      <c r="E80" s="82"/>
      <c r="F80" s="82"/>
      <c r="G80" s="82"/>
      <c r="H80" s="82"/>
      <c r="I80" s="82"/>
      <c r="J80" s="82"/>
      <c r="K80" s="82"/>
      <c r="L80" s="82"/>
      <c r="M80" s="82"/>
      <c r="N80" s="82"/>
      <c r="O80" s="82"/>
      <c r="P80" s="82"/>
      <c r="Q80" s="82"/>
    </row>
    <row r="81" spans="3:17" s="80" customFormat="1" ht="23.25" x14ac:dyDescent="0.2">
      <c r="C81" s="82"/>
      <c r="E81" s="82"/>
      <c r="F81" s="82"/>
      <c r="G81" s="82"/>
      <c r="H81" s="82"/>
      <c r="I81" s="82"/>
      <c r="J81" s="82"/>
      <c r="K81" s="82"/>
      <c r="L81" s="82"/>
      <c r="M81" s="82"/>
      <c r="N81" s="82"/>
      <c r="O81" s="82"/>
      <c r="P81" s="82"/>
      <c r="Q81" s="82"/>
    </row>
    <row r="82" spans="3:17" s="80" customFormat="1" ht="23.25" x14ac:dyDescent="0.2">
      <c r="C82" s="82"/>
      <c r="E82" s="82"/>
      <c r="F82" s="82"/>
      <c r="G82" s="82"/>
      <c r="H82" s="82"/>
      <c r="I82" s="82"/>
      <c r="J82" s="82"/>
      <c r="K82" s="82"/>
      <c r="L82" s="82"/>
      <c r="M82" s="82"/>
      <c r="N82" s="82"/>
      <c r="O82" s="82"/>
      <c r="P82" s="82"/>
      <c r="Q82" s="82"/>
    </row>
    <row r="83" spans="3:17" s="80" customFormat="1" ht="23.25" x14ac:dyDescent="0.2">
      <c r="C83" s="82"/>
      <c r="E83" s="82"/>
      <c r="F83" s="82"/>
      <c r="G83" s="82"/>
      <c r="H83" s="82"/>
      <c r="I83" s="82"/>
      <c r="J83" s="82"/>
      <c r="K83" s="82"/>
      <c r="L83" s="82"/>
      <c r="M83" s="82"/>
      <c r="N83" s="82"/>
      <c r="O83" s="82"/>
      <c r="P83" s="82"/>
      <c r="Q83" s="82"/>
    </row>
    <row r="84" spans="3:17" s="80" customFormat="1" ht="23.25" x14ac:dyDescent="0.2">
      <c r="C84" s="82"/>
      <c r="E84" s="82"/>
      <c r="F84" s="82"/>
      <c r="G84" s="82"/>
      <c r="H84" s="82"/>
      <c r="I84" s="82"/>
      <c r="J84" s="82"/>
      <c r="K84" s="82"/>
      <c r="L84" s="82"/>
      <c r="M84" s="82"/>
      <c r="N84" s="82"/>
      <c r="O84" s="82"/>
      <c r="P84" s="82"/>
      <c r="Q84" s="82"/>
    </row>
    <row r="85" spans="3:17" s="80" customFormat="1" ht="23.25" x14ac:dyDescent="0.2">
      <c r="C85" s="82"/>
      <c r="E85" s="82"/>
      <c r="F85" s="82"/>
      <c r="G85" s="82"/>
      <c r="H85" s="82"/>
      <c r="I85" s="82"/>
      <c r="J85" s="82"/>
      <c r="K85" s="82"/>
      <c r="L85" s="82"/>
      <c r="M85" s="82"/>
      <c r="N85" s="82"/>
      <c r="O85" s="82"/>
      <c r="P85" s="82"/>
      <c r="Q85" s="82"/>
    </row>
    <row r="86" spans="3:17" s="80" customFormat="1" ht="23.25" x14ac:dyDescent="0.2">
      <c r="C86" s="82"/>
      <c r="E86" s="82"/>
      <c r="F86" s="82"/>
      <c r="G86" s="82"/>
      <c r="H86" s="82"/>
      <c r="I86" s="82"/>
      <c r="J86" s="82"/>
      <c r="K86" s="82"/>
      <c r="L86" s="82"/>
      <c r="M86" s="82"/>
      <c r="N86" s="82"/>
      <c r="O86" s="82"/>
      <c r="P86" s="82"/>
      <c r="Q86" s="82"/>
    </row>
    <row r="87" spans="3:17" s="80" customFormat="1" ht="23.25" x14ac:dyDescent="0.2">
      <c r="C87" s="82"/>
      <c r="E87" s="82"/>
      <c r="F87" s="82"/>
      <c r="G87" s="82"/>
      <c r="H87" s="82"/>
      <c r="I87" s="82"/>
      <c r="J87" s="82"/>
      <c r="K87" s="82"/>
      <c r="L87" s="82"/>
      <c r="M87" s="82"/>
      <c r="N87" s="82"/>
      <c r="O87" s="82"/>
      <c r="P87" s="82"/>
      <c r="Q87" s="82"/>
    </row>
    <row r="88" spans="3:17" s="80" customFormat="1" ht="23.25" x14ac:dyDescent="0.2">
      <c r="C88" s="82"/>
      <c r="E88" s="82"/>
      <c r="F88" s="82"/>
      <c r="G88" s="82"/>
      <c r="H88" s="82"/>
      <c r="I88" s="82"/>
      <c r="J88" s="82"/>
      <c r="K88" s="82"/>
      <c r="L88" s="82"/>
      <c r="M88" s="82"/>
      <c r="N88" s="82"/>
      <c r="O88" s="82"/>
      <c r="P88" s="82"/>
      <c r="Q88" s="82"/>
    </row>
    <row r="89" spans="3:17" s="80" customFormat="1" ht="23.25" x14ac:dyDescent="0.2">
      <c r="C89" s="82"/>
      <c r="E89" s="82"/>
      <c r="F89" s="82"/>
      <c r="G89" s="82"/>
      <c r="H89" s="82"/>
      <c r="I89" s="82"/>
      <c r="J89" s="82"/>
      <c r="K89" s="82"/>
      <c r="L89" s="82"/>
      <c r="M89" s="82"/>
      <c r="N89" s="82"/>
      <c r="O89" s="82"/>
      <c r="P89" s="82"/>
      <c r="Q89" s="82"/>
    </row>
    <row r="90" spans="3:17" s="80" customFormat="1" ht="23.25" x14ac:dyDescent="0.2">
      <c r="C90" s="82"/>
      <c r="E90" s="82"/>
      <c r="F90" s="82"/>
      <c r="G90" s="82"/>
      <c r="H90" s="82"/>
      <c r="I90" s="82"/>
      <c r="J90" s="82"/>
      <c r="K90" s="82"/>
      <c r="L90" s="82"/>
      <c r="M90" s="82"/>
      <c r="N90" s="82"/>
      <c r="O90" s="82"/>
      <c r="P90" s="82"/>
      <c r="Q90" s="82"/>
    </row>
    <row r="91" spans="3:17" s="80" customFormat="1" ht="23.25" x14ac:dyDescent="0.2">
      <c r="C91" s="82"/>
      <c r="E91" s="82"/>
      <c r="F91" s="82"/>
      <c r="G91" s="82"/>
      <c r="H91" s="82"/>
      <c r="I91" s="82"/>
      <c r="J91" s="82"/>
      <c r="K91" s="82"/>
      <c r="L91" s="82"/>
      <c r="M91" s="82"/>
      <c r="N91" s="82"/>
      <c r="O91" s="82"/>
      <c r="P91" s="82"/>
      <c r="Q91" s="82"/>
    </row>
    <row r="92" spans="3:17" s="80" customFormat="1" ht="23.25" x14ac:dyDescent="0.2">
      <c r="C92" s="82"/>
      <c r="E92" s="82"/>
      <c r="F92" s="82"/>
      <c r="G92" s="82"/>
      <c r="H92" s="82"/>
      <c r="I92" s="82"/>
      <c r="J92" s="82"/>
      <c r="K92" s="82"/>
      <c r="L92" s="82"/>
      <c r="M92" s="82"/>
      <c r="N92" s="82"/>
      <c r="O92" s="82"/>
      <c r="P92" s="82"/>
      <c r="Q92" s="82"/>
    </row>
    <row r="93" spans="3:17" s="80" customFormat="1" ht="23.25" x14ac:dyDescent="0.2">
      <c r="C93" s="82"/>
      <c r="E93" s="82"/>
      <c r="F93" s="82"/>
      <c r="G93" s="82"/>
      <c r="H93" s="82"/>
      <c r="I93" s="82"/>
      <c r="J93" s="82"/>
      <c r="K93" s="82"/>
      <c r="L93" s="82"/>
      <c r="M93" s="82"/>
      <c r="N93" s="82"/>
      <c r="O93" s="82"/>
      <c r="P93" s="82"/>
      <c r="Q93" s="82"/>
    </row>
    <row r="94" spans="3:17" s="80" customFormat="1" ht="23.25" x14ac:dyDescent="0.2">
      <c r="C94" s="82"/>
      <c r="E94" s="82"/>
      <c r="F94" s="82"/>
      <c r="G94" s="82"/>
      <c r="H94" s="82"/>
      <c r="I94" s="82"/>
      <c r="J94" s="82"/>
      <c r="K94" s="82"/>
      <c r="L94" s="82"/>
      <c r="M94" s="82"/>
      <c r="N94" s="82"/>
      <c r="O94" s="82"/>
      <c r="P94" s="82"/>
      <c r="Q94" s="82"/>
    </row>
    <row r="95" spans="3:17" s="80" customFormat="1" ht="23.25" x14ac:dyDescent="0.2">
      <c r="C95" s="82"/>
      <c r="E95" s="82"/>
      <c r="F95" s="82"/>
      <c r="G95" s="82"/>
      <c r="H95" s="82"/>
      <c r="I95" s="82"/>
      <c r="J95" s="82"/>
      <c r="K95" s="82"/>
      <c r="L95" s="82"/>
      <c r="M95" s="82"/>
      <c r="N95" s="82"/>
      <c r="O95" s="82"/>
      <c r="P95" s="82"/>
      <c r="Q95" s="82"/>
    </row>
    <row r="96" spans="3:17" s="80" customFormat="1" ht="23.25" x14ac:dyDescent="0.2">
      <c r="C96" s="82"/>
      <c r="E96" s="82"/>
      <c r="F96" s="82"/>
      <c r="G96" s="82"/>
      <c r="H96" s="82"/>
      <c r="I96" s="82"/>
      <c r="J96" s="82"/>
      <c r="K96" s="82"/>
      <c r="L96" s="82"/>
      <c r="M96" s="82"/>
      <c r="N96" s="82"/>
      <c r="O96" s="82"/>
      <c r="P96" s="82"/>
      <c r="Q96" s="82"/>
    </row>
    <row r="97" spans="3:17" s="80" customFormat="1" ht="23.25" x14ac:dyDescent="0.2">
      <c r="C97" s="82"/>
      <c r="E97" s="82"/>
      <c r="F97" s="82"/>
      <c r="G97" s="82"/>
      <c r="H97" s="82"/>
      <c r="I97" s="82"/>
      <c r="J97" s="82"/>
      <c r="K97" s="82"/>
      <c r="L97" s="82"/>
      <c r="M97" s="82"/>
      <c r="N97" s="82"/>
      <c r="O97" s="82"/>
      <c r="P97" s="82"/>
      <c r="Q97" s="82"/>
    </row>
    <row r="98" spans="3:17" s="80" customFormat="1" ht="23.25" x14ac:dyDescent="0.2">
      <c r="C98" s="82"/>
      <c r="E98" s="82"/>
      <c r="F98" s="82"/>
      <c r="G98" s="82"/>
      <c r="H98" s="82"/>
      <c r="I98" s="82"/>
      <c r="J98" s="82"/>
      <c r="K98" s="82"/>
      <c r="L98" s="82"/>
      <c r="M98" s="82"/>
      <c r="N98" s="82"/>
      <c r="O98" s="82"/>
      <c r="P98" s="82"/>
      <c r="Q98" s="82"/>
    </row>
    <row r="99" spans="3:17" s="80" customFormat="1" ht="23.25" x14ac:dyDescent="0.2">
      <c r="C99" s="82"/>
      <c r="E99" s="82"/>
      <c r="F99" s="82"/>
      <c r="G99" s="82"/>
      <c r="H99" s="82"/>
      <c r="I99" s="82"/>
      <c r="J99" s="82"/>
      <c r="K99" s="82"/>
      <c r="L99" s="82"/>
      <c r="M99" s="82"/>
      <c r="N99" s="82"/>
      <c r="O99" s="82"/>
      <c r="P99" s="82"/>
      <c r="Q99" s="82"/>
    </row>
    <row r="100" spans="3:17" s="80" customFormat="1" ht="23.25" x14ac:dyDescent="0.2">
      <c r="C100" s="82"/>
      <c r="E100" s="82"/>
      <c r="F100" s="82"/>
      <c r="G100" s="82"/>
      <c r="H100" s="82"/>
      <c r="I100" s="82"/>
      <c r="J100" s="82"/>
      <c r="K100" s="82"/>
      <c r="L100" s="82"/>
      <c r="M100" s="82"/>
      <c r="N100" s="82"/>
      <c r="O100" s="82"/>
      <c r="P100" s="82"/>
      <c r="Q100" s="82"/>
    </row>
    <row r="101" spans="3:17" s="80" customFormat="1" ht="23.25" x14ac:dyDescent="0.2">
      <c r="C101" s="82"/>
      <c r="E101" s="82"/>
      <c r="F101" s="82"/>
      <c r="G101" s="82"/>
      <c r="H101" s="82"/>
      <c r="I101" s="82"/>
      <c r="J101" s="82"/>
      <c r="K101" s="82"/>
      <c r="L101" s="82"/>
      <c r="M101" s="82"/>
      <c r="N101" s="82"/>
      <c r="O101" s="82"/>
      <c r="P101" s="82"/>
      <c r="Q101" s="82"/>
    </row>
    <row r="102" spans="3:17" s="80" customFormat="1" ht="23.25" x14ac:dyDescent="0.2">
      <c r="C102" s="82"/>
      <c r="E102" s="82"/>
      <c r="F102" s="82"/>
      <c r="G102" s="82"/>
      <c r="H102" s="82"/>
      <c r="I102" s="82"/>
      <c r="J102" s="82"/>
      <c r="K102" s="82"/>
      <c r="L102" s="82"/>
      <c r="M102" s="82"/>
      <c r="N102" s="82"/>
      <c r="O102" s="82"/>
      <c r="P102" s="82"/>
      <c r="Q102" s="82"/>
    </row>
    <row r="103" spans="3:17" s="80" customFormat="1" ht="23.25" x14ac:dyDescent="0.2">
      <c r="C103" s="82"/>
      <c r="E103" s="82"/>
      <c r="F103" s="82"/>
      <c r="G103" s="82"/>
      <c r="H103" s="82"/>
      <c r="I103" s="82"/>
      <c r="J103" s="82"/>
      <c r="K103" s="82"/>
      <c r="L103" s="82"/>
      <c r="M103" s="82"/>
      <c r="N103" s="82"/>
      <c r="O103" s="82"/>
      <c r="P103" s="82"/>
      <c r="Q103" s="82"/>
    </row>
    <row r="104" spans="3:17" s="80" customFormat="1" ht="23.25" x14ac:dyDescent="0.2">
      <c r="C104" s="82"/>
      <c r="E104" s="82"/>
      <c r="F104" s="82"/>
      <c r="G104" s="82"/>
      <c r="H104" s="82"/>
      <c r="I104" s="82"/>
      <c r="J104" s="82"/>
      <c r="K104" s="82"/>
      <c r="L104" s="82"/>
      <c r="M104" s="82"/>
      <c r="N104" s="82"/>
      <c r="O104" s="82"/>
      <c r="P104" s="82"/>
      <c r="Q104" s="82"/>
    </row>
    <row r="105" spans="3:17" s="80" customFormat="1" ht="23.25" x14ac:dyDescent="0.2">
      <c r="C105" s="82"/>
      <c r="E105" s="82"/>
      <c r="F105" s="82"/>
      <c r="G105" s="82"/>
      <c r="H105" s="82"/>
      <c r="I105" s="82"/>
      <c r="J105" s="82"/>
      <c r="K105" s="82"/>
      <c r="L105" s="82"/>
      <c r="M105" s="82"/>
      <c r="N105" s="82"/>
      <c r="O105" s="82"/>
      <c r="P105" s="82"/>
      <c r="Q105" s="82"/>
    </row>
    <row r="106" spans="3:17" s="80" customFormat="1" ht="23.25" x14ac:dyDescent="0.2">
      <c r="C106" s="82"/>
      <c r="E106" s="82"/>
      <c r="F106" s="82"/>
      <c r="G106" s="82"/>
      <c r="H106" s="82"/>
      <c r="I106" s="82"/>
      <c r="J106" s="82"/>
      <c r="K106" s="82"/>
      <c r="L106" s="82"/>
      <c r="M106" s="82"/>
      <c r="N106" s="82"/>
      <c r="O106" s="82"/>
      <c r="P106" s="82"/>
      <c r="Q106" s="82"/>
    </row>
    <row r="107" spans="3:17" s="80" customFormat="1" ht="23.25" x14ac:dyDescent="0.2">
      <c r="C107" s="82"/>
      <c r="E107" s="82"/>
      <c r="F107" s="82"/>
      <c r="G107" s="82"/>
      <c r="H107" s="82"/>
      <c r="I107" s="82"/>
      <c r="J107" s="82"/>
      <c r="K107" s="82"/>
      <c r="L107" s="82"/>
      <c r="M107" s="82"/>
      <c r="N107" s="82"/>
      <c r="O107" s="82"/>
      <c r="P107" s="82"/>
      <c r="Q107" s="82"/>
    </row>
    <row r="108" spans="3:17" s="80" customFormat="1" ht="23.25" x14ac:dyDescent="0.2">
      <c r="C108" s="82"/>
      <c r="E108" s="82"/>
      <c r="F108" s="82"/>
      <c r="G108" s="82"/>
      <c r="H108" s="82"/>
      <c r="I108" s="82"/>
      <c r="J108" s="82"/>
      <c r="K108" s="82"/>
      <c r="L108" s="82"/>
      <c r="M108" s="82"/>
      <c r="N108" s="82"/>
      <c r="O108" s="82"/>
      <c r="P108" s="82"/>
      <c r="Q108" s="82"/>
    </row>
    <row r="109" spans="3:17" s="80" customFormat="1" ht="23.25" x14ac:dyDescent="0.2">
      <c r="C109" s="82"/>
      <c r="E109" s="82"/>
      <c r="F109" s="82"/>
      <c r="G109" s="82"/>
      <c r="H109" s="82"/>
      <c r="I109" s="82"/>
      <c r="J109" s="82"/>
      <c r="K109" s="82"/>
      <c r="L109" s="82"/>
      <c r="M109" s="82"/>
      <c r="N109" s="82"/>
      <c r="O109" s="82"/>
      <c r="P109" s="82"/>
      <c r="Q109" s="82"/>
    </row>
    <row r="110" spans="3:17" s="80" customFormat="1" ht="23.25" x14ac:dyDescent="0.2">
      <c r="C110" s="82"/>
      <c r="E110" s="82"/>
      <c r="F110" s="82"/>
      <c r="G110" s="82"/>
      <c r="H110" s="82"/>
      <c r="I110" s="82"/>
      <c r="J110" s="82"/>
      <c r="K110" s="82"/>
      <c r="L110" s="82"/>
      <c r="M110" s="82"/>
      <c r="N110" s="82"/>
      <c r="O110" s="82"/>
      <c r="P110" s="82"/>
      <c r="Q110" s="82"/>
    </row>
    <row r="111" spans="3:17" s="80" customFormat="1" ht="23.25" x14ac:dyDescent="0.2">
      <c r="C111" s="82"/>
      <c r="E111" s="82"/>
      <c r="F111" s="82"/>
      <c r="G111" s="82"/>
      <c r="H111" s="82"/>
      <c r="I111" s="82"/>
      <c r="J111" s="82"/>
      <c r="K111" s="82"/>
      <c r="L111" s="82"/>
      <c r="M111" s="82"/>
      <c r="N111" s="82"/>
      <c r="O111" s="82"/>
      <c r="P111" s="82"/>
      <c r="Q111" s="82"/>
    </row>
    <row r="112" spans="3:17" s="80" customFormat="1" ht="23.25" x14ac:dyDescent="0.2">
      <c r="C112" s="82"/>
      <c r="E112" s="82"/>
      <c r="F112" s="82"/>
      <c r="G112" s="82"/>
      <c r="H112" s="82"/>
      <c r="I112" s="82"/>
      <c r="J112" s="82"/>
      <c r="K112" s="82"/>
      <c r="L112" s="82"/>
      <c r="M112" s="82"/>
      <c r="N112" s="82"/>
      <c r="O112" s="82"/>
      <c r="P112" s="82"/>
      <c r="Q112" s="82"/>
    </row>
    <row r="113" spans="3:17" s="80" customFormat="1" ht="23.25" x14ac:dyDescent="0.2">
      <c r="C113" s="82"/>
      <c r="E113" s="82"/>
      <c r="F113" s="82"/>
      <c r="G113" s="82"/>
      <c r="H113" s="82"/>
      <c r="I113" s="82"/>
      <c r="J113" s="82"/>
      <c r="K113" s="82"/>
      <c r="L113" s="82"/>
      <c r="M113" s="82"/>
      <c r="N113" s="82"/>
      <c r="O113" s="82"/>
      <c r="P113" s="82"/>
      <c r="Q113" s="82"/>
    </row>
    <row r="114" spans="3:17" s="80" customFormat="1" ht="23.25" x14ac:dyDescent="0.2">
      <c r="C114" s="82"/>
      <c r="E114" s="82"/>
      <c r="F114" s="82"/>
      <c r="G114" s="82"/>
      <c r="H114" s="82"/>
      <c r="I114" s="82"/>
      <c r="J114" s="82"/>
      <c r="K114" s="82"/>
      <c r="L114" s="82"/>
      <c r="M114" s="82"/>
      <c r="N114" s="82"/>
      <c r="O114" s="82"/>
      <c r="P114" s="82"/>
      <c r="Q114" s="82"/>
    </row>
    <row r="115" spans="3:17" s="80" customFormat="1" ht="23.25" x14ac:dyDescent="0.2">
      <c r="C115" s="82"/>
      <c r="E115" s="82"/>
      <c r="F115" s="82"/>
      <c r="G115" s="82"/>
      <c r="H115" s="82"/>
      <c r="I115" s="82"/>
      <c r="J115" s="82"/>
      <c r="K115" s="82"/>
      <c r="L115" s="82"/>
      <c r="M115" s="82"/>
      <c r="N115" s="82"/>
      <c r="O115" s="82"/>
      <c r="P115" s="82"/>
      <c r="Q115" s="82"/>
    </row>
    <row r="116" spans="3:17" s="80" customFormat="1" ht="23.25" x14ac:dyDescent="0.2">
      <c r="C116" s="82"/>
      <c r="E116" s="82"/>
      <c r="F116" s="82"/>
      <c r="G116" s="82"/>
      <c r="H116" s="82"/>
      <c r="I116" s="82"/>
      <c r="J116" s="82"/>
      <c r="K116" s="82"/>
      <c r="L116" s="82"/>
      <c r="M116" s="82"/>
      <c r="N116" s="82"/>
      <c r="O116" s="82"/>
      <c r="P116" s="82"/>
      <c r="Q116" s="82"/>
    </row>
    <row r="117" spans="3:17" s="80" customFormat="1" ht="23.25" x14ac:dyDescent="0.2">
      <c r="C117" s="82"/>
      <c r="E117" s="82"/>
      <c r="F117" s="82"/>
      <c r="G117" s="82"/>
      <c r="H117" s="82"/>
      <c r="I117" s="82"/>
      <c r="J117" s="82"/>
      <c r="K117" s="82"/>
      <c r="L117" s="82"/>
      <c r="M117" s="82"/>
      <c r="N117" s="82"/>
      <c r="O117" s="82"/>
      <c r="P117" s="82"/>
      <c r="Q117" s="82"/>
    </row>
    <row r="118" spans="3:17" s="80" customFormat="1" ht="23.25" x14ac:dyDescent="0.2">
      <c r="C118" s="82"/>
      <c r="E118" s="82"/>
      <c r="F118" s="82"/>
      <c r="G118" s="82"/>
      <c r="H118" s="82"/>
      <c r="I118" s="82"/>
      <c r="J118" s="82"/>
      <c r="K118" s="82"/>
      <c r="L118" s="82"/>
      <c r="M118" s="82"/>
      <c r="N118" s="82"/>
      <c r="O118" s="82"/>
      <c r="P118" s="82"/>
      <c r="Q118" s="82"/>
    </row>
    <row r="119" spans="3:17" s="80" customFormat="1" ht="23.25" x14ac:dyDescent="0.2">
      <c r="C119" s="82"/>
      <c r="E119" s="82"/>
      <c r="F119" s="82"/>
      <c r="G119" s="82"/>
      <c r="H119" s="82"/>
      <c r="I119" s="82"/>
      <c r="J119" s="82"/>
      <c r="K119" s="82"/>
      <c r="L119" s="82"/>
      <c r="M119" s="82"/>
      <c r="N119" s="82"/>
      <c r="O119" s="82"/>
      <c r="P119" s="82"/>
      <c r="Q119" s="82"/>
    </row>
    <row r="120" spans="3:17" s="80" customFormat="1" ht="23.25" x14ac:dyDescent="0.2">
      <c r="C120" s="82"/>
      <c r="E120" s="82"/>
      <c r="F120" s="82"/>
      <c r="G120" s="82"/>
      <c r="H120" s="82"/>
      <c r="I120" s="82"/>
      <c r="J120" s="82"/>
      <c r="K120" s="82"/>
      <c r="L120" s="82"/>
      <c r="M120" s="82"/>
      <c r="N120" s="82"/>
      <c r="O120" s="82"/>
      <c r="P120" s="82"/>
      <c r="Q120" s="82"/>
    </row>
    <row r="121" spans="3:17" s="80" customFormat="1" ht="23.25" x14ac:dyDescent="0.2">
      <c r="C121" s="82"/>
      <c r="E121" s="82"/>
      <c r="F121" s="82"/>
      <c r="G121" s="82"/>
      <c r="H121" s="82"/>
      <c r="I121" s="82"/>
      <c r="J121" s="82"/>
      <c r="K121" s="82"/>
      <c r="L121" s="82"/>
      <c r="M121" s="82"/>
      <c r="N121" s="82"/>
      <c r="O121" s="82"/>
      <c r="P121" s="82"/>
      <c r="Q121" s="82"/>
    </row>
    <row r="122" spans="3:17" s="80" customFormat="1" ht="23.25" x14ac:dyDescent="0.2">
      <c r="C122" s="82"/>
      <c r="E122" s="82"/>
      <c r="F122" s="82"/>
      <c r="G122" s="82"/>
      <c r="H122" s="82"/>
      <c r="I122" s="82"/>
      <c r="J122" s="82"/>
      <c r="K122" s="82"/>
      <c r="L122" s="82"/>
      <c r="M122" s="82"/>
      <c r="N122" s="82"/>
      <c r="O122" s="82"/>
      <c r="P122" s="82"/>
      <c r="Q122" s="82"/>
    </row>
    <row r="123" spans="3:17" s="80" customFormat="1" ht="23.25" x14ac:dyDescent="0.2">
      <c r="C123" s="82"/>
      <c r="E123" s="82"/>
      <c r="F123" s="82"/>
      <c r="G123" s="82"/>
      <c r="H123" s="82"/>
      <c r="I123" s="82"/>
      <c r="J123" s="82"/>
      <c r="K123" s="82"/>
      <c r="L123" s="82"/>
      <c r="M123" s="82"/>
      <c r="N123" s="82"/>
      <c r="O123" s="82"/>
      <c r="P123" s="82"/>
      <c r="Q123" s="82"/>
    </row>
    <row r="124" spans="3:17" s="80" customFormat="1" ht="23.25" x14ac:dyDescent="0.2">
      <c r="C124" s="82"/>
      <c r="E124" s="82"/>
      <c r="F124" s="82"/>
      <c r="G124" s="82"/>
      <c r="H124" s="82"/>
      <c r="I124" s="82"/>
      <c r="J124" s="82"/>
      <c r="K124" s="82"/>
      <c r="L124" s="82"/>
      <c r="M124" s="82"/>
      <c r="N124" s="82"/>
      <c r="O124" s="82"/>
      <c r="P124" s="82"/>
      <c r="Q124" s="82"/>
    </row>
    <row r="125" spans="3:17" s="80" customFormat="1" ht="23.25" x14ac:dyDescent="0.2">
      <c r="C125" s="82"/>
      <c r="E125" s="82"/>
      <c r="F125" s="82"/>
      <c r="G125" s="82"/>
      <c r="H125" s="82"/>
      <c r="I125" s="82"/>
      <c r="J125" s="82"/>
      <c r="K125" s="82"/>
      <c r="L125" s="82"/>
      <c r="M125" s="82"/>
      <c r="N125" s="82"/>
      <c r="O125" s="82"/>
      <c r="P125" s="82"/>
      <c r="Q125" s="82"/>
    </row>
    <row r="126" spans="3:17" s="80" customFormat="1" ht="23.25" x14ac:dyDescent="0.2">
      <c r="C126" s="82"/>
      <c r="E126" s="82"/>
      <c r="F126" s="82"/>
      <c r="G126" s="82"/>
      <c r="H126" s="82"/>
      <c r="I126" s="82"/>
      <c r="J126" s="82"/>
      <c r="K126" s="82"/>
      <c r="L126" s="82"/>
      <c r="M126" s="82"/>
      <c r="N126" s="82"/>
      <c r="O126" s="82"/>
      <c r="P126" s="82"/>
      <c r="Q126" s="82"/>
    </row>
    <row r="127" spans="3:17" s="80" customFormat="1" ht="23.25" x14ac:dyDescent="0.2">
      <c r="C127" s="82"/>
      <c r="E127" s="82"/>
      <c r="F127" s="82"/>
      <c r="G127" s="82"/>
      <c r="H127" s="82"/>
      <c r="I127" s="82"/>
      <c r="J127" s="82"/>
      <c r="K127" s="82"/>
      <c r="L127" s="82"/>
      <c r="M127" s="82"/>
      <c r="N127" s="82"/>
      <c r="O127" s="82"/>
      <c r="P127" s="82"/>
      <c r="Q127" s="82"/>
    </row>
    <row r="128" spans="3:17" s="80" customFormat="1" ht="23.25" x14ac:dyDescent="0.2">
      <c r="C128" s="82"/>
      <c r="E128" s="82"/>
      <c r="F128" s="82"/>
      <c r="G128" s="82"/>
      <c r="H128" s="82"/>
      <c r="I128" s="82"/>
      <c r="J128" s="82"/>
      <c r="K128" s="82"/>
      <c r="L128" s="82"/>
      <c r="M128" s="82"/>
      <c r="N128" s="82"/>
      <c r="O128" s="82"/>
      <c r="P128" s="82"/>
      <c r="Q128" s="82"/>
    </row>
    <row r="129" spans="3:17" s="80" customFormat="1" ht="23.25" x14ac:dyDescent="0.2">
      <c r="C129" s="82"/>
      <c r="E129" s="82"/>
      <c r="F129" s="82"/>
      <c r="G129" s="82"/>
      <c r="H129" s="82"/>
      <c r="I129" s="82"/>
      <c r="J129" s="82"/>
      <c r="K129" s="82"/>
      <c r="L129" s="82"/>
      <c r="M129" s="82"/>
      <c r="N129" s="82"/>
      <c r="O129" s="82"/>
      <c r="P129" s="82"/>
      <c r="Q129" s="82"/>
    </row>
    <row r="130" spans="3:17" s="80" customFormat="1" ht="23.25" x14ac:dyDescent="0.2">
      <c r="C130" s="82"/>
      <c r="E130" s="82"/>
      <c r="F130" s="82"/>
      <c r="G130" s="82"/>
      <c r="H130" s="82"/>
      <c r="I130" s="82"/>
      <c r="J130" s="82"/>
      <c r="K130" s="82"/>
      <c r="L130" s="82"/>
      <c r="M130" s="82"/>
      <c r="N130" s="82"/>
      <c r="O130" s="82"/>
      <c r="P130" s="82"/>
      <c r="Q130" s="82"/>
    </row>
    <row r="131" spans="3:17" s="80" customFormat="1" ht="23.25" x14ac:dyDescent="0.2">
      <c r="C131" s="82"/>
      <c r="E131" s="82"/>
      <c r="F131" s="82"/>
      <c r="G131" s="82"/>
      <c r="H131" s="82"/>
      <c r="I131" s="82"/>
      <c r="J131" s="82"/>
      <c r="K131" s="82"/>
      <c r="L131" s="82"/>
      <c r="M131" s="82"/>
      <c r="N131" s="82"/>
      <c r="O131" s="82"/>
      <c r="P131" s="82"/>
      <c r="Q131" s="82"/>
    </row>
    <row r="132" spans="3:17" s="80" customFormat="1" ht="23.25" x14ac:dyDescent="0.2">
      <c r="C132" s="82"/>
      <c r="E132" s="82"/>
      <c r="F132" s="82"/>
      <c r="G132" s="82"/>
      <c r="H132" s="82"/>
      <c r="I132" s="82"/>
      <c r="J132" s="82"/>
      <c r="K132" s="82"/>
      <c r="L132" s="82"/>
      <c r="M132" s="82"/>
      <c r="N132" s="82"/>
      <c r="O132" s="82"/>
      <c r="P132" s="82"/>
      <c r="Q132" s="82"/>
    </row>
    <row r="133" spans="3:17" s="80" customFormat="1" ht="23.25" x14ac:dyDescent="0.2">
      <c r="C133" s="82"/>
      <c r="E133" s="82"/>
      <c r="F133" s="82"/>
      <c r="G133" s="82"/>
      <c r="H133" s="82"/>
      <c r="I133" s="82"/>
      <c r="J133" s="82"/>
      <c r="K133" s="82"/>
      <c r="L133" s="82"/>
      <c r="M133" s="82"/>
      <c r="N133" s="82"/>
      <c r="O133" s="82"/>
      <c r="P133" s="82"/>
      <c r="Q133" s="82"/>
    </row>
    <row r="134" spans="3:17" s="80" customFormat="1" ht="23.25" x14ac:dyDescent="0.2">
      <c r="C134" s="82"/>
      <c r="E134" s="82"/>
      <c r="F134" s="82"/>
      <c r="G134" s="82"/>
      <c r="H134" s="82"/>
      <c r="I134" s="82"/>
      <c r="J134" s="82"/>
      <c r="K134" s="82"/>
      <c r="L134" s="82"/>
      <c r="M134" s="82"/>
      <c r="N134" s="82"/>
      <c r="O134" s="82"/>
      <c r="P134" s="82"/>
      <c r="Q134" s="82"/>
    </row>
    <row r="135" spans="3:17" s="80" customFormat="1" ht="23.25" x14ac:dyDescent="0.2">
      <c r="C135" s="82"/>
      <c r="E135" s="82"/>
      <c r="F135" s="82"/>
      <c r="G135" s="82"/>
      <c r="H135" s="82"/>
      <c r="I135" s="82"/>
      <c r="J135" s="82"/>
      <c r="K135" s="82"/>
      <c r="L135" s="82"/>
      <c r="M135" s="82"/>
      <c r="N135" s="82"/>
      <c r="O135" s="82"/>
      <c r="P135" s="82"/>
      <c r="Q135" s="82"/>
    </row>
    <row r="136" spans="3:17" s="80" customFormat="1" ht="23.25" x14ac:dyDescent="0.2">
      <c r="C136" s="82"/>
      <c r="E136" s="82"/>
      <c r="F136" s="82"/>
      <c r="G136" s="82"/>
      <c r="H136" s="82"/>
      <c r="I136" s="82"/>
      <c r="J136" s="82"/>
      <c r="K136" s="82"/>
      <c r="L136" s="82"/>
      <c r="M136" s="82"/>
      <c r="N136" s="82"/>
      <c r="O136" s="82"/>
      <c r="P136" s="82"/>
      <c r="Q136" s="82"/>
    </row>
    <row r="137" spans="3:17" s="80" customFormat="1" ht="23.25" x14ac:dyDescent="0.2">
      <c r="C137" s="82"/>
      <c r="E137" s="82"/>
      <c r="F137" s="82"/>
      <c r="G137" s="82"/>
      <c r="H137" s="82"/>
      <c r="I137" s="82"/>
      <c r="J137" s="82"/>
      <c r="K137" s="82"/>
      <c r="L137" s="82"/>
      <c r="M137" s="82"/>
      <c r="N137" s="82"/>
      <c r="O137" s="82"/>
      <c r="P137" s="82"/>
      <c r="Q137" s="82"/>
    </row>
    <row r="138" spans="3:17" s="80" customFormat="1" ht="23.25" x14ac:dyDescent="0.2">
      <c r="C138" s="82"/>
      <c r="E138" s="82"/>
      <c r="F138" s="82"/>
      <c r="G138" s="82"/>
      <c r="H138" s="82"/>
      <c r="I138" s="82"/>
      <c r="J138" s="82"/>
      <c r="K138" s="82"/>
      <c r="L138" s="82"/>
      <c r="M138" s="82"/>
      <c r="N138" s="82"/>
      <c r="O138" s="82"/>
      <c r="P138" s="82"/>
      <c r="Q138" s="82"/>
    </row>
    <row r="139" spans="3:17" s="80" customFormat="1" ht="23.25" x14ac:dyDescent="0.2">
      <c r="C139" s="82"/>
      <c r="E139" s="82"/>
      <c r="F139" s="82"/>
      <c r="G139" s="82"/>
      <c r="H139" s="82"/>
      <c r="I139" s="82"/>
      <c r="J139" s="82"/>
      <c r="K139" s="82"/>
      <c r="L139" s="82"/>
      <c r="M139" s="82"/>
      <c r="N139" s="82"/>
      <c r="O139" s="82"/>
      <c r="P139" s="82"/>
      <c r="Q139" s="82"/>
    </row>
    <row r="140" spans="3:17" s="80" customFormat="1" ht="23.25" x14ac:dyDescent="0.2">
      <c r="C140" s="82"/>
      <c r="E140" s="82"/>
      <c r="F140" s="82"/>
      <c r="G140" s="82"/>
      <c r="H140" s="82"/>
      <c r="I140" s="82"/>
      <c r="J140" s="82"/>
      <c r="K140" s="82"/>
      <c r="L140" s="82"/>
      <c r="M140" s="82"/>
      <c r="N140" s="82"/>
      <c r="O140" s="82"/>
      <c r="P140" s="82"/>
      <c r="Q140" s="82"/>
    </row>
    <row r="141" spans="3:17" s="80" customFormat="1" ht="23.25" x14ac:dyDescent="0.2">
      <c r="C141" s="82"/>
      <c r="E141" s="82"/>
      <c r="F141" s="82"/>
      <c r="G141" s="82"/>
      <c r="H141" s="82"/>
      <c r="I141" s="82"/>
      <c r="J141" s="82"/>
      <c r="K141" s="82"/>
      <c r="L141" s="82"/>
      <c r="M141" s="82"/>
      <c r="N141" s="82"/>
      <c r="O141" s="82"/>
      <c r="P141" s="82"/>
      <c r="Q141" s="82"/>
    </row>
    <row r="142" spans="3:17" s="80" customFormat="1" ht="23.25" x14ac:dyDescent="0.2">
      <c r="C142" s="82"/>
      <c r="E142" s="82"/>
      <c r="F142" s="82"/>
      <c r="G142" s="82"/>
      <c r="H142" s="82"/>
      <c r="I142" s="82"/>
      <c r="J142" s="82"/>
      <c r="K142" s="82"/>
      <c r="L142" s="82"/>
      <c r="M142" s="82"/>
      <c r="N142" s="82"/>
      <c r="O142" s="82"/>
      <c r="P142" s="82"/>
      <c r="Q142" s="82"/>
    </row>
    <row r="143" spans="3:17" s="80" customFormat="1" ht="23.25" x14ac:dyDescent="0.2">
      <c r="C143" s="82"/>
      <c r="E143" s="82"/>
      <c r="F143" s="82"/>
      <c r="G143" s="82"/>
      <c r="H143" s="82"/>
      <c r="I143" s="82"/>
      <c r="J143" s="82"/>
      <c r="K143" s="82"/>
      <c r="L143" s="82"/>
      <c r="M143" s="82"/>
      <c r="N143" s="82"/>
      <c r="O143" s="82"/>
      <c r="P143" s="82"/>
      <c r="Q143" s="82"/>
    </row>
    <row r="144" spans="3:17" s="80" customFormat="1" ht="23.25" x14ac:dyDescent="0.2">
      <c r="C144" s="82"/>
      <c r="E144" s="82"/>
      <c r="F144" s="82"/>
      <c r="G144" s="82"/>
      <c r="H144" s="82"/>
      <c r="I144" s="82"/>
      <c r="J144" s="82"/>
      <c r="K144" s="82"/>
      <c r="L144" s="82"/>
      <c r="M144" s="82"/>
      <c r="N144" s="82"/>
      <c r="O144" s="82"/>
      <c r="P144" s="82"/>
      <c r="Q144" s="82"/>
    </row>
    <row r="145" spans="3:17" s="80" customFormat="1" ht="23.25" x14ac:dyDescent="0.2">
      <c r="C145" s="82"/>
      <c r="E145" s="82"/>
      <c r="F145" s="82"/>
      <c r="G145" s="82"/>
      <c r="H145" s="82"/>
      <c r="I145" s="82"/>
      <c r="J145" s="82"/>
      <c r="K145" s="82"/>
      <c r="L145" s="82"/>
      <c r="M145" s="82"/>
      <c r="N145" s="82"/>
      <c r="O145" s="82"/>
      <c r="P145" s="82"/>
      <c r="Q145" s="82"/>
    </row>
    <row r="146" spans="3:17" s="80" customFormat="1" ht="23.25" x14ac:dyDescent="0.2">
      <c r="C146" s="82"/>
      <c r="E146" s="82"/>
      <c r="F146" s="82"/>
      <c r="G146" s="82"/>
      <c r="H146" s="82"/>
      <c r="I146" s="82"/>
      <c r="J146" s="82"/>
      <c r="K146" s="82"/>
      <c r="L146" s="82"/>
      <c r="M146" s="82"/>
      <c r="N146" s="82"/>
      <c r="O146" s="82"/>
      <c r="P146" s="82"/>
      <c r="Q146" s="82"/>
    </row>
    <row r="147" spans="3:17" s="80" customFormat="1" ht="23.25" x14ac:dyDescent="0.2">
      <c r="C147" s="82"/>
      <c r="E147" s="82"/>
      <c r="F147" s="82"/>
      <c r="G147" s="82"/>
      <c r="H147" s="82"/>
      <c r="I147" s="82"/>
      <c r="J147" s="82"/>
      <c r="K147" s="82"/>
      <c r="L147" s="82"/>
      <c r="M147" s="82"/>
      <c r="N147" s="82"/>
      <c r="O147" s="82"/>
      <c r="P147" s="82"/>
      <c r="Q147" s="82"/>
    </row>
    <row r="148" spans="3:17" s="80" customFormat="1" ht="23.25" x14ac:dyDescent="0.2">
      <c r="C148" s="82"/>
      <c r="E148" s="82"/>
      <c r="F148" s="82"/>
      <c r="G148" s="82"/>
      <c r="H148" s="82"/>
      <c r="I148" s="82"/>
      <c r="J148" s="82"/>
      <c r="K148" s="82"/>
      <c r="L148" s="82"/>
      <c r="M148" s="82"/>
      <c r="N148" s="82"/>
      <c r="O148" s="82"/>
      <c r="P148" s="82"/>
      <c r="Q148" s="82"/>
    </row>
    <row r="149" spans="3:17" s="80" customFormat="1" ht="23.25" x14ac:dyDescent="0.2">
      <c r="C149" s="82"/>
      <c r="E149" s="82"/>
      <c r="F149" s="82"/>
      <c r="G149" s="82"/>
      <c r="H149" s="82"/>
      <c r="I149" s="82"/>
      <c r="J149" s="82"/>
      <c r="K149" s="82"/>
      <c r="L149" s="82"/>
      <c r="M149" s="82"/>
      <c r="N149" s="82"/>
      <c r="O149" s="82"/>
      <c r="P149" s="82"/>
      <c r="Q149" s="82"/>
    </row>
    <row r="150" spans="3:17" s="80" customFormat="1" ht="23.25" x14ac:dyDescent="0.2">
      <c r="C150" s="82"/>
      <c r="E150" s="82"/>
      <c r="F150" s="82"/>
      <c r="G150" s="82"/>
      <c r="H150" s="82"/>
      <c r="I150" s="82"/>
      <c r="J150" s="82"/>
      <c r="K150" s="82"/>
      <c r="L150" s="82"/>
      <c r="M150" s="82"/>
      <c r="N150" s="82"/>
      <c r="O150" s="82"/>
      <c r="P150" s="82"/>
      <c r="Q150" s="82"/>
    </row>
    <row r="151" spans="3:17" s="80" customFormat="1" ht="23.25" x14ac:dyDescent="0.2">
      <c r="C151" s="82"/>
      <c r="E151" s="82"/>
      <c r="F151" s="82"/>
      <c r="G151" s="82"/>
      <c r="H151" s="82"/>
      <c r="I151" s="82"/>
      <c r="J151" s="82"/>
      <c r="K151" s="82"/>
      <c r="L151" s="82"/>
      <c r="M151" s="82"/>
      <c r="N151" s="82"/>
      <c r="O151" s="82"/>
      <c r="P151" s="82"/>
      <c r="Q151" s="82"/>
    </row>
    <row r="152" spans="3:17" s="80" customFormat="1" ht="23.25" x14ac:dyDescent="0.2">
      <c r="C152" s="82"/>
      <c r="E152" s="82"/>
      <c r="F152" s="82"/>
      <c r="G152" s="82"/>
      <c r="H152" s="82"/>
      <c r="I152" s="82"/>
      <c r="J152" s="82"/>
      <c r="K152" s="82"/>
      <c r="L152" s="82"/>
      <c r="M152" s="82"/>
      <c r="N152" s="82"/>
      <c r="O152" s="82"/>
      <c r="P152" s="82"/>
      <c r="Q152" s="82"/>
    </row>
    <row r="153" spans="3:17" s="80" customFormat="1" ht="23.25" x14ac:dyDescent="0.2">
      <c r="C153" s="82"/>
      <c r="E153" s="82"/>
      <c r="F153" s="82"/>
      <c r="G153" s="82"/>
      <c r="H153" s="82"/>
      <c r="I153" s="82"/>
      <c r="J153" s="82"/>
      <c r="K153" s="82"/>
      <c r="L153" s="82"/>
      <c r="M153" s="82"/>
      <c r="N153" s="82"/>
      <c r="O153" s="82"/>
      <c r="P153" s="82"/>
      <c r="Q153" s="82"/>
    </row>
    <row r="154" spans="3:17" s="80" customFormat="1" ht="23.25" x14ac:dyDescent="0.2">
      <c r="C154" s="82"/>
      <c r="E154" s="82"/>
      <c r="F154" s="82"/>
      <c r="G154" s="82"/>
      <c r="H154" s="82"/>
      <c r="I154" s="82"/>
      <c r="J154" s="82"/>
      <c r="K154" s="82"/>
      <c r="L154" s="82"/>
      <c r="M154" s="82"/>
      <c r="N154" s="82"/>
      <c r="O154" s="82"/>
      <c r="P154" s="82"/>
      <c r="Q154" s="82"/>
    </row>
    <row r="155" spans="3:17" s="80" customFormat="1" ht="23.25" x14ac:dyDescent="0.2">
      <c r="C155" s="82"/>
      <c r="E155" s="82"/>
      <c r="F155" s="82"/>
      <c r="G155" s="82"/>
      <c r="H155" s="82"/>
      <c r="I155" s="82"/>
      <c r="J155" s="82"/>
      <c r="K155" s="82"/>
      <c r="L155" s="82"/>
      <c r="M155" s="82"/>
      <c r="N155" s="82"/>
      <c r="O155" s="82"/>
      <c r="P155" s="82"/>
      <c r="Q155" s="82"/>
    </row>
    <row r="156" spans="3:17" s="80" customFormat="1" ht="23.25" x14ac:dyDescent="0.2">
      <c r="C156" s="82"/>
      <c r="E156" s="82"/>
      <c r="F156" s="82"/>
      <c r="G156" s="82"/>
      <c r="H156" s="82"/>
      <c r="I156" s="82"/>
      <c r="J156" s="82"/>
      <c r="K156" s="82"/>
      <c r="L156" s="82"/>
      <c r="M156" s="82"/>
      <c r="N156" s="82"/>
      <c r="O156" s="82"/>
      <c r="P156" s="82"/>
      <c r="Q156" s="82"/>
    </row>
    <row r="157" spans="3:17" s="80" customFormat="1" ht="23.25" x14ac:dyDescent="0.2">
      <c r="C157" s="82"/>
      <c r="E157" s="82"/>
      <c r="F157" s="82"/>
      <c r="G157" s="82"/>
      <c r="H157" s="82"/>
      <c r="I157" s="82"/>
      <c r="J157" s="82"/>
      <c r="K157" s="82"/>
      <c r="L157" s="82"/>
      <c r="M157" s="82"/>
      <c r="N157" s="82"/>
      <c r="O157" s="82"/>
      <c r="P157" s="82"/>
      <c r="Q157" s="82"/>
    </row>
    <row r="158" spans="3:17" s="80" customFormat="1" ht="23.25" x14ac:dyDescent="0.2">
      <c r="C158" s="82"/>
      <c r="E158" s="82"/>
      <c r="F158" s="82"/>
      <c r="G158" s="82"/>
      <c r="H158" s="82"/>
      <c r="I158" s="82"/>
      <c r="J158" s="82"/>
      <c r="K158" s="82"/>
      <c r="L158" s="82"/>
      <c r="M158" s="82"/>
      <c r="N158" s="82"/>
      <c r="O158" s="82"/>
      <c r="P158" s="82"/>
      <c r="Q158" s="82"/>
    </row>
    <row r="159" spans="3:17" s="80" customFormat="1" ht="23.25" x14ac:dyDescent="0.2">
      <c r="C159" s="82"/>
      <c r="E159" s="82"/>
      <c r="F159" s="82"/>
      <c r="G159" s="82"/>
      <c r="H159" s="82"/>
      <c r="I159" s="82"/>
      <c r="J159" s="82"/>
      <c r="K159" s="82"/>
      <c r="L159" s="82"/>
      <c r="M159" s="82"/>
      <c r="N159" s="82"/>
      <c r="O159" s="82"/>
      <c r="P159" s="82"/>
      <c r="Q159" s="82"/>
    </row>
    <row r="160" spans="3:17" s="80" customFormat="1" ht="23.25" x14ac:dyDescent="0.2">
      <c r="C160" s="82"/>
      <c r="E160" s="82"/>
      <c r="F160" s="82"/>
      <c r="G160" s="82"/>
      <c r="H160" s="82"/>
      <c r="I160" s="82"/>
      <c r="J160" s="82"/>
      <c r="K160" s="82"/>
      <c r="L160" s="82"/>
      <c r="M160" s="82"/>
      <c r="N160" s="82"/>
      <c r="O160" s="82"/>
      <c r="P160" s="82"/>
      <c r="Q160" s="82"/>
    </row>
    <row r="161" spans="3:17" s="80" customFormat="1" ht="23.25" x14ac:dyDescent="0.2">
      <c r="C161" s="82"/>
      <c r="E161" s="82"/>
      <c r="F161" s="82"/>
      <c r="G161" s="82"/>
      <c r="H161" s="82"/>
      <c r="I161" s="82"/>
      <c r="J161" s="82"/>
      <c r="K161" s="82"/>
      <c r="L161" s="82"/>
      <c r="M161" s="82"/>
      <c r="N161" s="82"/>
      <c r="O161" s="82"/>
      <c r="P161" s="82"/>
      <c r="Q161" s="82"/>
    </row>
    <row r="162" spans="3:17" s="80" customFormat="1" ht="23.25" x14ac:dyDescent="0.2">
      <c r="C162" s="82"/>
      <c r="E162" s="82"/>
      <c r="F162" s="82"/>
      <c r="G162" s="82"/>
      <c r="H162" s="82"/>
      <c r="I162" s="82"/>
      <c r="J162" s="82"/>
      <c r="K162" s="82"/>
      <c r="L162" s="82"/>
      <c r="M162" s="82"/>
      <c r="N162" s="82"/>
      <c r="O162" s="82"/>
      <c r="P162" s="82"/>
      <c r="Q162" s="82"/>
    </row>
    <row r="163" spans="3:17" s="80" customFormat="1" ht="23.25" x14ac:dyDescent="0.2">
      <c r="C163" s="82"/>
      <c r="E163" s="82"/>
      <c r="F163" s="82"/>
      <c r="G163" s="82"/>
      <c r="H163" s="82"/>
      <c r="I163" s="82"/>
      <c r="J163" s="82"/>
      <c r="K163" s="82"/>
      <c r="L163" s="82"/>
      <c r="M163" s="82"/>
      <c r="N163" s="82"/>
      <c r="O163" s="82"/>
      <c r="P163" s="82"/>
      <c r="Q163" s="82"/>
    </row>
    <row r="164" spans="3:17" s="80" customFormat="1" ht="23.25" x14ac:dyDescent="0.2">
      <c r="C164" s="82"/>
      <c r="E164" s="82"/>
      <c r="F164" s="82"/>
      <c r="G164" s="82"/>
      <c r="H164" s="82"/>
      <c r="I164" s="82"/>
      <c r="J164" s="82"/>
      <c r="K164" s="82"/>
      <c r="L164" s="82"/>
      <c r="M164" s="82"/>
      <c r="N164" s="82"/>
      <c r="O164" s="82"/>
      <c r="P164" s="82"/>
      <c r="Q164" s="82"/>
    </row>
    <row r="165" spans="3:17" s="80" customFormat="1" ht="23.25" x14ac:dyDescent="0.2">
      <c r="C165" s="82"/>
      <c r="E165" s="82"/>
      <c r="F165" s="82"/>
      <c r="G165" s="82"/>
      <c r="H165" s="82"/>
      <c r="I165" s="82"/>
      <c r="J165" s="82"/>
      <c r="K165" s="82"/>
      <c r="L165" s="82"/>
      <c r="M165" s="82"/>
      <c r="N165" s="82"/>
      <c r="O165" s="82"/>
      <c r="P165" s="82"/>
      <c r="Q165" s="82"/>
    </row>
    <row r="166" spans="3:17" s="80" customFormat="1" ht="23.25" x14ac:dyDescent="0.2">
      <c r="C166" s="82"/>
      <c r="E166" s="82"/>
      <c r="F166" s="82"/>
      <c r="G166" s="82"/>
      <c r="H166" s="82"/>
      <c r="I166" s="82"/>
      <c r="J166" s="82"/>
      <c r="K166" s="82"/>
      <c r="L166" s="82"/>
      <c r="M166" s="82"/>
      <c r="N166" s="82"/>
      <c r="O166" s="82"/>
      <c r="P166" s="82"/>
      <c r="Q166" s="82"/>
    </row>
    <row r="167" spans="3:17" s="80" customFormat="1" ht="23.25" x14ac:dyDescent="0.2">
      <c r="C167" s="82"/>
      <c r="E167" s="82"/>
      <c r="F167" s="82"/>
      <c r="G167" s="82"/>
      <c r="H167" s="82"/>
      <c r="I167" s="82"/>
      <c r="J167" s="82"/>
      <c r="K167" s="82"/>
      <c r="L167" s="82"/>
      <c r="M167" s="82"/>
      <c r="N167" s="82"/>
      <c r="O167" s="82"/>
      <c r="P167" s="82"/>
      <c r="Q167" s="82"/>
    </row>
    <row r="168" spans="3:17" s="80" customFormat="1" ht="23.25" x14ac:dyDescent="0.2">
      <c r="C168" s="82"/>
      <c r="E168" s="82"/>
      <c r="F168" s="82"/>
      <c r="G168" s="82"/>
      <c r="H168" s="82"/>
      <c r="I168" s="82"/>
      <c r="J168" s="82"/>
      <c r="K168" s="82"/>
      <c r="L168" s="82"/>
      <c r="M168" s="82"/>
      <c r="N168" s="82"/>
      <c r="O168" s="82"/>
      <c r="P168" s="82"/>
      <c r="Q168" s="82"/>
    </row>
    <row r="169" spans="3:17" s="80" customFormat="1" ht="23.25" x14ac:dyDescent="0.2">
      <c r="C169" s="82"/>
      <c r="E169" s="82"/>
      <c r="F169" s="82"/>
      <c r="G169" s="82"/>
      <c r="H169" s="82"/>
      <c r="I169" s="82"/>
      <c r="J169" s="82"/>
      <c r="K169" s="82"/>
      <c r="L169" s="82"/>
      <c r="M169" s="82"/>
      <c r="N169" s="82"/>
      <c r="O169" s="82"/>
      <c r="P169" s="82"/>
      <c r="Q169" s="82"/>
    </row>
    <row r="170" spans="3:17" s="80" customFormat="1" ht="23.25" x14ac:dyDescent="0.2">
      <c r="C170" s="82"/>
      <c r="E170" s="82"/>
      <c r="F170" s="82"/>
      <c r="G170" s="82"/>
      <c r="H170" s="82"/>
      <c r="I170" s="82"/>
      <c r="J170" s="82"/>
      <c r="K170" s="82"/>
      <c r="L170" s="82"/>
      <c r="M170" s="82"/>
      <c r="N170" s="82"/>
      <c r="O170" s="82"/>
      <c r="P170" s="82"/>
      <c r="Q170" s="82"/>
    </row>
    <row r="171" spans="3:17" s="80" customFormat="1" ht="23.25" x14ac:dyDescent="0.2">
      <c r="C171" s="82"/>
      <c r="E171" s="82"/>
      <c r="F171" s="82"/>
      <c r="G171" s="82"/>
      <c r="H171" s="82"/>
      <c r="I171" s="82"/>
      <c r="J171" s="82"/>
      <c r="K171" s="82"/>
      <c r="L171" s="82"/>
      <c r="M171" s="82"/>
      <c r="N171" s="82"/>
      <c r="O171" s="82"/>
      <c r="P171" s="82"/>
      <c r="Q171" s="82"/>
    </row>
    <row r="172" spans="3:17" s="80" customFormat="1" ht="23.25" x14ac:dyDescent="0.2">
      <c r="C172" s="82"/>
      <c r="E172" s="82"/>
      <c r="F172" s="82"/>
      <c r="G172" s="82"/>
      <c r="H172" s="82"/>
      <c r="I172" s="82"/>
      <c r="J172" s="82"/>
      <c r="K172" s="82"/>
      <c r="L172" s="82"/>
      <c r="M172" s="82"/>
      <c r="N172" s="82"/>
      <c r="O172" s="82"/>
      <c r="P172" s="82"/>
      <c r="Q172" s="82"/>
    </row>
    <row r="173" spans="3:17" s="80" customFormat="1" ht="23.25" x14ac:dyDescent="0.2">
      <c r="C173" s="82"/>
      <c r="E173" s="82"/>
      <c r="F173" s="82"/>
      <c r="G173" s="82"/>
      <c r="H173" s="82"/>
      <c r="I173" s="82"/>
      <c r="J173" s="82"/>
      <c r="K173" s="82"/>
      <c r="L173" s="82"/>
      <c r="M173" s="82"/>
      <c r="N173" s="82"/>
      <c r="O173" s="82"/>
      <c r="P173" s="82"/>
      <c r="Q173" s="82"/>
    </row>
    <row r="174" spans="3:17" s="80" customFormat="1" ht="23.25" x14ac:dyDescent="0.2">
      <c r="C174" s="82"/>
      <c r="E174" s="82"/>
      <c r="F174" s="82"/>
      <c r="G174" s="82"/>
      <c r="H174" s="82"/>
      <c r="I174" s="82"/>
      <c r="J174" s="82"/>
      <c r="K174" s="82"/>
      <c r="L174" s="82"/>
      <c r="M174" s="82"/>
      <c r="N174" s="82"/>
      <c r="O174" s="82"/>
      <c r="P174" s="82"/>
      <c r="Q174" s="82"/>
    </row>
    <row r="175" spans="3:17" s="80" customFormat="1" ht="23.25" x14ac:dyDescent="0.2">
      <c r="C175" s="82"/>
      <c r="E175" s="82"/>
      <c r="F175" s="82"/>
      <c r="G175" s="82"/>
      <c r="H175" s="82"/>
      <c r="I175" s="82"/>
      <c r="J175" s="82"/>
      <c r="K175" s="82"/>
      <c r="L175" s="82"/>
      <c r="M175" s="82"/>
      <c r="N175" s="82"/>
      <c r="O175" s="82"/>
      <c r="P175" s="82"/>
      <c r="Q175" s="82"/>
    </row>
    <row r="176" spans="3:17" s="80" customFormat="1" ht="23.25" x14ac:dyDescent="0.2">
      <c r="C176" s="82"/>
      <c r="E176" s="82"/>
      <c r="F176" s="82"/>
      <c r="G176" s="82"/>
      <c r="H176" s="82"/>
      <c r="I176" s="82"/>
      <c r="J176" s="82"/>
      <c r="K176" s="82"/>
      <c r="L176" s="82"/>
      <c r="M176" s="82"/>
      <c r="N176" s="82"/>
      <c r="O176" s="82"/>
      <c r="P176" s="82"/>
      <c r="Q176" s="82"/>
    </row>
    <row r="177" spans="3:17" s="80" customFormat="1" ht="23.25" x14ac:dyDescent="0.2">
      <c r="C177" s="82"/>
      <c r="E177" s="82"/>
      <c r="F177" s="82"/>
      <c r="G177" s="82"/>
      <c r="H177" s="82"/>
      <c r="I177" s="82"/>
      <c r="J177" s="82"/>
      <c r="K177" s="82"/>
      <c r="L177" s="82"/>
      <c r="M177" s="82"/>
      <c r="N177" s="82"/>
      <c r="O177" s="82"/>
      <c r="P177" s="82"/>
      <c r="Q177" s="82"/>
    </row>
    <row r="178" spans="3:17" s="80" customFormat="1" ht="23.25" x14ac:dyDescent="0.2">
      <c r="C178" s="82"/>
      <c r="E178" s="82"/>
      <c r="F178" s="82"/>
      <c r="G178" s="82"/>
      <c r="H178" s="82"/>
      <c r="I178" s="82"/>
      <c r="J178" s="82"/>
      <c r="K178" s="82"/>
      <c r="L178" s="82"/>
      <c r="M178" s="82"/>
      <c r="N178" s="82"/>
      <c r="O178" s="82"/>
      <c r="P178" s="82"/>
      <c r="Q178" s="82"/>
    </row>
    <row r="179" spans="3:17" s="80" customFormat="1" ht="23.25" x14ac:dyDescent="0.2">
      <c r="C179" s="82"/>
      <c r="E179" s="82"/>
      <c r="F179" s="82"/>
      <c r="G179" s="82"/>
      <c r="H179" s="82"/>
      <c r="I179" s="82"/>
      <c r="J179" s="82"/>
      <c r="K179" s="82"/>
      <c r="L179" s="82"/>
      <c r="M179" s="82"/>
      <c r="N179" s="82"/>
      <c r="O179" s="82"/>
      <c r="P179" s="82"/>
      <c r="Q179" s="82"/>
    </row>
    <row r="180" spans="3:17" s="80" customFormat="1" ht="23.25" x14ac:dyDescent="0.2">
      <c r="C180" s="82"/>
      <c r="E180" s="82"/>
      <c r="F180" s="82"/>
      <c r="G180" s="82"/>
      <c r="H180" s="82"/>
      <c r="I180" s="82"/>
      <c r="J180" s="82"/>
      <c r="K180" s="82"/>
      <c r="L180" s="82"/>
      <c r="M180" s="82"/>
      <c r="N180" s="82"/>
      <c r="O180" s="82"/>
      <c r="P180" s="82"/>
      <c r="Q180" s="82"/>
    </row>
    <row r="181" spans="3:17" s="80" customFormat="1" ht="23.25" x14ac:dyDescent="0.2">
      <c r="C181" s="82"/>
      <c r="E181" s="82"/>
      <c r="F181" s="82"/>
      <c r="G181" s="82"/>
      <c r="H181" s="82"/>
      <c r="I181" s="82"/>
      <c r="J181" s="82"/>
      <c r="K181" s="82"/>
      <c r="L181" s="82"/>
      <c r="M181" s="82"/>
      <c r="N181" s="82"/>
      <c r="O181" s="82"/>
      <c r="P181" s="82"/>
      <c r="Q181" s="82"/>
    </row>
    <row r="182" spans="3:17" s="80" customFormat="1" ht="23.25" x14ac:dyDescent="0.2">
      <c r="C182" s="82"/>
      <c r="E182" s="82"/>
      <c r="F182" s="82"/>
      <c r="G182" s="82"/>
      <c r="H182" s="82"/>
      <c r="I182" s="82"/>
      <c r="J182" s="82"/>
      <c r="K182" s="82"/>
      <c r="L182" s="82"/>
      <c r="M182" s="82"/>
      <c r="N182" s="82"/>
      <c r="O182" s="82"/>
      <c r="P182" s="82"/>
      <c r="Q182" s="82"/>
    </row>
    <row r="183" spans="3:17" s="80" customFormat="1" ht="23.25" x14ac:dyDescent="0.2">
      <c r="C183" s="82"/>
      <c r="E183" s="82"/>
      <c r="F183" s="82"/>
      <c r="G183" s="82"/>
      <c r="H183" s="82"/>
      <c r="I183" s="82"/>
      <c r="J183" s="82"/>
      <c r="K183" s="82"/>
      <c r="L183" s="82"/>
      <c r="M183" s="82"/>
      <c r="N183" s="82"/>
      <c r="O183" s="82"/>
      <c r="P183" s="82"/>
      <c r="Q183" s="82"/>
    </row>
    <row r="184" spans="3:17" s="80" customFormat="1" ht="23.25" x14ac:dyDescent="0.2">
      <c r="C184" s="82"/>
      <c r="E184" s="82"/>
      <c r="F184" s="82"/>
      <c r="G184" s="82"/>
      <c r="H184" s="82"/>
      <c r="I184" s="82"/>
      <c r="J184" s="82"/>
      <c r="K184" s="82"/>
      <c r="L184" s="82"/>
      <c r="M184" s="82"/>
      <c r="N184" s="82"/>
      <c r="O184" s="82"/>
      <c r="P184" s="82"/>
      <c r="Q184" s="82"/>
    </row>
    <row r="185" spans="3:17" s="80" customFormat="1" ht="23.25" x14ac:dyDescent="0.2">
      <c r="C185" s="82"/>
      <c r="E185" s="82"/>
      <c r="F185" s="82"/>
      <c r="G185" s="82"/>
      <c r="H185" s="82"/>
      <c r="I185" s="82"/>
      <c r="J185" s="82"/>
      <c r="K185" s="82"/>
      <c r="L185" s="82"/>
      <c r="M185" s="82"/>
      <c r="N185" s="82"/>
      <c r="O185" s="82"/>
      <c r="P185" s="82"/>
      <c r="Q185" s="82"/>
    </row>
    <row r="186" spans="3:17" s="80" customFormat="1" ht="23.25" x14ac:dyDescent="0.2">
      <c r="C186" s="82"/>
      <c r="E186" s="82"/>
      <c r="F186" s="82"/>
      <c r="G186" s="82"/>
      <c r="H186" s="82"/>
      <c r="I186" s="82"/>
      <c r="J186" s="82"/>
      <c r="K186" s="82"/>
      <c r="L186" s="82"/>
      <c r="M186" s="82"/>
      <c r="N186" s="82"/>
      <c r="O186" s="82"/>
      <c r="P186" s="82"/>
      <c r="Q186" s="82"/>
    </row>
    <row r="187" spans="3:17" s="80" customFormat="1" ht="23.25" x14ac:dyDescent="0.2">
      <c r="C187" s="82"/>
      <c r="E187" s="82"/>
      <c r="F187" s="82"/>
      <c r="G187" s="82"/>
      <c r="H187" s="82"/>
      <c r="I187" s="82"/>
      <c r="J187" s="82"/>
      <c r="K187" s="82"/>
      <c r="L187" s="82"/>
      <c r="M187" s="82"/>
      <c r="N187" s="82"/>
      <c r="O187" s="82"/>
      <c r="P187" s="82"/>
      <c r="Q187" s="82"/>
    </row>
    <row r="188" spans="3:17" s="80" customFormat="1" ht="23.25" x14ac:dyDescent="0.2">
      <c r="C188" s="82"/>
      <c r="E188" s="82"/>
      <c r="F188" s="82"/>
      <c r="G188" s="82"/>
      <c r="H188" s="82"/>
      <c r="I188" s="82"/>
      <c r="J188" s="82"/>
      <c r="K188" s="82"/>
      <c r="L188" s="82"/>
      <c r="M188" s="82"/>
      <c r="N188" s="82"/>
      <c r="O188" s="82"/>
      <c r="P188" s="82"/>
      <c r="Q188" s="82"/>
    </row>
    <row r="189" spans="3:17" s="80" customFormat="1" ht="23.25" x14ac:dyDescent="0.2">
      <c r="C189" s="82"/>
      <c r="E189" s="82"/>
      <c r="F189" s="82"/>
      <c r="G189" s="82"/>
      <c r="H189" s="82"/>
      <c r="I189" s="82"/>
      <c r="J189" s="82"/>
      <c r="K189" s="82"/>
      <c r="L189" s="82"/>
      <c r="M189" s="82"/>
      <c r="N189" s="82"/>
      <c r="O189" s="82"/>
      <c r="P189" s="82"/>
      <c r="Q189" s="82"/>
    </row>
    <row r="190" spans="3:17" s="80" customFormat="1" ht="23.25" x14ac:dyDescent="0.2">
      <c r="C190" s="82"/>
      <c r="E190" s="82"/>
      <c r="F190" s="82"/>
      <c r="G190" s="82"/>
      <c r="H190" s="82"/>
      <c r="I190" s="82"/>
      <c r="J190" s="82"/>
      <c r="K190" s="82"/>
      <c r="L190" s="82"/>
      <c r="M190" s="82"/>
      <c r="N190" s="82"/>
      <c r="O190" s="82"/>
      <c r="P190" s="82"/>
      <c r="Q190" s="82"/>
    </row>
    <row r="191" spans="3:17" s="80" customFormat="1" ht="23.25" x14ac:dyDescent="0.2">
      <c r="C191" s="82"/>
      <c r="E191" s="82"/>
      <c r="F191" s="82"/>
      <c r="G191" s="82"/>
      <c r="H191" s="82"/>
      <c r="I191" s="82"/>
      <c r="J191" s="82"/>
      <c r="K191" s="82"/>
      <c r="L191" s="82"/>
      <c r="M191" s="82"/>
      <c r="N191" s="82"/>
      <c r="O191" s="82"/>
      <c r="P191" s="82"/>
      <c r="Q191" s="82"/>
    </row>
    <row r="192" spans="3:17" s="80" customFormat="1" ht="23.25" x14ac:dyDescent="0.2">
      <c r="C192" s="82"/>
      <c r="E192" s="82"/>
      <c r="F192" s="82"/>
      <c r="G192" s="82"/>
      <c r="H192" s="82"/>
      <c r="I192" s="82"/>
      <c r="J192" s="82"/>
      <c r="K192" s="82"/>
      <c r="L192" s="82"/>
      <c r="M192" s="82"/>
      <c r="N192" s="82"/>
      <c r="O192" s="82"/>
      <c r="P192" s="82"/>
      <c r="Q192" s="82"/>
    </row>
    <row r="193" spans="3:17" s="80" customFormat="1" ht="23.25" x14ac:dyDescent="0.2">
      <c r="C193" s="82"/>
      <c r="E193" s="82"/>
      <c r="F193" s="82"/>
      <c r="G193" s="82"/>
      <c r="H193" s="82"/>
      <c r="I193" s="82"/>
      <c r="J193" s="82"/>
      <c r="K193" s="82"/>
      <c r="L193" s="82"/>
      <c r="M193" s="82"/>
      <c r="N193" s="82"/>
      <c r="O193" s="82"/>
      <c r="P193" s="82"/>
      <c r="Q193" s="82"/>
    </row>
    <row r="194" spans="3:17" s="80" customFormat="1" ht="23.25" x14ac:dyDescent="0.2">
      <c r="C194" s="82"/>
      <c r="E194" s="82"/>
      <c r="F194" s="82"/>
      <c r="G194" s="82"/>
      <c r="H194" s="82"/>
      <c r="I194" s="82"/>
      <c r="J194" s="82"/>
      <c r="K194" s="82"/>
      <c r="L194" s="82"/>
      <c r="M194" s="82"/>
      <c r="N194" s="82"/>
      <c r="O194" s="82"/>
      <c r="P194" s="82"/>
      <c r="Q194" s="82"/>
    </row>
    <row r="195" spans="3:17" s="80" customFormat="1" ht="23.25" x14ac:dyDescent="0.2">
      <c r="C195" s="82"/>
      <c r="E195" s="82"/>
      <c r="F195" s="82"/>
      <c r="G195" s="82"/>
      <c r="H195" s="82"/>
      <c r="I195" s="82"/>
      <c r="J195" s="82"/>
      <c r="K195" s="82"/>
      <c r="L195" s="82"/>
      <c r="M195" s="82"/>
      <c r="N195" s="82"/>
      <c r="O195" s="82"/>
      <c r="P195" s="82"/>
      <c r="Q195" s="82"/>
    </row>
    <row r="196" spans="3:17" s="80" customFormat="1" ht="23.25" x14ac:dyDescent="0.2">
      <c r="C196" s="82"/>
      <c r="E196" s="82"/>
      <c r="F196" s="82"/>
      <c r="G196" s="82"/>
      <c r="H196" s="82"/>
      <c r="I196" s="82"/>
      <c r="J196" s="82"/>
      <c r="K196" s="82"/>
      <c r="L196" s="82"/>
      <c r="M196" s="82"/>
      <c r="N196" s="82"/>
      <c r="O196" s="82"/>
      <c r="P196" s="82"/>
      <c r="Q196" s="82"/>
    </row>
    <row r="197" spans="3:17" s="80" customFormat="1" ht="23.25" x14ac:dyDescent="0.2">
      <c r="C197" s="82"/>
      <c r="E197" s="82"/>
      <c r="F197" s="82"/>
      <c r="G197" s="82"/>
      <c r="H197" s="82"/>
      <c r="I197" s="82"/>
      <c r="J197" s="82"/>
      <c r="K197" s="82"/>
      <c r="L197" s="82"/>
      <c r="M197" s="82"/>
      <c r="N197" s="82"/>
      <c r="O197" s="82"/>
      <c r="P197" s="82"/>
      <c r="Q197" s="82"/>
    </row>
    <row r="198" spans="3:17" s="80" customFormat="1" ht="23.25" x14ac:dyDescent="0.2">
      <c r="C198" s="82"/>
      <c r="E198" s="82"/>
      <c r="F198" s="82"/>
      <c r="G198" s="82"/>
      <c r="H198" s="82"/>
      <c r="I198" s="82"/>
      <c r="J198" s="82"/>
      <c r="K198" s="82"/>
      <c r="L198" s="82"/>
      <c r="M198" s="82"/>
      <c r="N198" s="82"/>
      <c r="O198" s="82"/>
      <c r="P198" s="82"/>
      <c r="Q198" s="82"/>
    </row>
    <row r="199" spans="3:17" s="80" customFormat="1" ht="23.25" x14ac:dyDescent="0.2">
      <c r="C199" s="82"/>
      <c r="E199" s="82"/>
      <c r="F199" s="82"/>
      <c r="G199" s="82"/>
      <c r="H199" s="82"/>
      <c r="I199" s="82"/>
      <c r="J199" s="82"/>
      <c r="K199" s="82"/>
      <c r="L199" s="82"/>
      <c r="M199" s="82"/>
      <c r="N199" s="82"/>
      <c r="O199" s="82"/>
      <c r="P199" s="82"/>
      <c r="Q199" s="82"/>
    </row>
    <row r="200" spans="3:17" s="80" customFormat="1" ht="23.25" x14ac:dyDescent="0.2">
      <c r="C200" s="82"/>
      <c r="E200" s="82"/>
      <c r="F200" s="82"/>
      <c r="G200" s="82"/>
      <c r="H200" s="82"/>
      <c r="I200" s="82"/>
      <c r="J200" s="82"/>
      <c r="K200" s="82"/>
      <c r="L200" s="82"/>
      <c r="M200" s="82"/>
      <c r="N200" s="82"/>
      <c r="O200" s="82"/>
      <c r="P200" s="82"/>
      <c r="Q200" s="82"/>
    </row>
    <row r="201" spans="3:17" s="80" customFormat="1" ht="23.25" x14ac:dyDescent="0.2">
      <c r="C201" s="82"/>
      <c r="E201" s="82"/>
      <c r="F201" s="82"/>
      <c r="G201" s="82"/>
      <c r="H201" s="82"/>
      <c r="I201" s="82"/>
      <c r="J201" s="82"/>
      <c r="K201" s="82"/>
      <c r="L201" s="82"/>
      <c r="M201" s="82"/>
      <c r="N201" s="82"/>
      <c r="O201" s="82"/>
      <c r="P201" s="82"/>
      <c r="Q201" s="82"/>
    </row>
    <row r="202" spans="3:17" s="80" customFormat="1" ht="23.25" x14ac:dyDescent="0.2">
      <c r="C202" s="82"/>
      <c r="E202" s="82"/>
      <c r="F202" s="82"/>
      <c r="G202" s="82"/>
      <c r="H202" s="82"/>
      <c r="I202" s="82"/>
      <c r="J202" s="82"/>
      <c r="K202" s="82"/>
      <c r="L202" s="82"/>
      <c r="M202" s="82"/>
      <c r="N202" s="82"/>
      <c r="O202" s="82"/>
      <c r="P202" s="82"/>
      <c r="Q202" s="82"/>
    </row>
    <row r="203" spans="3:17" s="80" customFormat="1" ht="23.25" x14ac:dyDescent="0.2">
      <c r="C203" s="82"/>
      <c r="E203" s="82"/>
      <c r="F203" s="82"/>
      <c r="G203" s="82"/>
      <c r="H203" s="82"/>
      <c r="I203" s="82"/>
      <c r="J203" s="82"/>
      <c r="K203" s="82"/>
      <c r="L203" s="82"/>
      <c r="M203" s="82"/>
      <c r="N203" s="82"/>
      <c r="O203" s="82"/>
      <c r="P203" s="82"/>
      <c r="Q203" s="82"/>
    </row>
    <row r="204" spans="3:17" s="80" customFormat="1" ht="23.25" x14ac:dyDescent="0.2">
      <c r="C204" s="82"/>
      <c r="E204" s="82"/>
      <c r="F204" s="82"/>
      <c r="G204" s="82"/>
      <c r="H204" s="82"/>
      <c r="I204" s="82"/>
      <c r="J204" s="82"/>
      <c r="K204" s="82"/>
      <c r="L204" s="82"/>
      <c r="M204" s="82"/>
      <c r="N204" s="82"/>
      <c r="O204" s="82"/>
      <c r="P204" s="82"/>
      <c r="Q204" s="82"/>
    </row>
  </sheetData>
  <sheetProtection formatCells="0" formatColumns="0" formatRows="0"/>
  <mergeCells count="27">
    <mergeCell ref="B1:D2"/>
    <mergeCell ref="F1:AB1"/>
    <mergeCell ref="F2:H2"/>
    <mergeCell ref="I2:M2"/>
    <mergeCell ref="N2:S2"/>
    <mergeCell ref="T2:AA2"/>
    <mergeCell ref="B3:R3"/>
    <mergeCell ref="C4:I4"/>
    <mergeCell ref="J4:M4"/>
    <mergeCell ref="N4:R4"/>
    <mergeCell ref="C5:I5"/>
    <mergeCell ref="J5:M10"/>
    <mergeCell ref="N5:R10"/>
    <mergeCell ref="C6:I6"/>
    <mergeCell ref="C7:I7"/>
    <mergeCell ref="C8:I8"/>
    <mergeCell ref="Z12:AA13"/>
    <mergeCell ref="B34:C34"/>
    <mergeCell ref="C9:I9"/>
    <mergeCell ref="C10:I10"/>
    <mergeCell ref="N12:S12"/>
    <mergeCell ref="T12:Y12"/>
    <mergeCell ref="B13:M13"/>
    <mergeCell ref="N13:Q13"/>
    <mergeCell ref="R13:S13"/>
    <mergeCell ref="T13:W13"/>
    <mergeCell ref="X13:Y13"/>
  </mergeCells>
  <hyperlinks>
    <hyperlink ref="C9" r:id="rId1" xr:uid="{00000000-0004-0000-0100-000000000000}"/>
  </hyperlinks>
  <pageMargins left="0.70866141732283472" right="0.70866141732283472" top="0.74803149606299213" bottom="0.74803149606299213" header="0.31496062992125984" footer="0.31496062992125984"/>
  <pageSetup scale="13" orientation="landscape" r:id="rId2"/>
  <colBreaks count="1" manualBreakCount="1">
    <brk id="28"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K15"/>
  <sheetViews>
    <sheetView topLeftCell="B6" zoomScale="85" zoomScaleNormal="85" zoomScalePageLayoutView="85" workbookViewId="0">
      <selection activeCell="B5" sqref="B5"/>
    </sheetView>
  </sheetViews>
  <sheetFormatPr baseColWidth="10" defaultColWidth="10.85546875" defaultRowHeight="12.75" x14ac:dyDescent="0.2"/>
  <cols>
    <col min="1" max="1" width="33.85546875" style="60" customWidth="1"/>
    <col min="2" max="2" width="29" style="60" customWidth="1"/>
    <col min="3" max="3" width="18.42578125" style="60" bestFit="1" customWidth="1"/>
    <col min="4" max="4" width="28.140625" style="60" customWidth="1"/>
    <col min="5" max="5" width="21.140625" style="60" customWidth="1"/>
    <col min="6" max="7" width="10.85546875" style="60"/>
    <col min="8" max="8" width="22" style="60" customWidth="1"/>
    <col min="9" max="9" width="23" style="60" customWidth="1"/>
    <col min="10" max="16384" width="10.85546875" style="60"/>
  </cols>
  <sheetData>
    <row r="1" spans="1:11" ht="51" x14ac:dyDescent="0.2">
      <c r="A1" s="62" t="s">
        <v>25</v>
      </c>
      <c r="B1" s="62" t="s">
        <v>26</v>
      </c>
      <c r="C1" s="62" t="s">
        <v>27</v>
      </c>
      <c r="D1" s="63" t="s">
        <v>70</v>
      </c>
      <c r="E1" s="213" t="s">
        <v>17</v>
      </c>
      <c r="F1" s="213"/>
      <c r="H1" s="60" t="s">
        <v>69</v>
      </c>
      <c r="I1" s="60" t="s">
        <v>105</v>
      </c>
      <c r="J1" s="60" t="s">
        <v>122</v>
      </c>
      <c r="K1" s="60" t="s">
        <v>146</v>
      </c>
    </row>
    <row r="2" spans="1:11" ht="87" customHeight="1" x14ac:dyDescent="0.2">
      <c r="A2" s="64" t="s">
        <v>39</v>
      </c>
      <c r="B2" s="64" t="s">
        <v>28</v>
      </c>
      <c r="C2" s="60" t="s">
        <v>144</v>
      </c>
      <c r="D2" s="60" t="s">
        <v>75</v>
      </c>
      <c r="E2" s="60" t="s">
        <v>113</v>
      </c>
      <c r="F2" s="65" t="s">
        <v>114</v>
      </c>
      <c r="H2" s="69" t="s">
        <v>131</v>
      </c>
      <c r="I2" s="60" t="s">
        <v>129</v>
      </c>
      <c r="J2" s="60" t="s">
        <v>123</v>
      </c>
      <c r="K2" s="60" t="s">
        <v>148</v>
      </c>
    </row>
    <row r="3" spans="1:11" ht="111" customHeight="1" x14ac:dyDescent="0.2">
      <c r="A3" s="64" t="s">
        <v>40</v>
      </c>
      <c r="B3" s="64" t="s">
        <v>29</v>
      </c>
      <c r="C3" s="60" t="s">
        <v>142</v>
      </c>
      <c r="D3" s="60" t="s">
        <v>71</v>
      </c>
      <c r="E3" s="60" t="s">
        <v>115</v>
      </c>
      <c r="F3" s="66" t="s">
        <v>116</v>
      </c>
      <c r="H3" s="69" t="s">
        <v>132</v>
      </c>
      <c r="I3" s="60" t="s">
        <v>130</v>
      </c>
      <c r="J3" s="60" t="s">
        <v>124</v>
      </c>
      <c r="K3" s="60" t="s">
        <v>149</v>
      </c>
    </row>
    <row r="4" spans="1:11" ht="99.75" customHeight="1" x14ac:dyDescent="0.2">
      <c r="A4" s="64" t="s">
        <v>41</v>
      </c>
      <c r="B4" s="64" t="s">
        <v>30</v>
      </c>
      <c r="C4" s="60" t="s">
        <v>80</v>
      </c>
      <c r="D4" s="60" t="s">
        <v>72</v>
      </c>
      <c r="E4" s="60" t="s">
        <v>117</v>
      </c>
      <c r="F4" s="67" t="s">
        <v>118</v>
      </c>
      <c r="H4" s="69" t="s">
        <v>133</v>
      </c>
      <c r="I4" s="60" t="s">
        <v>134</v>
      </c>
      <c r="J4" s="60" t="s">
        <v>125</v>
      </c>
      <c r="K4" s="60" t="s">
        <v>147</v>
      </c>
    </row>
    <row r="5" spans="1:11" ht="64.5" customHeight="1" x14ac:dyDescent="0.2">
      <c r="A5" s="64" t="s">
        <v>42</v>
      </c>
      <c r="B5" s="64" t="s">
        <v>31</v>
      </c>
      <c r="C5" s="60" t="s">
        <v>81</v>
      </c>
      <c r="D5" s="60" t="s">
        <v>103</v>
      </c>
      <c r="H5" s="70" t="s">
        <v>135</v>
      </c>
      <c r="I5" s="60" t="s">
        <v>136</v>
      </c>
      <c r="J5" s="60" t="s">
        <v>126</v>
      </c>
      <c r="K5" s="60" t="s">
        <v>150</v>
      </c>
    </row>
    <row r="6" spans="1:11" ht="102.75" customHeight="1" x14ac:dyDescent="0.2">
      <c r="A6" s="60" t="s">
        <v>43</v>
      </c>
      <c r="B6" s="64" t="s">
        <v>32</v>
      </c>
      <c r="C6" s="60" t="s">
        <v>82</v>
      </c>
      <c r="D6" s="60" t="s">
        <v>73</v>
      </c>
      <c r="H6" s="70" t="s">
        <v>137</v>
      </c>
      <c r="I6" s="60" t="s">
        <v>138</v>
      </c>
      <c r="J6" s="60" t="s">
        <v>127</v>
      </c>
      <c r="K6" s="60" t="s">
        <v>152</v>
      </c>
    </row>
    <row r="7" spans="1:11" ht="127.5" x14ac:dyDescent="0.2">
      <c r="A7" s="60" t="s">
        <v>44</v>
      </c>
      <c r="B7" s="64" t="s">
        <v>33</v>
      </c>
      <c r="C7" s="60" t="s">
        <v>83</v>
      </c>
      <c r="D7" s="68" t="s">
        <v>74</v>
      </c>
      <c r="H7" s="60" t="s">
        <v>139</v>
      </c>
      <c r="I7" s="60" t="s">
        <v>140</v>
      </c>
      <c r="J7" s="60" t="s">
        <v>128</v>
      </c>
      <c r="K7" s="60" t="s">
        <v>151</v>
      </c>
    </row>
    <row r="8" spans="1:11" ht="76.5" x14ac:dyDescent="0.2">
      <c r="A8" s="60" t="s">
        <v>45</v>
      </c>
      <c r="B8" s="64" t="s">
        <v>34</v>
      </c>
      <c r="C8" s="60" t="s">
        <v>84</v>
      </c>
      <c r="D8" s="68"/>
    </row>
    <row r="9" spans="1:11" ht="63.75" x14ac:dyDescent="0.2">
      <c r="A9" s="60" t="s">
        <v>46</v>
      </c>
      <c r="B9" s="64" t="s">
        <v>35</v>
      </c>
      <c r="C9" s="60" t="s">
        <v>85</v>
      </c>
    </row>
    <row r="10" spans="1:11" ht="25.5" x14ac:dyDescent="0.2">
      <c r="C10" s="60" t="s">
        <v>86</v>
      </c>
    </row>
    <row r="11" spans="1:11" ht="25.5" x14ac:dyDescent="0.2">
      <c r="C11" s="60" t="s">
        <v>87</v>
      </c>
    </row>
    <row r="12" spans="1:11" ht="25.5" x14ac:dyDescent="0.2">
      <c r="C12" s="60" t="s">
        <v>88</v>
      </c>
    </row>
    <row r="13" spans="1:11" ht="25.5" x14ac:dyDescent="0.2">
      <c r="C13" s="60" t="s">
        <v>89</v>
      </c>
    </row>
    <row r="14" spans="1:11" ht="25.5" x14ac:dyDescent="0.2">
      <c r="C14" s="60" t="s">
        <v>90</v>
      </c>
    </row>
    <row r="15" spans="1:11" x14ac:dyDescent="0.2">
      <c r="C15" s="60" t="s">
        <v>91</v>
      </c>
    </row>
  </sheetData>
  <sheetProtection algorithmName="SHA-512" hashValue="B1asyIHv8DKlCPmg+HaOEA8rTysqmY4MAASdtLUCcezAJxgTO7S9o2EH+fih4Fw9Ct7YhIVGOO5Ny4klB3T7qQ==" saltValue="TfNocTSj/LsEuwOJV6i9rA==" spinCount="100000" sheet="1" objects="1" scenarios="1"/>
  <mergeCells count="1">
    <mergeCell ref="E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3:B5"/>
  <sheetViews>
    <sheetView workbookViewId="0">
      <selection activeCell="E8" sqref="E8"/>
    </sheetView>
  </sheetViews>
  <sheetFormatPr baseColWidth="10" defaultRowHeight="12.75" x14ac:dyDescent="0.2"/>
  <sheetData>
    <row r="3" spans="2:2" x14ac:dyDescent="0.2">
      <c r="B3" t="s">
        <v>18</v>
      </c>
    </row>
    <row r="4" spans="2:2" x14ac:dyDescent="0.2">
      <c r="B4" t="s">
        <v>19</v>
      </c>
    </row>
    <row r="5" spans="2:2" x14ac:dyDescent="0.2">
      <c r="B5"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PAD 2020</vt:lpstr>
      <vt:lpstr>PAD_Juridica 2020 </vt:lpstr>
      <vt:lpstr>Listas PAD</vt:lpstr>
      <vt:lpstr>Hoja1</vt:lpstr>
      <vt:lpstr>'PAD_Juridica 2020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Raúl E. López Jaramillo</cp:lastModifiedBy>
  <cp:lastPrinted>2020-10-30T20:59:44Z</cp:lastPrinted>
  <dcterms:created xsi:type="dcterms:W3CDTF">2019-04-08T14:16:35Z</dcterms:created>
  <dcterms:modified xsi:type="dcterms:W3CDTF">2021-01-04T19:28:23Z</dcterms:modified>
</cp:coreProperties>
</file>