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345" windowHeight="4050" tabRatio="824" firstSheet="1" activeTab="1"/>
  </bookViews>
  <sheets>
    <sheet name="DESPLAZAMIENTO PROB-IMPACTO" sheetId="33" state="hidden" r:id="rId1"/>
    <sheet name="Consolidado RiesgosDCorrupcion" sheetId="71" r:id="rId2"/>
  </sheets>
  <definedNames>
    <definedName name="_OP1" localSheetId="1">#REF!</definedName>
    <definedName name="_OP1">#REF!</definedName>
    <definedName name="ACCION" localSheetId="1">#REF!</definedName>
    <definedName name="ACCION">#REF!</definedName>
    <definedName name="ALTO" localSheetId="1">#REF!</definedName>
    <definedName name="ALTO">#REF!</definedName>
    <definedName name="_xlnm.Print_Area" localSheetId="1">'Consolidado RiesgosDCorrupcion'!$A$1:$BH$21</definedName>
    <definedName name="AUTO" localSheetId="1">#REF!</definedName>
    <definedName name="AUTO">#REF!</definedName>
    <definedName name="AUTONOMIA" localSheetId="1">#REF!</definedName>
    <definedName name="AUTONOMIA">#REF!</definedName>
    <definedName name="BAJO" localSheetId="1">#REF!</definedName>
    <definedName name="BAJO">#REF!</definedName>
    <definedName name="CALIFICACION" localSheetId="1">#REF!</definedName>
    <definedName name="CALIFICACION">#REF!</definedName>
    <definedName name="DO" localSheetId="1">#REF!</definedName>
    <definedName name="DO">#REF!</definedName>
    <definedName name="DOCUMENTACION" localSheetId="1">#REF!</definedName>
    <definedName name="DOCUMENTACION">#REF!</definedName>
    <definedName name="EC" localSheetId="1">#REF!</definedName>
    <definedName name="EC">#REF!</definedName>
    <definedName name="ECONOMIA" localSheetId="1">#REF!</definedName>
    <definedName name="ECONOMIA">#REF!</definedName>
    <definedName name="EF" localSheetId="1">#REF!</definedName>
    <definedName name="EF">#REF!</definedName>
    <definedName name="EFECTIVIDAD" localSheetId="1">#REF!</definedName>
    <definedName name="EFECTIVIDAD">#REF!</definedName>
    <definedName name="EFECTIVO" localSheetId="1">#REF!</definedName>
    <definedName name="EFECTIVO">#REF!</definedName>
    <definedName name="EFICACIA" localSheetId="1">#REF!</definedName>
    <definedName name="EFICACIA">#REF!</definedName>
    <definedName name="ESCALA" localSheetId="1">#REF!</definedName>
    <definedName name="ESCALA">#REF!</definedName>
    <definedName name="EVALUACION" localSheetId="1">#REF!</definedName>
    <definedName name="EVALUACION">#REF!</definedName>
    <definedName name="EX" localSheetId="1">#REF!</definedName>
    <definedName name="EX">#REF!</definedName>
    <definedName name="EXISTENCIA" localSheetId="1">#REF!</definedName>
    <definedName name="EXISTENCIA">#REF!</definedName>
    <definedName name="IMPACTO" localSheetId="1">#REF!</definedName>
    <definedName name="IMPACTO">#REF!</definedName>
    <definedName name="MEDIO" localSheetId="1">#REF!</definedName>
    <definedName name="MEDIO">#REF!</definedName>
    <definedName name="MO" localSheetId="1">#REF!</definedName>
    <definedName name="MO">#REF!</definedName>
    <definedName name="MONITOREO" localSheetId="1">#REF!</definedName>
    <definedName name="MONITOREO">#REF!</definedName>
    <definedName name="OP" localSheetId="1">#REF!</definedName>
    <definedName name="OP">#REF!</definedName>
    <definedName name="OPORTUNIDA" localSheetId="1">#REF!</definedName>
    <definedName name="OPORTUNIDA">#REF!</definedName>
    <definedName name="OPORTUNIDAD" localSheetId="1">#REF!</definedName>
    <definedName name="OPORTUNIDAD">#REF!</definedName>
    <definedName name="PROBABILIDAD" localSheetId="1">#REF!</definedName>
    <definedName name="PROBABILIDAD">#REF!</definedName>
  </definedNames>
  <calcPr calcId="144525"/>
</workbook>
</file>

<file path=xl/calcChain.xml><?xml version="1.0" encoding="utf-8"?>
<calcChain xmlns="http://schemas.openxmlformats.org/spreadsheetml/2006/main">
  <c r="AG21" i="71"/>
  <c r="AC21"/>
  <c r="AD21" s="1"/>
  <c r="K21"/>
  <c r="AG20"/>
  <c r="AC20"/>
  <c r="AD20" s="1"/>
  <c r="K20"/>
  <c r="AC19"/>
  <c r="AC18"/>
  <c r="AC17"/>
  <c r="AD16" s="1"/>
  <c r="AG16"/>
  <c r="AC16"/>
  <c r="K16"/>
  <c r="AC15"/>
  <c r="AC14"/>
  <c r="AC13"/>
  <c r="AG12"/>
  <c r="AC12"/>
  <c r="K12"/>
  <c r="AG11"/>
  <c r="AC11"/>
  <c r="AD11" s="1"/>
  <c r="K11"/>
  <c r="AG10"/>
  <c r="AC10"/>
  <c r="AD10" s="1"/>
  <c r="K10"/>
  <c r="AD12" l="1"/>
</calcChain>
</file>

<file path=xl/sharedStrings.xml><?xml version="1.0" encoding="utf-8"?>
<sst xmlns="http://schemas.openxmlformats.org/spreadsheetml/2006/main" count="423" uniqueCount="197">
  <si>
    <t>ES EFECTIVO?</t>
  </si>
  <si>
    <t>SE ESTÁ APLICANDO?</t>
  </si>
  <si>
    <t>PROBABILIDAD</t>
  </si>
  <si>
    <t>IMPACTO</t>
  </si>
  <si>
    <t>Insignificante (1)</t>
  </si>
  <si>
    <t>Menor (2)</t>
  </si>
  <si>
    <t>Moderado (3)</t>
  </si>
  <si>
    <t>Mayor (4)</t>
  </si>
  <si>
    <t>Catastrófico (5)</t>
  </si>
  <si>
    <t>Raro (1)</t>
  </si>
  <si>
    <t>Improbable (2)</t>
  </si>
  <si>
    <t>posible (3)</t>
  </si>
  <si>
    <t>Probable (4)</t>
  </si>
  <si>
    <t>Casi Seguro (5)</t>
  </si>
  <si>
    <t>B</t>
  </si>
  <si>
    <t>M</t>
  </si>
  <si>
    <t>A</t>
  </si>
  <si>
    <t>E</t>
  </si>
  <si>
    <t>TABLA 3. MATRIZ DE CALIFICACIÓN, EVALUACIÓN Y RESPUESTA A RIESGOS</t>
  </si>
  <si>
    <r>
      <rPr>
        <b/>
        <sz val="10"/>
        <rFont val="Arial"/>
        <family val="2"/>
      </rPr>
      <t>B</t>
    </r>
    <r>
      <rPr>
        <sz val="10"/>
        <rFont val="Arial"/>
        <family val="2"/>
      </rPr>
      <t xml:space="preserve">: zona de riesgo </t>
    </r>
    <r>
      <rPr>
        <b/>
        <sz val="10"/>
        <color indexed="57"/>
        <rFont val="Arial"/>
        <family val="2"/>
      </rPr>
      <t xml:space="preserve">Baja: </t>
    </r>
    <r>
      <rPr>
        <b/>
        <sz val="10"/>
        <rFont val="Arial"/>
        <family val="2"/>
      </rPr>
      <t>Asumir el riesgo</t>
    </r>
  </si>
  <si>
    <r>
      <rPr>
        <b/>
        <sz val="10"/>
        <rFont val="Arial"/>
        <family val="2"/>
      </rPr>
      <t>M</t>
    </r>
    <r>
      <rPr>
        <sz val="10"/>
        <rFont val="Arial"/>
        <family val="2"/>
      </rPr>
      <t xml:space="preserve">: zona de riesgo </t>
    </r>
    <r>
      <rPr>
        <b/>
        <sz val="10"/>
        <color indexed="43"/>
        <rFont val="Arial"/>
        <family val="2"/>
      </rPr>
      <t>Moderada</t>
    </r>
    <r>
      <rPr>
        <b/>
        <sz val="10"/>
        <color indexed="57"/>
        <rFont val="Arial"/>
        <family val="2"/>
      </rPr>
      <t xml:space="preserve"> </t>
    </r>
    <r>
      <rPr>
        <b/>
        <sz val="10"/>
        <rFont val="Arial"/>
        <family val="2"/>
      </rPr>
      <t>Asumir el riesgo, Reducir el Riesgo</t>
    </r>
  </si>
  <si>
    <r>
      <rPr>
        <b/>
        <sz val="10"/>
        <rFont val="Arial"/>
        <family val="2"/>
      </rPr>
      <t>B</t>
    </r>
    <r>
      <rPr>
        <sz val="10"/>
        <rFont val="Arial"/>
        <family val="2"/>
      </rPr>
      <t xml:space="preserve">: zona de riesgo </t>
    </r>
    <r>
      <rPr>
        <b/>
        <sz val="10"/>
        <color indexed="51"/>
        <rFont val="Arial"/>
        <family val="2"/>
      </rPr>
      <t>Alta</t>
    </r>
    <r>
      <rPr>
        <b/>
        <sz val="10"/>
        <color indexed="10"/>
        <rFont val="Arial"/>
        <family val="2"/>
      </rPr>
      <t>:</t>
    </r>
    <r>
      <rPr>
        <b/>
        <sz val="10"/>
        <color indexed="57"/>
        <rFont val="Arial"/>
        <family val="2"/>
      </rPr>
      <t xml:space="preserve"> </t>
    </r>
    <r>
      <rPr>
        <b/>
        <sz val="10"/>
        <rFont val="Arial"/>
        <family val="2"/>
      </rPr>
      <t>Asumir el riesgo, Evitar, Compartir o Transferir</t>
    </r>
  </si>
  <si>
    <r>
      <rPr>
        <b/>
        <sz val="10"/>
        <rFont val="Arial"/>
        <family val="2"/>
      </rPr>
      <t>B</t>
    </r>
    <r>
      <rPr>
        <sz val="10"/>
        <rFont val="Arial"/>
        <family val="2"/>
      </rPr>
      <t xml:space="preserve">: zona de riesgo </t>
    </r>
    <r>
      <rPr>
        <b/>
        <sz val="10"/>
        <color indexed="10"/>
        <rFont val="Arial"/>
        <family val="2"/>
      </rPr>
      <t>Extrema:</t>
    </r>
    <r>
      <rPr>
        <b/>
        <sz val="10"/>
        <color indexed="57"/>
        <rFont val="Arial"/>
        <family val="2"/>
      </rPr>
      <t xml:space="preserve"> </t>
    </r>
    <r>
      <rPr>
        <b/>
        <sz val="10"/>
        <rFont val="Arial"/>
        <family val="2"/>
      </rPr>
      <t>Asumir el riesgo, Evitar, Compartir o Transferir</t>
    </r>
  </si>
  <si>
    <t>MATRIZ DE EVALUACIÓN DE ZONAS DE RIESGO (Resultados probabilidades por impacto)</t>
  </si>
  <si>
    <t>TABLA 6. RESULTADO RANGO 0-50</t>
  </si>
  <si>
    <t>TABLA 7. RESULTADO RANGO 51-75</t>
  </si>
  <si>
    <t>Desplace 1 casilla</t>
  </si>
  <si>
    <t>Desplace 2 casillas</t>
  </si>
  <si>
    <t>PUNTAJE EVALUACIÓN CONTROLES</t>
  </si>
  <si>
    <t xml:space="preserve">TOTAL </t>
  </si>
  <si>
    <t>SI</t>
  </si>
  <si>
    <t>NO</t>
  </si>
  <si>
    <t xml:space="preserve">SI </t>
  </si>
  <si>
    <t xml:space="preserve"> CONTROL ACTUAL</t>
  </si>
  <si>
    <t>Ponderación
(Si hay mas de 1 control)</t>
  </si>
  <si>
    <t>TABLA 8. RESULTADO RANGO 76-100</t>
  </si>
  <si>
    <t>ZONA DE RIESGO RESIDUAL</t>
  </si>
  <si>
    <t>ES AUTOMÁTICO?</t>
  </si>
  <si>
    <t>Descripción</t>
  </si>
  <si>
    <t>Código</t>
  </si>
  <si>
    <t>No.</t>
  </si>
  <si>
    <t>ESTÁ DOCUMENTADO?</t>
  </si>
  <si>
    <t>LA FRECUENCIA ES ADECUADA?</t>
  </si>
  <si>
    <t xml:space="preserve"> HAY EVIDENCIAS DE APLICACIÓN?</t>
  </si>
  <si>
    <t>FECHA INICIO</t>
  </si>
  <si>
    <t>FECHA FIN</t>
  </si>
  <si>
    <t>ESTADO</t>
  </si>
  <si>
    <t>OBSERVACIONES</t>
  </si>
  <si>
    <t>Nombre y ubicación del documento</t>
  </si>
  <si>
    <t>Nombre y ubicación de la evidencia</t>
  </si>
  <si>
    <t>TIPO</t>
  </si>
  <si>
    <t>Preventivo</t>
  </si>
  <si>
    <t>Reducir el riesgo</t>
  </si>
  <si>
    <t>(1) IDENTIFICACIÓN DEL RIESGO</t>
  </si>
  <si>
    <t>(2) ANÁLISIS DEL RIESGO</t>
  </si>
  <si>
    <t>(3) EVALUACIÓN DEL RIESGO</t>
  </si>
  <si>
    <t>(1.1) TIPO DE PROCESO</t>
  </si>
  <si>
    <t>(1.2) PROCESO</t>
  </si>
  <si>
    <t>(1.3) OBJETIVO</t>
  </si>
  <si>
    <t>(1.4) CAUSAS</t>
  </si>
  <si>
    <t>(1.5) RIESGO</t>
  </si>
  <si>
    <t>(1.6) EFECTO (Consecuencia)</t>
  </si>
  <si>
    <t>(1.7) CLASIFICACIÓN DEL RIESGO</t>
  </si>
  <si>
    <t>(2.3) ZONA DE RIESGO INHERENTE</t>
  </si>
  <si>
    <t>(3.1) VALORACIÓN DE CONTROLES</t>
  </si>
  <si>
    <t>(3.2) VALORACIÓN RIESGO RESIDUAL</t>
  </si>
  <si>
    <t>(4) TRATAMIENTO DEL RIESGO</t>
  </si>
  <si>
    <t>(4.1) PLAN DE TRATAMIENTO DEL RIESGO</t>
  </si>
  <si>
    <r>
      <t xml:space="preserve">(4.2) PLAN DE CONTINGENCIA / PLAN DE CONTINUIDAD 
</t>
    </r>
    <r>
      <rPr>
        <sz val="10"/>
        <rFont val="Arial"/>
        <family val="2"/>
      </rPr>
      <t>(Dada la materialización de un riesgo)</t>
    </r>
  </si>
  <si>
    <t>OPCIÓN DE TRATAMIENTO</t>
  </si>
  <si>
    <t>ACCIONES</t>
  </si>
  <si>
    <t>RESPONSABLES</t>
  </si>
  <si>
    <t>CRONOGRAMA</t>
  </si>
  <si>
    <t>INDICADOR</t>
  </si>
  <si>
    <t>CORRECCIÓN</t>
  </si>
  <si>
    <t>RESPONSABLE</t>
  </si>
  <si>
    <t>ACCIÓN CORRECTIVA</t>
  </si>
  <si>
    <t>PLAN DE CONTINGENCIA /CONTINUIDAD</t>
  </si>
  <si>
    <t>Corrupción</t>
  </si>
  <si>
    <t>NA</t>
  </si>
  <si>
    <t>Misional</t>
  </si>
  <si>
    <t>Profesionales proceso Gestión del ser</t>
  </si>
  <si>
    <t>Detectivo</t>
  </si>
  <si>
    <t>Falta de integridad del servidor público</t>
  </si>
  <si>
    <t>Procedimientos actualizados</t>
  </si>
  <si>
    <t>Estructural</t>
  </si>
  <si>
    <t>Gestión Jurídica</t>
  </si>
  <si>
    <t>Brindar asesoría jurídica, dirigir la gestión contractual y ejercer la defensa judicial de la Fundación Gilberto Alzate Avendaño dentro del marco legal vigente con el fin de dar cumplimiento a la misión institucional.</t>
  </si>
  <si>
    <t>* Uso indebido del poder 
* Falta de integridad del funcionario
* Existencia de intereses personales
* Utilización de la jerarquía y de la autoridad para desviar u omitir los procedimientos al interior de la entidad
* Debilidad en los procesos de planeación
* Debilidad de los sistemas de control y supervisión</t>
  </si>
  <si>
    <t>Tráfico de influencias para la adjudicación de contratos</t>
  </si>
  <si>
    <t>Manual de contratación y procedimientos del proceso contractual</t>
  </si>
  <si>
    <t>Comité evaluador en los procesos contractuales</t>
  </si>
  <si>
    <t>Solicitud y pago de "coimas"
para favorecer a un particular en  un proceso contractual</t>
  </si>
  <si>
    <t>Gestión Financiera</t>
  </si>
  <si>
    <t>Ejecutar conciliaciones de contabilidad con tesorería, con almacén  y con recursos humanos.</t>
  </si>
  <si>
    <t>GFI-FT-03 Conciliación bancaria</t>
  </si>
  <si>
    <t>ORFEO / Archivo físico</t>
  </si>
  <si>
    <t>Camino a la excelencia</t>
  </si>
  <si>
    <t>Evaluación independiente</t>
  </si>
  <si>
    <t>Evaluar de forma permanente e independiente la gestión de la FUGA, la eficacia de los controles, la exposición frente a los riesgos y la efectividad del sistema de control interno, a través de la ejecución del plan anual de auditoría,  con el propósito de detectar desviaciones y generar recomendaciones que permitan tomar decisiones oportunas, creando valor para la Entidad.</t>
  </si>
  <si>
    <t>Omisión y/o manipulación de la información resultado de auditorias y seguimientos en beneficio de terceros</t>
  </si>
  <si>
    <t>Afectación a la imagen y credibilidad de la Entidad
Detrimento patrimonial
Sanciones disciplinarias, administrativas y penales</t>
  </si>
  <si>
    <t>Ejecución del plan anticorrupción -componente de integridad (gestores de integridad)</t>
  </si>
  <si>
    <t>Plan Anticorrupción</t>
  </si>
  <si>
    <t>Seguimientos al plan anticorrupción</t>
  </si>
  <si>
    <t>Programa de sensibilización y/o capacitación sobre ética, principios y valores institucionales</t>
  </si>
  <si>
    <t xml:space="preserve">#Sensibilizaciones-capacitaciones ejecutadas/ #sensibilizaciones-capacitaciones programadas </t>
  </si>
  <si>
    <t>Plan Anual de adquisiciones</t>
  </si>
  <si>
    <t>ORFEO, SECOP 2</t>
  </si>
  <si>
    <t>Implementación del sistema de información para la liquidación automática de nómina</t>
  </si>
  <si>
    <t>Información del sistema (Humanos)</t>
  </si>
  <si>
    <t>Procedimiento actualizado</t>
  </si>
  <si>
    <t>Listados de asistencia, actas</t>
  </si>
  <si>
    <t xml:space="preserve">Concertación de los contenidos técnicos de la convocatoria, del perfil de los participantes y de la población objeto </t>
  </si>
  <si>
    <t>Asignación de las convocatorias sin el cumplimiento de los requisitos para beneficio de terceros</t>
  </si>
  <si>
    <t>Transformación cultural  para la revitalización del centro</t>
  </si>
  <si>
    <t>Subdirectora /Profesionales Gestión Financiera</t>
  </si>
  <si>
    <t>Revisión en Comité de contratación</t>
  </si>
  <si>
    <t>Seguimiento al Plan Anual de Adquisiciones</t>
  </si>
  <si>
    <t>Afectación a la imagen y credibilidad de la Entidad
Sanciones disciplinarias, administrativas y penales</t>
  </si>
  <si>
    <t>Omisión de errores en la liquidación de nómina para el beneficio propio o de terceros</t>
  </si>
  <si>
    <t>Desviación de recursos para beneficio propio o de terceros</t>
  </si>
  <si>
    <t>a) Actualizar procedimiento acorde al nuevo modelo de operación que genera la incorporación del sistema de información implementado (Humanos)
b) Revisar nuevamente los controles establecidos una vez se implemente 100% el sistema de información y se documente el procedimiento que refleje el nuevo modelo de operación
c)Programa de sensibilización y/o capacitación sobre ética, principios y valores institucionales</t>
  </si>
  <si>
    <t>Ubicación evidencias</t>
  </si>
  <si>
    <t>Nombre Responsable del  Control  y monitoreo</t>
  </si>
  <si>
    <t>MONITORE 1 LINEA DE DEFENSA
30abr2019</t>
  </si>
  <si>
    <t xml:space="preserve">Observaciones </t>
  </si>
  <si>
    <t>Angélica Hernández R.
Jefe OCI</t>
  </si>
  <si>
    <t>No aplica</t>
  </si>
  <si>
    <t>Reporte de la Gestión Realizada por el área</t>
  </si>
  <si>
    <t>Verificación de la gestión realizada</t>
  </si>
  <si>
    <t>Sobre la  "Concertación de los contenidos técnicos de la convocatoria, del perfil de los participantes y de la población objeto " , durante el 2019   se verificó  el cumplimiento de requisitos técnicos  como consta en documento "Check list convocatorias, sub AyC2019", disponible para consulta  en servidor institucional ,  carpeta - Plan de Acción por Dependencias ; igualmente  se realizaron socializaciones de las convocatorias,  para los ciudadanos y para procesos académicos ligados a las disciplinas  artísticas de las convocatorias, con el fin de resolver dudas sobre los requisitos y perfiles, de participantes, como consta en    carpeta servidor  PROEYCTOS - 11 15 - 2019
_______________
Frente al  plan de tratamiento  la Oficina de Talento Humano  en el marco del PAAC  lidera el  Componente adicional componente  - Integridad, en el cual  programaron actividades No.. 2.1,  4,1 y 4.2 relacionadas con  Sensibilizaciones sobre ética, principios y valores institucionales  entre feb y nov 2019 y  a la fecha se gestionó en la Actividad No.  2.1.  la divulgación de un valor del código de integridad del 2 de mayo, con asunto "En mayo, fúgate a ser tu mejor versión"  se adjunta soporte.</t>
  </si>
  <si>
    <t>Santiago Piñerua
- Contratista Apoyo Subdirección Artística y Cultural - Contratista
Beatriz Andrea Álvarez Vélez- Profesional Talento Humano</t>
  </si>
  <si>
    <t xml:space="preserve">En  el seguimiento realizado por la OAP el área  presentan  soportes de los controles  aplicados a la fecha .   
Se dificulta el seguimiento  de las acciones del plan de tratamiento , dada las  debilidades metodológicas  en todas las fases de la identificación del riesgo
 No se ha detectado la materialización del riesgo /
Se validaron evidencias disponibles en el servidor </t>
  </si>
  <si>
    <t xml:space="preserve">El riesgo no se ha materializado durante el primer cuatrimestre de la vigencia 2019. 
La OCI no tiene acciones determinadas dentro del control establecido ni el tratamiento. Sin embargo se precisa que se debe modificar el riesgo pues no se encuentra debidamente aplicada la metodología vigente. </t>
  </si>
  <si>
    <t>Jhon Fredy Silva- Jefe Oficina Asesor Jurídica
Francisco Ramos- Profesional Oficina Asesora Jurídica
Beatriz Andrea Álvarez Vélez- Profesional Talento Humano</t>
  </si>
  <si>
    <t xml:space="preserve"> la OAP, una vez realizado el ejercicio de monitoreo con la 1 línea de defensa ,   confirma las debilidades metodológicas.  Reitera la dificulta el seguimiento  de los controles y el  plan de tratamiento programado, dadas sus características.
 No se ha detectado la materialización del riesgo /
</t>
  </si>
  <si>
    <t xml:space="preserve">La OAP informa que en el marco de la actualización de procesos se realizara acompañamiento para la revisión e  los riesgos, y se atenderá las recomendaciones previas realizadas por la Oficina de Control Interno,  mediante radicados 20191100001943, y  20191100010053 
</t>
  </si>
  <si>
    <t xml:space="preserve">El área a  31dic2018  elaboró  conciliaciones  de Contabilidad - Tesorería, Contabilidad- Almacén y Contabilidad- Nomina.. Se adjuntan soportes 
En la vigencia 2019, se cuenta con la conciliación Contabilidad - Almacén, Contabilidad - Tesorería (mensual) de enero a marzo.  se adjuntan soportes.
_______________
En cuanto al Plan de tratamiento programado, no se ha realizado a la fecha la actualización del Procedimiento de Tesorería, ya que se encuentra programada para el mes de Junio de acuerdo con el cronograma de documentación[ de procesos de Planeación.
La  Sensibilización y/o capacitación sobre ética, principios y valores institucionales  le corresponde no al área financiera,  sino a la Oficina de Talento Humano, quienes  en el marco del PAAC  li  programaron actividades No.. 2.1,  4,1 y 4.2 relacionadas con  Sensibilizaciones sobre ética, principios y valores institucionales  entre feb y nov 2019 y se gestionó en la Actividad No.  2.1.  la divulgación de un valor del código de integridad del 2 de mayo, con asunto "En mayo, fúgate a ser tu mejor versión"  se adjunta soporte. 
</t>
  </si>
  <si>
    <t>Víctor Monroy / Tesorero
Edilberto M[Méndez Chacón[ / Contador 
Beatriz Andrea Álvarez Vélez- Profesional Talento Humano</t>
  </si>
  <si>
    <t xml:space="preserve">En  el seguimiento realizado por la OAP el área  presentan  soportes de los controles  aplicados a la fecha .   
 No se ha detectado la materialización del riesgo /
Se validaron evidencias disponibles en el servidor 
</t>
  </si>
  <si>
    <t>Diana Jazmín Ramos - Profesional Nómina
Beatriz Andrea Álvarez Vélez- Profesional Talento Humano</t>
  </si>
  <si>
    <t>La Implementación del sistema de información para la liquidación automática de nómina, se viene realizando desde nov2018, periodo en el que  se adquirió el software  que permite generar la nomina a la fecha de forma automática. De forma paralela  y el profesional encargado, realiza una nomina en Excel para validar si el aplicativo realizo la correcta liquidación .  Esta actividad se realiza con una periodicidad mensual   en el marco de la  depuración y  la actualización de la información cagada inicialmente, ya que se han identificado errores
. Se adjunta Soportes de Nómina generados por el aplicativo, y las nominas en Excel. 
_______________________
En cuanto al Plan de tratamiento programado, no se ha realizado a la fecha la actualización del Procedimiento, ya que se encuentra programada para el mes de Junio de acuerdo con el cronograma de documentación[de procesos de Planeación.
La  Sensibilización y/o capacitación sobre ética, principios y valores institucionales  le corresponde no al área financiera,  sino a la Oficina de Talento Humano, quienes  en el marco del PAAC  li  programaron actividades No.. 2.1,  4,1 y 4.2 relacionadas con  Sensibilizaciones sobre ética, principios y valores institucionales  entre feb y nov 2019 y se gestionó en la Actividad No.  2.1.  la divulgación de un valor del código de integridad del 2 de mayo, con asunto "En mayo, fúgate a ser tu mejor versión"  se adjunta soporte.</t>
  </si>
  <si>
    <t xml:space="preserve">En  el seguimiento realizado por la OAP el área  presentan  soportes de los controles  aplicados a la fecha .   
 No se ha detectado la materialización del riesgo /
Se validaron evidencias disponibles en el servidor 
</t>
  </si>
  <si>
    <t xml:space="preserve">\\192.168.0.34\plan operativo integral\OFICINA ASESORA DE PLANEACIÓN\PAAC\PAAC 2019\Evidencias\Componente 1-Riesgos C\1.9 Monitoreo riesgos OAP\Evidencias\Riesgo 1 Transformación cultural
</t>
  </si>
  <si>
    <t>\\192.168.0.34\plan operativo integral\OFICINA ASESORA DE PLANEACIÓN\PAAC\PAAC 2019\Evidencias\Componente 1-Riesgos C\1.9 Monitoreo riesgos OAP\Evidencias\Riesgo 2 Evaluación Independ</t>
  </si>
  <si>
    <t>\\192.168.0.34\plan operativo integral\OFICINA ASESORA DE PLANEACIÓN\PAAC\PAAC 2019\Evidencias\Componente 1-Riesgos C\1.9 Monitoreo riesgos OAP\Evidencias\Riesgo 3 Gestion Juridica</t>
  </si>
  <si>
    <t>\\192.168.0.34\plan operativo integral\OFICINA ASESORA DE PLANEACIÓN\PAAC\PAAC 2019\Evidencias\Componente 1-Riesgos C\1.9 Monitoreo riesgos OAP\Evidencias\Riesgo 4 Gestion Juridica</t>
  </si>
  <si>
    <t>\\192.168.0.34\plan operativo integral\OFICINA ASESORA DE PLANEACIÓN\PAAC\PAAC 2019\Evidencias\Componente 1-Riesgos C\1.9 Monitoreo riesgos OAP\Evidencias\Riesgo 5 Gestion Financiera</t>
  </si>
  <si>
    <t>\\192.168.0.34\plan operativo integral\OFICINA ASESORA DE PLANEACIÓN\PAAC\PAAC 2019\Evidencias\Componente 1-Riesgos C\1.9 Monitoreo riesgos OAP\Evidencias\Riesgo 6 Gestion Financiera</t>
  </si>
  <si>
    <t xml:space="preserve">La OAP informa que en el marco de la actualización de procesos se realizara acompañamiento para la revisión e identificación de los riesgos, y se atenderá las recomendaciones previas realizadas por la Oficina de Control Interno,  mediante radicados 20191100001943, y  20191100010053 
</t>
  </si>
  <si>
    <t>la OAP presenta monitoreo trimestral, y  confirma el seguimiento de la OCI. Debilidades metodológicas en la identificación del riesgo</t>
  </si>
  <si>
    <t>MONITOROE 2 LINEA DE DEFENSA
30abr2019</t>
  </si>
  <si>
    <t xml:space="preserve">OBSERVACIONES OFICINA DE  CONTROL INTERNO.
</t>
  </si>
  <si>
    <t>MONITOREO RIESGOS 
 CON CORTE A ABRIL  2019</t>
  </si>
  <si>
    <t>MONITOREO RIESGOS 
 CON CORTE A JUNIO 2019</t>
  </si>
  <si>
    <t xml:space="preserve"> 1 LINEA DE DEFENSA </t>
  </si>
  <si>
    <t>SEGUNDA LINEA DE DEFENSA</t>
  </si>
  <si>
    <t>(2.1) PROBABILIDAD</t>
  </si>
  <si>
    <t>(2.2) IMPACTO</t>
  </si>
  <si>
    <t>REPORTE GESTION REALIZADA</t>
  </si>
  <si>
    <t>UBICACIÓN EVIDENCIAS</t>
  </si>
  <si>
    <t>VERIFICACION OAP</t>
  </si>
  <si>
    <t>UBICACION EVIDENCIAS VALIDADAS</t>
  </si>
  <si>
    <t>RECOMENDACIONES DE MEJORA</t>
  </si>
  <si>
    <t>Promover y fomentar las practicas artísticas y culturales mediante la  oferta de servicios  artístiticos y culturales para revitalizar y transformar el centro de Bogotá.</t>
  </si>
  <si>
    <t>Falta de claridad de los criterios de participación
Dádivas a los servidores intercambio de prevendas
ó falta de integridad</t>
  </si>
  <si>
    <t>Dirección general, subidrectores y Jefes de oficina</t>
  </si>
  <si>
    <t xml:space="preserve">El área no presenta reporte cualitativo de monitoreo de riesgos. 
La OAP, emitió lineamientos para el monitoreo de riesgos mediante ORFEO  20191200021333 en julio 2019, no  obstante no fueron aplicados por el área,  observando debilidades en  el  reporte de presentado por la 1 línea de defensa con corte a jun 2019. omitiendo información sobre&gt;
- Si las actividades de control (Control Actual)  de sus riesgos se encuentran documentadas  y actualizadas en los procedimientos;  y si  se implementaron dichos controles;
- Si se ejecutaron las tareas planeadas de  "plan de tratamiento de riesgos" , se  cuantifica el indicador , etc. 
- Si se han materializado los riesgos
</t>
  </si>
  <si>
    <t xml:space="preserve"> / A la 2 Línea de defensa orientar "oportunamente" mesas de trabajo con  las áreas para implementar  adecuadamente el  monitoreo  periódico de riesgos.
/ Documentar los controles en el marco del cronograma de  actualización de procesos vigencia 2019
-De otra parte atender las recomendaciones de la OCI emitida mediante informe de seguimiento a riesgos Orfeo 20191100010053  del 28mar2019  e informe pormenorizado de Control Interno Orfeo 20191100020753 del 12jul2019
</t>
  </si>
  <si>
    <t>Dádivas a los auditores, intercambio de prevendas
ó falta de integridad</t>
  </si>
  <si>
    <t xml:space="preserve">El riesgo no se ha materializado durante el primer semestre de la vigencia 2019. 
La OCI no tiene acciones determinadas dentro del control establecido ni el tratamiento. Sin embargo se precisa que se debe modificar el riesgo pues no se encuentra debidamente apliacada la metodología vigente. </t>
  </si>
  <si>
    <t xml:space="preserve">sin evidencias </t>
  </si>
  <si>
    <t>La OAP, confirma que  el  reporte de presentado por la 1 línea de defensa con corte a jun 2019.  se pronuncia sobre :
- Si las actividades de control (Control Actual)  de sus riesgos se encuentran documentadas  y actualizadas en los procedimientos;  y si  se implementaron dichos controles;
- Si se ejecutaron las tareas planeadas de  "plan de tratamiento de riesgos" , se  cuantifica el indicador , etc. 
- Si se han materializado los riesgos
De otra parte, genera recomendaciones a la 2 linea de defensa OAP para orientar adecuadamente la metodologia de riesgos vigente.</t>
  </si>
  <si>
    <t>a La 2 Línea de defensa  orientar "oportunamente" en el 2020,  mesas de trabajo con  las áreas para implementar  adecuadamente la metodoloia de riesgos de acuerdo con la politica ded admon de riesgos v2 aprobada por la alta dirección
De otra parte atender las recomendaciones de la OCI emitida mediante informe de seguimiento a riesgos Orfeo 20191100010053  del 28mar2019  e informe pormenorizado de Control Interno Orfeo 20191100020753 del 12jul2019</t>
  </si>
  <si>
    <t>*Afectación en la prestación de los bienes y servicios relacionados con el desarrollo de la misión institucional por fallas atribuídas a la falta de calidad, experiencia e idoneidad con ocasión a la indebida selección del contratista
Malversación o dilapidación de los recursos públicos
*Sanciones de tipo disciplinario, penal ,  fiscal o civil 
* Afectacion a la reputacion de la Entidad</t>
  </si>
  <si>
    <t>Procedimientos precontractual, contractual y poscontractual (CON-PD-01, CON-PD-02, CON-PD-03)</t>
  </si>
  <si>
    <t>Los riesgos identificados asociados al proceso, los  controles y planes de tratamiento no son pertinentes, ya que  éstos no fueron validados por el líder de proceso  en su momento.  
Se considera que  los controles registrados no indican el  que y como controlar el riesgo.
- La Revisión  en  Comité de  Contratación no  se relaciona con las materias asociadas específicamente para  controlar temas de prevención de corrupción en la contratación.
- El manual de contratación, si bien se encuentra actualizado el control determinado  no o es claro en que aspectos,  controla el riesgo identificado
-El comité para evaluar procesos contractuales, se activa en procesos competitivos sin embargo de acuerdo a la redacción del control no es claro que mecanismos aplica para  evitar la materialización del riesgo
Por lo anterior  se concluye que los riesgos será revisados de acuerdo con la programación de la documentación del proceso  en la vigencia. 
.
A la fecha no se ha materializado el riesgo. 
En cuanto al Plan de tratamiento la actividad es de la Oficina de Talento Humano, área que en el marco del  PAAC   componente  - Integridad,  tiene programadas actividades  No.. 2.1,  4,1 y 4.2 relacionadas con  Sensibilizaciones sobre ética, principios y valores institucionales    , y ha realizado la divulgación de un valor del código de integridad del 2 de mayo, con asunto "En mayo, fúgate a ser tu mejor versión"  se adjunta soporte.</t>
  </si>
  <si>
    <t xml:space="preserve">
 / A la 2 Línea de defensa orientar "oportunamente" mesas de trabajo con  las áreas para implementar  adecuadamente el  monitoreo  periódico de riesgos.
/ Documentar los controles en el marco del cronograma de  actualización de procesos vigencia 2019
-De otra parte atender las recomendaciones de la OCI emitida mediante informe de seguimiento a riesgos Orfeo 20191100010053  del 28mar2019  e informe pormenorizado de Control Interno Orfeo 20191100020753 del 12jul2019
</t>
  </si>
  <si>
    <t>Manual de Contratación, Supervisión e Interventoría (CON-MN-01) Procedimientos precpontractual, contractual y poscontractual (CON-PD-01, CON-PD-02, CON-PD-03)</t>
  </si>
  <si>
    <t>* Falta de transparencia en la selección objetiva del contratista
* Falta de integridad del servidor público
* Intervenciónn indebida de particulares en los procesos de selección contractual</t>
  </si>
  <si>
    <t>*Afectación en la prestación de los bienes y servicios relacionados con el desarrollo de la misión institucional por fallas atribuídas a la falta de calidad, experiencia e idoneidad con ocasión a la indebida selección del contratista
Malversación o dilapidación de los recursos públicos
*Sanciones de tipo disciplinario, penal ,  fiscal o civil
* Afectacion a la reputacion de la Entidad</t>
  </si>
  <si>
    <t>Manual de Contratación, Supervisión e Interventoría (CON-MN-01) Procedimientos precontractual, contractual y poscontractual (CON-PD-01, CON-PD-02, CON-PD-03)</t>
  </si>
  <si>
    <t>Los riesgos identificados asociados al proceso, los  controles y planes de tratamiento no son pertinentes, ya que  éstos no fueron validados por el líder de proceso  en su momento.  
Se considera que  los controles registrados no indican el  que y como controlar el riesgo.
Por lo anterior  se concluye que los riesgos serán revisados de acuerdo con la programación de la documentación del proceso  en la vigencia. 
.
A la fecha no se ha materializado el riesgo. 
En cuanto al Plan de tratamiento la actividad es de la Oficina de Talento Humano, área que en el marco del  PAAC   componente  - Integridad,  tiene programadas actividades  No.. 2.1,  4,1 y 4.2 relacionadas con  Sensibilizaciones sobre ética, principios y valores institucionales    , y ha realizado la divulgación de un valor del código de integridad del 2 de mayo, con asunto "En mayo, fúgate a ser tu mejor versión"  se adjunta soporte.</t>
  </si>
  <si>
    <t xml:space="preserve">Invitación a veedurias ciudadanas a ejercer control social sobre el proceso contractual
</t>
  </si>
  <si>
    <t xml:space="preserve">Informe de supervisión o interventoria
</t>
  </si>
  <si>
    <t>Administrarlos recursos económicos de la Fundación Gilberto Alzate Avendaño apartir del cumplimiento de la normatividad vigente para contribuir  al logro de sus objetivos institucionales.</t>
  </si>
  <si>
    <t>a)Ajustar el procedimiento Gestión de tesoreria (GFI-PD-07) para incluir actividad de control que contemple las siguientes actividades de verificación para pagos en cheque): para firmas en el aplicativo de SDH, el Tesorero debe imprimir la planilla de pago y con a esta planilla el responsable de presupuesto y ordenador del gasto,  deben verificar antes firmar:                                                                      *El titular o beneficiario del cheque,                         * el beneficiario del endoso,                                       *el valor; y                                                                *la cuenta a la cual fue endosado 
Cuando el endoso en diferente a la FUNDACIÓN se debe pedir adicionalmente el documento soporte de autorización de endoso.
Fecuencia: cuando se realicen pagos en cheque.
Evidencia: El registro de dicha verificación  debe quedar en la planilla de pago en donde debe aparecer la firma del responsable de presupuesto y el ordenador del gasto
b) Programa de sensibilización y/o capacitación sobre ética, principios y valores institucionales</t>
  </si>
  <si>
    <t>PRIMER SEMESTRE: SE TIENE PREVISTO  ACTUALIZAR LOS PROCESOS,   PROCEDIMIENTOS Y DOCUEMNTOS ASOCIADOS A GESTIÓN FINANCIERA EN MAYO DE 2019   
SEGUNDO TRIMESTRE: FUE NECESARIO  REPROGRAMAR LA ACTUALIZACIÓN  DE LOS DOCUMENTOS EN EL SIG PARA AGOSTO DE 2019; EN RAZÓN A QUE SE ATENDÍERON LAS AUDITORIAS DE LA CONTRALORÍA DISTRITAL Y DE CONTROL INTERNO</t>
  </si>
  <si>
    <t>La OAP, emitió lineamientos para el monitoreo de riesgos mediante ORFEO  20191200021333 en julio 2019, no  obstante no fueron aplicados por el área,  observando debilidades en  el  reporte de presentado por la 1 línea de defensa con corte a jun 2019.  si bien reporto monitoreo sobre las acciones del Plan de Tratamiento de Riesgosno se pronuncia sobre :
- Si las actividades de control (Control Actual)  de sus riesgos se encuentran documentadas  y actualizadas en los procedimientos;  y si  se implementaron dichos controles;
- Si se ejecutaron las tareas planeadas de  "plan de tratamiento de riesgos" , se  cuantifica el indicador , etc. 
- Si se han materializado los riesgos</t>
  </si>
  <si>
    <t xml:space="preserve"> / A la 2 Línea de defensa orientar "oportunamente" mesas de trabajo con  las áreas para implementar  adecuadamente el  monitoreo  periódico de riesgos.
/ Documentar los controles en el marco del cronograma de  actualización de procesos vigencia 2019
) Al área atender las recomendaciones generadas ante la materialización del riesgo detectada por la OCI . Informe Seguimiento PQRS ORFEO 20191100022983 y Informe de seguimiento a riesgos Orfeo 20191100010053  del 28mar2019  e informe pormenorizado de Control Interno Orfeo 20191100020753 del 12jul2019 </t>
  </si>
  <si>
    <t>Falta de integridad de los servidor público en el momento de la liquidación, revision  y/o aprobación</t>
  </si>
  <si>
    <t>PRIMESR TRIMESTRE: Accion a) A la fecha aun falta ajustar el procedimiento de nomina.        Accion b) los controles serán documentados en el nuevo procedimiento de nomina
NDO TRIMESTRESEGAccion a) A la fecha aun falta ajustar el procedimiento de nomina.        Accion b) los controles serán documentados en el nuevo procedimiento de nomina</t>
  </si>
  <si>
    <t xml:space="preserve">SEGUIMIENTO CON CORTE A AGOSTO DE 2019 </t>
  </si>
  <si>
    <t>TERCERA LÍNEA DE DEFENSA</t>
  </si>
  <si>
    <t>Se reitera la recomendación hecha por la segunda línea de defensa relacionada con orientar mesas de trabajo con las áreas de la primera línea de defensa. 
Así misma se reitera que: La Oficina de Control Interno emitió el 28 de marzo de 2019 el Informe de Seguimiento al Mapa de Riesgos Institucional donde se verificó el estado de los riesgos, la conclusión general de este informe se basa en  que persisten debilidades u oportunidades de mejora relacionadas con la aplicación de la Guía para la Administración de Riesgo y el Diseño de controles en entidades públicas, por lo tanto se reiteraron la mayoría de recomendaciones hechas en los informes de la vigencia 2018.
Teniendo en cuenta lo anterior la OCI no puede determinar si el riesgo se mitiga y la solidez del conjunto de controles ya que no se encuentran bien diseñados, se recomienda aplicar nuevamente la metodología de administración del riesgo definida en la Entidad teniendo en cuenta las precisiones de los lineamientos distritales y nacionales sobre riesgos de corrupción.</t>
  </si>
  <si>
    <t>se reitera que: La Oficina de Control Interno emitió el 28 de marzo de 2019 el Informe de Seguimiento al Mapa de Riesgos Institucional donde se verificó el estado de los riesgos, la conclusión general de este informe se basa en  que persisten debilidades u oportunidades de mejora relacionadas con la aplicación de la Guía para la Administración de Riesgo y el Diseño de controles en entidades públicas, por lo tanto se reiteraron la mayoría de recomendaciones hechas en los informes de la vigencia 2018.
Teniendo en cuenta lo anterior la OCI no puede determinar si el riesgo se mitiga y la solidez del conjunto de controles ya que no se encuentran bien diseñados, se recomienda aplicar nuevamente la metodología de administración del riesgo definida en la Entidad teniendo en cuenta las precisiones de los lineamientos distritales y nacionales sobre riesgos de corrupción.</t>
  </si>
</sst>
</file>

<file path=xl/styles.xml><?xml version="1.0" encoding="utf-8"?>
<styleSheet xmlns="http://schemas.openxmlformats.org/spreadsheetml/2006/main">
  <fonts count="23">
    <font>
      <sz val="10"/>
      <name val="Arial"/>
    </font>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sz val="9"/>
      <name val="Arial"/>
      <family val="2"/>
    </font>
    <font>
      <sz val="14"/>
      <name val="Arial"/>
      <family val="2"/>
    </font>
    <font>
      <b/>
      <sz val="10"/>
      <color indexed="57"/>
      <name val="Arial"/>
      <family val="2"/>
    </font>
    <font>
      <b/>
      <sz val="10"/>
      <color indexed="43"/>
      <name val="Arial"/>
      <family val="2"/>
    </font>
    <font>
      <b/>
      <sz val="10"/>
      <color indexed="51"/>
      <name val="Arial"/>
      <family val="2"/>
    </font>
    <font>
      <b/>
      <sz val="10"/>
      <color indexed="10"/>
      <name val="Arial"/>
      <family val="2"/>
    </font>
    <font>
      <b/>
      <sz val="8"/>
      <name val="Arial"/>
      <family val="2"/>
    </font>
    <font>
      <sz val="10"/>
      <color theme="1"/>
      <name val="Calibri"/>
      <family val="2"/>
      <scheme val="minor"/>
    </font>
    <font>
      <sz val="11"/>
      <name val="Arial"/>
      <family val="2"/>
    </font>
    <font>
      <b/>
      <sz val="11"/>
      <name val="Arial"/>
      <family val="2"/>
    </font>
    <font>
      <u/>
      <sz val="10"/>
      <color theme="10"/>
      <name val="Arial"/>
      <family val="2"/>
    </font>
    <font>
      <sz val="10"/>
      <color indexed="9"/>
      <name val="Arial"/>
      <family val="2"/>
    </font>
    <font>
      <sz val="10"/>
      <color theme="1"/>
      <name val="Arial"/>
      <family val="2"/>
    </font>
    <font>
      <b/>
      <sz val="10"/>
      <color theme="1"/>
      <name val="Calibri"/>
      <family val="2"/>
      <scheme val="minor"/>
    </font>
    <font>
      <sz val="8"/>
      <name val="Arial"/>
      <family val="2"/>
    </font>
    <font>
      <sz val="12"/>
      <color indexed="9"/>
      <name val="Arial"/>
      <family val="2"/>
    </font>
    <font>
      <sz val="12"/>
      <name val="Arial"/>
      <family val="2"/>
    </font>
  </fonts>
  <fills count="19">
    <fill>
      <patternFill patternType="none"/>
    </fill>
    <fill>
      <patternFill patternType="gray125"/>
    </fill>
    <fill>
      <patternFill patternType="solid">
        <fgColor indexed="9"/>
        <bgColor indexed="64"/>
      </patternFill>
    </fill>
    <fill>
      <patternFill patternType="solid">
        <fgColor rgb="FF33CC33"/>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
      <patternFill patternType="solid">
        <fgColor rgb="FFB7FEB2"/>
        <bgColor indexed="64"/>
      </patternFill>
    </fill>
    <fill>
      <patternFill patternType="solid">
        <fgColor rgb="FFFFFF00"/>
        <bgColor indexed="64"/>
      </patternFill>
    </fill>
    <fill>
      <patternFill patternType="solid">
        <fgColor rgb="FFB2F5FE"/>
        <bgColor indexed="64"/>
      </patternFill>
    </fill>
    <fill>
      <patternFill patternType="solid">
        <fgColor rgb="FFB2D6FE"/>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249977111117893"/>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s>
  <cellStyleXfs count="5">
    <xf numFmtId="0" fontId="0" fillId="0" borderId="0"/>
    <xf numFmtId="0" fontId="5" fillId="0" borderId="0"/>
    <xf numFmtId="0" fontId="2" fillId="0" borderId="0"/>
    <xf numFmtId="0" fontId="1" fillId="0" borderId="0"/>
    <xf numFmtId="0" fontId="16" fillId="0" borderId="0" applyNumberFormat="0" applyFill="0" applyBorder="0" applyAlignment="0" applyProtection="0"/>
  </cellStyleXfs>
  <cellXfs count="253">
    <xf numFmtId="0" fontId="0" fillId="0" borderId="0" xfId="0"/>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lignment vertical="center"/>
    </xf>
    <xf numFmtId="0" fontId="4"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2" xfId="0" applyFont="1" applyFill="1" applyBorder="1" applyAlignment="1">
      <alignment horizontal="center" vertical="center"/>
    </xf>
    <xf numFmtId="0" fontId="5" fillId="0" borderId="0" xfId="0" applyFont="1" applyBorder="1" applyAlignment="1">
      <alignment horizontal="left" vertical="center"/>
    </xf>
    <xf numFmtId="0" fontId="0" fillId="0" borderId="0" xfId="0" applyBorder="1" applyAlignment="1">
      <alignment horizontal="left" vertical="center"/>
    </xf>
    <xf numFmtId="0" fontId="12" fillId="8" borderId="5"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3" fillId="8" borderId="2" xfId="0" applyFont="1" applyFill="1" applyBorder="1" applyAlignment="1">
      <alignment vertical="center" wrapText="1"/>
    </xf>
    <xf numFmtId="0" fontId="14" fillId="14" borderId="2" xfId="0" applyFont="1" applyFill="1" applyBorder="1" applyAlignment="1">
      <alignment vertical="top" wrapText="1"/>
    </xf>
    <xf numFmtId="0" fontId="14" fillId="14" borderId="5" xfId="0" applyFont="1" applyFill="1" applyBorder="1" applyAlignment="1">
      <alignment vertical="top" wrapText="1"/>
    </xf>
    <xf numFmtId="0" fontId="14" fillId="14" borderId="2" xfId="1" applyFont="1" applyFill="1" applyBorder="1" applyAlignment="1">
      <alignment vertical="top" wrapText="1"/>
    </xf>
    <xf numFmtId="0" fontId="14" fillId="14" borderId="5" xfId="1" applyFont="1" applyFill="1" applyBorder="1" applyAlignment="1">
      <alignment vertical="top" wrapText="1"/>
    </xf>
    <xf numFmtId="0" fontId="3" fillId="8" borderId="5"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2" xfId="1" applyFont="1" applyFill="1" applyBorder="1" applyAlignment="1">
      <alignment vertical="center" wrapText="1"/>
    </xf>
    <xf numFmtId="0" fontId="5" fillId="2" borderId="2" xfId="1" applyFont="1" applyFill="1" applyBorder="1" applyAlignment="1">
      <alignment horizontal="center" vertical="center" wrapText="1"/>
    </xf>
    <xf numFmtId="0" fontId="5" fillId="2" borderId="2" xfId="1" applyFont="1" applyFill="1" applyBorder="1" applyAlignment="1">
      <alignment horizontal="center" vertical="center"/>
    </xf>
    <xf numFmtId="0" fontId="3" fillId="2" borderId="2"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3" fillId="7" borderId="2" xfId="1" applyFont="1" applyFill="1" applyBorder="1" applyAlignment="1">
      <alignment vertical="center" wrapText="1"/>
    </xf>
    <xf numFmtId="17" fontId="5" fillId="0" borderId="2" xfId="1" applyNumberFormat="1" applyFont="1" applyFill="1" applyBorder="1" applyAlignment="1">
      <alignment horizontal="center" vertical="center" wrapText="1"/>
    </xf>
    <xf numFmtId="14" fontId="5" fillId="0" borderId="2" xfId="1" applyNumberFormat="1" applyFont="1" applyFill="1" applyBorder="1" applyAlignment="1">
      <alignment vertical="center" wrapText="1"/>
    </xf>
    <xf numFmtId="0" fontId="17" fillId="2" borderId="2" xfId="1" applyFont="1" applyFill="1" applyBorder="1"/>
    <xf numFmtId="0" fontId="14" fillId="17" borderId="2" xfId="1" applyFont="1" applyFill="1" applyBorder="1" applyAlignment="1">
      <alignment vertical="top" wrapText="1"/>
    </xf>
    <xf numFmtId="0" fontId="16" fillId="17" borderId="2" xfId="4" applyFill="1" applyBorder="1" applyAlignment="1">
      <alignment vertical="top" wrapText="1"/>
    </xf>
    <xf numFmtId="0" fontId="17" fillId="16" borderId="2" xfId="1" applyFont="1" applyFill="1" applyBorder="1" applyAlignment="1">
      <alignment vertical="top"/>
    </xf>
    <xf numFmtId="0" fontId="18" fillId="2" borderId="2" xfId="1" applyFont="1" applyFill="1" applyBorder="1" applyAlignment="1">
      <alignment horizontal="left" vertical="top" wrapText="1"/>
    </xf>
    <xf numFmtId="0" fontId="18" fillId="2" borderId="2" xfId="1" applyFont="1" applyFill="1" applyBorder="1" applyAlignment="1">
      <alignment horizontal="center" vertical="top"/>
    </xf>
    <xf numFmtId="0" fontId="13" fillId="0" borderId="0" xfId="0" applyFont="1"/>
    <xf numFmtId="0" fontId="5" fillId="0" borderId="29" xfId="0" applyFont="1" applyFill="1" applyBorder="1" applyAlignment="1">
      <alignment horizontal="center" vertical="center" wrapText="1"/>
    </xf>
    <xf numFmtId="0" fontId="5" fillId="0" borderId="5" xfId="0" applyFont="1" applyFill="1" applyBorder="1" applyAlignment="1">
      <alignment vertical="center" wrapText="1"/>
    </xf>
    <xf numFmtId="0" fontId="18" fillId="0" borderId="2" xfId="0" applyFont="1" applyFill="1" applyBorder="1" applyAlignment="1">
      <alignment vertical="center" wrapText="1"/>
    </xf>
    <xf numFmtId="0" fontId="1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5" fillId="0" borderId="2" xfId="0" applyFont="1" applyFill="1" applyBorder="1" applyAlignment="1">
      <alignment vertical="center" wrapText="1"/>
    </xf>
    <xf numFmtId="17" fontId="5" fillId="0" borderId="2" xfId="0" applyNumberFormat="1" applyFont="1" applyFill="1" applyBorder="1" applyAlignment="1">
      <alignment vertical="center" wrapText="1"/>
    </xf>
    <xf numFmtId="14" fontId="5" fillId="0" borderId="2" xfId="0" applyNumberFormat="1" applyFont="1" applyFill="1" applyBorder="1" applyAlignment="1">
      <alignment vertical="center" wrapText="1"/>
    </xf>
    <xf numFmtId="0" fontId="5" fillId="16" borderId="2" xfId="0" applyFont="1" applyFill="1" applyBorder="1" applyAlignment="1">
      <alignment horizontal="center" vertical="top" wrapText="1"/>
    </xf>
    <xf numFmtId="0" fontId="5" fillId="2" borderId="2" xfId="0" applyFont="1" applyFill="1" applyBorder="1" applyAlignment="1">
      <alignment horizontal="center" vertical="center" wrapText="1"/>
    </xf>
    <xf numFmtId="0" fontId="18" fillId="2" borderId="2" xfId="0" applyFont="1" applyFill="1" applyBorder="1" applyAlignment="1">
      <alignment wrapText="1"/>
    </xf>
    <xf numFmtId="0" fontId="17" fillId="2" borderId="0" xfId="0" applyFont="1" applyFill="1" applyBorder="1"/>
    <xf numFmtId="0" fontId="5"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2" borderId="2" xfId="0" applyFont="1" applyFill="1" applyBorder="1" applyAlignment="1">
      <alignment horizontal="center" vertical="justify" wrapText="1"/>
    </xf>
    <xf numFmtId="17" fontId="5" fillId="0" borderId="2" xfId="0" applyNumberFormat="1" applyFont="1" applyFill="1" applyBorder="1" applyAlignment="1">
      <alignment horizontal="center" vertical="center" wrapText="1"/>
    </xf>
    <xf numFmtId="0" fontId="21" fillId="2" borderId="2" xfId="0" applyFont="1" applyFill="1" applyBorder="1"/>
    <xf numFmtId="0" fontId="14" fillId="17" borderId="2" xfId="0" applyFont="1" applyFill="1" applyBorder="1" applyAlignment="1">
      <alignment vertical="top" wrapText="1"/>
    </xf>
    <xf numFmtId="0" fontId="5" fillId="16" borderId="2" xfId="0" applyFont="1" applyFill="1" applyBorder="1" applyAlignment="1">
      <alignment horizontal="left" vertical="top" wrapText="1"/>
    </xf>
    <xf numFmtId="0" fontId="22" fillId="16" borderId="2" xfId="0" applyFont="1" applyFill="1" applyBorder="1" applyAlignment="1">
      <alignment horizontal="center" vertical="center"/>
    </xf>
    <xf numFmtId="0" fontId="22" fillId="2" borderId="2" xfId="0" applyFont="1" applyFill="1" applyBorder="1" applyAlignment="1">
      <alignment wrapText="1"/>
    </xf>
    <xf numFmtId="0" fontId="22"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7" borderId="5" xfId="0" applyFont="1" applyFill="1" applyBorder="1" applyAlignment="1">
      <alignment vertical="center" wrapText="1"/>
    </xf>
    <xf numFmtId="0" fontId="5" fillId="0" borderId="7" xfId="0" applyFont="1" applyFill="1" applyBorder="1" applyAlignment="1">
      <alignment horizontal="center" vertical="center" wrapText="1"/>
    </xf>
    <xf numFmtId="0" fontId="3" fillId="18" borderId="2" xfId="0" applyFont="1" applyFill="1" applyBorder="1" applyAlignment="1">
      <alignment horizontal="center" vertical="center" wrapText="1"/>
    </xf>
    <xf numFmtId="17" fontId="5" fillId="0" borderId="7"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14" fillId="17" borderId="6" xfId="0" applyFont="1" applyFill="1" applyBorder="1" applyAlignment="1">
      <alignment horizontal="left" vertical="top" wrapText="1"/>
    </xf>
    <xf numFmtId="0" fontId="16" fillId="17" borderId="6" xfId="4" applyFill="1" applyBorder="1" applyAlignment="1">
      <alignment horizontal="left" vertical="top" wrapText="1"/>
    </xf>
    <xf numFmtId="0" fontId="5" fillId="16" borderId="2" xfId="0" applyFont="1" applyFill="1" applyBorder="1" applyAlignment="1">
      <alignment horizontal="center" vertical="center" wrapText="1"/>
    </xf>
    <xf numFmtId="0" fontId="21" fillId="2" borderId="0" xfId="0" applyFont="1" applyFill="1"/>
    <xf numFmtId="0" fontId="22" fillId="2" borderId="2" xfId="0" applyFont="1" applyFill="1" applyBorder="1" applyAlignment="1">
      <alignment horizontal="left" wrapText="1"/>
    </xf>
    <xf numFmtId="0" fontId="4" fillId="7" borderId="1" xfId="0" applyFont="1" applyFill="1" applyBorder="1" applyAlignment="1">
      <alignment horizont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0" fillId="7" borderId="1" xfId="0" applyFill="1" applyBorder="1" applyAlignment="1">
      <alignment horizontal="center"/>
    </xf>
    <xf numFmtId="0" fontId="5" fillId="0" borderId="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5" fillId="0" borderId="21" xfId="0" applyFont="1"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4"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0" borderId="17" xfId="0" applyFont="1" applyBorder="1" applyAlignment="1">
      <alignment horizontal="center" vertical="center"/>
    </xf>
    <xf numFmtId="0" fontId="3" fillId="16" borderId="24" xfId="0" applyFont="1" applyFill="1" applyBorder="1" applyAlignment="1">
      <alignment horizontal="center" vertical="center" wrapText="1"/>
    </xf>
    <xf numFmtId="0" fontId="3" fillId="16" borderId="25" xfId="0" applyFont="1" applyFill="1" applyBorder="1" applyAlignment="1">
      <alignment horizontal="center" vertical="center" wrapText="1"/>
    </xf>
    <xf numFmtId="0" fontId="3" fillId="16" borderId="13" xfId="0" applyFont="1" applyFill="1" applyBorder="1" applyAlignment="1">
      <alignment horizontal="center" vertical="center" wrapText="1"/>
    </xf>
    <xf numFmtId="0" fontId="3" fillId="16" borderId="0" xfId="0" applyFont="1" applyFill="1" applyBorder="1" applyAlignment="1">
      <alignment horizontal="center" vertical="center" wrapText="1"/>
    </xf>
    <xf numFmtId="0" fontId="3" fillId="16" borderId="16" xfId="0" applyFont="1" applyFill="1" applyBorder="1" applyAlignment="1">
      <alignment horizontal="center" vertical="center" wrapText="1"/>
    </xf>
    <xf numFmtId="0" fontId="3" fillId="16" borderId="17"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3" fillId="16" borderId="1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15" fillId="15" borderId="15" xfId="0" applyFont="1" applyFill="1" applyBorder="1" applyAlignment="1">
      <alignment horizontal="center" vertical="center" wrapText="1"/>
    </xf>
    <xf numFmtId="0" fontId="15" fillId="15" borderId="9" xfId="0" applyFont="1" applyFill="1" applyBorder="1" applyAlignment="1">
      <alignment horizontal="center" vertical="center" wrapText="1"/>
    </xf>
    <xf numFmtId="0" fontId="5" fillId="14" borderId="8" xfId="0" applyFont="1" applyFill="1" applyBorder="1" applyAlignment="1">
      <alignment horizontal="left" vertical="top" wrapText="1"/>
    </xf>
    <xf numFmtId="0" fontId="5" fillId="14" borderId="15" xfId="0" applyFont="1" applyFill="1" applyBorder="1" applyAlignment="1">
      <alignment horizontal="left" vertical="top" wrapText="1"/>
    </xf>
    <xf numFmtId="0" fontId="5" fillId="14" borderId="9" xfId="0" applyFont="1" applyFill="1" applyBorder="1" applyAlignment="1">
      <alignment horizontal="left" vertical="top" wrapText="1"/>
    </xf>
    <xf numFmtId="0" fontId="14" fillId="14" borderId="11" xfId="0" applyFont="1" applyFill="1" applyBorder="1" applyAlignment="1">
      <alignment horizontal="left" vertical="top" wrapText="1"/>
    </xf>
    <xf numFmtId="0" fontId="14" fillId="14" borderId="1" xfId="0" applyFont="1" applyFill="1" applyBorder="1" applyAlignment="1">
      <alignment horizontal="left" vertical="top" wrapText="1"/>
    </xf>
    <xf numFmtId="0" fontId="14" fillId="14" borderId="12" xfId="0" applyFont="1" applyFill="1" applyBorder="1" applyAlignment="1">
      <alignment horizontal="left" vertical="top" wrapText="1"/>
    </xf>
    <xf numFmtId="0" fontId="14" fillId="14" borderId="13" xfId="0" applyFont="1" applyFill="1" applyBorder="1" applyAlignment="1">
      <alignment horizontal="left" vertical="top" wrapText="1"/>
    </xf>
    <xf numFmtId="0" fontId="14" fillId="14" borderId="0" xfId="0" applyFont="1" applyFill="1" applyBorder="1" applyAlignment="1">
      <alignment horizontal="left" vertical="top" wrapText="1"/>
    </xf>
    <xf numFmtId="0" fontId="14" fillId="14" borderId="14" xfId="0" applyFont="1" applyFill="1" applyBorder="1" applyAlignment="1">
      <alignment horizontal="left" vertical="top" wrapText="1"/>
    </xf>
    <xf numFmtId="0" fontId="14" fillId="14" borderId="16" xfId="0" applyFont="1" applyFill="1" applyBorder="1" applyAlignment="1">
      <alignment horizontal="left" vertical="top" wrapText="1"/>
    </xf>
    <xf numFmtId="0" fontId="14" fillId="14" borderId="17" xfId="0" applyFont="1" applyFill="1" applyBorder="1" applyAlignment="1">
      <alignment horizontal="left" vertical="top" wrapText="1"/>
    </xf>
    <xf numFmtId="0" fontId="14" fillId="14" borderId="10" xfId="0" applyFont="1" applyFill="1" applyBorder="1" applyAlignment="1">
      <alignment horizontal="left" vertical="top" wrapText="1"/>
    </xf>
    <xf numFmtId="0" fontId="14" fillId="14" borderId="8" xfId="0" applyFont="1" applyFill="1" applyBorder="1" applyAlignment="1">
      <alignment horizontal="left" vertical="top" wrapText="1"/>
    </xf>
    <xf numFmtId="0" fontId="14" fillId="14" borderId="15" xfId="0" applyFont="1" applyFill="1" applyBorder="1" applyAlignment="1">
      <alignment horizontal="left" vertical="top" wrapText="1"/>
    </xf>
    <xf numFmtId="0" fontId="14" fillId="14" borderId="9" xfId="0" applyFont="1" applyFill="1" applyBorder="1" applyAlignment="1">
      <alignment horizontal="left" vertical="top" wrapText="1"/>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5" xfId="1" applyFont="1" applyFill="1" applyBorder="1" applyAlignment="1">
      <alignment horizontal="left" vertical="top" wrapText="1"/>
    </xf>
    <xf numFmtId="0" fontId="18" fillId="2" borderId="6" xfId="1" applyFont="1" applyFill="1" applyBorder="1" applyAlignment="1">
      <alignment horizontal="left" vertical="top" wrapText="1"/>
    </xf>
    <xf numFmtId="0" fontId="18" fillId="2" borderId="7" xfId="1" applyFont="1" applyFill="1" applyBorder="1" applyAlignment="1">
      <alignment horizontal="left" vertical="top"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4" fillId="0" borderId="11" xfId="0" applyFont="1" applyBorder="1" applyAlignment="1">
      <alignment horizontal="left" vertical="top" wrapText="1"/>
    </xf>
    <xf numFmtId="0" fontId="14" fillId="0" borderId="1" xfId="0" applyFont="1" applyBorder="1" applyAlignment="1">
      <alignment horizontal="left" vertical="top"/>
    </xf>
    <xf numFmtId="0" fontId="14" fillId="14" borderId="5" xfId="0" applyFont="1" applyFill="1" applyBorder="1" applyAlignment="1">
      <alignment horizontal="center" vertical="top" wrapText="1"/>
    </xf>
    <xf numFmtId="0" fontId="14" fillId="14" borderId="6" xfId="0" applyFont="1" applyFill="1" applyBorder="1" applyAlignment="1">
      <alignment horizontal="center" vertical="top" wrapText="1"/>
    </xf>
    <xf numFmtId="0" fontId="14" fillId="14" borderId="7" xfId="0" applyFont="1" applyFill="1" applyBorder="1" applyAlignment="1">
      <alignment horizontal="center" vertical="top" wrapText="1"/>
    </xf>
    <xf numFmtId="0" fontId="17" fillId="16" borderId="5" xfId="0" applyFont="1" applyFill="1" applyBorder="1" applyAlignment="1">
      <alignment horizontal="center"/>
    </xf>
    <xf numFmtId="0" fontId="17" fillId="16" borderId="6" xfId="0" applyFont="1" applyFill="1" applyBorder="1" applyAlignment="1">
      <alignment horizontal="center"/>
    </xf>
    <xf numFmtId="0" fontId="17" fillId="16" borderId="7" xfId="0" applyFont="1" applyFill="1" applyBorder="1" applyAlignment="1">
      <alignment horizontal="center"/>
    </xf>
    <xf numFmtId="0" fontId="17" fillId="2" borderId="5" xfId="0" applyFont="1" applyFill="1" applyBorder="1" applyAlignment="1">
      <alignment horizontal="center"/>
    </xf>
    <xf numFmtId="0" fontId="17" fillId="2" borderId="6" xfId="0" applyFont="1" applyFill="1" applyBorder="1" applyAlignment="1">
      <alignment horizontal="center"/>
    </xf>
    <xf numFmtId="0" fontId="17" fillId="2" borderId="7" xfId="0" applyFont="1" applyFill="1" applyBorder="1" applyAlignment="1">
      <alignment horizontal="center"/>
    </xf>
    <xf numFmtId="0" fontId="14" fillId="17" borderId="5" xfId="0" applyFont="1" applyFill="1" applyBorder="1" applyAlignment="1">
      <alignment horizontal="left" vertical="top" wrapText="1"/>
    </xf>
    <xf numFmtId="0" fontId="14" fillId="17" borderId="6" xfId="0" applyFont="1" applyFill="1" applyBorder="1" applyAlignment="1">
      <alignment horizontal="left" vertical="top" wrapText="1"/>
    </xf>
    <xf numFmtId="0" fontId="14" fillId="17" borderId="7" xfId="0" applyFont="1" applyFill="1" applyBorder="1" applyAlignment="1">
      <alignment horizontal="left" vertical="top" wrapText="1"/>
    </xf>
    <xf numFmtId="0" fontId="16" fillId="17" borderId="5" xfId="4" applyFill="1" applyBorder="1" applyAlignment="1">
      <alignment horizontal="left"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7" fontId="5" fillId="0" borderId="5" xfId="0" applyNumberFormat="1" applyFont="1" applyFill="1" applyBorder="1" applyAlignment="1">
      <alignment horizontal="center" vertical="center" wrapText="1"/>
    </xf>
    <xf numFmtId="17" fontId="5" fillId="0" borderId="6" xfId="0" applyNumberFormat="1" applyFont="1" applyFill="1" applyBorder="1" applyAlignment="1">
      <alignment horizontal="center" vertical="center" wrapText="1"/>
    </xf>
    <xf numFmtId="17" fontId="5" fillId="0" borderId="7"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9"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14" borderId="5" xfId="0" applyFont="1" applyFill="1" applyBorder="1" applyAlignment="1">
      <alignment horizontal="left" vertical="top" wrapText="1"/>
    </xf>
    <xf numFmtId="0" fontId="14" fillId="14" borderId="6" xfId="0" applyFont="1" applyFill="1" applyBorder="1" applyAlignment="1">
      <alignment horizontal="left" vertical="top" wrapText="1"/>
    </xf>
    <xf numFmtId="0" fontId="14" fillId="14" borderId="7" xfId="0" applyFont="1" applyFill="1" applyBorder="1" applyAlignment="1">
      <alignment horizontal="left" vertical="top" wrapText="1"/>
    </xf>
    <xf numFmtId="0" fontId="17" fillId="2" borderId="5" xfId="0" applyFont="1" applyFill="1" applyBorder="1" applyAlignment="1">
      <alignment horizontal="center" vertical="justify"/>
    </xf>
    <xf numFmtId="0" fontId="17" fillId="2" borderId="6" xfId="0" applyFont="1" applyFill="1" applyBorder="1" applyAlignment="1">
      <alignment horizontal="center" vertical="justify"/>
    </xf>
    <xf numFmtId="0" fontId="17" fillId="2" borderId="7" xfId="0" applyFont="1" applyFill="1" applyBorder="1" applyAlignment="1">
      <alignment horizontal="center" vertical="justify"/>
    </xf>
    <xf numFmtId="0" fontId="3" fillId="7" borderId="2"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5" xfId="0" applyFont="1" applyFill="1" applyBorder="1" applyAlignment="1">
      <alignment horizontal="center" vertical="center" textRotation="90" wrapText="1"/>
    </xf>
    <xf numFmtId="0" fontId="3" fillId="8" borderId="6" xfId="0" applyFont="1" applyFill="1" applyBorder="1" applyAlignment="1">
      <alignment horizontal="center" vertical="center" textRotation="90" wrapText="1"/>
    </xf>
    <xf numFmtId="0" fontId="3" fillId="8" borderId="7" xfId="0" applyFont="1" applyFill="1" applyBorder="1" applyAlignment="1">
      <alignment horizontal="center" vertical="center" textRotation="90" wrapText="1"/>
    </xf>
    <xf numFmtId="0" fontId="3" fillId="8" borderId="5" xfId="0" applyFont="1" applyFill="1" applyBorder="1" applyAlignment="1">
      <alignment horizontal="center" vertical="center" textRotation="90"/>
    </xf>
    <xf numFmtId="0" fontId="3" fillId="8" borderId="6" xfId="0" applyFont="1" applyFill="1" applyBorder="1" applyAlignment="1">
      <alignment horizontal="center" vertical="center" textRotation="90"/>
    </xf>
    <xf numFmtId="0" fontId="3" fillId="8" borderId="7" xfId="0" applyFont="1" applyFill="1" applyBorder="1" applyAlignment="1">
      <alignment horizontal="center" vertical="center" textRotation="90"/>
    </xf>
    <xf numFmtId="0" fontId="3" fillId="16" borderId="9"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13" fillId="8" borderId="6" xfId="0" applyFont="1" applyFill="1" applyBorder="1"/>
    <xf numFmtId="0" fontId="13" fillId="8" borderId="7" xfId="0" applyFont="1" applyFill="1" applyBorder="1"/>
    <xf numFmtId="0" fontId="3" fillId="8" borderId="2"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3" fillId="16" borderId="26" xfId="0" applyFont="1" applyFill="1" applyBorder="1" applyAlignment="1">
      <alignment horizontal="center" vertical="center" wrapText="1"/>
    </xf>
    <xf numFmtId="0" fontId="3" fillId="16" borderId="14" xfId="0" applyFont="1" applyFill="1" applyBorder="1" applyAlignment="1">
      <alignment horizontal="center" vertical="center" wrapText="1"/>
    </xf>
    <xf numFmtId="0" fontId="3" fillId="16" borderId="10" xfId="0" applyFont="1" applyFill="1" applyBorder="1" applyAlignment="1">
      <alignment horizontal="center" vertical="center" wrapText="1"/>
    </xf>
    <xf numFmtId="0" fontId="3" fillId="10" borderId="27" xfId="0" applyFont="1" applyFill="1" applyBorder="1" applyAlignment="1">
      <alignment horizontal="center" vertical="center"/>
    </xf>
    <xf numFmtId="0" fontId="3" fillId="10" borderId="1" xfId="0" applyFont="1" applyFill="1" applyBorder="1" applyAlignment="1">
      <alignment horizontal="center" vertical="center"/>
    </xf>
    <xf numFmtId="0" fontId="3" fillId="10" borderId="12" xfId="0" applyFont="1" applyFill="1" applyBorder="1" applyAlignment="1">
      <alignment horizontal="center" vertical="center"/>
    </xf>
    <xf numFmtId="0" fontId="3" fillId="10" borderId="28"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0" xfId="0" applyFont="1" applyFill="1" applyBorder="1" applyAlignment="1">
      <alignment horizontal="center" vertical="center"/>
    </xf>
    <xf numFmtId="0" fontId="3" fillId="5"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11" borderId="1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12" xfId="0" applyFont="1" applyFill="1" applyBorder="1" applyAlignment="1">
      <alignment horizontal="center" vertical="center" wrapText="1"/>
    </xf>
  </cellXfs>
  <cellStyles count="5">
    <cellStyle name="Hipervínculo" xfId="4" builtinId="8"/>
    <cellStyle name="Normal" xfId="0" builtinId="0"/>
    <cellStyle name="Normal 2" xfId="1"/>
    <cellStyle name="Normal 3" xfId="2"/>
    <cellStyle name="Normal 3 2" xfId="3"/>
  </cellStyles>
  <dxfs count="28">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323850</xdr:colOff>
      <xdr:row>29</xdr:row>
      <xdr:rowOff>238125</xdr:rowOff>
    </xdr:from>
    <xdr:to>
      <xdr:col>4</xdr:col>
      <xdr:colOff>590550</xdr:colOff>
      <xdr:row>31</xdr:row>
      <xdr:rowOff>9525</xdr:rowOff>
    </xdr:to>
    <xdr:sp macro="" textlink="">
      <xdr:nvSpPr>
        <xdr:cNvPr id="89148" name="3 Elipse">
          <a:extLst>
            <a:ext uri="{FF2B5EF4-FFF2-40B4-BE49-F238E27FC236}">
              <a16:creationId xmlns="" xmlns:a16="http://schemas.microsoft.com/office/drawing/2014/main" id="{00000000-0008-0000-0200-00003C5C0100}"/>
            </a:ext>
          </a:extLst>
        </xdr:cNvPr>
        <xdr:cNvSpPr>
          <a:spLocks noChangeArrowheads="1"/>
        </xdr:cNvSpPr>
      </xdr:nvSpPr>
      <xdr:spPr bwMode="auto">
        <a:xfrm>
          <a:off x="4200525" y="7086600"/>
          <a:ext cx="266700" cy="247650"/>
        </a:xfrm>
        <a:prstGeom prst="ellipse">
          <a:avLst/>
        </a:prstGeom>
        <a:noFill/>
        <a:ln w="38100">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oneCellAnchor>
    <xdr:from>
      <xdr:col>3</xdr:col>
      <xdr:colOff>0</xdr:colOff>
      <xdr:row>30</xdr:row>
      <xdr:rowOff>44450</xdr:rowOff>
    </xdr:from>
    <xdr:ext cx="1184235" cy="217560"/>
    <xdr:sp macro="" textlink="">
      <xdr:nvSpPr>
        <xdr:cNvPr id="5" name="4 CuadroTexto">
          <a:extLst>
            <a:ext uri="{FF2B5EF4-FFF2-40B4-BE49-F238E27FC236}">
              <a16:creationId xmlns="" xmlns:a16="http://schemas.microsoft.com/office/drawing/2014/main" id="{00000000-0008-0000-0200-000005000000}"/>
            </a:ext>
          </a:extLst>
        </xdr:cNvPr>
        <xdr:cNvSpPr txBox="1"/>
      </xdr:nvSpPr>
      <xdr:spPr>
        <a:xfrm>
          <a:off x="2943225" y="7131050"/>
          <a:ext cx="1184235" cy="217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ES" sz="800" b="1"/>
            <a:t>No</a:t>
          </a:r>
          <a:r>
            <a:rPr lang="es-ES" sz="800" b="1" baseline="0"/>
            <a:t> hay desplazamiento</a:t>
          </a:r>
          <a:endParaRPr lang="es-ES" sz="800" b="1"/>
        </a:p>
      </xdr:txBody>
    </xdr:sp>
    <xdr:clientData/>
  </xdr:oneCellAnchor>
  <xdr:twoCellAnchor>
    <xdr:from>
      <xdr:col>4</xdr:col>
      <xdr:colOff>323850</xdr:colOff>
      <xdr:row>39</xdr:row>
      <xdr:rowOff>38100</xdr:rowOff>
    </xdr:from>
    <xdr:to>
      <xdr:col>4</xdr:col>
      <xdr:colOff>590550</xdr:colOff>
      <xdr:row>40</xdr:row>
      <xdr:rowOff>9525</xdr:rowOff>
    </xdr:to>
    <xdr:sp macro="" textlink="">
      <xdr:nvSpPr>
        <xdr:cNvPr id="89150" name="5 Elipse">
          <a:extLst>
            <a:ext uri="{FF2B5EF4-FFF2-40B4-BE49-F238E27FC236}">
              <a16:creationId xmlns="" xmlns:a16="http://schemas.microsoft.com/office/drawing/2014/main" id="{00000000-0008-0000-0200-00003E5C0100}"/>
            </a:ext>
          </a:extLst>
        </xdr:cNvPr>
        <xdr:cNvSpPr>
          <a:spLocks noChangeArrowheads="1"/>
        </xdr:cNvSpPr>
      </xdr:nvSpPr>
      <xdr:spPr bwMode="auto">
        <a:xfrm>
          <a:off x="4200525" y="9229725"/>
          <a:ext cx="266700" cy="295275"/>
        </a:xfrm>
        <a:prstGeom prst="ellipse">
          <a:avLst/>
        </a:prstGeom>
        <a:noFill/>
        <a:ln w="38100">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oneCellAnchor>
    <xdr:from>
      <xdr:col>2</xdr:col>
      <xdr:colOff>850901</xdr:colOff>
      <xdr:row>40</xdr:row>
      <xdr:rowOff>85724</xdr:rowOff>
    </xdr:from>
    <xdr:ext cx="1372422" cy="338554"/>
    <xdr:sp macro="" textlink="">
      <xdr:nvSpPr>
        <xdr:cNvPr id="7" name="6 CuadroTexto">
          <a:extLst>
            <a:ext uri="{FF2B5EF4-FFF2-40B4-BE49-F238E27FC236}">
              <a16:creationId xmlns="" xmlns:a16="http://schemas.microsoft.com/office/drawing/2014/main" id="{00000000-0008-0000-0200-000007000000}"/>
            </a:ext>
          </a:extLst>
        </xdr:cNvPr>
        <xdr:cNvSpPr txBox="1"/>
      </xdr:nvSpPr>
      <xdr:spPr>
        <a:xfrm>
          <a:off x="3251201" y="9344024"/>
          <a:ext cx="1278581" cy="33855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lnSpc>
              <a:spcPts val="900"/>
            </a:lnSpc>
          </a:pPr>
          <a:r>
            <a:rPr lang="es-ES" sz="800" b="1"/>
            <a:t>cuando afecta probabilidad</a:t>
          </a:r>
        </a:p>
      </xdr:txBody>
    </xdr:sp>
    <xdr:clientData/>
  </xdr:oneCellAnchor>
  <xdr:oneCellAnchor>
    <xdr:from>
      <xdr:col>4</xdr:col>
      <xdr:colOff>680462</xdr:colOff>
      <xdr:row>36</xdr:row>
      <xdr:rowOff>104774</xdr:rowOff>
    </xdr:from>
    <xdr:ext cx="307777" cy="1204154"/>
    <xdr:sp macro="" textlink="">
      <xdr:nvSpPr>
        <xdr:cNvPr id="8" name="7 CuadroTexto">
          <a:extLst>
            <a:ext uri="{FF2B5EF4-FFF2-40B4-BE49-F238E27FC236}">
              <a16:creationId xmlns="" xmlns:a16="http://schemas.microsoft.com/office/drawing/2014/main" id="{00000000-0008-0000-0200-000008000000}"/>
            </a:ext>
          </a:extLst>
        </xdr:cNvPr>
        <xdr:cNvSpPr txBox="1"/>
      </xdr:nvSpPr>
      <xdr:spPr>
        <a:xfrm rot="16200000">
          <a:off x="4723182" y="8587429"/>
          <a:ext cx="1204154" cy="2154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impacto</a:t>
          </a:r>
        </a:p>
      </xdr:txBody>
    </xdr:sp>
    <xdr:clientData/>
  </xdr:oneCellAnchor>
  <xdr:twoCellAnchor>
    <xdr:from>
      <xdr:col>3</xdr:col>
      <xdr:colOff>600075</xdr:colOff>
      <xdr:row>39</xdr:row>
      <xdr:rowOff>190500</xdr:rowOff>
    </xdr:from>
    <xdr:to>
      <xdr:col>4</xdr:col>
      <xdr:colOff>323850</xdr:colOff>
      <xdr:row>39</xdr:row>
      <xdr:rowOff>219075</xdr:rowOff>
    </xdr:to>
    <xdr:cxnSp macro="">
      <xdr:nvCxnSpPr>
        <xdr:cNvPr id="89153" name="9 Conector recto de flecha">
          <a:extLst>
            <a:ext uri="{FF2B5EF4-FFF2-40B4-BE49-F238E27FC236}">
              <a16:creationId xmlns="" xmlns:a16="http://schemas.microsoft.com/office/drawing/2014/main" id="{00000000-0008-0000-0200-0000415C0100}"/>
            </a:ext>
          </a:extLst>
        </xdr:cNvPr>
        <xdr:cNvCxnSpPr>
          <a:cxnSpLocks noChangeShapeType="1"/>
        </xdr:cNvCxnSpPr>
      </xdr:nvCxnSpPr>
      <xdr:spPr bwMode="auto">
        <a:xfrm rot="10800000" flipV="1">
          <a:off x="3543300" y="9382125"/>
          <a:ext cx="657225" cy="28575"/>
        </a:xfrm>
        <a:prstGeom prst="straightConnector1">
          <a:avLst/>
        </a:prstGeom>
        <a:noFill/>
        <a:ln w="57150">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4</xdr:col>
      <xdr:colOff>438150</xdr:colOff>
      <xdr:row>38</xdr:row>
      <xdr:rowOff>76200</xdr:rowOff>
    </xdr:from>
    <xdr:to>
      <xdr:col>4</xdr:col>
      <xdr:colOff>457200</xdr:colOff>
      <xdr:row>39</xdr:row>
      <xdr:rowOff>38100</xdr:rowOff>
    </xdr:to>
    <xdr:cxnSp macro="">
      <xdr:nvCxnSpPr>
        <xdr:cNvPr id="89154" name="10 Conector recto de flecha">
          <a:extLst>
            <a:ext uri="{FF2B5EF4-FFF2-40B4-BE49-F238E27FC236}">
              <a16:creationId xmlns="" xmlns:a16="http://schemas.microsoft.com/office/drawing/2014/main" id="{00000000-0008-0000-0200-0000425C0100}"/>
            </a:ext>
          </a:extLst>
        </xdr:cNvPr>
        <xdr:cNvCxnSpPr>
          <a:cxnSpLocks noChangeShapeType="1"/>
          <a:stCxn id="89150" idx="0"/>
        </xdr:cNvCxnSpPr>
      </xdr:nvCxnSpPr>
      <xdr:spPr bwMode="auto">
        <a:xfrm rot="16200000" flipV="1">
          <a:off x="4181475" y="9077325"/>
          <a:ext cx="285750" cy="19050"/>
        </a:xfrm>
        <a:prstGeom prst="straightConnector1">
          <a:avLst/>
        </a:prstGeom>
        <a:noFill/>
        <a:ln w="57150">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4</xdr:col>
      <xdr:colOff>323850</xdr:colOff>
      <xdr:row>49</xdr:row>
      <xdr:rowOff>38100</xdr:rowOff>
    </xdr:from>
    <xdr:to>
      <xdr:col>4</xdr:col>
      <xdr:colOff>590550</xdr:colOff>
      <xdr:row>50</xdr:row>
      <xdr:rowOff>9525</xdr:rowOff>
    </xdr:to>
    <xdr:sp macro="" textlink="">
      <xdr:nvSpPr>
        <xdr:cNvPr id="89155" name="16 Elipse">
          <a:extLst>
            <a:ext uri="{FF2B5EF4-FFF2-40B4-BE49-F238E27FC236}">
              <a16:creationId xmlns="" xmlns:a16="http://schemas.microsoft.com/office/drawing/2014/main" id="{00000000-0008-0000-0200-0000435C0100}"/>
            </a:ext>
          </a:extLst>
        </xdr:cNvPr>
        <xdr:cNvSpPr>
          <a:spLocks noChangeArrowheads="1"/>
        </xdr:cNvSpPr>
      </xdr:nvSpPr>
      <xdr:spPr bwMode="auto">
        <a:xfrm>
          <a:off x="4200525" y="11668125"/>
          <a:ext cx="266700" cy="295275"/>
        </a:xfrm>
        <a:prstGeom prst="ellipse">
          <a:avLst/>
        </a:prstGeom>
        <a:noFill/>
        <a:ln w="38100">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oneCellAnchor>
    <xdr:from>
      <xdr:col>2</xdr:col>
      <xdr:colOff>584201</xdr:colOff>
      <xdr:row>50</xdr:row>
      <xdr:rowOff>66674</xdr:rowOff>
    </xdr:from>
    <xdr:ext cx="1236314" cy="347958"/>
    <xdr:sp macro="" textlink="">
      <xdr:nvSpPr>
        <xdr:cNvPr id="18" name="17 CuadroTexto">
          <a:extLst>
            <a:ext uri="{FF2B5EF4-FFF2-40B4-BE49-F238E27FC236}">
              <a16:creationId xmlns="" xmlns:a16="http://schemas.microsoft.com/office/drawing/2014/main" id="{00000000-0008-0000-0200-000012000000}"/>
            </a:ext>
          </a:extLst>
        </xdr:cNvPr>
        <xdr:cNvSpPr txBox="1"/>
      </xdr:nvSpPr>
      <xdr:spPr>
        <a:xfrm>
          <a:off x="2946401" y="11687174"/>
          <a:ext cx="1278581" cy="33855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lnSpc>
              <a:spcPts val="800"/>
            </a:lnSpc>
          </a:pPr>
          <a:r>
            <a:rPr lang="es-ES" sz="800" b="1"/>
            <a:t>cuando afecta probabilidad</a:t>
          </a:r>
        </a:p>
      </xdr:txBody>
    </xdr:sp>
    <xdr:clientData/>
  </xdr:oneCellAnchor>
  <xdr:oneCellAnchor>
    <xdr:from>
      <xdr:col>4</xdr:col>
      <xdr:colOff>680462</xdr:colOff>
      <xdr:row>46</xdr:row>
      <xdr:rowOff>104774</xdr:rowOff>
    </xdr:from>
    <xdr:ext cx="307777" cy="1204154"/>
    <xdr:sp macro="" textlink="">
      <xdr:nvSpPr>
        <xdr:cNvPr id="19" name="18 CuadroTexto">
          <a:extLst>
            <a:ext uri="{FF2B5EF4-FFF2-40B4-BE49-F238E27FC236}">
              <a16:creationId xmlns="" xmlns:a16="http://schemas.microsoft.com/office/drawing/2014/main" id="{00000000-0008-0000-0200-000013000000}"/>
            </a:ext>
          </a:extLst>
        </xdr:cNvPr>
        <xdr:cNvSpPr txBox="1"/>
      </xdr:nvSpPr>
      <xdr:spPr>
        <a:xfrm rot="16200000">
          <a:off x="4723182" y="10949629"/>
          <a:ext cx="1204154" cy="2154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ES" sz="800" b="1"/>
            <a:t>cuando afecta impacto</a:t>
          </a:r>
        </a:p>
      </xdr:txBody>
    </xdr:sp>
    <xdr:clientData/>
  </xdr:oneCellAnchor>
  <xdr:twoCellAnchor>
    <xdr:from>
      <xdr:col>2</xdr:col>
      <xdr:colOff>600075</xdr:colOff>
      <xdr:row>49</xdr:row>
      <xdr:rowOff>190500</xdr:rowOff>
    </xdr:from>
    <xdr:to>
      <xdr:col>4</xdr:col>
      <xdr:colOff>323850</xdr:colOff>
      <xdr:row>49</xdr:row>
      <xdr:rowOff>190500</xdr:rowOff>
    </xdr:to>
    <xdr:cxnSp macro="">
      <xdr:nvCxnSpPr>
        <xdr:cNvPr id="89158" name="19 Conector recto de flecha">
          <a:extLst>
            <a:ext uri="{FF2B5EF4-FFF2-40B4-BE49-F238E27FC236}">
              <a16:creationId xmlns="" xmlns:a16="http://schemas.microsoft.com/office/drawing/2014/main" id="{00000000-0008-0000-0200-0000465C0100}"/>
            </a:ext>
          </a:extLst>
        </xdr:cNvPr>
        <xdr:cNvCxnSpPr>
          <a:cxnSpLocks noChangeShapeType="1"/>
        </xdr:cNvCxnSpPr>
      </xdr:nvCxnSpPr>
      <xdr:spPr bwMode="auto">
        <a:xfrm rot="10800000">
          <a:off x="2600325" y="11820525"/>
          <a:ext cx="1600200" cy="0"/>
        </a:xfrm>
        <a:prstGeom prst="straightConnector1">
          <a:avLst/>
        </a:prstGeom>
        <a:noFill/>
        <a:ln w="57150">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4</xdr:col>
      <xdr:colOff>457200</xdr:colOff>
      <xdr:row>47</xdr:row>
      <xdr:rowOff>47625</xdr:rowOff>
    </xdr:from>
    <xdr:to>
      <xdr:col>4</xdr:col>
      <xdr:colOff>457200</xdr:colOff>
      <xdr:row>49</xdr:row>
      <xdr:rowOff>38100</xdr:rowOff>
    </xdr:to>
    <xdr:cxnSp macro="">
      <xdr:nvCxnSpPr>
        <xdr:cNvPr id="89159" name="20 Conector recto de flecha">
          <a:extLst>
            <a:ext uri="{FF2B5EF4-FFF2-40B4-BE49-F238E27FC236}">
              <a16:creationId xmlns="" xmlns:a16="http://schemas.microsoft.com/office/drawing/2014/main" id="{00000000-0008-0000-0200-0000475C0100}"/>
            </a:ext>
          </a:extLst>
        </xdr:cNvPr>
        <xdr:cNvCxnSpPr>
          <a:cxnSpLocks noChangeShapeType="1"/>
          <a:stCxn id="89155" idx="0"/>
        </xdr:cNvCxnSpPr>
      </xdr:nvCxnSpPr>
      <xdr:spPr bwMode="auto">
        <a:xfrm rot="5400000" flipH="1" flipV="1">
          <a:off x="4014787" y="11349038"/>
          <a:ext cx="638175" cy="0"/>
        </a:xfrm>
        <a:prstGeom prst="straightConnector1">
          <a:avLst/>
        </a:prstGeom>
        <a:noFill/>
        <a:ln w="57150">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file:///C:\Users\planeacion\Desktop\Descargas\Evidencias\Riesgo%203%20Gestion%20Juridica" TargetMode="External"/><Relationship Id="rId7" Type="http://schemas.openxmlformats.org/officeDocument/2006/relationships/printerSettings" Target="../printerSettings/printerSettings1.bin"/><Relationship Id="rId2" Type="http://schemas.openxmlformats.org/officeDocument/2006/relationships/hyperlink" Target="file:///C:\Users\planeacion\Desktop\Descargas\Evidencias\Riesgo%202%20Evaluaci&#243;n%20Independ" TargetMode="External"/><Relationship Id="rId1" Type="http://schemas.openxmlformats.org/officeDocument/2006/relationships/hyperlink" Target="file:///C:\Users\planeacion\Desktop\Descargas\Evidencias\Riesgo%201%20Transformaci&#243;n%20cultural%0a%0a%0a" TargetMode="External"/><Relationship Id="rId6" Type="http://schemas.openxmlformats.org/officeDocument/2006/relationships/hyperlink" Target="file:///C:\Users\planeacion\Desktop\Descargas\Evidencias\Riesgo%206%20Gestion%20Financiera" TargetMode="External"/><Relationship Id="rId5" Type="http://schemas.openxmlformats.org/officeDocument/2006/relationships/hyperlink" Target="file:///C:\Users\planeacion\Desktop\Descargas\Evidencias\Riesgo%205%20Gestion%20Financiera" TargetMode="External"/><Relationship Id="rId4" Type="http://schemas.openxmlformats.org/officeDocument/2006/relationships/hyperlink" Target="file:///C:\Users\planeacion\Desktop\Descargas\Evidencias\Riesgo%204%20Gestion%20Juridica" TargetMode="External"/></Relationships>
</file>

<file path=xl/worksheets/sheet1.xml><?xml version="1.0" encoding="utf-8"?>
<worksheet xmlns="http://schemas.openxmlformats.org/spreadsheetml/2006/main" xmlns:r="http://schemas.openxmlformats.org/officeDocument/2006/relationships">
  <dimension ref="A1:F52"/>
  <sheetViews>
    <sheetView topLeftCell="A38" workbookViewId="0">
      <selection activeCell="A25" sqref="A25:F25"/>
    </sheetView>
  </sheetViews>
  <sheetFormatPr baseColWidth="10" defaultRowHeight="12.75"/>
  <cols>
    <col min="1" max="1" width="15.85546875" customWidth="1"/>
    <col min="2" max="3" width="14.140625" customWidth="1"/>
    <col min="4" max="4" width="14" customWidth="1"/>
    <col min="5" max="5" width="13.85546875" customWidth="1"/>
    <col min="6" max="6" width="14" customWidth="1"/>
  </cols>
  <sheetData>
    <row r="1" spans="1:6" ht="17.25" customHeight="1">
      <c r="A1" s="90" t="s">
        <v>18</v>
      </c>
      <c r="B1" s="91"/>
      <c r="C1" s="91"/>
      <c r="D1" s="91"/>
      <c r="E1" s="91"/>
      <c r="F1" s="92"/>
    </row>
    <row r="2" spans="1:6" ht="23.25" customHeight="1">
      <c r="A2" s="87" t="s">
        <v>2</v>
      </c>
      <c r="B2" s="88" t="s">
        <v>3</v>
      </c>
      <c r="C2" s="88"/>
      <c r="D2" s="88"/>
      <c r="E2" s="88"/>
      <c r="F2" s="89"/>
    </row>
    <row r="3" spans="1:6" ht="23.25" customHeight="1">
      <c r="A3" s="87"/>
      <c r="B3" s="1" t="s">
        <v>4</v>
      </c>
      <c r="C3" s="2" t="s">
        <v>5</v>
      </c>
      <c r="D3" s="2" t="s">
        <v>6</v>
      </c>
      <c r="E3" s="2" t="s">
        <v>7</v>
      </c>
      <c r="F3" s="3" t="s">
        <v>8</v>
      </c>
    </row>
    <row r="4" spans="1:6" ht="23.25" customHeight="1">
      <c r="A4" s="4" t="s">
        <v>9</v>
      </c>
      <c r="B4" s="5" t="s">
        <v>14</v>
      </c>
      <c r="C4" s="5" t="s">
        <v>14</v>
      </c>
      <c r="D4" s="6" t="s">
        <v>15</v>
      </c>
      <c r="E4" s="7" t="s">
        <v>16</v>
      </c>
      <c r="F4" s="8" t="s">
        <v>16</v>
      </c>
    </row>
    <row r="5" spans="1:6" ht="23.25" customHeight="1">
      <c r="A5" s="4" t="s">
        <v>10</v>
      </c>
      <c r="B5" s="5" t="s">
        <v>14</v>
      </c>
      <c r="C5" s="5" t="s">
        <v>14</v>
      </c>
      <c r="D5" s="6" t="s">
        <v>15</v>
      </c>
      <c r="E5" s="7" t="s">
        <v>16</v>
      </c>
      <c r="F5" s="9" t="s">
        <v>17</v>
      </c>
    </row>
    <row r="6" spans="1:6" ht="23.25" customHeight="1">
      <c r="A6" s="4" t="s">
        <v>11</v>
      </c>
      <c r="B6" s="5" t="s">
        <v>14</v>
      </c>
      <c r="C6" s="6" t="s">
        <v>15</v>
      </c>
      <c r="D6" s="7" t="s">
        <v>16</v>
      </c>
      <c r="E6" s="10" t="s">
        <v>17</v>
      </c>
      <c r="F6" s="9" t="s">
        <v>17</v>
      </c>
    </row>
    <row r="7" spans="1:6" ht="23.25" customHeight="1">
      <c r="A7" s="4" t="s">
        <v>12</v>
      </c>
      <c r="B7" s="6" t="s">
        <v>15</v>
      </c>
      <c r="C7" s="7" t="s">
        <v>16</v>
      </c>
      <c r="D7" s="7" t="s">
        <v>16</v>
      </c>
      <c r="E7" s="10" t="s">
        <v>17</v>
      </c>
      <c r="F7" s="9" t="s">
        <v>17</v>
      </c>
    </row>
    <row r="8" spans="1:6" ht="23.25" customHeight="1">
      <c r="A8" s="4" t="s">
        <v>13</v>
      </c>
      <c r="B8" s="7" t="s">
        <v>16</v>
      </c>
      <c r="C8" s="7" t="s">
        <v>16</v>
      </c>
      <c r="D8" s="10" t="s">
        <v>17</v>
      </c>
      <c r="E8" s="10" t="s">
        <v>17</v>
      </c>
      <c r="F8" s="9" t="s">
        <v>17</v>
      </c>
    </row>
    <row r="9" spans="1:6" ht="7.5" customHeight="1">
      <c r="A9" s="100"/>
      <c r="B9" s="101"/>
      <c r="C9" s="101"/>
      <c r="D9" s="101"/>
      <c r="E9" s="101"/>
      <c r="F9" s="102"/>
    </row>
    <row r="10" spans="1:6" ht="23.25" customHeight="1">
      <c r="A10" s="94" t="s">
        <v>19</v>
      </c>
      <c r="B10" s="95"/>
      <c r="C10" s="95"/>
      <c r="D10" s="95"/>
      <c r="E10" s="95"/>
      <c r="F10" s="96"/>
    </row>
    <row r="11" spans="1:6" ht="23.25" customHeight="1">
      <c r="A11" s="94" t="s">
        <v>20</v>
      </c>
      <c r="B11" s="95"/>
      <c r="C11" s="95"/>
      <c r="D11" s="95"/>
      <c r="E11" s="95"/>
      <c r="F11" s="96"/>
    </row>
    <row r="12" spans="1:6" ht="23.25" customHeight="1">
      <c r="A12" s="94" t="s">
        <v>21</v>
      </c>
      <c r="B12" s="95"/>
      <c r="C12" s="95"/>
      <c r="D12" s="95"/>
      <c r="E12" s="95"/>
      <c r="F12" s="96"/>
    </row>
    <row r="13" spans="1:6" ht="23.25" customHeight="1" thickBot="1">
      <c r="A13" s="97" t="s">
        <v>22</v>
      </c>
      <c r="B13" s="98"/>
      <c r="C13" s="98"/>
      <c r="D13" s="98"/>
      <c r="E13" s="98"/>
      <c r="F13" s="99"/>
    </row>
    <row r="14" spans="1:6" ht="23.25" customHeight="1">
      <c r="A14" s="11"/>
      <c r="B14" s="12"/>
      <c r="C14" s="12"/>
      <c r="D14" s="12"/>
      <c r="E14" s="12"/>
      <c r="F14" s="12"/>
    </row>
    <row r="15" spans="1:6" ht="23.25" customHeight="1">
      <c r="A15" s="103" t="s">
        <v>23</v>
      </c>
      <c r="B15" s="103"/>
      <c r="C15" s="103"/>
      <c r="D15" s="103"/>
      <c r="E15" s="103"/>
      <c r="F15" s="103"/>
    </row>
    <row r="16" spans="1:6" ht="23.25" customHeight="1">
      <c r="A16" s="87" t="s">
        <v>2</v>
      </c>
      <c r="B16" s="88" t="s">
        <v>3</v>
      </c>
      <c r="C16" s="88"/>
      <c r="D16" s="88"/>
      <c r="E16" s="88"/>
      <c r="F16" s="89"/>
    </row>
    <row r="17" spans="1:6" ht="23.25" customHeight="1">
      <c r="A17" s="87"/>
      <c r="B17" s="1" t="s">
        <v>4</v>
      </c>
      <c r="C17" s="2" t="s">
        <v>5</v>
      </c>
      <c r="D17" s="2" t="s">
        <v>6</v>
      </c>
      <c r="E17" s="2" t="s">
        <v>7</v>
      </c>
      <c r="F17" s="3" t="s">
        <v>8</v>
      </c>
    </row>
    <row r="18" spans="1:6">
      <c r="A18" s="4" t="s">
        <v>9</v>
      </c>
      <c r="B18" s="5">
        <v>1</v>
      </c>
      <c r="C18" s="5">
        <v>2</v>
      </c>
      <c r="D18" s="6">
        <v>3</v>
      </c>
      <c r="E18" s="7">
        <v>4</v>
      </c>
      <c r="F18" s="8">
        <v>5</v>
      </c>
    </row>
    <row r="19" spans="1:6">
      <c r="A19" s="4" t="s">
        <v>10</v>
      </c>
      <c r="B19" s="5">
        <v>2</v>
      </c>
      <c r="C19" s="5">
        <v>4</v>
      </c>
      <c r="D19" s="6">
        <v>6</v>
      </c>
      <c r="E19" s="7">
        <v>8</v>
      </c>
      <c r="F19" s="9">
        <v>10</v>
      </c>
    </row>
    <row r="20" spans="1:6">
      <c r="A20" s="4" t="s">
        <v>11</v>
      </c>
      <c r="B20" s="5">
        <v>3</v>
      </c>
      <c r="C20" s="6">
        <v>6</v>
      </c>
      <c r="D20" s="7">
        <v>9</v>
      </c>
      <c r="E20" s="10">
        <v>12</v>
      </c>
      <c r="F20" s="9">
        <v>15</v>
      </c>
    </row>
    <row r="21" spans="1:6">
      <c r="A21" s="4" t="s">
        <v>12</v>
      </c>
      <c r="B21" s="6">
        <v>4</v>
      </c>
      <c r="C21" s="7">
        <v>8</v>
      </c>
      <c r="D21" s="7">
        <v>12</v>
      </c>
      <c r="E21" s="10">
        <v>16</v>
      </c>
      <c r="F21" s="9">
        <v>20</v>
      </c>
    </row>
    <row r="22" spans="1:6">
      <c r="A22" s="4" t="s">
        <v>13</v>
      </c>
      <c r="B22" s="7">
        <v>5</v>
      </c>
      <c r="C22" s="7">
        <v>10</v>
      </c>
      <c r="D22" s="10">
        <v>15</v>
      </c>
      <c r="E22" s="10">
        <v>20</v>
      </c>
      <c r="F22" s="9">
        <v>25</v>
      </c>
    </row>
    <row r="23" spans="1:6">
      <c r="A23" s="100"/>
      <c r="B23" s="101"/>
      <c r="C23" s="101"/>
      <c r="D23" s="101"/>
      <c r="E23" s="101"/>
      <c r="F23" s="102"/>
    </row>
    <row r="24" spans="1:6" ht="13.5" thickBot="1"/>
    <row r="25" spans="1:6">
      <c r="A25" s="90" t="s">
        <v>24</v>
      </c>
      <c r="B25" s="91"/>
      <c r="C25" s="91"/>
      <c r="D25" s="91"/>
      <c r="E25" s="91"/>
      <c r="F25" s="92"/>
    </row>
    <row r="26" spans="1:6">
      <c r="A26" s="87" t="s">
        <v>2</v>
      </c>
      <c r="B26" s="88" t="s">
        <v>3</v>
      </c>
      <c r="C26" s="88"/>
      <c r="D26" s="88"/>
      <c r="E26" s="88"/>
      <c r="F26" s="89"/>
    </row>
    <row r="27" spans="1:6">
      <c r="A27" s="87"/>
      <c r="B27" s="1" t="s">
        <v>4</v>
      </c>
      <c r="C27" s="2" t="s">
        <v>5</v>
      </c>
      <c r="D27" s="2" t="s">
        <v>6</v>
      </c>
      <c r="E27" s="2" t="s">
        <v>7</v>
      </c>
      <c r="F27" s="3" t="s">
        <v>8</v>
      </c>
    </row>
    <row r="28" spans="1:6" ht="18.75" customHeight="1">
      <c r="A28" s="4" t="s">
        <v>9</v>
      </c>
      <c r="B28" s="5" t="s">
        <v>14</v>
      </c>
      <c r="C28" s="5" t="s">
        <v>14</v>
      </c>
      <c r="D28" s="6" t="s">
        <v>15</v>
      </c>
      <c r="E28" s="7" t="s">
        <v>16</v>
      </c>
      <c r="F28" s="8" t="s">
        <v>16</v>
      </c>
    </row>
    <row r="29" spans="1:6" ht="18.75" customHeight="1">
      <c r="A29" s="4" t="s">
        <v>10</v>
      </c>
      <c r="B29" s="5" t="s">
        <v>14</v>
      </c>
      <c r="C29" s="5" t="s">
        <v>14</v>
      </c>
      <c r="D29" s="6" t="s">
        <v>15</v>
      </c>
      <c r="E29" s="7" t="s">
        <v>16</v>
      </c>
      <c r="F29" s="9" t="s">
        <v>17</v>
      </c>
    </row>
    <row r="30" spans="1:6" ht="18.75" customHeight="1">
      <c r="A30" s="4" t="s">
        <v>11</v>
      </c>
      <c r="B30" s="5" t="s">
        <v>14</v>
      </c>
      <c r="C30" s="6" t="s">
        <v>15</v>
      </c>
      <c r="D30" s="7" t="s">
        <v>16</v>
      </c>
      <c r="E30" s="10" t="s">
        <v>17</v>
      </c>
      <c r="F30" s="9" t="s">
        <v>17</v>
      </c>
    </row>
    <row r="31" spans="1:6" ht="18.75" customHeight="1">
      <c r="A31" s="4" t="s">
        <v>12</v>
      </c>
      <c r="B31" s="6" t="s">
        <v>15</v>
      </c>
      <c r="C31" s="7" t="s">
        <v>16</v>
      </c>
      <c r="D31" s="7" t="s">
        <v>16</v>
      </c>
      <c r="E31" s="10" t="s">
        <v>17</v>
      </c>
      <c r="F31" s="9" t="s">
        <v>17</v>
      </c>
    </row>
    <row r="32" spans="1:6" ht="18.75" customHeight="1">
      <c r="A32" s="4" t="s">
        <v>13</v>
      </c>
      <c r="B32" s="7" t="s">
        <v>16</v>
      </c>
      <c r="C32" s="7" t="s">
        <v>16</v>
      </c>
      <c r="D32" s="10" t="s">
        <v>17</v>
      </c>
      <c r="E32" s="10" t="s">
        <v>17</v>
      </c>
      <c r="F32" s="9" t="s">
        <v>17</v>
      </c>
    </row>
    <row r="33" spans="1:6" ht="13.5" thickBot="1"/>
    <row r="34" spans="1:6">
      <c r="A34" s="90" t="s">
        <v>25</v>
      </c>
      <c r="B34" s="91"/>
      <c r="C34" s="91"/>
      <c r="D34" s="91"/>
      <c r="E34" s="91"/>
      <c r="F34" s="92"/>
    </row>
    <row r="35" spans="1:6">
      <c r="A35" s="87" t="s">
        <v>2</v>
      </c>
      <c r="B35" s="88" t="s">
        <v>3</v>
      </c>
      <c r="C35" s="88"/>
      <c r="D35" s="88"/>
      <c r="E35" s="88"/>
      <c r="F35" s="89"/>
    </row>
    <row r="36" spans="1:6">
      <c r="A36" s="87"/>
      <c r="B36" s="1" t="s">
        <v>4</v>
      </c>
      <c r="C36" s="2" t="s">
        <v>5</v>
      </c>
      <c r="D36" s="2" t="s">
        <v>6</v>
      </c>
      <c r="E36" s="2" t="s">
        <v>7</v>
      </c>
      <c r="F36" s="3" t="s">
        <v>8</v>
      </c>
    </row>
    <row r="37" spans="1:6" ht="25.5" customHeight="1">
      <c r="A37" s="4" t="s">
        <v>9</v>
      </c>
      <c r="B37" s="5" t="s">
        <v>14</v>
      </c>
      <c r="C37" s="5" t="s">
        <v>14</v>
      </c>
      <c r="D37" s="6" t="s">
        <v>15</v>
      </c>
      <c r="E37" s="7" t="s">
        <v>16</v>
      </c>
      <c r="F37" s="8" t="s">
        <v>16</v>
      </c>
    </row>
    <row r="38" spans="1:6" ht="25.5" customHeight="1">
      <c r="A38" s="4" t="s">
        <v>10</v>
      </c>
      <c r="B38" s="5" t="s">
        <v>14</v>
      </c>
      <c r="C38" s="5" t="s">
        <v>14</v>
      </c>
      <c r="D38" s="6" t="s">
        <v>15</v>
      </c>
      <c r="E38" s="7" t="s">
        <v>16</v>
      </c>
      <c r="F38" s="9" t="s">
        <v>17</v>
      </c>
    </row>
    <row r="39" spans="1:6" ht="25.5" customHeight="1">
      <c r="A39" s="4" t="s">
        <v>11</v>
      </c>
      <c r="B39" s="5" t="s">
        <v>14</v>
      </c>
      <c r="C39" s="6" t="s">
        <v>15</v>
      </c>
      <c r="D39" s="7" t="s">
        <v>16</v>
      </c>
      <c r="E39" s="10" t="s">
        <v>17</v>
      </c>
      <c r="F39" s="9" t="s">
        <v>17</v>
      </c>
    </row>
    <row r="40" spans="1:6" ht="25.5" customHeight="1">
      <c r="A40" s="4" t="s">
        <v>12</v>
      </c>
      <c r="B40" s="6" t="s">
        <v>15</v>
      </c>
      <c r="C40" s="7" t="s">
        <v>16</v>
      </c>
      <c r="D40" s="7" t="s">
        <v>16</v>
      </c>
      <c r="E40" s="10" t="s">
        <v>17</v>
      </c>
      <c r="F40" s="9" t="s">
        <v>17</v>
      </c>
    </row>
    <row r="41" spans="1:6" ht="25.5" customHeight="1">
      <c r="A41" s="4" t="s">
        <v>13</v>
      </c>
      <c r="B41" s="7" t="s">
        <v>16</v>
      </c>
      <c r="C41" s="7" t="s">
        <v>16</v>
      </c>
      <c r="D41" s="10" t="s">
        <v>17</v>
      </c>
      <c r="E41" s="10" t="s">
        <v>17</v>
      </c>
      <c r="F41" s="9" t="s">
        <v>17</v>
      </c>
    </row>
    <row r="42" spans="1:6">
      <c r="A42" s="86" t="s">
        <v>26</v>
      </c>
      <c r="B42" s="93"/>
      <c r="C42" s="93"/>
      <c r="D42" s="93"/>
      <c r="E42" s="93"/>
      <c r="F42" s="93"/>
    </row>
    <row r="43" spans="1:6" ht="13.5" thickBot="1"/>
    <row r="44" spans="1:6">
      <c r="A44" s="90" t="s">
        <v>35</v>
      </c>
      <c r="B44" s="91"/>
      <c r="C44" s="91"/>
      <c r="D44" s="91"/>
      <c r="E44" s="91"/>
      <c r="F44" s="92"/>
    </row>
    <row r="45" spans="1:6">
      <c r="A45" s="87" t="s">
        <v>2</v>
      </c>
      <c r="B45" s="88" t="s">
        <v>3</v>
      </c>
      <c r="C45" s="88"/>
      <c r="D45" s="88"/>
      <c r="E45" s="88"/>
      <c r="F45" s="89"/>
    </row>
    <row r="46" spans="1:6">
      <c r="A46" s="87"/>
      <c r="B46" s="1" t="s">
        <v>4</v>
      </c>
      <c r="C46" s="2" t="s">
        <v>5</v>
      </c>
      <c r="D46" s="2" t="s">
        <v>6</v>
      </c>
      <c r="E46" s="2" t="s">
        <v>7</v>
      </c>
      <c r="F46" s="3" t="s">
        <v>8</v>
      </c>
    </row>
    <row r="47" spans="1:6" ht="25.5" customHeight="1">
      <c r="A47" s="4" t="s">
        <v>9</v>
      </c>
      <c r="B47" s="5" t="s">
        <v>14</v>
      </c>
      <c r="C47" s="5" t="s">
        <v>14</v>
      </c>
      <c r="D47" s="6" t="s">
        <v>15</v>
      </c>
      <c r="E47" s="7" t="s">
        <v>16</v>
      </c>
      <c r="F47" s="8" t="s">
        <v>16</v>
      </c>
    </row>
    <row r="48" spans="1:6" ht="25.5" customHeight="1">
      <c r="A48" s="4" t="s">
        <v>10</v>
      </c>
      <c r="B48" s="5" t="s">
        <v>14</v>
      </c>
      <c r="C48" s="5" t="s">
        <v>14</v>
      </c>
      <c r="D48" s="6" t="s">
        <v>15</v>
      </c>
      <c r="E48" s="7" t="s">
        <v>16</v>
      </c>
      <c r="F48" s="9" t="s">
        <v>17</v>
      </c>
    </row>
    <row r="49" spans="1:6" ht="25.5" customHeight="1">
      <c r="A49" s="4" t="s">
        <v>11</v>
      </c>
      <c r="B49" s="5" t="s">
        <v>14</v>
      </c>
      <c r="C49" s="6" t="s">
        <v>15</v>
      </c>
      <c r="D49" s="7" t="s">
        <v>16</v>
      </c>
      <c r="E49" s="10" t="s">
        <v>17</v>
      </c>
      <c r="F49" s="9" t="s">
        <v>17</v>
      </c>
    </row>
    <row r="50" spans="1:6" ht="25.5" customHeight="1">
      <c r="A50" s="4" t="s">
        <v>12</v>
      </c>
      <c r="B50" s="6" t="s">
        <v>15</v>
      </c>
      <c r="C50" s="7" t="s">
        <v>16</v>
      </c>
      <c r="D50" s="7" t="s">
        <v>16</v>
      </c>
      <c r="E50" s="10" t="s">
        <v>17</v>
      </c>
      <c r="F50" s="9" t="s">
        <v>17</v>
      </c>
    </row>
    <row r="51" spans="1:6" ht="25.5" customHeight="1">
      <c r="A51" s="4" t="s">
        <v>13</v>
      </c>
      <c r="B51" s="7" t="s">
        <v>16</v>
      </c>
      <c r="C51" s="7" t="s">
        <v>16</v>
      </c>
      <c r="D51" s="10" t="s">
        <v>17</v>
      </c>
      <c r="E51" s="10" t="s">
        <v>17</v>
      </c>
      <c r="F51" s="9" t="s">
        <v>17</v>
      </c>
    </row>
    <row r="52" spans="1:6">
      <c r="A52" s="86" t="s">
        <v>27</v>
      </c>
      <c r="B52" s="86"/>
      <c r="C52" s="86"/>
      <c r="D52" s="86"/>
      <c r="E52" s="86"/>
      <c r="F52" s="86"/>
    </row>
  </sheetData>
  <mergeCells count="23">
    <mergeCell ref="A11:F11"/>
    <mergeCell ref="A2:A3"/>
    <mergeCell ref="B2:F2"/>
    <mergeCell ref="A1:F1"/>
    <mergeCell ref="A9:F9"/>
    <mergeCell ref="A10:F10"/>
    <mergeCell ref="A25:F25"/>
    <mergeCell ref="A26:A27"/>
    <mergeCell ref="B26:F26"/>
    <mergeCell ref="A34:F34"/>
    <mergeCell ref="A12:F12"/>
    <mergeCell ref="A13:F13"/>
    <mergeCell ref="A16:A17"/>
    <mergeCell ref="B16:F16"/>
    <mergeCell ref="A23:F23"/>
    <mergeCell ref="A15:F15"/>
    <mergeCell ref="A52:F52"/>
    <mergeCell ref="A35:A36"/>
    <mergeCell ref="B35:F35"/>
    <mergeCell ref="A44:F44"/>
    <mergeCell ref="A45:A46"/>
    <mergeCell ref="B45:F45"/>
    <mergeCell ref="A42:F42"/>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sheetPr>
    <tabColor rgb="FFFF0000"/>
    <pageSetUpPr fitToPage="1"/>
  </sheetPr>
  <dimension ref="A1:BH22"/>
  <sheetViews>
    <sheetView tabSelected="1" view="pageBreakPreview" zoomScale="60" zoomScaleNormal="50" workbookViewId="0">
      <selection activeCell="G11" sqref="G11"/>
    </sheetView>
  </sheetViews>
  <sheetFormatPr baseColWidth="10" defaultRowHeight="15"/>
  <cols>
    <col min="1" max="1" width="18.7109375" customWidth="1"/>
    <col min="2" max="2" width="16.140625" customWidth="1"/>
    <col min="3" max="3" width="34.140625" customWidth="1"/>
    <col min="4" max="4" width="26.28515625" customWidth="1"/>
    <col min="5" max="5" width="4.28515625" hidden="1" customWidth="1"/>
    <col min="6" max="6" width="20" customWidth="1"/>
    <col min="7" max="7" width="22.5703125" customWidth="1"/>
    <col min="8" max="8" width="10.85546875" customWidth="1"/>
    <col min="9" max="10" width="6.42578125" customWidth="1"/>
    <col min="11" max="11" width="7.5703125" customWidth="1"/>
    <col min="12" max="12" width="8.42578125" bestFit="1" customWidth="1"/>
    <col min="13" max="13" width="28.42578125" customWidth="1"/>
    <col min="14" max="14" width="11.85546875" customWidth="1"/>
    <col min="15" max="16" width="4.28515625" customWidth="1"/>
    <col min="17" max="17" width="19.7109375" customWidth="1"/>
    <col min="18" max="25" width="2.42578125" customWidth="1"/>
    <col min="26" max="26" width="14.28515625" customWidth="1"/>
    <col min="27" max="32" width="3.5703125" customWidth="1"/>
    <col min="33" max="33" width="8.42578125" customWidth="1"/>
    <col min="34" max="34" width="11.140625" customWidth="1"/>
    <col min="35" max="35" width="6.7109375" customWidth="1"/>
    <col min="36" max="36" width="28.140625" customWidth="1"/>
    <col min="37" max="37" width="17.5703125" customWidth="1"/>
    <col min="38" max="38" width="7.42578125" customWidth="1"/>
    <col min="39" max="41" width="5.7109375" customWidth="1"/>
    <col min="42" max="42" width="23.5703125" customWidth="1"/>
    <col min="43" max="46" width="4.85546875" hidden="1" customWidth="1"/>
    <col min="47" max="51" width="22.42578125" hidden="1" customWidth="1"/>
    <col min="52" max="52" width="28.85546875" style="84" customWidth="1"/>
    <col min="53" max="53" width="23.5703125" style="84" customWidth="1"/>
    <col min="54" max="54" width="45.7109375" style="84" customWidth="1"/>
    <col min="55" max="55" width="13.85546875" style="84" customWidth="1"/>
    <col min="56" max="56" width="37.42578125" style="84" customWidth="1"/>
    <col min="57" max="60" width="20.85546875" customWidth="1"/>
  </cols>
  <sheetData>
    <row r="1" spans="1:60" ht="18" customHeight="1">
      <c r="A1" s="113"/>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5"/>
      <c r="AU1" s="104" t="s">
        <v>154</v>
      </c>
      <c r="AV1" s="105"/>
      <c r="AW1" s="105"/>
      <c r="AX1" s="105"/>
      <c r="AY1" s="234"/>
      <c r="AZ1" s="104" t="s">
        <v>155</v>
      </c>
      <c r="BA1" s="105"/>
      <c r="BB1" s="105"/>
      <c r="BC1" s="105"/>
      <c r="BD1" s="105"/>
      <c r="BE1" s="110" t="s">
        <v>193</v>
      </c>
      <c r="BF1" s="110"/>
      <c r="BG1" s="110"/>
      <c r="BH1" s="110"/>
    </row>
    <row r="2" spans="1:60" ht="17.45" customHeight="1">
      <c r="A2" s="116"/>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8"/>
      <c r="AU2" s="106"/>
      <c r="AV2" s="107"/>
      <c r="AW2" s="107"/>
      <c r="AX2" s="107"/>
      <c r="AY2" s="235"/>
      <c r="AZ2" s="106"/>
      <c r="BA2" s="107"/>
      <c r="BB2" s="107"/>
      <c r="BC2" s="107"/>
      <c r="BD2" s="107"/>
      <c r="BE2" s="110"/>
      <c r="BF2" s="110"/>
      <c r="BG2" s="110"/>
      <c r="BH2" s="110"/>
    </row>
    <row r="3" spans="1:60" ht="17.45" customHeight="1">
      <c r="A3" s="116"/>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8"/>
      <c r="AU3" s="106"/>
      <c r="AV3" s="107"/>
      <c r="AW3" s="107"/>
      <c r="AX3" s="107"/>
      <c r="AY3" s="235"/>
      <c r="AZ3" s="106"/>
      <c r="BA3" s="107"/>
      <c r="BB3" s="107"/>
      <c r="BC3" s="107"/>
      <c r="BD3" s="107"/>
      <c r="BE3" s="110"/>
      <c r="BF3" s="110"/>
      <c r="BG3" s="110"/>
      <c r="BH3" s="110"/>
    </row>
    <row r="4" spans="1:60" ht="17.45" customHeight="1">
      <c r="A4" s="119"/>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1"/>
      <c r="AU4" s="106"/>
      <c r="AV4" s="107"/>
      <c r="AW4" s="107"/>
      <c r="AX4" s="107"/>
      <c r="AY4" s="235"/>
      <c r="AZ4" s="106"/>
      <c r="BA4" s="107"/>
      <c r="BB4" s="107"/>
      <c r="BC4" s="107"/>
      <c r="BD4" s="107"/>
      <c r="BE4" s="110"/>
      <c r="BF4" s="110"/>
      <c r="BG4" s="110"/>
      <c r="BH4" s="110"/>
    </row>
    <row r="5" spans="1:60" ht="12.75" customHeight="1">
      <c r="A5" s="237" t="s">
        <v>53</v>
      </c>
      <c r="B5" s="238"/>
      <c r="C5" s="238"/>
      <c r="D5" s="238"/>
      <c r="E5" s="238"/>
      <c r="F5" s="238"/>
      <c r="G5" s="238"/>
      <c r="H5" s="239"/>
      <c r="I5" s="243" t="s">
        <v>54</v>
      </c>
      <c r="J5" s="244"/>
      <c r="K5" s="245"/>
      <c r="L5" s="249" t="s">
        <v>55</v>
      </c>
      <c r="M5" s="249"/>
      <c r="N5" s="249"/>
      <c r="O5" s="249"/>
      <c r="P5" s="249"/>
      <c r="Q5" s="249"/>
      <c r="R5" s="249"/>
      <c r="S5" s="249"/>
      <c r="T5" s="249"/>
      <c r="U5" s="249"/>
      <c r="V5" s="249"/>
      <c r="W5" s="249"/>
      <c r="X5" s="249"/>
      <c r="Y5" s="249"/>
      <c r="Z5" s="249"/>
      <c r="AA5" s="249"/>
      <c r="AB5" s="249"/>
      <c r="AC5" s="249"/>
      <c r="AD5" s="249"/>
      <c r="AE5" s="249"/>
      <c r="AF5" s="249"/>
      <c r="AG5" s="249"/>
      <c r="AH5" s="250" t="s">
        <v>66</v>
      </c>
      <c r="AI5" s="251"/>
      <c r="AJ5" s="251"/>
      <c r="AK5" s="251"/>
      <c r="AL5" s="251"/>
      <c r="AM5" s="251"/>
      <c r="AN5" s="251"/>
      <c r="AO5" s="251"/>
      <c r="AP5" s="251"/>
      <c r="AQ5" s="251"/>
      <c r="AR5" s="251"/>
      <c r="AS5" s="251"/>
      <c r="AT5" s="252"/>
      <c r="AU5" s="108"/>
      <c r="AV5" s="109"/>
      <c r="AW5" s="109"/>
      <c r="AX5" s="109"/>
      <c r="AY5" s="236"/>
      <c r="AZ5" s="108"/>
      <c r="BA5" s="109"/>
      <c r="BB5" s="109"/>
      <c r="BC5" s="109"/>
      <c r="BD5" s="109"/>
      <c r="BE5" s="110"/>
      <c r="BF5" s="110"/>
      <c r="BG5" s="110"/>
      <c r="BH5" s="110"/>
    </row>
    <row r="6" spans="1:60" ht="12.75" customHeight="1">
      <c r="A6" s="240"/>
      <c r="B6" s="241"/>
      <c r="C6" s="241"/>
      <c r="D6" s="241"/>
      <c r="E6" s="241"/>
      <c r="F6" s="241"/>
      <c r="G6" s="241"/>
      <c r="H6" s="242"/>
      <c r="I6" s="246"/>
      <c r="J6" s="247"/>
      <c r="K6" s="248"/>
      <c r="L6" s="225" t="s">
        <v>64</v>
      </c>
      <c r="M6" s="225"/>
      <c r="N6" s="225"/>
      <c r="O6" s="225"/>
      <c r="P6" s="225"/>
      <c r="Q6" s="225"/>
      <c r="R6" s="225"/>
      <c r="S6" s="225"/>
      <c r="T6" s="225"/>
      <c r="U6" s="225"/>
      <c r="V6" s="225"/>
      <c r="W6" s="225"/>
      <c r="X6" s="225"/>
      <c r="Y6" s="225"/>
      <c r="Z6" s="225"/>
      <c r="AA6" s="225"/>
      <c r="AB6" s="225"/>
      <c r="AC6" s="225"/>
      <c r="AD6" s="225"/>
      <c r="AE6" s="225" t="s">
        <v>65</v>
      </c>
      <c r="AF6" s="225"/>
      <c r="AG6" s="225"/>
      <c r="AH6" s="226" t="s">
        <v>67</v>
      </c>
      <c r="AI6" s="226"/>
      <c r="AJ6" s="226"/>
      <c r="AK6" s="226"/>
      <c r="AL6" s="226"/>
      <c r="AM6" s="226"/>
      <c r="AN6" s="226"/>
      <c r="AO6" s="226"/>
      <c r="AP6" s="226"/>
      <c r="AQ6" s="227" t="s">
        <v>68</v>
      </c>
      <c r="AR6" s="227"/>
      <c r="AS6" s="227"/>
      <c r="AT6" s="227"/>
      <c r="AU6" s="110" t="s">
        <v>125</v>
      </c>
      <c r="AV6" s="110"/>
      <c r="AW6" s="110"/>
      <c r="AX6" s="110" t="s">
        <v>152</v>
      </c>
      <c r="AY6" s="110"/>
      <c r="AZ6" s="110" t="s">
        <v>156</v>
      </c>
      <c r="BA6" s="110"/>
      <c r="BB6" s="111" t="s">
        <v>157</v>
      </c>
      <c r="BC6" s="112"/>
      <c r="BD6" s="215"/>
      <c r="BE6" s="111" t="s">
        <v>194</v>
      </c>
      <c r="BF6" s="112"/>
      <c r="BG6" s="112"/>
      <c r="BH6" s="112"/>
    </row>
    <row r="7" spans="1:60" ht="12.75" customHeight="1">
      <c r="A7" s="216" t="s">
        <v>56</v>
      </c>
      <c r="B7" s="206" t="s">
        <v>57</v>
      </c>
      <c r="C7" s="206" t="s">
        <v>58</v>
      </c>
      <c r="D7" s="206" t="s">
        <v>59</v>
      </c>
      <c r="E7" s="219" t="s">
        <v>60</v>
      </c>
      <c r="F7" s="220"/>
      <c r="G7" s="206" t="s">
        <v>61</v>
      </c>
      <c r="H7" s="206" t="s">
        <v>62</v>
      </c>
      <c r="I7" s="206" t="s">
        <v>158</v>
      </c>
      <c r="J7" s="206" t="s">
        <v>159</v>
      </c>
      <c r="K7" s="206" t="s">
        <v>63</v>
      </c>
      <c r="L7" s="225"/>
      <c r="M7" s="225"/>
      <c r="N7" s="225"/>
      <c r="O7" s="225"/>
      <c r="P7" s="225"/>
      <c r="Q7" s="225"/>
      <c r="R7" s="225"/>
      <c r="S7" s="225"/>
      <c r="T7" s="225"/>
      <c r="U7" s="225"/>
      <c r="V7" s="225"/>
      <c r="W7" s="225"/>
      <c r="X7" s="225"/>
      <c r="Y7" s="225"/>
      <c r="Z7" s="225"/>
      <c r="AA7" s="225"/>
      <c r="AB7" s="225"/>
      <c r="AC7" s="225"/>
      <c r="AD7" s="225"/>
      <c r="AE7" s="209" t="s">
        <v>2</v>
      </c>
      <c r="AF7" s="212" t="s">
        <v>3</v>
      </c>
      <c r="AG7" s="206" t="s">
        <v>36</v>
      </c>
      <c r="AH7" s="202" t="s">
        <v>69</v>
      </c>
      <c r="AI7" s="219" t="s">
        <v>70</v>
      </c>
      <c r="AJ7" s="220"/>
      <c r="AK7" s="202" t="s">
        <v>71</v>
      </c>
      <c r="AL7" s="228" t="s">
        <v>72</v>
      </c>
      <c r="AM7" s="229"/>
      <c r="AN7" s="229"/>
      <c r="AO7" s="230"/>
      <c r="AP7" s="206" t="s">
        <v>73</v>
      </c>
      <c r="AQ7" s="202" t="s">
        <v>74</v>
      </c>
      <c r="AR7" s="202" t="s">
        <v>75</v>
      </c>
      <c r="AS7" s="202" t="s">
        <v>76</v>
      </c>
      <c r="AT7" s="202" t="s">
        <v>77</v>
      </c>
      <c r="AU7" s="206" t="s">
        <v>129</v>
      </c>
      <c r="AV7" s="206" t="s">
        <v>123</v>
      </c>
      <c r="AW7" s="206" t="s">
        <v>124</v>
      </c>
      <c r="AX7" s="206" t="s">
        <v>130</v>
      </c>
      <c r="AY7" s="206" t="s">
        <v>126</v>
      </c>
      <c r="AZ7" s="202" t="s">
        <v>160</v>
      </c>
      <c r="BA7" s="202" t="s">
        <v>161</v>
      </c>
      <c r="BB7" s="202" t="s">
        <v>162</v>
      </c>
      <c r="BC7" s="202" t="s">
        <v>163</v>
      </c>
      <c r="BD7" s="202" t="s">
        <v>164</v>
      </c>
      <c r="BE7" s="122" t="s">
        <v>153</v>
      </c>
      <c r="BF7" s="123"/>
      <c r="BG7" s="123"/>
      <c r="BH7" s="124"/>
    </row>
    <row r="8" spans="1:60" ht="12.75">
      <c r="A8" s="217"/>
      <c r="B8" s="207"/>
      <c r="C8" s="207"/>
      <c r="D8" s="207"/>
      <c r="E8" s="221"/>
      <c r="F8" s="222"/>
      <c r="G8" s="207"/>
      <c r="H8" s="223"/>
      <c r="I8" s="207"/>
      <c r="J8" s="207"/>
      <c r="K8" s="207"/>
      <c r="L8" s="190" t="s">
        <v>33</v>
      </c>
      <c r="M8" s="205"/>
      <c r="N8" s="205"/>
      <c r="O8" s="190" t="s">
        <v>41</v>
      </c>
      <c r="P8" s="191"/>
      <c r="Q8" s="202" t="s">
        <v>48</v>
      </c>
      <c r="R8" s="190" t="s">
        <v>1</v>
      </c>
      <c r="S8" s="191"/>
      <c r="T8" s="190" t="s">
        <v>37</v>
      </c>
      <c r="U8" s="191"/>
      <c r="V8" s="190" t="s">
        <v>42</v>
      </c>
      <c r="W8" s="191"/>
      <c r="X8" s="190" t="s">
        <v>43</v>
      </c>
      <c r="Y8" s="191"/>
      <c r="Z8" s="202" t="s">
        <v>49</v>
      </c>
      <c r="AA8" s="190" t="s">
        <v>0</v>
      </c>
      <c r="AB8" s="191"/>
      <c r="AC8" s="190" t="s">
        <v>28</v>
      </c>
      <c r="AD8" s="191"/>
      <c r="AE8" s="210"/>
      <c r="AF8" s="213"/>
      <c r="AG8" s="207"/>
      <c r="AH8" s="203"/>
      <c r="AI8" s="221"/>
      <c r="AJ8" s="222"/>
      <c r="AK8" s="203"/>
      <c r="AL8" s="231"/>
      <c r="AM8" s="232"/>
      <c r="AN8" s="232"/>
      <c r="AO8" s="233"/>
      <c r="AP8" s="207"/>
      <c r="AQ8" s="203"/>
      <c r="AR8" s="203"/>
      <c r="AS8" s="203"/>
      <c r="AT8" s="203"/>
      <c r="AU8" s="207"/>
      <c r="AV8" s="207"/>
      <c r="AW8" s="207"/>
      <c r="AX8" s="207"/>
      <c r="AY8" s="207"/>
      <c r="AZ8" s="203"/>
      <c r="BA8" s="203"/>
      <c r="BB8" s="203"/>
      <c r="BC8" s="203"/>
      <c r="BD8" s="203"/>
      <c r="BE8" s="122"/>
      <c r="BF8" s="123"/>
      <c r="BG8" s="123"/>
      <c r="BH8" s="124"/>
    </row>
    <row r="9" spans="1:60" ht="61.5" customHeight="1">
      <c r="A9" s="218"/>
      <c r="B9" s="208"/>
      <c r="C9" s="208"/>
      <c r="D9" s="208"/>
      <c r="E9" s="22" t="s">
        <v>39</v>
      </c>
      <c r="F9" s="22" t="s">
        <v>38</v>
      </c>
      <c r="G9" s="208"/>
      <c r="H9" s="224"/>
      <c r="I9" s="208"/>
      <c r="J9" s="208"/>
      <c r="K9" s="208"/>
      <c r="L9" s="23" t="s">
        <v>39</v>
      </c>
      <c r="M9" s="23" t="s">
        <v>38</v>
      </c>
      <c r="N9" s="13" t="s">
        <v>50</v>
      </c>
      <c r="O9" s="21" t="s">
        <v>30</v>
      </c>
      <c r="P9" s="21" t="s">
        <v>31</v>
      </c>
      <c r="Q9" s="204"/>
      <c r="R9" s="21" t="s">
        <v>32</v>
      </c>
      <c r="S9" s="21" t="s">
        <v>31</v>
      </c>
      <c r="T9" s="22" t="s">
        <v>30</v>
      </c>
      <c r="U9" s="22" t="s">
        <v>31</v>
      </c>
      <c r="V9" s="22" t="s">
        <v>30</v>
      </c>
      <c r="W9" s="22" t="s">
        <v>31</v>
      </c>
      <c r="X9" s="22" t="s">
        <v>30</v>
      </c>
      <c r="Y9" s="22" t="s">
        <v>31</v>
      </c>
      <c r="Z9" s="204"/>
      <c r="AA9" s="22" t="s">
        <v>30</v>
      </c>
      <c r="AB9" s="22" t="s">
        <v>31</v>
      </c>
      <c r="AC9" s="14" t="s">
        <v>34</v>
      </c>
      <c r="AD9" s="24" t="s">
        <v>29</v>
      </c>
      <c r="AE9" s="211"/>
      <c r="AF9" s="214"/>
      <c r="AG9" s="208"/>
      <c r="AH9" s="204"/>
      <c r="AI9" s="16" t="s">
        <v>40</v>
      </c>
      <c r="AJ9" s="16" t="s">
        <v>38</v>
      </c>
      <c r="AK9" s="204"/>
      <c r="AL9" s="15" t="s">
        <v>44</v>
      </c>
      <c r="AM9" s="15" t="s">
        <v>45</v>
      </c>
      <c r="AN9" s="15" t="s">
        <v>46</v>
      </c>
      <c r="AO9" s="15" t="s">
        <v>47</v>
      </c>
      <c r="AP9" s="208"/>
      <c r="AQ9" s="204"/>
      <c r="AR9" s="204"/>
      <c r="AS9" s="204"/>
      <c r="AT9" s="204"/>
      <c r="AU9" s="208"/>
      <c r="AV9" s="208"/>
      <c r="AW9" s="208"/>
      <c r="AX9" s="208"/>
      <c r="AY9" s="208"/>
      <c r="AZ9" s="204"/>
      <c r="BA9" s="204"/>
      <c r="BB9" s="204"/>
      <c r="BC9" s="203"/>
      <c r="BD9" s="204"/>
      <c r="BE9" s="122"/>
      <c r="BF9" s="123"/>
      <c r="BG9" s="123"/>
      <c r="BH9" s="124"/>
    </row>
    <row r="10" spans="1:60" s="41" customFormat="1" ht="210" customHeight="1">
      <c r="A10" s="25" t="s">
        <v>80</v>
      </c>
      <c r="B10" s="26" t="s">
        <v>115</v>
      </c>
      <c r="C10" s="26" t="s">
        <v>165</v>
      </c>
      <c r="D10" s="27" t="s">
        <v>166</v>
      </c>
      <c r="E10" s="28">
        <v>4</v>
      </c>
      <c r="F10" s="29" t="s">
        <v>114</v>
      </c>
      <c r="G10" s="27" t="s">
        <v>101</v>
      </c>
      <c r="H10" s="30" t="s">
        <v>78</v>
      </c>
      <c r="I10" s="27">
        <v>2</v>
      </c>
      <c r="J10" s="27">
        <v>3</v>
      </c>
      <c r="K10" s="31" t="str">
        <f>IF(J10=1,IF(I10&lt;=3,"Bajo",IF(I10=4,"Medio","Alto")),IF(J10=2,IF(I10&lt;=2,"Bajo",IF(I10=3,"Medio","Alto")),IF(J10=3,IF(I10&lt;=2,"Medio",IF(I10=5,"Extremo","Alto")),IF(J10=4,IF(I10&lt;=2,"Alto","Extremo"),IF(J10=5,IF(I10=1,"Alto","Extremo"))))))</f>
        <v>Medio</v>
      </c>
      <c r="L10" s="27">
        <v>10</v>
      </c>
      <c r="M10" s="30" t="s">
        <v>113</v>
      </c>
      <c r="N10" s="30" t="s">
        <v>51</v>
      </c>
      <c r="O10" s="30"/>
      <c r="P10" s="30">
        <v>0</v>
      </c>
      <c r="Q10" s="30" t="s">
        <v>79</v>
      </c>
      <c r="R10" s="30">
        <v>15</v>
      </c>
      <c r="S10" s="30"/>
      <c r="T10" s="30"/>
      <c r="U10" s="30">
        <v>0</v>
      </c>
      <c r="V10" s="30"/>
      <c r="W10" s="30">
        <v>0</v>
      </c>
      <c r="X10" s="30">
        <v>10</v>
      </c>
      <c r="Y10" s="30"/>
      <c r="Z10" s="30" t="s">
        <v>112</v>
      </c>
      <c r="AA10" s="30">
        <v>30</v>
      </c>
      <c r="AB10" s="30"/>
      <c r="AC10" s="30">
        <f>O10+P10+R10+S10+T10+U10+V10+W10+X10+Y10+AA10+AB10</f>
        <v>55</v>
      </c>
      <c r="AD10" s="27">
        <f>AC10</f>
        <v>55</v>
      </c>
      <c r="AE10" s="27">
        <v>1</v>
      </c>
      <c r="AF10" s="27">
        <v>3</v>
      </c>
      <c r="AG10" s="32" t="str">
        <f>IF(AF10=1,IF(AE10&lt;=3,"Bajo",IF(AE10=4,"Medio","Alto")),IF(AF10=2,IF(AE10&lt;=2,"Bajo",IF(AE10=3,"Medio","Alto")),IF(AF10=3,IF(AE10&lt;=2,"Medio",IF(AE10=5,"Extremo","Alto")),IF(AF10=4,IF(AE10&lt;=2,"Alto","Extremo"),IF(AF10=5,IF(AE10=1,"Alto","Extremo"))))))</f>
        <v>Medio</v>
      </c>
      <c r="AH10" s="26" t="s">
        <v>52</v>
      </c>
      <c r="AI10" s="27">
        <v>4</v>
      </c>
      <c r="AJ10" s="30" t="s">
        <v>105</v>
      </c>
      <c r="AK10" s="30" t="s">
        <v>167</v>
      </c>
      <c r="AL10" s="33">
        <v>43466</v>
      </c>
      <c r="AM10" s="33">
        <v>43800</v>
      </c>
      <c r="AN10" s="26"/>
      <c r="AO10" s="34"/>
      <c r="AP10" s="26" t="s">
        <v>106</v>
      </c>
      <c r="AQ10" s="35"/>
      <c r="AR10" s="35"/>
      <c r="AS10" s="35"/>
      <c r="AT10" s="35"/>
      <c r="AU10" s="36" t="s">
        <v>131</v>
      </c>
      <c r="AV10" s="37" t="s">
        <v>144</v>
      </c>
      <c r="AW10" s="17" t="s">
        <v>132</v>
      </c>
      <c r="AX10" s="19" t="s">
        <v>133</v>
      </c>
      <c r="AY10" s="17" t="s">
        <v>150</v>
      </c>
      <c r="AZ10" s="38"/>
      <c r="BA10" s="38"/>
      <c r="BB10" s="39" t="s">
        <v>168</v>
      </c>
      <c r="BC10" s="40" t="s">
        <v>79</v>
      </c>
      <c r="BD10" s="39" t="s">
        <v>169</v>
      </c>
      <c r="BE10" s="125" t="s">
        <v>195</v>
      </c>
      <c r="BF10" s="126"/>
      <c r="BG10" s="126"/>
      <c r="BH10" s="127"/>
    </row>
    <row r="11" spans="1:60" s="41" customFormat="1" ht="179.1" customHeight="1">
      <c r="A11" s="42" t="s">
        <v>97</v>
      </c>
      <c r="B11" s="43" t="s">
        <v>98</v>
      </c>
      <c r="C11" s="43" t="s">
        <v>99</v>
      </c>
      <c r="D11" s="45" t="s">
        <v>170</v>
      </c>
      <c r="E11" s="45">
        <v>2</v>
      </c>
      <c r="F11" s="46" t="s">
        <v>100</v>
      </c>
      <c r="G11" s="44" t="s">
        <v>101</v>
      </c>
      <c r="H11" s="45" t="s">
        <v>78</v>
      </c>
      <c r="I11" s="47">
        <v>1</v>
      </c>
      <c r="J11" s="47">
        <v>4</v>
      </c>
      <c r="K11" s="48" t="str">
        <f t="shared" ref="K11:K16" si="0">IF(J11=1,IF(I11&lt;=3,"Bajo",IF(I11=4,"Medio","Alto")),IF(J11=2,IF(I11&lt;=2,"Bajo",IF(I11=3,"Medio","Alto")),IF(J11=3,IF(I11&lt;=2,"Medio",IF(I11=5,"Extremo","Alto")),IF(J11=4,IF(I11&lt;=2,"Alto","Extremo"),IF(J11=5,IF(I11=1,"Alto","Extremo"))))))</f>
        <v>Alto</v>
      </c>
      <c r="L11" s="47">
        <v>3</v>
      </c>
      <c r="M11" s="47" t="s">
        <v>102</v>
      </c>
      <c r="N11" s="47" t="s">
        <v>51</v>
      </c>
      <c r="O11" s="47">
        <v>15</v>
      </c>
      <c r="P11" s="49"/>
      <c r="Q11" s="47" t="s">
        <v>103</v>
      </c>
      <c r="R11" s="47">
        <v>15</v>
      </c>
      <c r="S11" s="47"/>
      <c r="T11" s="47"/>
      <c r="U11" s="47">
        <v>0</v>
      </c>
      <c r="V11" s="47">
        <v>15</v>
      </c>
      <c r="W11" s="47"/>
      <c r="X11" s="47">
        <v>10</v>
      </c>
      <c r="Y11" s="47"/>
      <c r="Z11" s="47" t="s">
        <v>104</v>
      </c>
      <c r="AA11" s="47">
        <v>30</v>
      </c>
      <c r="AB11" s="47"/>
      <c r="AC11" s="47">
        <f>O11+P11+R11+S11+T11+U11+V11+W11+X11+Y11+AA11+AB11</f>
        <v>85</v>
      </c>
      <c r="AD11" s="47">
        <f>AC11</f>
        <v>85</v>
      </c>
      <c r="AE11" s="47">
        <v>1</v>
      </c>
      <c r="AF11" s="47">
        <v>4</v>
      </c>
      <c r="AG11" s="50" t="str">
        <f>IF(AF11=1,IF(AE11&lt;=3,"Bajo",IF(AE11=4,"Medio","Alto")),IF(AF11=2,IF(AE11&lt;=2,"Bajo",IF(AE11=3,"Medio","Alto")),IF(AF11=3,IF(AE11&lt;=2,"Medio",IF(AE11=5,"Extremo","Alto")),IF(AF11=4,IF(AE11&lt;=2,"Alto","Extremo"),IF(AF11=5,IF(AE11=1,"Alto","Extremo"))))))</f>
        <v>Alto</v>
      </c>
      <c r="AH11" s="51" t="s">
        <v>52</v>
      </c>
      <c r="AI11" s="47">
        <v>2</v>
      </c>
      <c r="AJ11" s="51" t="s">
        <v>105</v>
      </c>
      <c r="AK11" s="51" t="s">
        <v>167</v>
      </c>
      <c r="AL11" s="52">
        <v>43466</v>
      </c>
      <c r="AM11" s="52">
        <v>43800</v>
      </c>
      <c r="AN11" s="51"/>
      <c r="AO11" s="53"/>
      <c r="AP11" s="51" t="s">
        <v>106</v>
      </c>
      <c r="AQ11" s="51"/>
      <c r="AR11" s="51"/>
      <c r="AS11" s="51"/>
      <c r="AT11" s="47"/>
      <c r="AU11" s="36" t="s">
        <v>134</v>
      </c>
      <c r="AV11" s="37" t="s">
        <v>145</v>
      </c>
      <c r="AW11" s="19" t="s">
        <v>127</v>
      </c>
      <c r="AX11" s="17" t="s">
        <v>151</v>
      </c>
      <c r="AY11" s="17" t="s">
        <v>128</v>
      </c>
      <c r="AZ11" s="54" t="s">
        <v>171</v>
      </c>
      <c r="BA11" s="54" t="s">
        <v>172</v>
      </c>
      <c r="BB11" s="39" t="s">
        <v>173</v>
      </c>
      <c r="BC11" s="40" t="s">
        <v>79</v>
      </c>
      <c r="BD11" s="39" t="s">
        <v>174</v>
      </c>
      <c r="BE11" s="125" t="s">
        <v>196</v>
      </c>
      <c r="BF11" s="126"/>
      <c r="BG11" s="126"/>
      <c r="BH11" s="127"/>
    </row>
    <row r="12" spans="1:60" s="57" customFormat="1" ht="76.5" customHeight="1">
      <c r="A12" s="192" t="s">
        <v>85</v>
      </c>
      <c r="B12" s="195" t="s">
        <v>86</v>
      </c>
      <c r="C12" s="164" t="s">
        <v>87</v>
      </c>
      <c r="D12" s="198" t="s">
        <v>88</v>
      </c>
      <c r="E12" s="177">
        <v>3</v>
      </c>
      <c r="F12" s="200" t="s">
        <v>89</v>
      </c>
      <c r="G12" s="198" t="s">
        <v>175</v>
      </c>
      <c r="H12" s="195" t="s">
        <v>78</v>
      </c>
      <c r="I12" s="181">
        <v>3</v>
      </c>
      <c r="J12" s="181">
        <v>5</v>
      </c>
      <c r="K12" s="189" t="str">
        <f t="shared" si="0"/>
        <v>Extremo</v>
      </c>
      <c r="L12" s="55">
        <v>6</v>
      </c>
      <c r="M12" s="56" t="s">
        <v>117</v>
      </c>
      <c r="N12" s="47" t="s">
        <v>51</v>
      </c>
      <c r="O12" s="47">
        <v>15</v>
      </c>
      <c r="P12" s="47"/>
      <c r="Q12" s="56" t="s">
        <v>176</v>
      </c>
      <c r="R12" s="47">
        <v>15</v>
      </c>
      <c r="S12" s="47"/>
      <c r="T12" s="47">
        <v>0</v>
      </c>
      <c r="U12" s="47">
        <v>0</v>
      </c>
      <c r="V12" s="47">
        <v>15</v>
      </c>
      <c r="W12" s="55"/>
      <c r="X12" s="47">
        <v>10</v>
      </c>
      <c r="Y12" s="47"/>
      <c r="Z12" s="47" t="s">
        <v>108</v>
      </c>
      <c r="AA12" s="47">
        <v>30</v>
      </c>
      <c r="AB12" s="47"/>
      <c r="AC12" s="47">
        <f t="shared" ref="AC12:AC19" si="1">O12+P12+R12+S12+T12+U12+V12+W12+X12+Y12+AA12+AB12</f>
        <v>85</v>
      </c>
      <c r="AD12" s="170">
        <f>(AC12+AC13+AC14+AC15)/4</f>
        <v>85</v>
      </c>
      <c r="AE12" s="170">
        <v>1</v>
      </c>
      <c r="AF12" s="170">
        <v>5</v>
      </c>
      <c r="AG12" s="173" t="str">
        <f>IF(AF12=1,IF(AE12&lt;=3,"Bajo",IF(AE12=4,"Medio","Alto")),IF(AF12=2,IF(AE12&lt;=2,"Bajo",IF(AE12=3,"Medio","Alto")),IF(AF12=3,IF(AE12&lt;=2,"Medio",IF(AE12=5,"Extremo","Alto")),IF(AF12=4,IF(AE12&lt;=2,"Alto","Extremo"),IF(AF12=5,IF(AE12=1,"Alto","Extremo"))))))</f>
        <v>Alto</v>
      </c>
      <c r="AH12" s="164" t="s">
        <v>52</v>
      </c>
      <c r="AI12" s="170">
        <v>4</v>
      </c>
      <c r="AJ12" s="170" t="s">
        <v>105</v>
      </c>
      <c r="AK12" s="164" t="s">
        <v>167</v>
      </c>
      <c r="AL12" s="167">
        <v>43466</v>
      </c>
      <c r="AM12" s="167">
        <v>43800</v>
      </c>
      <c r="AN12" s="186"/>
      <c r="AO12" s="170"/>
      <c r="AP12" s="164" t="s">
        <v>106</v>
      </c>
      <c r="AQ12" s="157"/>
      <c r="AR12" s="157"/>
      <c r="AS12" s="157"/>
      <c r="AT12" s="157"/>
      <c r="AU12" s="160" t="s">
        <v>177</v>
      </c>
      <c r="AV12" s="163" t="s">
        <v>146</v>
      </c>
      <c r="AW12" s="151" t="s">
        <v>135</v>
      </c>
      <c r="AX12" s="183" t="s">
        <v>136</v>
      </c>
      <c r="AY12" s="151" t="s">
        <v>137</v>
      </c>
      <c r="AZ12" s="154"/>
      <c r="BA12" s="154"/>
      <c r="BB12" s="143" t="s">
        <v>168</v>
      </c>
      <c r="BC12" s="140" t="s">
        <v>79</v>
      </c>
      <c r="BD12" s="143" t="s">
        <v>178</v>
      </c>
      <c r="BE12" s="128" t="s">
        <v>196</v>
      </c>
      <c r="BF12" s="129"/>
      <c r="BG12" s="129"/>
      <c r="BH12" s="130"/>
    </row>
    <row r="13" spans="1:60" s="57" customFormat="1" ht="55.5" customHeight="1">
      <c r="A13" s="193"/>
      <c r="B13" s="196"/>
      <c r="C13" s="165"/>
      <c r="D13" s="199"/>
      <c r="E13" s="178"/>
      <c r="F13" s="201"/>
      <c r="G13" s="199"/>
      <c r="H13" s="196"/>
      <c r="I13" s="181"/>
      <c r="J13" s="181"/>
      <c r="K13" s="189"/>
      <c r="L13" s="55">
        <v>7</v>
      </c>
      <c r="M13" s="56" t="s">
        <v>118</v>
      </c>
      <c r="N13" s="47" t="s">
        <v>82</v>
      </c>
      <c r="O13" s="47">
        <v>15</v>
      </c>
      <c r="P13" s="47"/>
      <c r="Q13" s="56" t="s">
        <v>107</v>
      </c>
      <c r="R13" s="47">
        <v>15</v>
      </c>
      <c r="S13" s="47"/>
      <c r="T13" s="47">
        <v>0</v>
      </c>
      <c r="U13" s="47">
        <v>0</v>
      </c>
      <c r="V13" s="47">
        <v>15</v>
      </c>
      <c r="W13" s="55"/>
      <c r="X13" s="47">
        <v>10</v>
      </c>
      <c r="Y13" s="47"/>
      <c r="Z13" s="47" t="s">
        <v>108</v>
      </c>
      <c r="AA13" s="47">
        <v>30</v>
      </c>
      <c r="AB13" s="47"/>
      <c r="AC13" s="47">
        <f t="shared" si="1"/>
        <v>85</v>
      </c>
      <c r="AD13" s="171"/>
      <c r="AE13" s="171"/>
      <c r="AF13" s="171"/>
      <c r="AG13" s="174"/>
      <c r="AH13" s="165"/>
      <c r="AI13" s="171"/>
      <c r="AJ13" s="171"/>
      <c r="AK13" s="165"/>
      <c r="AL13" s="168"/>
      <c r="AM13" s="168"/>
      <c r="AN13" s="187"/>
      <c r="AO13" s="171"/>
      <c r="AP13" s="165"/>
      <c r="AQ13" s="158"/>
      <c r="AR13" s="158"/>
      <c r="AS13" s="158"/>
      <c r="AT13" s="158"/>
      <c r="AU13" s="161"/>
      <c r="AV13" s="161"/>
      <c r="AW13" s="152"/>
      <c r="AX13" s="184"/>
      <c r="AY13" s="152"/>
      <c r="AZ13" s="155"/>
      <c r="BA13" s="155"/>
      <c r="BB13" s="144"/>
      <c r="BC13" s="141"/>
      <c r="BD13" s="144"/>
      <c r="BE13" s="131"/>
      <c r="BF13" s="132"/>
      <c r="BG13" s="132"/>
      <c r="BH13" s="133"/>
    </row>
    <row r="14" spans="1:60" s="57" customFormat="1" ht="76.5" customHeight="1">
      <c r="A14" s="193"/>
      <c r="B14" s="196"/>
      <c r="C14" s="165"/>
      <c r="D14" s="199"/>
      <c r="E14" s="178"/>
      <c r="F14" s="201"/>
      <c r="G14" s="199"/>
      <c r="H14" s="196"/>
      <c r="I14" s="181"/>
      <c r="J14" s="181"/>
      <c r="K14" s="189"/>
      <c r="L14" s="55">
        <v>8</v>
      </c>
      <c r="M14" s="56" t="s">
        <v>90</v>
      </c>
      <c r="N14" s="47" t="s">
        <v>51</v>
      </c>
      <c r="O14" s="47">
        <v>15</v>
      </c>
      <c r="P14" s="47"/>
      <c r="Q14" s="56" t="s">
        <v>179</v>
      </c>
      <c r="R14" s="47">
        <v>15</v>
      </c>
      <c r="S14" s="47"/>
      <c r="T14" s="47">
        <v>0</v>
      </c>
      <c r="U14" s="47">
        <v>0</v>
      </c>
      <c r="V14" s="47">
        <v>15</v>
      </c>
      <c r="W14" s="55"/>
      <c r="X14" s="47">
        <v>10</v>
      </c>
      <c r="Y14" s="47"/>
      <c r="Z14" s="47" t="s">
        <v>108</v>
      </c>
      <c r="AA14" s="47">
        <v>30</v>
      </c>
      <c r="AB14" s="47"/>
      <c r="AC14" s="47">
        <f t="shared" si="1"/>
        <v>85</v>
      </c>
      <c r="AD14" s="171"/>
      <c r="AE14" s="171"/>
      <c r="AF14" s="171"/>
      <c r="AG14" s="174"/>
      <c r="AH14" s="165"/>
      <c r="AI14" s="171"/>
      <c r="AJ14" s="171"/>
      <c r="AK14" s="165"/>
      <c r="AL14" s="168"/>
      <c r="AM14" s="168"/>
      <c r="AN14" s="187"/>
      <c r="AO14" s="171"/>
      <c r="AP14" s="165"/>
      <c r="AQ14" s="158"/>
      <c r="AR14" s="158"/>
      <c r="AS14" s="158"/>
      <c r="AT14" s="158"/>
      <c r="AU14" s="161"/>
      <c r="AV14" s="161"/>
      <c r="AW14" s="152"/>
      <c r="AX14" s="184"/>
      <c r="AY14" s="152"/>
      <c r="AZ14" s="155"/>
      <c r="BA14" s="155"/>
      <c r="BB14" s="144"/>
      <c r="BC14" s="141"/>
      <c r="BD14" s="144"/>
      <c r="BE14" s="131"/>
      <c r="BF14" s="132"/>
      <c r="BG14" s="132"/>
      <c r="BH14" s="133"/>
    </row>
    <row r="15" spans="1:60" s="57" customFormat="1" ht="63" customHeight="1">
      <c r="A15" s="193"/>
      <c r="B15" s="196"/>
      <c r="C15" s="165"/>
      <c r="D15" s="199"/>
      <c r="E15" s="179"/>
      <c r="F15" s="201"/>
      <c r="G15" s="199"/>
      <c r="H15" s="196"/>
      <c r="I15" s="181"/>
      <c r="J15" s="181"/>
      <c r="K15" s="189"/>
      <c r="L15" s="55">
        <v>9</v>
      </c>
      <c r="M15" s="56" t="s">
        <v>91</v>
      </c>
      <c r="N15" s="47" t="s">
        <v>51</v>
      </c>
      <c r="O15" s="47">
        <v>15</v>
      </c>
      <c r="P15" s="47"/>
      <c r="Q15" s="56" t="s">
        <v>176</v>
      </c>
      <c r="R15" s="47">
        <v>15</v>
      </c>
      <c r="S15" s="47"/>
      <c r="T15" s="47">
        <v>0</v>
      </c>
      <c r="U15" s="47">
        <v>0</v>
      </c>
      <c r="V15" s="47">
        <v>15</v>
      </c>
      <c r="W15" s="55"/>
      <c r="X15" s="47">
        <v>10</v>
      </c>
      <c r="Y15" s="47"/>
      <c r="Z15" s="47" t="s">
        <v>108</v>
      </c>
      <c r="AA15" s="47">
        <v>30</v>
      </c>
      <c r="AB15" s="47"/>
      <c r="AC15" s="47">
        <f t="shared" si="1"/>
        <v>85</v>
      </c>
      <c r="AD15" s="172"/>
      <c r="AE15" s="172"/>
      <c r="AF15" s="172"/>
      <c r="AG15" s="175"/>
      <c r="AH15" s="166"/>
      <c r="AI15" s="172"/>
      <c r="AJ15" s="172"/>
      <c r="AK15" s="166"/>
      <c r="AL15" s="169"/>
      <c r="AM15" s="169"/>
      <c r="AN15" s="188"/>
      <c r="AO15" s="172"/>
      <c r="AP15" s="166"/>
      <c r="AQ15" s="159"/>
      <c r="AR15" s="159"/>
      <c r="AS15" s="159"/>
      <c r="AT15" s="159"/>
      <c r="AU15" s="162"/>
      <c r="AV15" s="162"/>
      <c r="AW15" s="153"/>
      <c r="AX15" s="185"/>
      <c r="AY15" s="153"/>
      <c r="AZ15" s="156"/>
      <c r="BA15" s="156"/>
      <c r="BB15" s="145"/>
      <c r="BC15" s="142"/>
      <c r="BD15" s="145"/>
      <c r="BE15" s="134"/>
      <c r="BF15" s="135"/>
      <c r="BG15" s="135"/>
      <c r="BH15" s="136"/>
    </row>
    <row r="16" spans="1:60" s="57" customFormat="1" ht="76.5" customHeight="1">
      <c r="A16" s="193"/>
      <c r="B16" s="196"/>
      <c r="C16" s="165"/>
      <c r="D16" s="176" t="s">
        <v>180</v>
      </c>
      <c r="E16" s="177">
        <v>4</v>
      </c>
      <c r="F16" s="180" t="s">
        <v>92</v>
      </c>
      <c r="G16" s="181" t="s">
        <v>181</v>
      </c>
      <c r="H16" s="182" t="s">
        <v>78</v>
      </c>
      <c r="I16" s="181">
        <v>3</v>
      </c>
      <c r="J16" s="181">
        <v>5</v>
      </c>
      <c r="K16" s="174" t="str">
        <f t="shared" si="0"/>
        <v>Extremo</v>
      </c>
      <c r="L16" s="55">
        <v>11</v>
      </c>
      <c r="M16" s="56" t="s">
        <v>90</v>
      </c>
      <c r="N16" s="47" t="s">
        <v>51</v>
      </c>
      <c r="O16" s="47">
        <v>15</v>
      </c>
      <c r="P16" s="47"/>
      <c r="Q16" s="56" t="s">
        <v>182</v>
      </c>
      <c r="R16" s="47">
        <v>15</v>
      </c>
      <c r="S16" s="47"/>
      <c r="T16" s="47">
        <v>0</v>
      </c>
      <c r="U16" s="47">
        <v>0</v>
      </c>
      <c r="V16" s="47">
        <v>15</v>
      </c>
      <c r="W16" s="55"/>
      <c r="X16" s="47">
        <v>10</v>
      </c>
      <c r="Y16" s="47"/>
      <c r="Z16" s="47" t="s">
        <v>108</v>
      </c>
      <c r="AA16" s="47">
        <v>30</v>
      </c>
      <c r="AB16" s="47"/>
      <c r="AC16" s="47">
        <f t="shared" si="1"/>
        <v>85</v>
      </c>
      <c r="AD16" s="170">
        <f>(AC16+AC17+AC18+AC19)/4</f>
        <v>85</v>
      </c>
      <c r="AE16" s="170">
        <v>1</v>
      </c>
      <c r="AF16" s="170">
        <v>5</v>
      </c>
      <c r="AG16" s="173" t="str">
        <f>IF(AF16=1,IF(AE16&lt;=3,"Bajo",IF(AE16=4,"Medio","Alto")),IF(AF16=2,IF(AE16&lt;=2,"Bajo",IF(AE16=3,"Medio","Alto")),IF(AF16=3,IF(AE16&lt;=2,"Medio",IF(AE16=5,"Extremo","Alto")),IF(AF16=4,IF(AE16&lt;=2,"Alto","Extremo"),IF(AF16=5,IF(AE16=1,"Alto","Extremo"))))))</f>
        <v>Alto</v>
      </c>
      <c r="AH16" s="164" t="s">
        <v>52</v>
      </c>
      <c r="AI16" s="170">
        <v>4</v>
      </c>
      <c r="AJ16" s="170" t="s">
        <v>105</v>
      </c>
      <c r="AK16" s="164" t="s">
        <v>167</v>
      </c>
      <c r="AL16" s="167">
        <v>43466</v>
      </c>
      <c r="AM16" s="167">
        <v>43800</v>
      </c>
      <c r="AN16" s="157"/>
      <c r="AO16" s="157"/>
      <c r="AP16" s="164" t="s">
        <v>106</v>
      </c>
      <c r="AQ16" s="157"/>
      <c r="AR16" s="157"/>
      <c r="AS16" s="157"/>
      <c r="AT16" s="157"/>
      <c r="AU16" s="160" t="s">
        <v>183</v>
      </c>
      <c r="AV16" s="163" t="s">
        <v>147</v>
      </c>
      <c r="AW16" s="151" t="s">
        <v>135</v>
      </c>
      <c r="AX16" s="151" t="s">
        <v>136</v>
      </c>
      <c r="AY16" s="151" t="s">
        <v>137</v>
      </c>
      <c r="AZ16" s="154"/>
      <c r="BA16" s="154"/>
      <c r="BB16" s="143" t="s">
        <v>168</v>
      </c>
      <c r="BC16" s="140" t="s">
        <v>79</v>
      </c>
      <c r="BD16" s="143" t="s">
        <v>169</v>
      </c>
      <c r="BE16" s="128" t="s">
        <v>196</v>
      </c>
      <c r="BF16" s="129"/>
      <c r="BG16" s="129"/>
      <c r="BH16" s="130"/>
    </row>
    <row r="17" spans="1:60" s="57" customFormat="1" ht="54" customHeight="1">
      <c r="A17" s="193"/>
      <c r="B17" s="196"/>
      <c r="C17" s="165"/>
      <c r="D17" s="176"/>
      <c r="E17" s="178"/>
      <c r="F17" s="180"/>
      <c r="G17" s="176"/>
      <c r="H17" s="182"/>
      <c r="I17" s="181"/>
      <c r="J17" s="181"/>
      <c r="K17" s="174"/>
      <c r="L17" s="55">
        <v>12</v>
      </c>
      <c r="M17" s="56" t="s">
        <v>91</v>
      </c>
      <c r="N17" s="47" t="s">
        <v>51</v>
      </c>
      <c r="O17" s="47">
        <v>15</v>
      </c>
      <c r="P17" s="47"/>
      <c r="Q17" s="56" t="s">
        <v>176</v>
      </c>
      <c r="R17" s="47">
        <v>15</v>
      </c>
      <c r="S17" s="47"/>
      <c r="T17" s="47">
        <v>0</v>
      </c>
      <c r="U17" s="47">
        <v>0</v>
      </c>
      <c r="V17" s="47">
        <v>15</v>
      </c>
      <c r="W17" s="55"/>
      <c r="X17" s="47">
        <v>10</v>
      </c>
      <c r="Y17" s="47"/>
      <c r="Z17" s="47" t="s">
        <v>108</v>
      </c>
      <c r="AA17" s="47">
        <v>30</v>
      </c>
      <c r="AB17" s="47"/>
      <c r="AC17" s="47">
        <f t="shared" si="1"/>
        <v>85</v>
      </c>
      <c r="AD17" s="171"/>
      <c r="AE17" s="171"/>
      <c r="AF17" s="171"/>
      <c r="AG17" s="174"/>
      <c r="AH17" s="165"/>
      <c r="AI17" s="171"/>
      <c r="AJ17" s="171"/>
      <c r="AK17" s="165"/>
      <c r="AL17" s="168"/>
      <c r="AM17" s="168"/>
      <c r="AN17" s="158"/>
      <c r="AO17" s="158"/>
      <c r="AP17" s="165"/>
      <c r="AQ17" s="158"/>
      <c r="AR17" s="158"/>
      <c r="AS17" s="158"/>
      <c r="AT17" s="158"/>
      <c r="AU17" s="161"/>
      <c r="AV17" s="161"/>
      <c r="AW17" s="152"/>
      <c r="AX17" s="152"/>
      <c r="AY17" s="152"/>
      <c r="AZ17" s="155"/>
      <c r="BA17" s="155"/>
      <c r="BB17" s="144"/>
      <c r="BC17" s="141"/>
      <c r="BD17" s="144"/>
      <c r="BE17" s="131"/>
      <c r="BF17" s="132"/>
      <c r="BG17" s="132"/>
      <c r="BH17" s="133"/>
    </row>
    <row r="18" spans="1:60" s="57" customFormat="1" ht="76.5" customHeight="1">
      <c r="A18" s="193"/>
      <c r="B18" s="196"/>
      <c r="C18" s="165"/>
      <c r="D18" s="176"/>
      <c r="E18" s="178"/>
      <c r="F18" s="180"/>
      <c r="G18" s="176"/>
      <c r="H18" s="182"/>
      <c r="I18" s="181"/>
      <c r="J18" s="181"/>
      <c r="K18" s="174"/>
      <c r="L18" s="55">
        <v>13</v>
      </c>
      <c r="M18" s="56" t="s">
        <v>184</v>
      </c>
      <c r="N18" s="47" t="s">
        <v>51</v>
      </c>
      <c r="O18" s="47">
        <v>15</v>
      </c>
      <c r="P18" s="47"/>
      <c r="Q18" s="56" t="s">
        <v>176</v>
      </c>
      <c r="R18" s="47">
        <v>15</v>
      </c>
      <c r="S18" s="47"/>
      <c r="T18" s="47">
        <v>0</v>
      </c>
      <c r="U18" s="47">
        <v>0</v>
      </c>
      <c r="V18" s="47">
        <v>15</v>
      </c>
      <c r="W18" s="55"/>
      <c r="X18" s="47">
        <v>10</v>
      </c>
      <c r="Y18" s="47"/>
      <c r="Z18" s="47" t="s">
        <v>108</v>
      </c>
      <c r="AA18" s="47">
        <v>30</v>
      </c>
      <c r="AB18" s="47"/>
      <c r="AC18" s="47">
        <f t="shared" si="1"/>
        <v>85</v>
      </c>
      <c r="AD18" s="171"/>
      <c r="AE18" s="171"/>
      <c r="AF18" s="171"/>
      <c r="AG18" s="174"/>
      <c r="AH18" s="165"/>
      <c r="AI18" s="171"/>
      <c r="AJ18" s="171"/>
      <c r="AK18" s="165"/>
      <c r="AL18" s="168"/>
      <c r="AM18" s="168"/>
      <c r="AN18" s="158"/>
      <c r="AO18" s="158"/>
      <c r="AP18" s="165"/>
      <c r="AQ18" s="158"/>
      <c r="AR18" s="158"/>
      <c r="AS18" s="158"/>
      <c r="AT18" s="158"/>
      <c r="AU18" s="161"/>
      <c r="AV18" s="161"/>
      <c r="AW18" s="152"/>
      <c r="AX18" s="152"/>
      <c r="AY18" s="152"/>
      <c r="AZ18" s="155"/>
      <c r="BA18" s="155"/>
      <c r="BB18" s="144"/>
      <c r="BC18" s="141"/>
      <c r="BD18" s="144"/>
      <c r="BE18" s="131"/>
      <c r="BF18" s="132"/>
      <c r="BG18" s="132"/>
      <c r="BH18" s="133"/>
    </row>
    <row r="19" spans="1:60" s="57" customFormat="1" ht="76.5" customHeight="1">
      <c r="A19" s="194"/>
      <c r="B19" s="197"/>
      <c r="C19" s="166"/>
      <c r="D19" s="176"/>
      <c r="E19" s="179"/>
      <c r="F19" s="180"/>
      <c r="G19" s="176"/>
      <c r="H19" s="182"/>
      <c r="I19" s="181"/>
      <c r="J19" s="181"/>
      <c r="K19" s="174"/>
      <c r="L19" s="55">
        <v>14</v>
      </c>
      <c r="M19" s="56" t="s">
        <v>185</v>
      </c>
      <c r="N19" s="47" t="s">
        <v>51</v>
      </c>
      <c r="O19" s="47">
        <v>15</v>
      </c>
      <c r="P19" s="47"/>
      <c r="Q19" s="56" t="s">
        <v>176</v>
      </c>
      <c r="R19" s="47">
        <v>15</v>
      </c>
      <c r="S19" s="47"/>
      <c r="T19" s="47">
        <v>0</v>
      </c>
      <c r="U19" s="47">
        <v>0</v>
      </c>
      <c r="V19" s="47">
        <v>15</v>
      </c>
      <c r="W19" s="55"/>
      <c r="X19" s="47">
        <v>10</v>
      </c>
      <c r="Y19" s="47"/>
      <c r="Z19" s="47" t="s">
        <v>108</v>
      </c>
      <c r="AA19" s="47">
        <v>30</v>
      </c>
      <c r="AB19" s="47"/>
      <c r="AC19" s="47">
        <f t="shared" si="1"/>
        <v>85</v>
      </c>
      <c r="AD19" s="172"/>
      <c r="AE19" s="172"/>
      <c r="AF19" s="172"/>
      <c r="AG19" s="175"/>
      <c r="AH19" s="166"/>
      <c r="AI19" s="172"/>
      <c r="AJ19" s="172"/>
      <c r="AK19" s="166"/>
      <c r="AL19" s="169"/>
      <c r="AM19" s="169"/>
      <c r="AN19" s="159"/>
      <c r="AO19" s="159"/>
      <c r="AP19" s="166"/>
      <c r="AQ19" s="159"/>
      <c r="AR19" s="159"/>
      <c r="AS19" s="159"/>
      <c r="AT19" s="159"/>
      <c r="AU19" s="162"/>
      <c r="AV19" s="162"/>
      <c r="AW19" s="153"/>
      <c r="AX19" s="153"/>
      <c r="AY19" s="153"/>
      <c r="AZ19" s="156"/>
      <c r="BA19" s="156"/>
      <c r="BB19" s="145"/>
      <c r="BC19" s="142"/>
      <c r="BD19" s="145"/>
      <c r="BE19" s="134"/>
      <c r="BF19" s="135"/>
      <c r="BG19" s="135"/>
      <c r="BH19" s="136"/>
    </row>
    <row r="20" spans="1:60" ht="251.45" customHeight="1">
      <c r="A20" s="146" t="s">
        <v>85</v>
      </c>
      <c r="B20" s="147" t="s">
        <v>93</v>
      </c>
      <c r="C20" s="148" t="s">
        <v>186</v>
      </c>
      <c r="D20" s="58" t="s">
        <v>83</v>
      </c>
      <c r="E20" s="59">
        <v>5</v>
      </c>
      <c r="F20" s="60" t="s">
        <v>121</v>
      </c>
      <c r="G20" s="58" t="s">
        <v>101</v>
      </c>
      <c r="H20" s="61" t="s">
        <v>78</v>
      </c>
      <c r="I20" s="58">
        <v>4</v>
      </c>
      <c r="J20" s="58">
        <v>5</v>
      </c>
      <c r="K20" s="48" t="str">
        <f>IF(J20=1,IF(I20&lt;=3,"Bajo",IF(I20=4,"Medio","Alto")),IF(J20=2,IF(I20&lt;=2,"Bajo",IF(I20=3,"Medio","Alto")),IF(J20=3,IF(I20&lt;=2,"Medio",IF(I20=5,"Extremo","Alto")),IF(J20=4,IF(I20&lt;=2,"Alto","Extremo"),IF(J20=5,IF(I20=1,"Alto","Extremo"))))))</f>
        <v>Extremo</v>
      </c>
      <c r="L20" s="62">
        <v>14</v>
      </c>
      <c r="M20" s="62" t="s">
        <v>94</v>
      </c>
      <c r="N20" s="63" t="s">
        <v>82</v>
      </c>
      <c r="O20" s="64">
        <v>15</v>
      </c>
      <c r="P20" s="47"/>
      <c r="Q20" s="47" t="s">
        <v>95</v>
      </c>
      <c r="R20" s="47">
        <v>15</v>
      </c>
      <c r="S20" s="47"/>
      <c r="T20" s="47"/>
      <c r="U20" s="47">
        <v>0</v>
      </c>
      <c r="V20" s="47">
        <v>15</v>
      </c>
      <c r="W20" s="47"/>
      <c r="X20" s="47">
        <v>10</v>
      </c>
      <c r="Y20" s="47"/>
      <c r="Z20" s="47" t="s">
        <v>96</v>
      </c>
      <c r="AA20" s="47">
        <v>30</v>
      </c>
      <c r="AB20" s="47"/>
      <c r="AC20" s="47">
        <f>O20+P20+R20+S20+T20+U20+V20+W20+X20+Y20+AA20+AB20</f>
        <v>85</v>
      </c>
      <c r="AD20" s="65">
        <f>AC20</f>
        <v>85</v>
      </c>
      <c r="AE20" s="58">
        <v>3</v>
      </c>
      <c r="AF20" s="58">
        <v>5</v>
      </c>
      <c r="AG20" s="48" t="str">
        <f>IF(AF20=1,IF(AE20&lt;=3,"Bajo",IF(AE20=4,"Medio","Alto")),IF(AF20=2,IF(AE20&lt;=2,"Bajo",IF(AE20=3,"Medio","Alto")),IF(AF20=3,IF(AE20&lt;=2,"Medio",IF(AE20=5,"Extremo","Alto")),IF(AF20=4,IF(AE20&lt;=2,"Alto","Extremo"),IF(AF20=5,IF(AE20=1,"Alto","Extremo"))))))</f>
        <v>Extremo</v>
      </c>
      <c r="AH20" s="66" t="s">
        <v>52</v>
      </c>
      <c r="AI20" s="65">
        <v>9</v>
      </c>
      <c r="AJ20" s="67" t="s">
        <v>187</v>
      </c>
      <c r="AK20" s="51" t="s">
        <v>116</v>
      </c>
      <c r="AL20" s="68">
        <v>43435</v>
      </c>
      <c r="AM20" s="52">
        <v>43800</v>
      </c>
      <c r="AN20" s="51"/>
      <c r="AO20" s="53"/>
      <c r="AP20" s="51" t="s">
        <v>111</v>
      </c>
      <c r="AQ20" s="69"/>
      <c r="AR20" s="69"/>
      <c r="AS20" s="69"/>
      <c r="AT20" s="69"/>
      <c r="AU20" s="70" t="s">
        <v>138</v>
      </c>
      <c r="AV20" s="37" t="s">
        <v>148</v>
      </c>
      <c r="AW20" s="17" t="s">
        <v>139</v>
      </c>
      <c r="AX20" s="19" t="s">
        <v>140</v>
      </c>
      <c r="AY20" s="17" t="s">
        <v>137</v>
      </c>
      <c r="AZ20" s="71" t="s">
        <v>188</v>
      </c>
      <c r="BA20" s="72" t="s">
        <v>79</v>
      </c>
      <c r="BB20" s="73" t="s">
        <v>189</v>
      </c>
      <c r="BC20" s="74" t="s">
        <v>79</v>
      </c>
      <c r="BD20" s="73" t="s">
        <v>190</v>
      </c>
      <c r="BE20" s="137" t="s">
        <v>196</v>
      </c>
      <c r="BF20" s="138"/>
      <c r="BG20" s="138"/>
      <c r="BH20" s="139"/>
    </row>
    <row r="21" spans="1:60" ht="240" customHeight="1">
      <c r="A21" s="146"/>
      <c r="B21" s="147"/>
      <c r="C21" s="148"/>
      <c r="D21" s="55" t="s">
        <v>191</v>
      </c>
      <c r="E21" s="65">
        <v>7</v>
      </c>
      <c r="F21" s="75" t="s">
        <v>120</v>
      </c>
      <c r="G21" s="55" t="s">
        <v>119</v>
      </c>
      <c r="H21" s="45" t="s">
        <v>78</v>
      </c>
      <c r="I21" s="47">
        <v>2</v>
      </c>
      <c r="J21" s="47">
        <v>5</v>
      </c>
      <c r="K21" s="76" t="str">
        <f>IF(J21=1,IF(I21&lt;=3,"Bajo",IF(I21=4,"Medio","Alto")),IF(J21=2,IF(I21&lt;=2,"Bajo",IF(I21=3,"Medio","Alto")),IF(J21=3,IF(I21&lt;=2,"Medio",IF(I21=5,"Extremo","Alto")),IF(J21=4,IF(I21&lt;=2,"Alto","Extremo"),IF(J21=5,IF(I21=1,"Alto","Extremo"))))))</f>
        <v>Extremo</v>
      </c>
      <c r="L21" s="62">
        <v>12</v>
      </c>
      <c r="M21" s="62" t="s">
        <v>109</v>
      </c>
      <c r="N21" s="63" t="s">
        <v>51</v>
      </c>
      <c r="O21" s="47"/>
      <c r="P21" s="47">
        <v>0</v>
      </c>
      <c r="Q21" s="62" t="s">
        <v>79</v>
      </c>
      <c r="R21" s="47">
        <v>15</v>
      </c>
      <c r="S21" s="47"/>
      <c r="T21" s="47">
        <v>15</v>
      </c>
      <c r="U21" s="47"/>
      <c r="V21" s="47">
        <v>15</v>
      </c>
      <c r="W21" s="47"/>
      <c r="X21" s="47">
        <v>10</v>
      </c>
      <c r="Y21" s="47"/>
      <c r="Z21" s="47" t="s">
        <v>110</v>
      </c>
      <c r="AA21" s="47">
        <v>30</v>
      </c>
      <c r="AB21" s="47"/>
      <c r="AC21" s="47">
        <f>O21+P21+R21+S21+T21+U21+V21+W21+X21+Y21+AA21+AB21</f>
        <v>85</v>
      </c>
      <c r="AD21" s="47">
        <f>AC21</f>
        <v>85</v>
      </c>
      <c r="AE21" s="77">
        <v>2</v>
      </c>
      <c r="AF21" s="47">
        <v>3</v>
      </c>
      <c r="AG21" s="78" t="str">
        <f>IF(AF21=1,IF(AE21&lt;=3,"Bajo",IF(AE21=4,"Medio","Alto")),IF(AF21=2,IF(AE21&lt;=2,"Bajo",IF(AE21=3,"Medio","Alto")),IF(AF21=3,IF(AE21&lt;=2,"Medio",IF(AE21=5,"Extremo","Alto")),IF(AF21=4,IF(AE21&lt;=2,"Alto","Extremo"),IF(AF21=5,IF(AE21=1,"Alto","Extremo"))))))</f>
        <v>Medio</v>
      </c>
      <c r="AH21" s="51" t="s">
        <v>52</v>
      </c>
      <c r="AI21" s="77">
        <v>5</v>
      </c>
      <c r="AJ21" s="77" t="s">
        <v>122</v>
      </c>
      <c r="AK21" s="77" t="s">
        <v>81</v>
      </c>
      <c r="AL21" s="79">
        <v>43405</v>
      </c>
      <c r="AM21" s="79">
        <v>43800</v>
      </c>
      <c r="AN21" s="77"/>
      <c r="AO21" s="80"/>
      <c r="AP21" s="77" t="s">
        <v>84</v>
      </c>
      <c r="AQ21" s="47"/>
      <c r="AR21" s="47"/>
      <c r="AS21" s="47"/>
      <c r="AT21" s="47"/>
      <c r="AU21" s="81" t="s">
        <v>142</v>
      </c>
      <c r="AV21" s="82" t="s">
        <v>149</v>
      </c>
      <c r="AW21" s="18" t="s">
        <v>141</v>
      </c>
      <c r="AX21" s="20" t="s">
        <v>143</v>
      </c>
      <c r="AY21" s="18" t="s">
        <v>137</v>
      </c>
      <c r="AZ21" s="71" t="s">
        <v>192</v>
      </c>
      <c r="BA21" s="83" t="s">
        <v>79</v>
      </c>
      <c r="BB21" s="85" t="s">
        <v>189</v>
      </c>
      <c r="BC21" s="74" t="s">
        <v>79</v>
      </c>
      <c r="BD21" s="73" t="s">
        <v>190</v>
      </c>
      <c r="BE21" s="149" t="s">
        <v>196</v>
      </c>
      <c r="BF21" s="150"/>
      <c r="BG21" s="150"/>
      <c r="BH21" s="150"/>
    </row>
    <row r="22" spans="1:60" ht="12.75">
      <c r="AZ22"/>
      <c r="BA22"/>
      <c r="BB22"/>
      <c r="BC22"/>
      <c r="BD22"/>
    </row>
  </sheetData>
  <mergeCells count="142">
    <mergeCell ref="AU1:AY5"/>
    <mergeCell ref="A5:H6"/>
    <mergeCell ref="I5:K6"/>
    <mergeCell ref="L5:AG5"/>
    <mergeCell ref="AH5:AT5"/>
    <mergeCell ref="AZ6:BA6"/>
    <mergeCell ref="BB6:BD6"/>
    <mergeCell ref="A7:A9"/>
    <mergeCell ref="B7:B9"/>
    <mergeCell ref="C7:C9"/>
    <mergeCell ref="D7:D9"/>
    <mergeCell ref="E7:F8"/>
    <mergeCell ref="G7:G9"/>
    <mergeCell ref="H7:H9"/>
    <mergeCell ref="L6:AD7"/>
    <mergeCell ref="AE6:AG6"/>
    <mergeCell ref="AH6:AP6"/>
    <mergeCell ref="AQ6:AT6"/>
    <mergeCell ref="AU6:AW6"/>
    <mergeCell ref="AX6:AY6"/>
    <mergeCell ref="AH7:AH9"/>
    <mergeCell ref="AI7:AJ8"/>
    <mergeCell ref="AK7:AK9"/>
    <mergeCell ref="AL7:AO8"/>
    <mergeCell ref="BB7:BB9"/>
    <mergeCell ref="BC7:BC9"/>
    <mergeCell ref="BD7:BD9"/>
    <mergeCell ref="L8:N8"/>
    <mergeCell ref="O8:P8"/>
    <mergeCell ref="Q8:Q9"/>
    <mergeCell ref="R8:S8"/>
    <mergeCell ref="T8:U8"/>
    <mergeCell ref="AV7:AV9"/>
    <mergeCell ref="AW7:AW9"/>
    <mergeCell ref="AX7:AX9"/>
    <mergeCell ref="AY7:AY9"/>
    <mergeCell ref="AZ7:AZ9"/>
    <mergeCell ref="BA7:BA9"/>
    <mergeCell ref="AP7:AP9"/>
    <mergeCell ref="AQ7:AQ9"/>
    <mergeCell ref="AR7:AR9"/>
    <mergeCell ref="AS7:AS9"/>
    <mergeCell ref="AT7:AT9"/>
    <mergeCell ref="AU7:AU9"/>
    <mergeCell ref="AE7:AE9"/>
    <mergeCell ref="AF7:AF9"/>
    <mergeCell ref="AG7:AG9"/>
    <mergeCell ref="V8:W8"/>
    <mergeCell ref="J12:J15"/>
    <mergeCell ref="K12:K15"/>
    <mergeCell ref="AD12:AD15"/>
    <mergeCell ref="AE12:AE15"/>
    <mergeCell ref="AF12:AF15"/>
    <mergeCell ref="AG12:AG15"/>
    <mergeCell ref="AC8:AD8"/>
    <mergeCell ref="A12:A19"/>
    <mergeCell ref="B12:B19"/>
    <mergeCell ref="C12:C19"/>
    <mergeCell ref="D12:D15"/>
    <mergeCell ref="E12:E15"/>
    <mergeCell ref="F12:F15"/>
    <mergeCell ref="G12:G15"/>
    <mergeCell ref="H12:H15"/>
    <mergeCell ref="I12:I15"/>
    <mergeCell ref="I7:I9"/>
    <mergeCell ref="J7:J9"/>
    <mergeCell ref="K7:K9"/>
    <mergeCell ref="X8:Y8"/>
    <mergeCell ref="Z8:Z9"/>
    <mergeCell ref="AA8:AB8"/>
    <mergeCell ref="AD16:AD19"/>
    <mergeCell ref="AZ12:AZ15"/>
    <mergeCell ref="BA12:BA15"/>
    <mergeCell ref="BB12:BB15"/>
    <mergeCell ref="BC12:BC15"/>
    <mergeCell ref="BD12:BD15"/>
    <mergeCell ref="AT12:AT15"/>
    <mergeCell ref="AU12:AU15"/>
    <mergeCell ref="AV12:AV15"/>
    <mergeCell ref="AW12:AW15"/>
    <mergeCell ref="AX12:AX15"/>
    <mergeCell ref="AY12:AY15"/>
    <mergeCell ref="AN12:AN15"/>
    <mergeCell ref="AO12:AO15"/>
    <mergeCell ref="AP12:AP15"/>
    <mergeCell ref="AQ12:AQ15"/>
    <mergeCell ref="AR12:AR15"/>
    <mergeCell ref="AS12:AS15"/>
    <mergeCell ref="AH12:AH15"/>
    <mergeCell ref="AI12:AI15"/>
    <mergeCell ref="AJ12:AJ15"/>
    <mergeCell ref="AK12:AK15"/>
    <mergeCell ref="AL12:AL15"/>
    <mergeCell ref="AM12:AM15"/>
    <mergeCell ref="BE20:BH20"/>
    <mergeCell ref="BC16:BC19"/>
    <mergeCell ref="BD16:BD19"/>
    <mergeCell ref="A20:A21"/>
    <mergeCell ref="B20:B21"/>
    <mergeCell ref="C20:C21"/>
    <mergeCell ref="BE21:BH21"/>
    <mergeCell ref="AW16:AW19"/>
    <mergeCell ref="AX16:AX19"/>
    <mergeCell ref="AY16:AY19"/>
    <mergeCell ref="AZ16:AZ19"/>
    <mergeCell ref="BA16:BA19"/>
    <mergeCell ref="BB16:BB19"/>
    <mergeCell ref="AQ16:AQ19"/>
    <mergeCell ref="AR16:AR19"/>
    <mergeCell ref="AS16:AS19"/>
    <mergeCell ref="AT16:AT19"/>
    <mergeCell ref="AU16:AU19"/>
    <mergeCell ref="AV16:AV19"/>
    <mergeCell ref="AK16:AK19"/>
    <mergeCell ref="AL16:AL19"/>
    <mergeCell ref="AM16:AM19"/>
    <mergeCell ref="AN16:AN19"/>
    <mergeCell ref="AO16:AO19"/>
    <mergeCell ref="AZ1:BD5"/>
    <mergeCell ref="BE1:BH5"/>
    <mergeCell ref="BE6:BH6"/>
    <mergeCell ref="A1:AT4"/>
    <mergeCell ref="BE7:BH9"/>
    <mergeCell ref="BE10:BH10"/>
    <mergeCell ref="BE11:BH11"/>
    <mergeCell ref="BE12:BH15"/>
    <mergeCell ref="BE16:BH19"/>
    <mergeCell ref="AP16:AP19"/>
    <mergeCell ref="AE16:AE19"/>
    <mergeCell ref="AF16:AF19"/>
    <mergeCell ref="AG16:AG19"/>
    <mergeCell ref="AH16:AH19"/>
    <mergeCell ref="AI16:AI19"/>
    <mergeCell ref="AJ16:AJ19"/>
    <mergeCell ref="D16:D19"/>
    <mergeCell ref="E16:E19"/>
    <mergeCell ref="F16:F19"/>
    <mergeCell ref="G16:G19"/>
    <mergeCell ref="H16:H19"/>
    <mergeCell ref="I16:I19"/>
    <mergeCell ref="J16:J19"/>
    <mergeCell ref="K16:K19"/>
  </mergeCells>
  <conditionalFormatting sqref="AG12 K10:K12">
    <cfRule type="containsText" dxfId="27" priority="29" operator="containsText" text="Bajo">
      <formula>NOT(ISERROR(SEARCH("Bajo",K10)))</formula>
    </cfRule>
    <cfRule type="containsText" dxfId="26" priority="30" operator="containsText" text="Medio">
      <formula>NOT(ISERROR(SEARCH("Medio",K10)))</formula>
    </cfRule>
    <cfRule type="containsText" dxfId="25" priority="31" operator="containsText" text="Alto">
      <formula>NOT(ISERROR(SEARCH("Alto",K10)))</formula>
    </cfRule>
    <cfRule type="containsText" dxfId="24" priority="32" operator="containsText" text="Extremo">
      <formula>NOT(ISERROR(SEARCH("Extremo",K10)))</formula>
    </cfRule>
  </conditionalFormatting>
  <conditionalFormatting sqref="AG10">
    <cfRule type="containsText" dxfId="23" priority="25" operator="containsText" text="Bajo">
      <formula>NOT(ISERROR(SEARCH("Bajo",AG10)))</formula>
    </cfRule>
    <cfRule type="containsText" dxfId="22" priority="26" operator="containsText" text="Medio">
      <formula>NOT(ISERROR(SEARCH("Medio",AG10)))</formula>
    </cfRule>
    <cfRule type="containsText" dxfId="21" priority="27" operator="containsText" text="Alto">
      <formula>NOT(ISERROR(SEARCH("Alto",AG10)))</formula>
    </cfRule>
    <cfRule type="containsText" dxfId="20" priority="28" operator="containsText" text="Extremo">
      <formula>NOT(ISERROR(SEARCH("Extremo",AG10)))</formula>
    </cfRule>
  </conditionalFormatting>
  <conditionalFormatting sqref="AG11">
    <cfRule type="containsText" dxfId="19" priority="21" operator="containsText" text="Bajo">
      <formula>NOT(ISERROR(SEARCH("Bajo",AG11)))</formula>
    </cfRule>
    <cfRule type="containsText" dxfId="18" priority="22" operator="containsText" text="Medio">
      <formula>NOT(ISERROR(SEARCH("Medio",AG11)))</formula>
    </cfRule>
    <cfRule type="containsText" dxfId="17" priority="23" operator="containsText" text="Alto">
      <formula>NOT(ISERROR(SEARCH("Alto",AG11)))</formula>
    </cfRule>
    <cfRule type="containsText" dxfId="16" priority="24" operator="containsText" text="Extremo">
      <formula>NOT(ISERROR(SEARCH("Extremo",AG11)))</formula>
    </cfRule>
  </conditionalFormatting>
  <conditionalFormatting sqref="K16:K19 AG16">
    <cfRule type="containsText" dxfId="15" priority="17" operator="containsText" text="Bajo">
      <formula>NOT(ISERROR(SEARCH("Bajo",K16)))</formula>
    </cfRule>
    <cfRule type="containsText" dxfId="14" priority="18" operator="containsText" text="Medio">
      <formula>NOT(ISERROR(SEARCH("Medio",K16)))</formula>
    </cfRule>
    <cfRule type="containsText" dxfId="13" priority="19" operator="containsText" text="Alto">
      <formula>NOT(ISERROR(SEARCH("Alto",K16)))</formula>
    </cfRule>
    <cfRule type="containsText" dxfId="12" priority="20" operator="containsText" text="Extremo">
      <formula>NOT(ISERROR(SEARCH("Extremo",K16)))</formula>
    </cfRule>
  </conditionalFormatting>
  <conditionalFormatting sqref="K20">
    <cfRule type="containsText" dxfId="11" priority="13" operator="containsText" text="Bajo">
      <formula>NOT(ISERROR(SEARCH("Bajo",K20)))</formula>
    </cfRule>
    <cfRule type="containsText" dxfId="10" priority="14" operator="containsText" text="Medio">
      <formula>NOT(ISERROR(SEARCH("Medio",K20)))</formula>
    </cfRule>
    <cfRule type="containsText" dxfId="9" priority="15" operator="containsText" text="Alto">
      <formula>NOT(ISERROR(SEARCH("Alto",K20)))</formula>
    </cfRule>
    <cfRule type="containsText" dxfId="8" priority="16" operator="containsText" text="Extremo">
      <formula>NOT(ISERROR(SEARCH("Extremo",K20)))</formula>
    </cfRule>
  </conditionalFormatting>
  <conditionalFormatting sqref="AG20">
    <cfRule type="containsText" dxfId="7" priority="9" operator="containsText" text="Bajo">
      <formula>NOT(ISERROR(SEARCH("Bajo",AG20)))</formula>
    </cfRule>
    <cfRule type="containsText" dxfId="6" priority="10" operator="containsText" text="Medio">
      <formula>NOT(ISERROR(SEARCH("Medio",AG20)))</formula>
    </cfRule>
    <cfRule type="containsText" dxfId="5" priority="11" operator="containsText" text="Alto">
      <formula>NOT(ISERROR(SEARCH("Alto",AG20)))</formula>
    </cfRule>
    <cfRule type="containsText" dxfId="4" priority="12" operator="containsText" text="Extremo">
      <formula>NOT(ISERROR(SEARCH("Extremo",AG20)))</formula>
    </cfRule>
  </conditionalFormatting>
  <conditionalFormatting sqref="K21">
    <cfRule type="containsText" dxfId="3" priority="5" operator="containsText" text="Bajo">
      <formula>NOT(ISERROR(SEARCH("Bajo",K21)))</formula>
    </cfRule>
    <cfRule type="containsText" dxfId="2" priority="6" operator="containsText" text="Medio">
      <formula>NOT(ISERROR(SEARCH("Medio",K21)))</formula>
    </cfRule>
    <cfRule type="containsText" dxfId="1" priority="7" operator="containsText" text="Alto">
      <formula>NOT(ISERROR(SEARCH("Alto",K21)))</formula>
    </cfRule>
    <cfRule type="containsText" dxfId="0" priority="8" operator="containsText" text="Extremo">
      <formula>NOT(ISERROR(SEARCH("Extremo",K21)))</formula>
    </cfRule>
  </conditionalFormatting>
  <dataValidations count="7">
    <dataValidation type="list" allowBlank="1" showInputMessage="1" showErrorMessage="1" sqref="H21">
      <formula1>$BM$1:$BM$19</formula1>
    </dataValidation>
    <dataValidation type="list" allowBlank="1" showInputMessage="1" showErrorMessage="1" sqref="AH20">
      <formula1>$BQ$8:$BQ$12</formula1>
    </dataValidation>
    <dataValidation type="list" allowBlank="1" showInputMessage="1" showErrorMessage="1" sqref="H20">
      <formula1>$BM$8:$BM$18</formula1>
    </dataValidation>
    <dataValidation type="list" allowBlank="1" showInputMessage="1" showErrorMessage="1" sqref="H10">
      <formula1>$BM$6:$BM$9</formula1>
    </dataValidation>
    <dataValidation type="list" allowBlank="1" showInputMessage="1" showErrorMessage="1" sqref="AH16 AH10:AH12 AH21">
      <formula1>$BQ$2:$BQ$6</formula1>
    </dataValidation>
    <dataValidation type="list" allowBlank="1" showInputMessage="1" showErrorMessage="1" sqref="H11:H12 H16:H19">
      <formula1>$BM$1:$BM$10</formula1>
    </dataValidation>
    <dataValidation type="list" allowBlank="1" showInputMessage="1" showErrorMessage="1" sqref="N10:N21">
      <formula1>"Preventivo,Correctivo,Detectivo"</formula1>
    </dataValidation>
  </dataValidations>
  <hyperlinks>
    <hyperlink ref="AV10" r:id="rId1"/>
    <hyperlink ref="AV11" r:id="rId2"/>
    <hyperlink ref="AV12" r:id="rId3"/>
    <hyperlink ref="AV16" r:id="rId4"/>
    <hyperlink ref="AV20" r:id="rId5"/>
    <hyperlink ref="AV21" r:id="rId6"/>
  </hyperlinks>
  <pageMargins left="0.19685039370078741" right="0.19685039370078741" top="0.74803149606299213" bottom="0.74803149606299213" header="0.31496062992125984" footer="0.31496062992125984"/>
  <pageSetup paperSize="2519" scale="22" fitToHeight="2" orientation="landscape" r:id="rId7"/>
  <headerFooter>
    <oddHeader>&amp;C&amp;14Anexo 2: SEGUIMIENTO  “MAPA DE RIESGOS DE CORRUPCION “</oddHeader>
  </headerFooter>
  <extLst>
    <ext xmlns:x14="http://schemas.microsoft.com/office/spreadsheetml/2009/9/main" uri="{78C0D931-6437-407d-A8EE-F0AAD7539E65}">
      <x14:conditionalFormattings>
        <x14:conditionalFormatting xmlns:xm="http://schemas.microsoft.com/office/excel/2006/main">
          <x14:cfRule type="containsText" priority="1" operator="containsText" text="Bajo" id="{3471BC6E-7A57-4031-AB8F-3CB4F37C3C7A}">
            <xm:f>NOT(ISERROR(SEARCH("Bajo",'EVIDENCIAS\[Reporte a CI - MAPA RIESGOS _V8_151218-ene2019 MONITOREO 2LINEA JUN2019 - FINAL OAP 28ago2019 - Sept 52019.xlsx]GESTION DEL SER'!#REF!)))</xm:f>
            <x14:dxf>
              <fill>
                <patternFill>
                  <bgColor rgb="FF00B050"/>
                </patternFill>
              </fill>
            </x14:dxf>
          </x14:cfRule>
          <x14:cfRule type="containsText" priority="2" operator="containsText" text="Medio" id="{11045066-B93F-40C4-A00B-B1516A5E81A3}">
            <xm:f>NOT(ISERROR(SEARCH("Medio",'EVIDENCIAS\[Reporte a CI - MAPA RIESGOS _V8_151218-ene2019 MONITOREO 2LINEA JUN2019 - FINAL OAP 28ago2019 - Sept 52019.xlsx]GESTION DEL SER'!#REF!)))</xm:f>
            <x14:dxf>
              <fill>
                <patternFill>
                  <bgColor rgb="FFFFFF00"/>
                </patternFill>
              </fill>
            </x14:dxf>
          </x14:cfRule>
          <x14:cfRule type="containsText" priority="3" operator="containsText" text="Alto" id="{C42833CE-70C8-4B19-A382-CC362FC6D940}">
            <xm:f>NOT(ISERROR(SEARCH("Alto",'EVIDENCIAS\[Reporte a CI - MAPA RIESGOS _V8_151218-ene2019 MONITOREO 2LINEA JUN2019 - FINAL OAP 28ago2019 - Sept 52019.xlsx]GESTION DEL SER'!#REF!)))</xm:f>
            <x14:dxf>
              <fill>
                <patternFill>
                  <bgColor theme="9" tint="-0.24994659260841701"/>
                </patternFill>
              </fill>
            </x14:dxf>
          </x14:cfRule>
          <x14:cfRule type="containsText" priority="4" operator="containsText" text="Extremo" id="{58B6E0A3-76D7-4DE9-8007-6A5BCBB4CE88}">
            <xm:f>NOT(ISERROR(SEARCH("Extremo",'EVIDENCIAS\[Reporte a CI - MAPA RIESGOS _V8_151218-ene2019 MONITOREO 2LINEA JUN2019 - FINAL OAP 28ago2019 - Sept 52019.xlsx]GESTION DEL SER'!#REF!)))</xm:f>
            <x14:dxf>
              <fill>
                <patternFill>
                  <bgColor rgb="FFFF0000"/>
                </patternFill>
              </fill>
            </x14:dxf>
          </x14:cfRule>
          <xm:sqref>AG21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DESPLAZAMIENTO PROB-IMPACTO</vt:lpstr>
      <vt:lpstr>Consolidado RiesgosDCorrupcion</vt:lpstr>
      <vt:lpstr>'Consolidado RiesgosDCorrupcion'!Área_de_impresión</vt:lpstr>
    </vt:vector>
  </TitlesOfParts>
  <Company>CAR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auf_usu_1</dc:creator>
  <cp:lastModifiedBy>arojas</cp:lastModifiedBy>
  <cp:lastPrinted>2019-09-13T19:17:19Z</cp:lastPrinted>
  <dcterms:created xsi:type="dcterms:W3CDTF">2006-05-12T15:28:34Z</dcterms:created>
  <dcterms:modified xsi:type="dcterms:W3CDTF">2019-09-13T19:17:30Z</dcterms:modified>
</cp:coreProperties>
</file>