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showInkAnnotation="0" defaultThemeVersion="124226"/>
  <mc:AlternateContent xmlns:mc="http://schemas.openxmlformats.org/markup-compatibility/2006">
    <mc:Choice Requires="x15">
      <x15ac:absPath xmlns:x15ac="http://schemas.microsoft.com/office/spreadsheetml/2010/11/ac" url="C:\Users\raulo\Documents\FUGA\SEGUIMIENTO PLANES INSTITUCIONALES II\PARA PUBLICAR\"/>
    </mc:Choice>
  </mc:AlternateContent>
  <xr:revisionPtr revIDLastSave="0" documentId="8_{437C477C-4802-4797-B2AC-B9587B211B93}" xr6:coauthVersionLast="45" xr6:coauthVersionMax="45" xr10:uidLastSave="{00000000-0000-0000-0000-000000000000}"/>
  <bookViews>
    <workbookView xWindow="-120" yWindow="-120" windowWidth="20730" windowHeight="11160" xr2:uid="{00000000-000D-0000-FFFF-FFFF00000000}"/>
  </bookViews>
  <sheets>
    <sheet name="Matriz Planes Institucionales " sheetId="3" r:id="rId1"/>
    <sheet name="Listas FUGA" sheetId="4" r:id="rId2"/>
  </sheets>
  <externalReferences>
    <externalReference r:id="rId3"/>
  </externalReferences>
  <definedNames>
    <definedName name="_xlnm.Print_Area" localSheetId="0">'Matriz Planes Institucionales '!$A$1:$AN$58</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 i="3" l="1"/>
  <c r="S41" i="3"/>
  <c r="M41" i="3"/>
  <c r="L41" i="3"/>
  <c r="J25" i="3"/>
  <c r="J26" i="3"/>
  <c r="J27" i="3"/>
  <c r="J28" i="3"/>
  <c r="J29" i="3"/>
  <c r="J30" i="3"/>
  <c r="J31" i="3"/>
  <c r="J32" i="3"/>
  <c r="J33" i="3"/>
  <c r="J34" i="3"/>
  <c r="J35" i="3"/>
  <c r="J36" i="3"/>
  <c r="J37" i="3"/>
  <c r="J38" i="3"/>
  <c r="J39" i="3"/>
  <c r="J40" i="3"/>
  <c r="J24" i="3"/>
  <c r="I31" i="3"/>
  <c r="I32" i="3"/>
  <c r="I33" i="3"/>
  <c r="I34" i="3"/>
  <c r="I35" i="3"/>
  <c r="I36" i="3"/>
  <c r="I37" i="3"/>
  <c r="I38" i="3"/>
  <c r="I39" i="3"/>
  <c r="I40" i="3"/>
  <c r="L42" i="3" l="1"/>
  <c r="J41" i="3"/>
  <c r="S42" i="3"/>
  <c r="I30" i="3"/>
  <c r="I29" i="3"/>
  <c r="I28" i="3"/>
  <c r="I27" i="3"/>
  <c r="I26" i="3"/>
  <c r="I25" i="3"/>
  <c r="K25" i="3" s="1"/>
  <c r="I24" i="3"/>
  <c r="K24" i="3" s="1"/>
  <c r="I41" i="3" l="1"/>
  <c r="K41" i="3" s="1"/>
  <c r="K32" i="3"/>
  <c r="AI24" i="3"/>
  <c r="AI40" i="3"/>
  <c r="AI39" i="3"/>
  <c r="AI38" i="3"/>
  <c r="AI37" i="3"/>
  <c r="AI36" i="3"/>
  <c r="AI35" i="3"/>
  <c r="AI34" i="3"/>
  <c r="AI33" i="3"/>
  <c r="AI32" i="3"/>
  <c r="AI31" i="3"/>
  <c r="AI30" i="3"/>
  <c r="AI29" i="3"/>
  <c r="AI28" i="3"/>
  <c r="AI27" i="3"/>
  <c r="AI26" i="3"/>
  <c r="AI25" i="3"/>
  <c r="N25" i="3"/>
  <c r="K27" i="3"/>
  <c r="K28" i="3"/>
  <c r="K29" i="3"/>
  <c r="K30" i="3"/>
  <c r="K31" i="3"/>
  <c r="K33" i="3"/>
  <c r="K34" i="3"/>
  <c r="K35" i="3"/>
  <c r="K36" i="3"/>
  <c r="K37" i="3"/>
  <c r="K38" i="3"/>
  <c r="K39" i="3"/>
  <c r="K40" i="3"/>
  <c r="AB24" i="3"/>
  <c r="AB25" i="3"/>
  <c r="AB26" i="3"/>
  <c r="AB27" i="3"/>
  <c r="AB28" i="3"/>
  <c r="AB29" i="3"/>
  <c r="AB30" i="3"/>
  <c r="AB31" i="3"/>
  <c r="AB32" i="3"/>
  <c r="AB33" i="3"/>
  <c r="AB34" i="3"/>
  <c r="AB35" i="3"/>
  <c r="AB36" i="3"/>
  <c r="AB37" i="3"/>
  <c r="AB38" i="3"/>
  <c r="AB39" i="3"/>
  <c r="AB40" i="3"/>
  <c r="U25" i="3"/>
  <c r="U26" i="3"/>
  <c r="U27" i="3"/>
  <c r="U28" i="3"/>
  <c r="U29" i="3"/>
  <c r="U30" i="3"/>
  <c r="U31" i="3"/>
  <c r="U32" i="3"/>
  <c r="U33" i="3"/>
  <c r="U34" i="3"/>
  <c r="U35" i="3"/>
  <c r="U36" i="3"/>
  <c r="U37" i="3"/>
  <c r="U38" i="3"/>
  <c r="U39" i="3"/>
  <c r="U40" i="3"/>
  <c r="U24" i="3"/>
  <c r="N26" i="3"/>
  <c r="N27" i="3"/>
  <c r="N28" i="3"/>
  <c r="N29" i="3"/>
  <c r="N30" i="3"/>
  <c r="N31" i="3"/>
  <c r="N32" i="3"/>
  <c r="N33" i="3"/>
  <c r="N34" i="3"/>
  <c r="N35" i="3"/>
  <c r="N36" i="3"/>
  <c r="N37" i="3"/>
  <c r="N38" i="3"/>
  <c r="N39" i="3"/>
  <c r="N40" i="3"/>
  <c r="N24" i="3"/>
  <c r="K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author>
  </authors>
  <commentList>
    <comment ref="AQ29" authorId="0" shapeId="0" xr:uid="{00000000-0006-0000-0000-000001000000}">
      <text>
        <r>
          <rPr>
            <b/>
            <sz val="9"/>
            <color indexed="81"/>
            <rFont val="Tahoma"/>
            <family val="2"/>
          </rPr>
          <t>Angelica:</t>
        </r>
        <r>
          <rPr>
            <sz val="9"/>
            <color indexed="81"/>
            <rFont val="Tahoma"/>
            <family val="2"/>
          </rPr>
          <t xml:space="preserve">
con qué corte se está pidiendo la información?
Se revisa hoy 27 nuevamente el servidor y no hay evidencias</t>
        </r>
      </text>
    </comment>
  </commentList>
</comments>
</file>

<file path=xl/sharedStrings.xml><?xml version="1.0" encoding="utf-8"?>
<sst xmlns="http://schemas.openxmlformats.org/spreadsheetml/2006/main" count="303" uniqueCount="224">
  <si>
    <t>FECHA</t>
  </si>
  <si>
    <t>INICIAL</t>
  </si>
  <si>
    <t>FINAL</t>
  </si>
  <si>
    <t>INFORMACIÓN DEL PLAN INSTITUCIONAL</t>
  </si>
  <si>
    <t>Gestión Estratégica</t>
  </si>
  <si>
    <t>Objetivos estratégicos</t>
  </si>
  <si>
    <t xml:space="preserve">Proyectos de Inversión </t>
  </si>
  <si>
    <t>1. Construir un posicionamiento positivo del centro de Bogotá.</t>
  </si>
  <si>
    <t>2. Promover y fomentar las prácticas culturales como agente de cambio para la revitalización y transformación del centro de Bogotá.</t>
  </si>
  <si>
    <t>3. Formular y ejecutar proyectos de manera articulada con organizaciones públicas y privadas para revitalizar y transformar el centro de Bogotá</t>
  </si>
  <si>
    <t>1115 - Fomento para las artes y la cultura</t>
  </si>
  <si>
    <t>1162 - Fortalecimiento del equipamiento misional</t>
  </si>
  <si>
    <t>1164 - Intervención cultural para la transformación del centro de Bogotá</t>
  </si>
  <si>
    <t>7537 - Fortalecimiento de la infraestructura cultural del Bronx Distrito Creativo</t>
  </si>
  <si>
    <t>7528 - Distrito creativo cultural centro</t>
  </si>
  <si>
    <t>7529 - Desarrollo biblioteca - FUGA</t>
  </si>
  <si>
    <t>475 - Fortalecimiento institucional</t>
  </si>
  <si>
    <t>7032 - Dotación, adecuación y mantenimiento de la infraestructura física, técnica e informática</t>
  </si>
  <si>
    <t xml:space="preserve">Proyecto de inversión FUGA </t>
  </si>
  <si>
    <t>Nombre del plan:</t>
  </si>
  <si>
    <t>Objetivo general del plan:</t>
  </si>
  <si>
    <t>Procesos FUGA</t>
  </si>
  <si>
    <t>Comunicación</t>
  </si>
  <si>
    <t>Gestión del Ser</t>
  </si>
  <si>
    <t>Gestión de Mejora</t>
  </si>
  <si>
    <t>Evaluación Independiente</t>
  </si>
  <si>
    <t>Transformación Cultural para la gestión del centro</t>
  </si>
  <si>
    <t>Atención al Ciudadano</t>
  </si>
  <si>
    <t>Patrimonio Institucional</t>
  </si>
  <si>
    <t>Gestión Tecnológica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</si>
  <si>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</si>
  <si>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</si>
  <si>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</si>
  <si>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</si>
  <si>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</si>
  <si>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</si>
  <si>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</si>
  <si>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</si>
  <si>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</si>
  <si>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</si>
  <si>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</si>
  <si>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</si>
  <si>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</si>
  <si>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Objetivos Estructurales</t>
  </si>
  <si>
    <t>1. Disponer de un equipo creativo con capacidad de ejecución.</t>
  </si>
  <si>
    <t>2. Operar a través de un modelo de innovación continua.</t>
  </si>
  <si>
    <t>3. Fortalecer la gestión institucional mediante la implementación del Modelo Integrado de Planeación y Gestión — MIPG, para apoyar el cumplimiento de su misionalidad.</t>
  </si>
  <si>
    <t>4. Preservar las instalaciones físicas de la entidad mediante su dotación, adecuación y mantenimiento para acoger y servir a los grupos de valor.</t>
  </si>
  <si>
    <t>Objetivos Estructurales FUGA</t>
  </si>
  <si>
    <t>Misón</t>
  </si>
  <si>
    <t>Visión</t>
  </si>
  <si>
    <t>Somos la plataforma pública, líder de la transformación cultural y la revitalización del Centro de Bogotá.</t>
  </si>
  <si>
    <t>En el año 2027 la Fundación Gilberto Álzate Avendaño habrá revitalizado y recuperado el centro de Bogotá, a través del arte y la cultura como recurso disruptivo.</t>
  </si>
  <si>
    <t>1, 2, 3 y 4</t>
  </si>
  <si>
    <t>Programación</t>
  </si>
  <si>
    <t>Vigencia (Año)</t>
  </si>
  <si>
    <t>Alcance del plan:</t>
  </si>
  <si>
    <t>Viegencia del Plan:</t>
  </si>
  <si>
    <t>Instancia  responsable que aprueba, adopta  y toma decisiones frente al plan:</t>
  </si>
  <si>
    <t>Objetivos estratégicos FUGA</t>
  </si>
  <si>
    <t>ACTIVIDAD</t>
  </si>
  <si>
    <t>NOMBRE DEL INDICADOR</t>
  </si>
  <si>
    <t>FÓRMULA DEL INDICADOR</t>
  </si>
  <si>
    <t>PRODUCTO ENTREGABLE</t>
  </si>
  <si>
    <t>PROGRAMACIÓN  VIGENCIA AÑO</t>
  </si>
  <si>
    <t>Primer Trimestre</t>
  </si>
  <si>
    <t>Segundo Trimestre</t>
  </si>
  <si>
    <t>Tercer Trimestre</t>
  </si>
  <si>
    <t>Cuarto Trimestre</t>
  </si>
  <si>
    <t xml:space="preserve">Segunda Línea de Defensa 
Oficina Asesora de Planeación </t>
  </si>
  <si>
    <t>Avance</t>
  </si>
  <si>
    <t>Procentaje de cumplimiento</t>
  </si>
  <si>
    <t xml:space="preserve">Análisis Cualitativo de la gestión  </t>
  </si>
  <si>
    <t xml:space="preserve">Evidencia </t>
  </si>
  <si>
    <t>Análisis cualitativo</t>
  </si>
  <si>
    <t>Estado de la actividad</t>
  </si>
  <si>
    <t xml:space="preserve">Primera Línea de defensa </t>
  </si>
  <si>
    <t>Primera Línea de defensa</t>
  </si>
  <si>
    <t>CONTROL DE CAMBIOS</t>
  </si>
  <si>
    <t>Fecha</t>
  </si>
  <si>
    <t>Versión</t>
  </si>
  <si>
    <t>Razón del Cambio</t>
  </si>
  <si>
    <t>Responsable Equipo SIG</t>
  </si>
  <si>
    <t>ELABORÓ:</t>
  </si>
  <si>
    <t xml:space="preserve">REVISÓ </t>
  </si>
  <si>
    <t>APROBO</t>
  </si>
  <si>
    <t>Nombre:</t>
  </si>
  <si>
    <t>Cargo:</t>
  </si>
  <si>
    <t>Políticas de Operación</t>
  </si>
  <si>
    <t>PERIODICIDAD DEL INDICADOR</t>
  </si>
  <si>
    <t xml:space="preserve">SUMATORIA EJECUCIÓN </t>
  </si>
  <si>
    <t xml:space="preserve">EFICACIA DE LA ACTIVIDAD </t>
  </si>
  <si>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(PLA-GU-01) en el Sistema Integrado de Gestión de la FUGA para mayor claridad sobre los campos de este formato y la manera de diligenciarlo y hacerle seguimiento. </t>
  </si>
  <si>
    <t>Cumplimiento total  (80-100%)</t>
  </si>
  <si>
    <t>Avances en la gestión (60-79%)</t>
  </si>
  <si>
    <t>Sin gestión  (0-59%)</t>
  </si>
  <si>
    <t>V3, 20-04-2020</t>
  </si>
  <si>
    <t>Anual</t>
  </si>
  <si>
    <t>Diciembre de 2019</t>
  </si>
  <si>
    <t>Nueva versión para la vigencia 2020</t>
  </si>
  <si>
    <t>Junio de 2020</t>
  </si>
  <si>
    <t>Beatriz Álvarez</t>
  </si>
  <si>
    <t xml:space="preserve">Prof. Especializado Talento Humano </t>
  </si>
  <si>
    <t>Martha Lucía Cardona Visbal</t>
  </si>
  <si>
    <t>Subdirectora de Gestión Corporativa</t>
  </si>
  <si>
    <r>
      <rPr>
        <b/>
        <sz val="11"/>
        <rFont val="Arial"/>
        <family val="2"/>
      </rPr>
      <t>RECREACIÓN Y DEPORTE</t>
    </r>
    <r>
      <rPr>
        <sz val="11"/>
        <rFont val="Arial"/>
        <family val="2"/>
      </rPr>
      <t xml:space="preserve">
Un campeonato en línea</t>
    </r>
  </si>
  <si>
    <t>Correo electrónico</t>
  </si>
  <si>
    <t xml:space="preserve">Listado de asistencia </t>
  </si>
  <si>
    <t xml:space="preserve">1 listado de asistencia </t>
  </si>
  <si>
    <t>1 listado de asistencia</t>
  </si>
  <si>
    <r>
      <rPr>
        <b/>
        <sz val="11"/>
        <rFont val="Arial"/>
        <family val="2"/>
      </rPr>
      <t>CALIDAD DE VIDA LABORAL</t>
    </r>
    <r>
      <rPr>
        <sz val="11"/>
        <rFont val="Arial"/>
        <family val="2"/>
      </rPr>
      <t xml:space="preserve">
Medición, análisis y mejoramiento del clima laboral</t>
    </r>
  </si>
  <si>
    <r>
      <t xml:space="preserve">Realizar la aplicación, análisis y presentación de resultados de la evaluación de clima laboral
</t>
    </r>
    <r>
      <rPr>
        <b/>
        <sz val="11"/>
        <rFont val="Arial"/>
        <family val="2"/>
      </rPr>
      <t>Responsable</t>
    </r>
    <r>
      <rPr>
        <sz val="11"/>
        <rFont val="Arial"/>
        <family val="2"/>
      </rPr>
      <t xml:space="preserve"> : Profesional TH</t>
    </r>
  </si>
  <si>
    <r>
      <t xml:space="preserve">Realizar una actividad de trabajo en equipo virtual de la entidad para promover orientación al logro, de resultados y comunicación
</t>
    </r>
    <r>
      <rPr>
        <b/>
        <sz val="11"/>
        <rFont val="Arial"/>
        <family val="2"/>
      </rPr>
      <t>Responsable :</t>
    </r>
    <r>
      <rPr>
        <sz val="11"/>
        <rFont val="Arial"/>
        <family val="2"/>
      </rPr>
      <t xml:space="preserve"> Profesional TH</t>
    </r>
  </si>
  <si>
    <t>Informe de resultados</t>
  </si>
  <si>
    <t xml:space="preserve">1 informe </t>
  </si>
  <si>
    <t>Circular publicada</t>
  </si>
  <si>
    <r>
      <t xml:space="preserve">EQUILIBRIO DE VIDA EN EL TRABAJO
</t>
    </r>
    <r>
      <rPr>
        <sz val="11"/>
        <rFont val="Arial"/>
        <family val="2"/>
      </rPr>
      <t>Celebración del día de la familia a través de cursos virtuales.</t>
    </r>
  </si>
  <si>
    <r>
      <rPr>
        <b/>
        <sz val="11"/>
        <rFont val="Arial"/>
        <family val="2"/>
      </rPr>
      <t>EQUILIBRIO DE VIDA EN EL TRABAJO</t>
    </r>
    <r>
      <rPr>
        <sz val="11"/>
        <rFont val="Arial"/>
        <family val="2"/>
      </rPr>
      <t xml:space="preserve">
Segunda celebración del día de la familia, concursos de talentos - virtual</t>
    </r>
  </si>
  <si>
    <r>
      <t xml:space="preserve">Realizar un show de magia virtual para toda la familia
</t>
    </r>
    <r>
      <rPr>
        <b/>
        <sz val="11"/>
        <rFont val="Arial"/>
        <family val="2"/>
      </rPr>
      <t>Responsable</t>
    </r>
    <r>
      <rPr>
        <sz val="11"/>
        <rFont val="Arial"/>
        <family val="2"/>
      </rPr>
      <t>: Profesional  TH</t>
    </r>
  </si>
  <si>
    <r>
      <t xml:space="preserve">Entregar de un kit de arte para los hijos de los funcionarios de la entidad
</t>
    </r>
    <r>
      <rPr>
        <b/>
        <sz val="11"/>
        <rFont val="Arial"/>
        <family val="2"/>
      </rPr>
      <t>Responsable</t>
    </r>
    <r>
      <rPr>
        <sz val="11"/>
        <rFont val="Arial"/>
        <family val="2"/>
      </rPr>
      <t xml:space="preserve"> : Profesional TH</t>
    </r>
  </si>
  <si>
    <r>
      <t xml:space="preserve">EQUILIBRIO DE VIDA EN EL TRABAJO
Vacaciones recreativas primer semestre </t>
    </r>
    <r>
      <rPr>
        <sz val="11"/>
        <rFont val="Arial"/>
        <family val="2"/>
      </rPr>
      <t>Show de magia virtual para la familia</t>
    </r>
  </si>
  <si>
    <t>Formatos de permisos otorgados</t>
  </si>
  <si>
    <t>Correo publicado</t>
  </si>
  <si>
    <t>Correos</t>
  </si>
  <si>
    <r>
      <t xml:space="preserve">COHESIÓN LABORAL
</t>
    </r>
    <r>
      <rPr>
        <sz val="11"/>
        <rFont val="Arial"/>
        <family val="2"/>
      </rPr>
      <t>Conmemoración virtual de fechas especiales</t>
    </r>
  </si>
  <si>
    <r>
      <t xml:space="preserve">Realizar una actividad de conmemoración de las fechas especiales a través de un correo
</t>
    </r>
    <r>
      <rPr>
        <b/>
        <sz val="11"/>
        <rFont val="Arial"/>
        <family val="2"/>
      </rPr>
      <t xml:space="preserve">Responsable </t>
    </r>
    <r>
      <rPr>
        <sz val="11"/>
        <rFont val="Arial"/>
        <family val="2"/>
      </rPr>
      <t>: Profesional TH</t>
    </r>
  </si>
  <si>
    <r>
      <t xml:space="preserve">Realizar una presentación virtual del balance de gestión
</t>
    </r>
    <r>
      <rPr>
        <b/>
        <sz val="11"/>
        <rFont val="Arial"/>
        <family val="2"/>
      </rPr>
      <t>Responsable</t>
    </r>
    <r>
      <rPr>
        <sz val="11"/>
        <rFont val="Arial"/>
        <family val="2"/>
      </rPr>
      <t>: Profesional TH</t>
    </r>
  </si>
  <si>
    <t xml:space="preserve">1 presentación </t>
  </si>
  <si>
    <r>
      <t xml:space="preserve">Divulgar a través de un correo electrónico el programa SERVIMOS 
</t>
    </r>
    <r>
      <rPr>
        <b/>
        <sz val="10"/>
        <rFont val="Arial"/>
        <family val="2"/>
      </rPr>
      <t>Responsable</t>
    </r>
    <r>
      <rPr>
        <sz val="10"/>
        <rFont val="Arial"/>
        <family val="2"/>
      </rPr>
      <t xml:space="preserve"> : PROFESIONAL DE TH</t>
    </r>
  </si>
  <si>
    <r>
      <t xml:space="preserve">Realizar un taller virtual de cultura organizacional y cambio organizacional
</t>
    </r>
    <r>
      <rPr>
        <b/>
        <sz val="10"/>
        <rFont val="Arial"/>
        <family val="2"/>
      </rPr>
      <t>Responsable</t>
    </r>
    <r>
      <rPr>
        <sz val="10"/>
        <rFont val="Arial"/>
        <family val="2"/>
      </rPr>
      <t>: Profesional TH</t>
    </r>
  </si>
  <si>
    <r>
      <rPr>
        <b/>
        <sz val="11"/>
        <rFont val="Arial"/>
        <family val="2"/>
      </rPr>
      <t xml:space="preserve">COHESION LABORAL
ACTIVIDAD DEL BALANCE DE GESTIÓN
</t>
    </r>
    <r>
      <rPr>
        <sz val="11"/>
        <rFont val="Arial"/>
        <family val="2"/>
      </rPr>
      <t>Realizar una presentación virtual del balance de gestión</t>
    </r>
  </si>
  <si>
    <r>
      <rPr>
        <b/>
        <sz val="11"/>
        <rFont val="Arial"/>
        <family val="2"/>
      </rPr>
      <t xml:space="preserve">COHESION LABORAL
Divulgación del programa SERVIMOS
</t>
    </r>
    <r>
      <rPr>
        <sz val="11"/>
        <rFont val="Arial"/>
        <family val="2"/>
      </rPr>
      <t>(Divulgar el progrma articulado con la oferta institucional)</t>
    </r>
  </si>
  <si>
    <r>
      <t xml:space="preserve">COHESION LABORAL
</t>
    </r>
    <r>
      <rPr>
        <sz val="11"/>
        <rFont val="Arial"/>
        <family val="2"/>
      </rPr>
      <t>Taller de cultura organizacional y cambio organizacional</t>
    </r>
  </si>
  <si>
    <r>
      <t xml:space="preserve">PLAN DE INCENTIVOS 
</t>
    </r>
    <r>
      <rPr>
        <sz val="11"/>
        <rFont val="Arial"/>
        <family val="2"/>
      </rPr>
      <t>Reconocimiento a los mejores empleados por nivel jerárgico de la Entidad</t>
    </r>
  </si>
  <si>
    <t xml:space="preserve">Listado de entrega </t>
  </si>
  <si>
    <t>Plan de Bienestar, Estímulos e Incentivos</t>
  </si>
  <si>
    <t xml:space="preserve">Planificar, coordinar y ejecutar acciones que permitan el pleno desarrollo de las capacidades individuales de los servidores públicos de la Fundación Gilberto Alzate Avendaño propiciando una mejora continua en la calidad de vida de los servidores y el desempeño laboral.  </t>
  </si>
  <si>
    <t>El plan de trabajo de Bienestar es transversal a los funcionarios de la Entidad.</t>
  </si>
  <si>
    <r>
      <rPr>
        <b/>
        <sz val="11"/>
        <rFont val="Arial"/>
        <family val="2"/>
      </rPr>
      <t>EQUILIBRIO DE VIDA EN EL TRABAJO</t>
    </r>
    <r>
      <rPr>
        <sz val="11"/>
        <rFont val="Arial"/>
        <family val="2"/>
      </rPr>
      <t xml:space="preserve">
Divulgación de acto administrativo para la adopción, seguimiento y acompañamiento al trabajo desde casa</t>
    </r>
  </si>
  <si>
    <t xml:space="preserve">Beatriz Alvarez </t>
  </si>
  <si>
    <t>Profesional Especializado de Talento Humano</t>
  </si>
  <si>
    <t>Se reprograman algunas de las actividades teniendo en cuenta la contingencia presentada en relación con el COVID - 19 y la dificultad de realizar las actividades de manera presencial.</t>
  </si>
  <si>
    <t>Campeonato Realizado</t>
  </si>
  <si>
    <t>Campeonato realizado 
Si:100%
No: 0%</t>
  </si>
  <si>
    <t>Actividad  realizada 
Si:100%
No: 0%</t>
  </si>
  <si>
    <t>Actividad virtual de trabajo en equipo Realizada</t>
  </si>
  <si>
    <t>Actividad Realizada</t>
  </si>
  <si>
    <t>Informe de resultados elaborado</t>
  </si>
  <si>
    <t>Informe de resultados elaborado
Si:100%
No: 0%</t>
  </si>
  <si>
    <r>
      <t xml:space="preserve">Realizar la divulgación del acto administrativo para el trabajo desde casa
</t>
    </r>
    <r>
      <rPr>
        <b/>
        <sz val="11"/>
        <rFont val="Arial"/>
        <family val="2"/>
      </rPr>
      <t>Responsable</t>
    </r>
    <r>
      <rPr>
        <sz val="11"/>
        <rFont val="Arial"/>
        <family val="2"/>
      </rPr>
      <t xml:space="preserve"> : Profesional TH</t>
    </r>
  </si>
  <si>
    <t>Divulgación realizada
Si:100%
No: 0%</t>
  </si>
  <si>
    <t>Divulgación del acto adminsitrativo realizada</t>
  </si>
  <si>
    <t>Actividad de celebración día de la familia realizada</t>
  </si>
  <si>
    <t>Celebración de la Familia realizada
Si:100%
No: 0%</t>
  </si>
  <si>
    <r>
      <t xml:space="preserve">Realizar una actividad  </t>
    </r>
    <r>
      <rPr>
        <sz val="11"/>
        <color rgb="FFFF0000"/>
        <rFont val="Arial"/>
        <family val="2"/>
      </rPr>
      <t>virtual</t>
    </r>
    <r>
      <rPr>
        <sz val="11"/>
        <rFont val="Arial"/>
        <family val="2"/>
      </rPr>
      <t xml:space="preserve"> de talentos de la familia 
</t>
    </r>
    <r>
      <rPr>
        <b/>
        <sz val="11"/>
        <rFont val="Arial"/>
        <family val="2"/>
      </rPr>
      <t>Responsable</t>
    </r>
    <r>
      <rPr>
        <sz val="11"/>
        <rFont val="Arial"/>
        <family val="2"/>
      </rPr>
      <t>: Profesional  TH</t>
    </r>
  </si>
  <si>
    <t>Actividad de talentos día de la familia realizada</t>
  </si>
  <si>
    <t>Celebración de la Familia - Actividad de talentos realizada
Si:100%
No: 0%</t>
  </si>
  <si>
    <t>Show de magia realizado</t>
  </si>
  <si>
    <t>Show de magia realizado
Si:100%
No: 0%</t>
  </si>
  <si>
    <t>(# de  kits entregados / # de hijos de funcionarios )*100%</t>
  </si>
  <si>
    <t>Kits entregados</t>
  </si>
  <si>
    <t xml:space="preserve">Permisos de día de Cumpleaños otorgados 
</t>
  </si>
  <si>
    <r>
      <rPr>
        <sz val="11"/>
        <color rgb="FFFF0000"/>
        <rFont val="Arial"/>
        <family val="2"/>
      </rPr>
      <t>Realizar mensualmente la publicación de los cumpleaños y enviar correos a funcionarios</t>
    </r>
    <r>
      <rPr>
        <sz val="11"/>
        <rFont val="Arial"/>
        <family val="2"/>
      </rPr>
      <t xml:space="preserve">
</t>
    </r>
    <r>
      <rPr>
        <b/>
        <sz val="11"/>
        <rFont val="Arial"/>
        <family val="2"/>
      </rPr>
      <t>Responsable</t>
    </r>
    <r>
      <rPr>
        <sz val="11"/>
        <rFont val="Arial"/>
        <family val="2"/>
      </rPr>
      <t xml:space="preserve"> : Profesional TH</t>
    </r>
  </si>
  <si>
    <t>Correos de Cumpleaños enviados o publicados</t>
  </si>
  <si>
    <t>Mensual</t>
  </si>
  <si>
    <t>Presentación balance gestión realizada
Si:100%
No: 0%</t>
  </si>
  <si>
    <t>Presentación Balance Gestión realizada</t>
  </si>
  <si>
    <t>Semestral</t>
  </si>
  <si>
    <t>Número de divugaciones realizadas</t>
  </si>
  <si>
    <t>Taller virtual cultura y cambio organizacional realizado</t>
  </si>
  <si>
    <t>Divulgar y entregar  incentivos a los mejores empleados de la Entidad</t>
  </si>
  <si>
    <t>Incentivos a mejores empleados entregados</t>
  </si>
  <si>
    <t>(# de incentivos entregados/ # de empleados a reconocer)* 100%</t>
  </si>
  <si>
    <t>Informe de encuesta de Bienestar realizado
Si:100%
No: 0%</t>
  </si>
  <si>
    <r>
      <rPr>
        <b/>
        <sz val="11"/>
        <rFont val="Arial"/>
        <family val="2"/>
      </rPr>
      <t>EQUILIBRIO DE VIDA EN EL TRABAJO</t>
    </r>
    <r>
      <rPr>
        <sz val="11"/>
        <rFont val="Arial"/>
        <family val="2"/>
      </rPr>
      <t xml:space="preserve">
Correo de reconocimiento a los funcionarios que cumplen años</t>
    </r>
  </si>
  <si>
    <t>Trimestral</t>
  </si>
  <si>
    <r>
      <t xml:space="preserve">EVALUACIÓN DEL IMPACTO
</t>
    </r>
    <r>
      <rPr>
        <sz val="11"/>
        <rFont val="Arial"/>
        <family val="2"/>
      </rPr>
      <t>Evaluar el impacto del programa de Bienestar</t>
    </r>
    <r>
      <rPr>
        <b/>
        <sz val="11"/>
        <rFont val="Arial"/>
        <family val="2"/>
      </rPr>
      <t xml:space="preserve"> </t>
    </r>
  </si>
  <si>
    <t xml:space="preserve">Realizar una encuesta para evaluar las actividades del programa de Estímulos e Incentivos </t>
  </si>
  <si>
    <t>Informe de encuesta de Impacto del programa de Bienestar realizado  presentado a comité de dirección</t>
  </si>
  <si>
    <t>(# de permisos otorgados/ # de permisos solicitados )*100%</t>
  </si>
  <si>
    <t>(# de divulgaciones realizadas /2 divulgaciones programadas)*100%</t>
  </si>
  <si>
    <t>Taller virtual realizado
Si:100%
No: 0%</t>
  </si>
  <si>
    <r>
      <t xml:space="preserve">Realizar campeonato de parqués en línea. (premio caja)
Responsable: Profesional especializado de TH
</t>
    </r>
    <r>
      <rPr>
        <b/>
        <sz val="11"/>
        <rFont val="Arial"/>
        <family val="2"/>
      </rPr>
      <t>Responsable</t>
    </r>
    <r>
      <rPr>
        <sz val="11"/>
        <rFont val="Arial"/>
        <family val="2"/>
      </rPr>
      <t>: Profesional de TH</t>
    </r>
  </si>
  <si>
    <r>
      <rPr>
        <b/>
        <sz val="11"/>
        <rFont val="Arial"/>
        <family val="2"/>
      </rPr>
      <t xml:space="preserve">CALIDAD DE VIDA LABORAL
</t>
    </r>
    <r>
      <rPr>
        <sz val="11"/>
        <rFont val="Arial"/>
        <family val="2"/>
      </rPr>
      <t>Una actvidad de trabajo en equipo</t>
    </r>
  </si>
  <si>
    <r>
      <rPr>
        <b/>
        <sz val="11"/>
        <rFont val="Arial"/>
        <family val="2"/>
      </rPr>
      <t>CALIDAD DE VIDA LABORAL</t>
    </r>
    <r>
      <rPr>
        <sz val="11"/>
        <rFont val="Arial"/>
        <family val="2"/>
      </rPr>
      <t xml:space="preserve">
Conmemorar el día del servidor público Distrital</t>
    </r>
  </si>
  <si>
    <r>
      <rPr>
        <sz val="11"/>
        <rFont val="Arial"/>
        <family val="2"/>
      </rPr>
      <t>Realizar una actividad virtual de día del servidor público. Café con la Comunidad Institucional</t>
    </r>
    <r>
      <rPr>
        <sz val="10"/>
        <rFont val="Arial"/>
        <family val="2"/>
      </rPr>
      <t xml:space="preserve">
</t>
    </r>
    <r>
      <rPr>
        <b/>
        <sz val="10"/>
        <rFont val="Arial"/>
        <family val="2"/>
      </rPr>
      <t xml:space="preserve">Responsable </t>
    </r>
    <r>
      <rPr>
        <sz val="10"/>
        <rFont val="Arial"/>
        <family val="2"/>
      </rPr>
      <t>: Profesional TH</t>
    </r>
  </si>
  <si>
    <t>Se realizó la publicación de la circular en todos los correos institucionales y se ha realizado acompañamiento al trabajo remoto en casa de los funcionarios</t>
  </si>
  <si>
    <t>\\192.168.0.34\Gestion Humana\PLANES DE TALENTO HUMANO 2020\PLAN DE BIENESTAR 2020\EVIDENCIAS AISLAMIENTO PREVENTIVO</t>
  </si>
  <si>
    <t>Evidencias asistencia a evento realizado
(pantallazo y / o registros)</t>
  </si>
  <si>
    <t xml:space="preserve">EQUILIBRIO DE VIDA EN EL TRABAJO
Vacaciones recreativas segundo semestre
Realizar una Entrega de kits de arte para los hijos de los funcionarios </t>
  </si>
  <si>
    <t>Evidencias entrega kits</t>
  </si>
  <si>
    <r>
      <t xml:space="preserve">Otorgar permisos a los funcionarios por el día de su cumpleaños. De acuerdo con las solicitudes allegadas al área
</t>
    </r>
    <r>
      <rPr>
        <b/>
        <sz val="11"/>
        <rFont val="Arial"/>
        <family val="2"/>
      </rPr>
      <t>Responsable</t>
    </r>
    <r>
      <rPr>
        <sz val="11"/>
        <rFont val="Arial"/>
        <family val="2"/>
      </rPr>
      <t xml:space="preserve"> : Profesional TH</t>
    </r>
  </si>
  <si>
    <r>
      <rPr>
        <b/>
        <sz val="11"/>
        <rFont val="Arial"/>
        <family val="2"/>
      </rPr>
      <t>EQUILIBRIO DE VIDA EN EL TRABAJO</t>
    </r>
    <r>
      <rPr>
        <sz val="11"/>
        <rFont val="Arial"/>
        <family val="2"/>
      </rPr>
      <t xml:space="preserve">
Incentivo permiso remunerado por el día de cumpleaños para los funcionarios  (cuando el cumpleaños sea un día hábil)(Gestionar mínimo 6)</t>
    </r>
  </si>
  <si>
    <t>Se otorgó el permiso remunerado por el día del cumpleaños al funcionario Juan Alfonso Uribe, de acuedo con solicitud del funcionario</t>
  </si>
  <si>
    <t>Radicado Orfeo 20202300007823   del 21/02/2020</t>
  </si>
  <si>
    <t>Durante este trimestre ninguno de los funcionarios olicitó permiso remunerado con ocasión de su cumpleaños</t>
  </si>
  <si>
    <t>Se ha realizado la publicación de los cumpleaños de los colaboradores en lo que va corrido del año</t>
  </si>
  <si>
    <t>\\192.168.0.34\Gestion Humana\PLANES DE TALENTO HUMANO 2020\PLAN DE BIENESTAR 2020\CORREOS CUMPLEAÑOS</t>
  </si>
  <si>
    <t>(# Correos enviados o publicados/ 4 correos programados )*100%</t>
  </si>
  <si>
    <t>(# Correos enviados/correos programados)*100%</t>
  </si>
  <si>
    <t xml:space="preserve">Se han realizado las publicaciones de las fechas especiales en los Boletines y en los correos de los funcionarios </t>
  </si>
  <si>
    <t>\\192.168.0.34\Gestion Humana\PLANES DE TALENTO HUMANO 2020\PLAN DE BIENESTAR 2020\EVIDENCIA PUBLICACION DIAS ESPECIALES</t>
  </si>
  <si>
    <t xml:space="preserve">Se han realizado las publicaciones de las fechas especiales en los Boletines y en los correos de los funcionarios 
día de la madre, secretaria, del niño </t>
  </si>
  <si>
    <t>OBSERVACIONES SEGUIMIENTO PRIMER SEMESTRE</t>
  </si>
  <si>
    <t>Con base en la reformulación que se dio del plan de bienestar e incentivos se reprogramaron las actividades para ejecutarse en segundo semestre, especiamente las relacionadas con la ejecución a través de un tercero y dada la situación actual de la pandemia se pensó en realizar actividades de orden virtual  y de más facilidad para el acceso de los funcionarios, las actividades ejecutadas al momento se han realizado por gestión; a la fecha el plan presenta un nilvel de avance del 21% en relación a la programación para la vigencia, con respecto a lo ejecutado en primer semestre se realizó el 88% de las actividades propuestas</t>
  </si>
  <si>
    <t>TERCERA LÍNEA DE DEFENSA</t>
  </si>
  <si>
    <t>ANÁLISIS DE EVIDENCIA</t>
  </si>
  <si>
    <t>OPORTUNIDADES DE MEJORA</t>
  </si>
  <si>
    <t>En la herramienda de seguimiento no se observan evidencias del cumplimiento de la actividad propuesta</t>
  </si>
  <si>
    <t>Se observa como evidencia la concesión de un permiso para el funcionario Juan Alfonso Uribe debido a su cumpleaños, el día 24 de febrero de 2020.</t>
  </si>
  <si>
    <t>Se verifica el cumplimiento de la actividad programada en los términos descritos.</t>
  </si>
  <si>
    <t>Se evidencia la publicación del programa SERVIMOS en el boletín institucional del 30 de junio de 2020</t>
  </si>
  <si>
    <t>Se observa que se ha publicado y remitido vía correo electrónico, los saludos  a las personas que cumplen años durante cada mes.</t>
  </si>
  <si>
    <t>Se verificará en el seguimiento que corresponda de acuerdo con el plazo propuesto para la actividad. Se recomienda establecer los controles pertinentes que garanticen la ejecución de la actividad dentro de los términos establecidos.</t>
  </si>
  <si>
    <t>No hay coherencia entre el periodo de ejecución de la actividad (año completo) y la periodicidad del indicador (trimestral) ya que se programan solo 3 actividades y no 4 para abarcar el año.
La fecha inicial de ejecución de la actividad en la segunda versión del plan (01/01/2020) no es coherente con la establecida en la primera versión. Se programan actividades en pasado ya que la segunda versión del plan fue aprobada el día 24/06/2020 
El nombre del indicador no es coherente con la actividad que se pretende ejecutar, ya que los correos no se publican sino que se envían.
No se identifica cuántos son los correos programados durante la vigencia, de tal manera que se pueda verificar la medición del indicador.
La evidencia aportada no corresponde con el producto descrito en la actividad ya que no se observa el envío de los correos electrónicos propuestos</t>
  </si>
  <si>
    <t>La fórmula del indicador expresa que este se mide de acuerdo con los permisos solicitados. Sin embargo, se programan 6 durante el año, medida sobre la cual no se observa sustento alguno.
El porcentaje de avance de la actividad con corte a 30 de junio, solo muestra un avance del 17%, lo cual no guarda coherencia con el tiempo que ha trascurrido desde el inicio de la actividad.</t>
  </si>
  <si>
    <t>Se observa como evidencias de la actividad:
Circular No 7 del 24/03/2020 en la cual se definen medidas con ocasión del aislamiento preventivo. Entre las medidas adoptadas, se observa el trabajo en casa para todos los funcionarios. 
Correo electrónico de Comunicaciones en la cual se divulga la ampliación de la medida de trabajo en casa.</t>
  </si>
  <si>
    <t>N/A</t>
  </si>
  <si>
    <r>
      <t xml:space="preserve">No hay coherencia entre la periodidicad del indicador (semestral),  el plazo de ejecución de la actividad y la programación de la actividad. Se programan 2 actividades en 6 meses de plazo para ser evaluadas semestralmente según el indicador, lo cual no resulta coherente. Sería lo correcto definir como periodidicad del indicador por </t>
    </r>
    <r>
      <rPr>
        <u/>
        <sz val="11"/>
        <color theme="1"/>
        <rFont val="Arial"/>
        <family val="2"/>
      </rPr>
      <t>trimestre</t>
    </r>
    <r>
      <rPr>
        <sz val="11"/>
        <color theme="1"/>
        <rFont val="Arial"/>
        <family val="2"/>
      </rPr>
      <t xml:space="preserve"> para que, al programar dos actividades, se desarrolle una en cada trimestre.</t>
    </r>
  </si>
  <si>
    <t>Se aporta como evidencia de la actividad 3 presentaciones de powe point, así:
1. Concurso día de la madre.
2. Día del niño FUGA
3. Día de la mujer (documento en blanco)
4. Día de la secretaria.</t>
  </si>
  <si>
    <r>
      <t xml:space="preserve">Se cumple de manera satisfactoria la actividad propuesta en las condiciones de formulación establecidas.
</t>
    </r>
    <r>
      <rPr>
        <sz val="11"/>
        <rFont val="Arial"/>
        <family val="2"/>
      </rPr>
      <t>Se recomienda revisar que las fechas establecidas son coherentes con la complejidad de la actividad programada</t>
    </r>
    <r>
      <rPr>
        <sz val="11"/>
        <color rgb="FFFF0000"/>
        <rFont val="Arial"/>
        <family val="2"/>
      </rPr>
      <t xml:space="preserve">. </t>
    </r>
  </si>
  <si>
    <t>No se cuenta con evidencias que permitan concluir que la actividad se cumplió.</t>
  </si>
  <si>
    <t>METAS</t>
  </si>
  <si>
    <r>
      <t xml:space="preserve">Realizar una actividad virtual de día de la familia 
</t>
    </r>
    <r>
      <rPr>
        <b/>
        <sz val="11"/>
        <rFont val="Arial"/>
        <family val="2"/>
      </rPr>
      <t>Responsable</t>
    </r>
    <r>
      <rPr>
        <sz val="11"/>
        <rFont val="Arial"/>
        <family val="2"/>
      </rPr>
      <t>: Profesional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</si>
</sst>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 _€_-;\-* #,##0\ _€_-;_-* &quot;-&quot;\ _€_-;_-@_-"/>
    <numFmt numFmtId="165" formatCode="_ * #,##0.00_ ;_ * \-#,##0.00_ ;_ * &quot;-&quot;??_ ;_ @_ "/>
    <numFmt numFmtId="166" formatCode="0.0%"/>
  </numFmts>
  <fonts count="31"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0"/>
      <name val="Calibri"/>
      <family val="2"/>
      <scheme val="minor"/>
    </font>
    <font>
      <b/>
      <sz val="18"/>
      <name val="Calibri"/>
      <family val="2"/>
      <scheme val="minor"/>
    </font>
    <font>
      <sz val="18"/>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18"/>
      <color theme="1"/>
      <name val="Calibri"/>
      <family val="2"/>
      <scheme val="minor"/>
    </font>
    <font>
      <b/>
      <sz val="10"/>
      <name val="Calibri"/>
      <family val="2"/>
      <scheme val="minor"/>
    </font>
    <font>
      <sz val="10"/>
      <color rgb="FF0070C0"/>
      <name val="Calibri"/>
      <family val="2"/>
      <scheme val="minor"/>
    </font>
    <font>
      <sz val="11"/>
      <name val="Calibri"/>
      <family val="2"/>
      <scheme val="minor"/>
    </font>
    <font>
      <sz val="8"/>
      <color theme="1"/>
      <name val="Arial"/>
      <family val="2"/>
    </font>
    <font>
      <b/>
      <sz val="11"/>
      <color theme="1"/>
      <name val="Arial"/>
      <family val="2"/>
    </font>
    <font>
      <b/>
      <sz val="10"/>
      <name val="Arial"/>
      <family val="2"/>
    </font>
    <font>
      <sz val="11"/>
      <color theme="1"/>
      <name val="Calibri"/>
      <family val="2"/>
    </font>
    <font>
      <sz val="8"/>
      <name val="Calibri"/>
      <family val="2"/>
      <scheme val="minor"/>
    </font>
    <font>
      <sz val="11"/>
      <color rgb="FFFF0000"/>
      <name val="Arial"/>
      <family val="2"/>
    </font>
    <font>
      <u/>
      <sz val="11"/>
      <color theme="10"/>
      <name val="Calibri"/>
      <family val="2"/>
      <scheme val="minor"/>
    </font>
    <font>
      <sz val="10"/>
      <color theme="1"/>
      <name val="Arial"/>
      <family val="2"/>
    </font>
    <font>
      <u/>
      <sz val="10"/>
      <color theme="10"/>
      <name val="Calibri"/>
      <family val="2"/>
      <scheme val="minor"/>
    </font>
    <font>
      <u/>
      <sz val="11"/>
      <color theme="1"/>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B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s>
  <cellStyleXfs count="10">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4" fillId="0" borderId="0" applyFont="0" applyFill="0" applyBorder="0" applyAlignment="0" applyProtection="0"/>
    <xf numFmtId="43" fontId="14" fillId="0" borderId="0" applyFont="0" applyFill="0" applyBorder="0" applyAlignment="0" applyProtection="0"/>
    <xf numFmtId="0" fontId="25" fillId="0" borderId="0" applyNumberFormat="0" applyFill="0" applyBorder="0" applyAlignment="0" applyProtection="0"/>
  </cellStyleXfs>
  <cellXfs count="185">
    <xf numFmtId="0" fontId="0" fillId="0" borderId="0" xfId="0"/>
    <xf numFmtId="0" fontId="5" fillId="0" borderId="0" xfId="0" applyFont="1"/>
    <xf numFmtId="0" fontId="5" fillId="3" borderId="0" xfId="0" applyFont="1" applyFill="1"/>
    <xf numFmtId="0" fontId="6" fillId="4" borderId="0" xfId="0" applyFont="1" applyFill="1"/>
    <xf numFmtId="0" fontId="6" fillId="3" borderId="0" xfId="0" applyFont="1" applyFill="1"/>
    <xf numFmtId="0" fontId="5" fillId="3" borderId="0" xfId="0" applyFont="1" applyFill="1" applyBorder="1" applyAlignment="1">
      <alignment horizontal="center"/>
    </xf>
    <xf numFmtId="0" fontId="0" fillId="0" borderId="0" xfId="0" applyAlignment="1">
      <alignment wrapText="1"/>
    </xf>
    <xf numFmtId="0" fontId="7" fillId="0" borderId="0" xfId="0" applyFont="1"/>
    <xf numFmtId="0" fontId="12" fillId="0" borderId="0" xfId="0" applyFont="1"/>
    <xf numFmtId="0" fontId="8" fillId="5" borderId="0" xfId="0" applyFont="1" applyFill="1" applyBorder="1" applyAlignment="1" applyProtection="1"/>
    <xf numFmtId="0" fontId="10" fillId="0" borderId="1" xfId="6" applyFont="1" applyFill="1" applyBorder="1" applyAlignment="1" applyProtection="1">
      <alignment horizontal="center" vertical="center"/>
    </xf>
    <xf numFmtId="0" fontId="8" fillId="5" borderId="9" xfId="0" applyFont="1" applyFill="1" applyBorder="1" applyAlignment="1" applyProtection="1"/>
    <xf numFmtId="0" fontId="6" fillId="4" borderId="0" xfId="0" applyFont="1" applyFill="1" applyBorder="1"/>
    <xf numFmtId="0" fontId="9" fillId="4" borderId="1" xfId="0" applyFont="1" applyFill="1" applyBorder="1" applyAlignment="1" applyProtection="1">
      <alignment horizontal="center" vertical="center"/>
    </xf>
    <xf numFmtId="0" fontId="6" fillId="3" borderId="2" xfId="0" applyFont="1" applyFill="1" applyBorder="1" applyAlignment="1">
      <alignment horizontal="center" vertical="center"/>
    </xf>
    <xf numFmtId="0" fontId="11" fillId="3" borderId="0" xfId="0" applyFont="1" applyFill="1" applyBorder="1" applyAlignment="1">
      <alignment horizontal="center" vertical="center" wrapText="1"/>
    </xf>
    <xf numFmtId="0" fontId="11" fillId="4" borderId="2" xfId="0" applyFont="1" applyFill="1" applyBorder="1" applyAlignment="1">
      <alignment horizontal="left" vertical="center" wrapText="1"/>
    </xf>
    <xf numFmtId="14" fontId="3" fillId="9" borderId="20" xfId="0" applyNumberFormat="1" applyFont="1" applyFill="1" applyBorder="1" applyAlignment="1" applyProtection="1">
      <alignment horizontal="center" vertical="center" wrapText="1"/>
    </xf>
    <xf numFmtId="14" fontId="3" fillId="6" borderId="0" xfId="0" applyNumberFormat="1" applyFont="1" applyFill="1" applyBorder="1" applyAlignment="1" applyProtection="1">
      <alignment horizontal="center" vertical="center" wrapText="1"/>
    </xf>
    <xf numFmtId="14" fontId="3" fillId="6" borderId="22" xfId="0" applyNumberFormat="1" applyFont="1" applyFill="1" applyBorder="1" applyAlignment="1" applyProtection="1">
      <alignment horizontal="center" vertical="center" wrapText="1"/>
    </xf>
    <xf numFmtId="14" fontId="3" fillId="6" borderId="23" xfId="0" applyNumberFormat="1" applyFont="1" applyFill="1" applyBorder="1" applyAlignment="1" applyProtection="1">
      <alignment horizontal="center" vertical="center" wrapText="1"/>
    </xf>
    <xf numFmtId="14" fontId="3" fillId="7" borderId="22" xfId="0" applyNumberFormat="1" applyFont="1" applyFill="1" applyBorder="1" applyAlignment="1" applyProtection="1">
      <alignment horizontal="center" vertical="center" wrapText="1"/>
    </xf>
    <xf numFmtId="14" fontId="3" fillId="7" borderId="23" xfId="0" applyNumberFormat="1" applyFont="1" applyFill="1" applyBorder="1" applyAlignment="1" applyProtection="1">
      <alignment horizontal="center" vertical="center" wrapText="1"/>
    </xf>
    <xf numFmtId="14" fontId="3" fillId="8" borderId="22" xfId="0" applyNumberFormat="1" applyFont="1" applyFill="1" applyBorder="1" applyAlignment="1" applyProtection="1">
      <alignment horizontal="center" vertical="center" wrapText="1"/>
    </xf>
    <xf numFmtId="14" fontId="3" fillId="8" borderId="23" xfId="0" applyNumberFormat="1" applyFont="1" applyFill="1" applyBorder="1" applyAlignment="1" applyProtection="1">
      <alignment horizontal="center" vertical="center" wrapText="1"/>
    </xf>
    <xf numFmtId="0" fontId="6" fillId="0" borderId="0" xfId="0" applyFont="1" applyFill="1"/>
    <xf numFmtId="0" fontId="18" fillId="0" borderId="1" xfId="0" applyFont="1" applyBorder="1"/>
    <xf numFmtId="1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5" fillId="0" borderId="1" xfId="0" applyFont="1" applyBorder="1" applyAlignment="1">
      <alignment horizontal="center" vertical="center"/>
    </xf>
    <xf numFmtId="0" fontId="11" fillId="4" borderId="2" xfId="0" applyFont="1" applyFill="1" applyBorder="1" applyAlignment="1">
      <alignment vertical="center" wrapText="1"/>
    </xf>
    <xf numFmtId="0" fontId="0" fillId="0" borderId="0" xfId="0" applyFont="1" applyAlignment="1">
      <alignment wrapText="1"/>
    </xf>
    <xf numFmtId="0" fontId="19" fillId="0" borderId="0" xfId="0" applyFont="1"/>
    <xf numFmtId="0" fontId="4" fillId="3" borderId="1" xfId="0"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protection locked="0"/>
    </xf>
    <xf numFmtId="15" fontId="4"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5" fillId="0" borderId="0" xfId="0" applyNumberFormat="1" applyFont="1" applyBorder="1"/>
    <xf numFmtId="0" fontId="5" fillId="0" borderId="0" xfId="0" applyFont="1" applyBorder="1"/>
    <xf numFmtId="0" fontId="4" fillId="3" borderId="21" xfId="0" applyNumberFormat="1" applyFont="1" applyFill="1" applyBorder="1" applyAlignment="1" applyProtection="1">
      <alignment vertical="center" wrapText="1"/>
      <protection locked="0"/>
    </xf>
    <xf numFmtId="0" fontId="4" fillId="3" borderId="21" xfId="7" applyNumberFormat="1" applyFont="1" applyFill="1" applyBorder="1" applyAlignment="1" applyProtection="1">
      <alignment vertical="center" wrapText="1"/>
      <protection locked="0"/>
    </xf>
    <xf numFmtId="10" fontId="4" fillId="3" borderId="21" xfId="7" applyNumberFormat="1" applyFont="1" applyFill="1" applyBorder="1" applyAlignment="1" applyProtection="1">
      <alignment vertical="center" wrapText="1"/>
      <protection locked="0"/>
    </xf>
    <xf numFmtId="166" fontId="4" fillId="3" borderId="21" xfId="4" applyNumberFormat="1" applyFont="1" applyFill="1" applyBorder="1" applyAlignment="1" applyProtection="1">
      <alignment vertical="center" wrapText="1"/>
    </xf>
    <xf numFmtId="0" fontId="4" fillId="3" borderId="21" xfId="0" applyFont="1" applyFill="1" applyBorder="1" applyAlignment="1" applyProtection="1">
      <alignment vertical="center" wrapText="1"/>
      <protection locked="0"/>
    </xf>
    <xf numFmtId="9" fontId="4" fillId="3" borderId="21" xfId="7" applyFont="1" applyFill="1" applyBorder="1" applyAlignment="1" applyProtection="1">
      <alignment vertical="center" wrapText="1"/>
      <protection locked="0"/>
    </xf>
    <xf numFmtId="0" fontId="4" fillId="3" borderId="21" xfId="4" applyNumberFormat="1" applyFont="1" applyFill="1" applyBorder="1" applyAlignment="1" applyProtection="1">
      <alignment vertical="center" wrapText="1"/>
    </xf>
    <xf numFmtId="0" fontId="4" fillId="3" borderId="0" xfId="0" applyFont="1" applyFill="1"/>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9" fontId="4" fillId="3" borderId="2" xfId="7" applyFont="1" applyFill="1" applyBorder="1" applyAlignment="1" applyProtection="1">
      <alignment vertical="center" wrapText="1"/>
      <protection locked="0"/>
    </xf>
    <xf numFmtId="0" fontId="26" fillId="0" borderId="0" xfId="0" applyFont="1"/>
    <xf numFmtId="0" fontId="26" fillId="3" borderId="0" xfId="0" applyFont="1" applyFill="1" applyBorder="1"/>
    <xf numFmtId="0" fontId="26" fillId="3" borderId="0" xfId="0" applyFont="1" applyFill="1"/>
    <xf numFmtId="0" fontId="21" fillId="3" borderId="0" xfId="0" applyFont="1" applyFill="1"/>
    <xf numFmtId="0" fontId="26" fillId="3" borderId="0" xfId="0" applyFont="1" applyFill="1" applyBorder="1" applyAlignment="1">
      <alignment horizontal="center"/>
    </xf>
    <xf numFmtId="14" fontId="21" fillId="6" borderId="22" xfId="0" applyNumberFormat="1" applyFont="1" applyFill="1" applyBorder="1" applyAlignment="1" applyProtection="1">
      <alignment horizontal="center" vertical="center" wrapText="1"/>
    </xf>
    <xf numFmtId="166" fontId="1" fillId="3" borderId="21" xfId="4" applyNumberFormat="1" applyFont="1" applyFill="1" applyBorder="1" applyAlignment="1" applyProtection="1">
      <alignment vertical="center" wrapText="1"/>
    </xf>
    <xf numFmtId="0" fontId="1" fillId="3" borderId="21" xfId="0" applyFont="1" applyFill="1" applyBorder="1" applyAlignment="1" applyProtection="1">
      <alignment vertical="center" wrapText="1"/>
      <protection locked="0"/>
    </xf>
    <xf numFmtId="0" fontId="27" fillId="3" borderId="21" xfId="9" applyFont="1" applyFill="1" applyBorder="1" applyAlignment="1" applyProtection="1">
      <alignment vertical="center" wrapText="1"/>
      <protection locked="0"/>
    </xf>
    <xf numFmtId="0" fontId="5" fillId="0" borderId="21" xfId="0" applyNumberFormat="1" applyFont="1" applyFill="1" applyBorder="1" applyAlignment="1" applyProtection="1">
      <alignment vertical="center" wrapText="1"/>
      <protection locked="0"/>
    </xf>
    <xf numFmtId="0" fontId="25" fillId="0" borderId="21" xfId="9" applyFill="1" applyBorder="1" applyAlignment="1" applyProtection="1">
      <alignment vertical="center" wrapText="1"/>
      <protection locked="0"/>
    </xf>
    <xf numFmtId="9" fontId="5" fillId="0" borderId="0" xfId="7" applyFont="1"/>
    <xf numFmtId="0" fontId="5" fillId="0" borderId="0" xfId="0" applyFont="1" applyAlignment="1">
      <alignment wrapText="1"/>
    </xf>
    <xf numFmtId="0" fontId="20" fillId="0" borderId="0" xfId="0" applyFont="1"/>
    <xf numFmtId="9" fontId="4" fillId="3" borderId="20" xfId="7" applyFont="1" applyFill="1" applyBorder="1" applyAlignment="1" applyProtection="1">
      <alignment vertical="center" wrapText="1"/>
      <protection locked="0"/>
    </xf>
    <xf numFmtId="0" fontId="25" fillId="3" borderId="21" xfId="9" applyFill="1" applyBorder="1" applyAlignment="1" applyProtection="1">
      <alignment vertical="center" wrapText="1"/>
      <protection locked="0"/>
    </xf>
    <xf numFmtId="14" fontId="3" fillId="9" borderId="17" xfId="0" applyNumberFormat="1" applyFont="1" applyFill="1" applyBorder="1" applyAlignment="1" applyProtection="1">
      <alignment horizontal="center" vertical="center" wrapText="1"/>
    </xf>
    <xf numFmtId="0" fontId="5" fillId="0" borderId="0" xfId="0" applyFont="1" applyAlignment="1">
      <alignment vertical="center"/>
    </xf>
    <xf numFmtId="0" fontId="5" fillId="3" borderId="0" xfId="0" applyFont="1" applyFill="1" applyAlignment="1">
      <alignment vertical="center"/>
    </xf>
    <xf numFmtId="0" fontId="6" fillId="0" borderId="0" xfId="0" applyFont="1" applyFill="1" applyAlignment="1">
      <alignment vertical="center"/>
    </xf>
    <xf numFmtId="0" fontId="6" fillId="4" borderId="0" xfId="0" applyFont="1" applyFill="1" applyAlignment="1">
      <alignment vertical="center"/>
    </xf>
    <xf numFmtId="0" fontId="6" fillId="3" borderId="0" xfId="0" applyFont="1" applyFill="1" applyAlignment="1">
      <alignmen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4" borderId="0" xfId="0" applyFont="1" applyFill="1" applyBorder="1" applyAlignment="1">
      <alignment horizontal="center" vertical="center"/>
    </xf>
    <xf numFmtId="0" fontId="11" fillId="3" borderId="1" xfId="0" applyFont="1" applyFill="1" applyBorder="1" applyAlignment="1">
      <alignment horizontal="center" vertical="center" wrapText="1"/>
    </xf>
    <xf numFmtId="14" fontId="3" fillId="9" borderId="9" xfId="0" applyNumberFormat="1" applyFont="1" applyFill="1" applyBorder="1" applyAlignment="1" applyProtection="1">
      <alignment horizontal="center" vertical="center" wrapText="1"/>
    </xf>
    <xf numFmtId="14" fontId="3" fillId="9" borderId="0" xfId="0" applyNumberFormat="1" applyFont="1" applyFill="1" applyBorder="1" applyAlignment="1" applyProtection="1">
      <alignment horizontal="center" vertical="center" wrapText="1"/>
    </xf>
    <xf numFmtId="14" fontId="3" fillId="9" borderId="17" xfId="0" applyNumberFormat="1" applyFont="1" applyFill="1" applyBorder="1" applyAlignment="1" applyProtection="1">
      <alignment horizontal="center" vertical="center" wrapText="1"/>
    </xf>
    <xf numFmtId="14" fontId="3" fillId="9" borderId="18" xfId="0" applyNumberFormat="1" applyFont="1" applyFill="1" applyBorder="1" applyAlignment="1" applyProtection="1">
      <alignment horizontal="center" vertical="center" wrapText="1"/>
    </xf>
    <xf numFmtId="14" fontId="3" fillId="9" borderId="19" xfId="0" applyNumberFormat="1" applyFont="1" applyFill="1" applyBorder="1" applyAlignment="1" applyProtection="1">
      <alignment horizontal="center" vertical="center" wrapText="1"/>
    </xf>
    <xf numFmtId="14" fontId="3" fillId="9" borderId="22" xfId="0" applyNumberFormat="1" applyFont="1" applyFill="1" applyBorder="1" applyAlignment="1" applyProtection="1">
      <alignment horizontal="center" vertical="center" wrapText="1"/>
    </xf>
    <xf numFmtId="14" fontId="3" fillId="7" borderId="20" xfId="0" applyNumberFormat="1" applyFont="1" applyFill="1" applyBorder="1" applyAlignment="1" applyProtection="1">
      <alignment horizontal="center" vertical="center" wrapText="1"/>
    </xf>
    <xf numFmtId="14" fontId="3" fillId="7" borderId="14" xfId="0" applyNumberFormat="1" applyFont="1" applyFill="1" applyBorder="1" applyAlignment="1" applyProtection="1">
      <alignment horizontal="center" vertical="center" wrapText="1"/>
    </xf>
    <xf numFmtId="14" fontId="3" fillId="7" borderId="16" xfId="0" applyNumberFormat="1" applyFont="1" applyFill="1" applyBorder="1" applyAlignment="1" applyProtection="1">
      <alignment horizontal="center" vertical="center" wrapText="1"/>
    </xf>
    <xf numFmtId="14" fontId="3" fillId="7" borderId="13" xfId="0" applyNumberFormat="1" applyFont="1" applyFill="1" applyBorder="1" applyAlignment="1" applyProtection="1">
      <alignment horizontal="center" vertical="center" wrapText="1"/>
    </xf>
    <xf numFmtId="14" fontId="3" fillId="7" borderId="15" xfId="0" applyNumberFormat="1" applyFont="1" applyFill="1" applyBorder="1" applyAlignment="1" applyProtection="1">
      <alignment horizontal="center" vertical="center" wrapText="1"/>
    </xf>
    <xf numFmtId="14" fontId="3" fillId="8" borderId="13" xfId="0" applyNumberFormat="1" applyFont="1" applyFill="1" applyBorder="1" applyAlignment="1" applyProtection="1">
      <alignment horizontal="center" vertical="center" wrapText="1"/>
    </xf>
    <xf numFmtId="14" fontId="3" fillId="8" borderId="14" xfId="0" applyNumberFormat="1" applyFont="1" applyFill="1" applyBorder="1" applyAlignment="1" applyProtection="1">
      <alignment horizontal="center" vertical="center" wrapText="1"/>
    </xf>
    <xf numFmtId="14" fontId="3" fillId="8" borderId="15" xfId="0" applyNumberFormat="1" applyFont="1" applyFill="1" applyBorder="1" applyAlignment="1" applyProtection="1">
      <alignment horizontal="center" vertical="center" wrapText="1"/>
    </xf>
    <xf numFmtId="14" fontId="3" fillId="8" borderId="20" xfId="0" applyNumberFormat="1" applyFont="1" applyFill="1" applyBorder="1" applyAlignment="1" applyProtection="1">
      <alignment horizontal="center" vertical="center" wrapText="1"/>
    </xf>
    <xf numFmtId="14" fontId="3" fillId="8" borderId="16" xfId="0" applyNumberFormat="1" applyFont="1" applyFill="1" applyBorder="1" applyAlignment="1" applyProtection="1">
      <alignment horizontal="center" vertical="center" wrapText="1"/>
    </xf>
    <xf numFmtId="14" fontId="3" fillId="6" borderId="13" xfId="0" applyNumberFormat="1" applyFont="1" applyFill="1" applyBorder="1" applyAlignment="1" applyProtection="1">
      <alignment horizontal="center" vertical="center" wrapText="1"/>
    </xf>
    <xf numFmtId="14" fontId="3" fillId="6" borderId="14" xfId="0" applyNumberFormat="1" applyFont="1" applyFill="1" applyBorder="1" applyAlignment="1" applyProtection="1">
      <alignment horizontal="center" vertical="center" wrapText="1"/>
    </xf>
    <xf numFmtId="14" fontId="3" fillId="6" borderId="15" xfId="0" applyNumberFormat="1" applyFont="1" applyFill="1" applyBorder="1" applyAlignment="1" applyProtection="1">
      <alignment horizontal="center" vertical="center" wrapText="1"/>
    </xf>
    <xf numFmtId="14" fontId="3" fillId="6" borderId="16" xfId="0" applyNumberFormat="1" applyFont="1" applyFill="1" applyBorder="1" applyAlignment="1" applyProtection="1">
      <alignment horizontal="center" vertical="center" wrapText="1"/>
    </xf>
    <xf numFmtId="14" fontId="3" fillId="6" borderId="20" xfId="0" applyNumberFormat="1" applyFont="1" applyFill="1" applyBorder="1" applyAlignment="1" applyProtection="1">
      <alignment horizontal="center" vertical="center" wrapText="1"/>
    </xf>
    <xf numFmtId="0" fontId="9" fillId="4" borderId="2"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5" fillId="0" borderId="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8" fillId="0" borderId="1" xfId="0" applyFont="1" applyBorder="1" applyAlignment="1">
      <alignment horizontal="center"/>
    </xf>
    <xf numFmtId="0" fontId="18" fillId="0" borderId="1" xfId="0" applyFont="1" applyBorder="1" applyAlignment="1">
      <alignment horizontal="left"/>
    </xf>
    <xf numFmtId="0" fontId="18" fillId="3" borderId="2" xfId="0" applyFont="1" applyFill="1" applyBorder="1" applyAlignment="1">
      <alignment horizontal="left"/>
    </xf>
    <xf numFmtId="0" fontId="18" fillId="3" borderId="4" xfId="0" applyFont="1" applyFill="1" applyBorder="1" applyAlignment="1">
      <alignment horizontal="left"/>
    </xf>
    <xf numFmtId="15" fontId="22" fillId="0" borderId="2" xfId="0" applyNumberFormat="1" applyFont="1" applyBorder="1" applyAlignment="1">
      <alignment horizontal="center" vertical="center" wrapText="1"/>
    </xf>
    <xf numFmtId="15" fontId="22" fillId="0" borderId="4" xfId="0" applyNumberFormat="1" applyFont="1" applyBorder="1" applyAlignment="1">
      <alignment horizontal="center" vertical="center" wrapText="1"/>
    </xf>
    <xf numFmtId="0" fontId="8" fillId="0" borderId="1" xfId="8" applyNumberFormat="1"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8"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1" fillId="0" borderId="1" xfId="0" applyFont="1" applyBorder="1" applyAlignment="1">
      <alignment horizontal="center" vertical="center"/>
    </xf>
    <xf numFmtId="0" fontId="18" fillId="0" borderId="1" xfId="0" applyFont="1" applyBorder="1" applyAlignment="1">
      <alignment horizontal="left" wrapText="1"/>
    </xf>
    <xf numFmtId="0" fontId="18" fillId="3" borderId="1" xfId="0" applyFont="1" applyFill="1" applyBorder="1" applyAlignment="1">
      <alignment horizontal="left"/>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4" borderId="1" xfId="0" applyFont="1" applyFill="1" applyBorder="1" applyAlignment="1">
      <alignment horizontal="center"/>
    </xf>
    <xf numFmtId="0" fontId="8" fillId="5" borderId="5" xfId="0" applyFont="1" applyFill="1" applyBorder="1" applyAlignment="1" applyProtection="1">
      <alignment horizontal="center"/>
    </xf>
    <xf numFmtId="0" fontId="8" fillId="5" borderId="6" xfId="0" applyFont="1" applyFill="1" applyBorder="1" applyAlignment="1" applyProtection="1">
      <alignment horizontal="center"/>
    </xf>
    <xf numFmtId="0" fontId="8" fillId="5" borderId="9" xfId="0" applyFont="1" applyFill="1" applyBorder="1" applyAlignment="1" applyProtection="1">
      <alignment horizontal="center"/>
    </xf>
    <xf numFmtId="0" fontId="8" fillId="5" borderId="0" xfId="0" applyFont="1" applyFill="1" applyBorder="1" applyAlignment="1" applyProtection="1">
      <alignment horizontal="center"/>
    </xf>
    <xf numFmtId="0" fontId="8" fillId="5" borderId="7" xfId="0" applyFont="1" applyFill="1" applyBorder="1" applyAlignment="1" applyProtection="1">
      <alignment horizontal="center"/>
    </xf>
    <xf numFmtId="0" fontId="8" fillId="5" borderId="8" xfId="0" applyFont="1" applyFill="1" applyBorder="1" applyAlignment="1" applyProtection="1">
      <alignment horizontal="center"/>
    </xf>
    <xf numFmtId="0" fontId="6"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0"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3" fillId="0" borderId="1"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20" fillId="10" borderId="2" xfId="0" applyFont="1" applyFill="1" applyBorder="1" applyAlignment="1">
      <alignment horizontal="center" vertical="center"/>
    </xf>
    <xf numFmtId="0" fontId="20" fillId="10" borderId="3" xfId="0" applyFont="1" applyFill="1" applyBorder="1" applyAlignment="1">
      <alignment horizontal="center" vertical="center"/>
    </xf>
    <xf numFmtId="0" fontId="20" fillId="10" borderId="4" xfId="0" applyFont="1" applyFill="1" applyBorder="1" applyAlignment="1">
      <alignment horizontal="center" vertical="center"/>
    </xf>
    <xf numFmtId="0" fontId="20" fillId="10" borderId="0" xfId="0" applyFont="1" applyFill="1" applyAlignment="1">
      <alignment horizontal="center" vertical="center"/>
    </xf>
  </cellXfs>
  <cellStyles count="10">
    <cellStyle name="Hipervínculo" xfId="9" builtinId="8"/>
    <cellStyle name="Millares" xfId="8" builtinId="3"/>
    <cellStyle name="Millares [0] 2" xfId="1" xr:uid="{00000000-0005-0000-0000-000002000000}"/>
    <cellStyle name="Millares 2" xfId="2" xr:uid="{00000000-0005-0000-0000-000003000000}"/>
    <cellStyle name="Normal" xfId="0" builtinId="0"/>
    <cellStyle name="Normal 10" xfId="6" xr:uid="{00000000-0005-0000-0000-000005000000}"/>
    <cellStyle name="Normal 2" xfId="3" xr:uid="{00000000-0005-0000-0000-000006000000}"/>
    <cellStyle name="Porcentaje" xfId="7" builtinId="5"/>
    <cellStyle name="Porcentaje 2" xfId="4" xr:uid="{00000000-0005-0000-0000-000008000000}"/>
    <cellStyle name="Porcentual 3" xfId="5" xr:uid="{00000000-0005-0000-0000-000009000000}"/>
  </cellStyles>
  <dxfs count="75">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451758</xdr:colOff>
      <xdr:row>22</xdr:row>
      <xdr:rowOff>694951</xdr:rowOff>
    </xdr:to>
    <xdr:pic>
      <xdr:nvPicPr>
        <xdr:cNvPr id="5" name="Imagen 4">
          <a:extLst>
            <a:ext uri="{FF2B5EF4-FFF2-40B4-BE49-F238E27FC236}">
              <a16:creationId xmlns:a16="http://schemas.microsoft.com/office/drawing/2014/main" id="{0651FA45-C3A1-4260-AB58-5948743B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92926" cy="1343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EVIDENCIA%20PUBLICACION%20DIAS%20ESPECIALES" TargetMode="External"/><Relationship Id="rId7" Type="http://schemas.openxmlformats.org/officeDocument/2006/relationships/drawing" Target="../drawings/drawing1.xml"/><Relationship Id="rId2" Type="http://schemas.openxmlformats.org/officeDocument/2006/relationships/hyperlink" Target="../../../../../../../../../../EVIDENCIA%20PUBLICACION%20DIAS%20ESPECIALES" TargetMode="External"/><Relationship Id="rId1" Type="http://schemas.openxmlformats.org/officeDocument/2006/relationships/hyperlink" Target="file:///\\192.168.0.34\Gestion%20Humana\PLANES%20DE%20TALENTO%20HUMANO%202020\PLAN%20DE%20BIENESTAR%202020\EVIDENCIAS%20AISLAMIENTO%20PREVENTIVO" TargetMode="External"/><Relationship Id="rId6" Type="http://schemas.openxmlformats.org/officeDocument/2006/relationships/printerSettings" Target="../printerSettings/printerSettings1.bin"/><Relationship Id="rId5" Type="http://schemas.openxmlformats.org/officeDocument/2006/relationships/hyperlink" Target="file:///\\192.168.0.34\Gestion%20Humana\PLANES%20DE%20TALENTO%20HUMANO%202020\PLAN%20DE%20BIENESTAR%202020\CORREOS%20CUMPLEA&#209;OS" TargetMode="External"/><Relationship Id="rId4" Type="http://schemas.openxmlformats.org/officeDocument/2006/relationships/hyperlink" Target="file:///\\192.168.0.34\Gestion%20Humana\PLANES%20DE%20TALENTO%20HUMANO%202020\PLAN%20DE%20BIENESTAR%202020\CORREOS%20CUMPLEA&#209;O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5"/>
  <sheetViews>
    <sheetView showGridLines="0" tabSelected="1" topLeftCell="Q31" zoomScale="85" zoomScaleNormal="85" zoomScaleSheetLayoutView="64" workbookViewId="0">
      <selection activeCell="AQ41" sqref="AQ41"/>
    </sheetView>
  </sheetViews>
  <sheetFormatPr baseColWidth="10" defaultColWidth="11.42578125" defaultRowHeight="14.25" x14ac:dyDescent="0.2"/>
  <cols>
    <col min="1" max="1" width="49.42578125" style="1" customWidth="1"/>
    <col min="2" max="2" width="38.42578125" style="1" customWidth="1"/>
    <col min="3" max="3" width="35" style="1" bestFit="1" customWidth="1"/>
    <col min="4" max="4" width="25.140625" style="1" customWidth="1"/>
    <col min="5" max="5" width="23.5703125" style="1" customWidth="1"/>
    <col min="6" max="6" width="12" style="1" customWidth="1"/>
    <col min="7" max="7" width="15.28515625" style="1" customWidth="1"/>
    <col min="8" max="8" width="23.85546875" style="1" customWidth="1"/>
    <col min="9" max="10" width="22" style="1" customWidth="1"/>
    <col min="11" max="11" width="12.140625" style="1" customWidth="1"/>
    <col min="12" max="13" width="8.140625" style="1" customWidth="1"/>
    <col min="14" max="14" width="11.85546875" style="1" customWidth="1"/>
    <col min="15" max="15" width="20.7109375" style="56" bestFit="1" customWidth="1"/>
    <col min="16" max="16" width="38.28515625" style="56" customWidth="1"/>
    <col min="17" max="25" width="11.42578125" style="1"/>
    <col min="26" max="39" width="0" style="1" hidden="1" customWidth="1"/>
    <col min="40" max="41" width="11.42578125" style="73"/>
    <col min="42" max="42" width="15.5703125" style="73" customWidth="1"/>
    <col min="43" max="44" width="11.42578125" style="1"/>
    <col min="45" max="45" width="19" style="1" customWidth="1"/>
    <col min="46" max="16384" width="11.42578125" style="1"/>
  </cols>
  <sheetData>
    <row r="1" spans="1:42" ht="34.5" hidden="1" customHeight="1" x14ac:dyDescent="0.2">
      <c r="A1" s="154"/>
      <c r="B1" s="155"/>
      <c r="C1" s="13"/>
      <c r="D1" s="120"/>
      <c r="E1" s="121"/>
      <c r="F1" s="121"/>
      <c r="G1" s="121"/>
      <c r="H1" s="122"/>
      <c r="I1" s="118"/>
      <c r="J1" s="119"/>
      <c r="K1" s="10"/>
    </row>
    <row r="2" spans="1:42" ht="52.5" hidden="1" customHeight="1" x14ac:dyDescent="0.2">
      <c r="A2" s="156"/>
      <c r="B2" s="157"/>
      <c r="C2" s="13"/>
      <c r="D2" s="123"/>
      <c r="E2" s="124"/>
      <c r="F2" s="124"/>
      <c r="G2" s="124"/>
      <c r="H2" s="125"/>
      <c r="I2" s="118"/>
      <c r="J2" s="119"/>
      <c r="K2" s="10"/>
    </row>
    <row r="3" spans="1:42" ht="10.5" hidden="1" customHeight="1" x14ac:dyDescent="0.2">
      <c r="A3" s="158"/>
      <c r="B3" s="159"/>
      <c r="C3" s="13"/>
      <c r="D3" s="126"/>
      <c r="E3" s="127"/>
      <c r="F3" s="127"/>
      <c r="G3" s="127"/>
      <c r="H3" s="128"/>
      <c r="I3" s="118"/>
      <c r="J3" s="119"/>
      <c r="K3" s="10"/>
    </row>
    <row r="4" spans="1:42" s="2" customFormat="1" hidden="1" x14ac:dyDescent="0.2">
      <c r="A4" s="11"/>
      <c r="B4" s="9"/>
      <c r="C4" s="9"/>
      <c r="D4" s="9"/>
      <c r="O4" s="57"/>
      <c r="P4" s="58"/>
      <c r="AN4" s="74"/>
      <c r="AO4" s="74"/>
      <c r="AP4" s="74"/>
    </row>
    <row r="5" spans="1:42" s="3" customFormat="1" ht="27.75" hidden="1" customHeight="1" x14ac:dyDescent="0.25">
      <c r="A5" s="12"/>
      <c r="B5" s="12"/>
      <c r="F5" s="4"/>
      <c r="G5" s="92" t="s">
        <v>59</v>
      </c>
      <c r="H5" s="92"/>
      <c r="I5" s="92"/>
      <c r="J5" s="92"/>
      <c r="K5" s="92"/>
      <c r="L5" s="4"/>
      <c r="M5" s="4"/>
      <c r="N5" s="4"/>
      <c r="O5" s="59"/>
      <c r="P5" s="59"/>
      <c r="Q5" s="4"/>
      <c r="R5" s="25"/>
      <c r="S5" s="25"/>
      <c r="T5" s="25"/>
      <c r="U5" s="25"/>
      <c r="V5" s="25"/>
      <c r="W5" s="25"/>
      <c r="X5" s="25"/>
      <c r="Y5" s="25"/>
      <c r="Z5" s="25"/>
      <c r="AA5" s="25"/>
      <c r="AB5" s="25"/>
      <c r="AC5" s="25"/>
      <c r="AD5" s="25"/>
      <c r="AE5" s="25"/>
      <c r="AF5" s="25"/>
      <c r="AG5" s="25"/>
      <c r="AH5" s="25"/>
      <c r="AI5" s="25"/>
      <c r="AJ5" s="25"/>
      <c r="AK5" s="25"/>
      <c r="AL5" s="25"/>
      <c r="AM5" s="25"/>
      <c r="AN5" s="75"/>
      <c r="AO5" s="76"/>
      <c r="AP5" s="76"/>
    </row>
    <row r="6" spans="1:42" s="4" customFormat="1" ht="52.5" hidden="1" customHeight="1" x14ac:dyDescent="0.25">
      <c r="A6" s="14" t="s">
        <v>49</v>
      </c>
      <c r="B6" s="160" t="s">
        <v>51</v>
      </c>
      <c r="C6" s="160"/>
      <c r="D6" s="160"/>
      <c r="E6" s="160"/>
      <c r="G6" s="93" t="s">
        <v>7</v>
      </c>
      <c r="H6" s="93"/>
      <c r="I6" s="93"/>
      <c r="J6" s="93"/>
      <c r="K6" s="93"/>
      <c r="O6" s="59"/>
      <c r="P6" s="59"/>
      <c r="AN6" s="77"/>
      <c r="AO6" s="77"/>
      <c r="AP6" s="77"/>
    </row>
    <row r="7" spans="1:42" ht="63" hidden="1" customHeight="1" x14ac:dyDescent="0.25">
      <c r="A7" s="14" t="s">
        <v>50</v>
      </c>
      <c r="B7" s="160" t="s">
        <v>52</v>
      </c>
      <c r="C7" s="160"/>
      <c r="D7" s="160"/>
      <c r="E7" s="160"/>
      <c r="G7" s="94" t="s">
        <v>8</v>
      </c>
      <c r="H7" s="94"/>
      <c r="I7" s="94"/>
      <c r="J7" s="94"/>
      <c r="K7" s="94"/>
      <c r="L7" s="4"/>
      <c r="M7" s="4"/>
      <c r="N7" s="4"/>
      <c r="O7" s="59"/>
    </row>
    <row r="8" spans="1:42" ht="24.75" hidden="1" customHeight="1" x14ac:dyDescent="0.25">
      <c r="A8" s="31"/>
      <c r="B8" s="32"/>
      <c r="C8" s="32"/>
      <c r="D8" s="32"/>
      <c r="E8" s="32"/>
      <c r="G8" s="32"/>
      <c r="H8" s="32"/>
      <c r="I8" s="32"/>
      <c r="J8" s="32"/>
      <c r="K8" s="32"/>
      <c r="L8" s="32"/>
      <c r="M8" s="4"/>
      <c r="N8" s="4"/>
      <c r="O8" s="59"/>
    </row>
    <row r="9" spans="1:42" ht="26.25" hidden="1" customHeight="1" x14ac:dyDescent="0.25">
      <c r="A9" s="3"/>
      <c r="B9" s="3"/>
      <c r="C9" s="3"/>
      <c r="D9" s="3"/>
      <c r="E9" s="3"/>
      <c r="G9" s="95" t="s">
        <v>48</v>
      </c>
      <c r="H9" s="95"/>
      <c r="I9" s="95"/>
      <c r="J9" s="95"/>
      <c r="K9" s="95"/>
      <c r="L9" s="4"/>
      <c r="M9" s="4"/>
      <c r="N9" s="4"/>
      <c r="O9" s="59"/>
    </row>
    <row r="10" spans="1:42" ht="44.25" hidden="1" customHeight="1" x14ac:dyDescent="0.25">
      <c r="A10" s="175" t="s">
        <v>3</v>
      </c>
      <c r="B10" s="176"/>
      <c r="C10" s="176"/>
      <c r="D10" s="176"/>
      <c r="E10" s="176"/>
      <c r="G10" s="96" t="s">
        <v>53</v>
      </c>
      <c r="H10" s="96"/>
      <c r="I10" s="96"/>
      <c r="J10" s="96"/>
      <c r="K10" s="96"/>
      <c r="L10" s="4"/>
      <c r="M10" s="4"/>
      <c r="N10" s="4"/>
      <c r="O10" s="59"/>
    </row>
    <row r="11" spans="1:42" ht="40.5" hidden="1" customHeight="1" x14ac:dyDescent="0.25">
      <c r="A11" s="16" t="s">
        <v>19</v>
      </c>
      <c r="B11" s="147" t="s">
        <v>135</v>
      </c>
      <c r="C11" s="147"/>
      <c r="D11" s="147"/>
      <c r="E11" s="147"/>
      <c r="G11" s="96"/>
      <c r="H11" s="96"/>
      <c r="I11" s="96"/>
      <c r="J11" s="96"/>
      <c r="K11" s="96"/>
      <c r="L11" s="4"/>
      <c r="M11" s="4"/>
      <c r="N11" s="4"/>
      <c r="O11" s="59"/>
    </row>
    <row r="12" spans="1:42" ht="81" hidden="1" customHeight="1" x14ac:dyDescent="0.25">
      <c r="A12" s="16" t="s">
        <v>20</v>
      </c>
      <c r="B12" s="94" t="s">
        <v>136</v>
      </c>
      <c r="C12" s="94"/>
      <c r="D12" s="94"/>
      <c r="E12" s="94"/>
      <c r="G12" s="96"/>
      <c r="H12" s="96"/>
      <c r="I12" s="96"/>
      <c r="J12" s="96"/>
      <c r="K12" s="96"/>
      <c r="L12" s="4"/>
      <c r="M12" s="4"/>
      <c r="N12" s="4"/>
      <c r="O12" s="59"/>
    </row>
    <row r="13" spans="1:42" ht="48" hidden="1" customHeight="1" x14ac:dyDescent="0.25">
      <c r="A13" s="16" t="s">
        <v>56</v>
      </c>
      <c r="B13" s="94" t="s">
        <v>137</v>
      </c>
      <c r="C13" s="164"/>
      <c r="D13" s="164"/>
      <c r="E13" s="164"/>
      <c r="H13" s="15"/>
      <c r="I13" s="15"/>
      <c r="J13" s="15"/>
      <c r="K13" s="15"/>
      <c r="L13" s="4"/>
      <c r="M13" s="4"/>
      <c r="N13" s="4"/>
      <c r="O13" s="59"/>
    </row>
    <row r="14" spans="1:42" ht="35.25" hidden="1" customHeight="1" x14ac:dyDescent="0.25">
      <c r="A14" s="16" t="s">
        <v>33</v>
      </c>
      <c r="B14" s="177" t="s">
        <v>23</v>
      </c>
      <c r="C14" s="177"/>
      <c r="D14" s="177"/>
      <c r="E14" s="177"/>
      <c r="G14" s="95" t="s">
        <v>18</v>
      </c>
      <c r="H14" s="95"/>
      <c r="I14" s="95"/>
      <c r="J14" s="95"/>
      <c r="K14" s="95"/>
      <c r="L14" s="4"/>
      <c r="M14" s="4"/>
      <c r="N14" s="4"/>
      <c r="O14" s="59"/>
    </row>
    <row r="15" spans="1:42" ht="31.5" hidden="1" customHeight="1" x14ac:dyDescent="0.25">
      <c r="A15" s="16" t="s">
        <v>58</v>
      </c>
      <c r="B15" s="147" t="s">
        <v>36</v>
      </c>
      <c r="C15" s="147"/>
      <c r="D15" s="147"/>
      <c r="E15" s="147"/>
      <c r="G15" s="33">
        <v>1</v>
      </c>
      <c r="H15" s="96" t="s">
        <v>16</v>
      </c>
      <c r="I15" s="96"/>
      <c r="J15" s="96"/>
      <c r="K15" s="96"/>
      <c r="L15" s="4"/>
      <c r="M15" s="4"/>
      <c r="N15" s="4"/>
      <c r="O15" s="59"/>
    </row>
    <row r="16" spans="1:42" ht="35.25" hidden="1" customHeight="1" x14ac:dyDescent="0.25">
      <c r="A16" s="16" t="s">
        <v>42</v>
      </c>
      <c r="B16" s="163"/>
      <c r="C16" s="163"/>
      <c r="D16" s="163"/>
      <c r="E16" s="163"/>
      <c r="G16" s="30">
        <v>2</v>
      </c>
      <c r="H16" s="96" t="s">
        <v>17</v>
      </c>
      <c r="I16" s="96"/>
      <c r="J16" s="96"/>
      <c r="K16" s="96"/>
      <c r="L16" s="4"/>
      <c r="M16" s="4"/>
      <c r="N16" s="4"/>
      <c r="O16" s="59"/>
    </row>
    <row r="17" spans="1:45" ht="36.75" hidden="1" customHeight="1" x14ac:dyDescent="0.25">
      <c r="A17" s="16" t="s">
        <v>57</v>
      </c>
      <c r="B17" s="162">
        <v>2020</v>
      </c>
      <c r="C17" s="162"/>
      <c r="D17" s="162"/>
      <c r="E17" s="162"/>
      <c r="G17" s="30">
        <v>3</v>
      </c>
      <c r="H17" s="96"/>
      <c r="I17" s="96"/>
      <c r="J17" s="96"/>
      <c r="K17" s="96"/>
      <c r="L17" s="4"/>
      <c r="M17" s="4"/>
      <c r="N17" s="4"/>
      <c r="O17" s="59"/>
    </row>
    <row r="18" spans="1:45" hidden="1" x14ac:dyDescent="0.2">
      <c r="A18" s="5"/>
      <c r="B18" s="5"/>
      <c r="C18" s="5"/>
      <c r="D18" s="5"/>
      <c r="E18" s="5"/>
      <c r="F18" s="5"/>
      <c r="G18" s="5"/>
      <c r="H18" s="5"/>
      <c r="I18" s="5"/>
      <c r="J18" s="5"/>
      <c r="K18" s="5"/>
      <c r="L18" s="5"/>
      <c r="M18" s="5"/>
      <c r="N18" s="5"/>
      <c r="O18" s="60"/>
    </row>
    <row r="19" spans="1:45" ht="87" hidden="1" customHeight="1" x14ac:dyDescent="0.2">
      <c r="A19" s="34" t="s">
        <v>88</v>
      </c>
      <c r="B19" s="165" t="s">
        <v>92</v>
      </c>
      <c r="C19" s="166"/>
      <c r="D19" s="166"/>
      <c r="E19" s="166"/>
      <c r="F19" s="166"/>
      <c r="G19" s="166"/>
      <c r="H19" s="166"/>
      <c r="I19" s="166"/>
      <c r="J19" s="166"/>
      <c r="K19" s="167"/>
      <c r="L19" s="5"/>
      <c r="M19" s="5"/>
      <c r="N19" s="5"/>
      <c r="O19" s="60"/>
    </row>
    <row r="20" spans="1:45" hidden="1" x14ac:dyDescent="0.2">
      <c r="A20" s="5"/>
      <c r="B20" s="5"/>
      <c r="C20" s="5"/>
      <c r="D20" s="5"/>
      <c r="E20" s="5"/>
      <c r="F20" s="5"/>
      <c r="G20" s="5"/>
      <c r="H20" s="5"/>
      <c r="I20" s="5"/>
      <c r="J20" s="5"/>
      <c r="K20" s="5"/>
      <c r="L20" s="5"/>
      <c r="M20" s="5"/>
      <c r="N20" s="5"/>
      <c r="O20" s="60"/>
    </row>
    <row r="21" spans="1:45" ht="15" customHeight="1" x14ac:dyDescent="0.2">
      <c r="A21" s="161" t="s">
        <v>222</v>
      </c>
      <c r="B21" s="161" t="s">
        <v>60</v>
      </c>
      <c r="C21" s="161" t="s">
        <v>61</v>
      </c>
      <c r="D21" s="161" t="s">
        <v>62</v>
      </c>
      <c r="E21" s="161" t="s">
        <v>89</v>
      </c>
      <c r="F21" s="169" t="s">
        <v>0</v>
      </c>
      <c r="G21" s="169"/>
      <c r="H21" s="170" t="s">
        <v>63</v>
      </c>
      <c r="I21" s="178" t="s">
        <v>55</v>
      </c>
      <c r="J21" s="179"/>
      <c r="K21" s="180"/>
      <c r="L21" s="113" t="s">
        <v>65</v>
      </c>
      <c r="M21" s="114"/>
      <c r="N21" s="114"/>
      <c r="O21" s="114"/>
      <c r="P21" s="114"/>
      <c r="Q21" s="114"/>
      <c r="R21" s="115"/>
      <c r="S21" s="106" t="s">
        <v>66</v>
      </c>
      <c r="T21" s="104"/>
      <c r="U21" s="104"/>
      <c r="V21" s="104"/>
      <c r="W21" s="104"/>
      <c r="X21" s="104"/>
      <c r="Y21" s="107"/>
      <c r="Z21" s="108" t="s">
        <v>67</v>
      </c>
      <c r="AA21" s="109"/>
      <c r="AB21" s="109"/>
      <c r="AC21" s="109"/>
      <c r="AD21" s="109"/>
      <c r="AE21" s="109"/>
      <c r="AF21" s="110"/>
      <c r="AG21" s="97" t="s">
        <v>68</v>
      </c>
      <c r="AH21" s="98"/>
      <c r="AI21" s="98"/>
      <c r="AJ21" s="98"/>
      <c r="AK21" s="98"/>
      <c r="AL21" s="98"/>
      <c r="AM21" s="98"/>
      <c r="AN21" s="184" t="s">
        <v>205</v>
      </c>
      <c r="AO21" s="184"/>
      <c r="AP21" s="184"/>
      <c r="AQ21" s="184"/>
      <c r="AR21" s="184"/>
      <c r="AS21" s="184"/>
    </row>
    <row r="22" spans="1:45" ht="36" customHeight="1" x14ac:dyDescent="0.2">
      <c r="A22" s="161"/>
      <c r="B22" s="161"/>
      <c r="C22" s="161"/>
      <c r="D22" s="161"/>
      <c r="E22" s="161"/>
      <c r="F22" s="170" t="s">
        <v>1</v>
      </c>
      <c r="G22" s="161" t="s">
        <v>2</v>
      </c>
      <c r="H22" s="172"/>
      <c r="I22" s="168" t="s">
        <v>64</v>
      </c>
      <c r="J22" s="173" t="s">
        <v>90</v>
      </c>
      <c r="K22" s="173" t="s">
        <v>91</v>
      </c>
      <c r="L22" s="114" t="s">
        <v>76</v>
      </c>
      <c r="M22" s="114"/>
      <c r="N22" s="114"/>
      <c r="O22" s="114"/>
      <c r="P22" s="116"/>
      <c r="Q22" s="117" t="s">
        <v>69</v>
      </c>
      <c r="R22" s="116"/>
      <c r="S22" s="103" t="s">
        <v>77</v>
      </c>
      <c r="T22" s="104"/>
      <c r="U22" s="104"/>
      <c r="V22" s="104"/>
      <c r="W22" s="105"/>
      <c r="X22" s="103" t="s">
        <v>69</v>
      </c>
      <c r="Y22" s="105"/>
      <c r="Z22" s="111" t="s">
        <v>77</v>
      </c>
      <c r="AA22" s="109"/>
      <c r="AB22" s="109"/>
      <c r="AC22" s="109"/>
      <c r="AD22" s="112"/>
      <c r="AE22" s="111" t="s">
        <v>69</v>
      </c>
      <c r="AF22" s="112"/>
      <c r="AG22" s="99" t="s">
        <v>76</v>
      </c>
      <c r="AH22" s="100"/>
      <c r="AI22" s="100"/>
      <c r="AJ22" s="100"/>
      <c r="AK22" s="101"/>
      <c r="AL22" s="102" t="s">
        <v>69</v>
      </c>
      <c r="AM22" s="98"/>
      <c r="AN22" s="184"/>
      <c r="AO22" s="184"/>
      <c r="AP22" s="184"/>
      <c r="AQ22" s="184"/>
      <c r="AR22" s="184"/>
      <c r="AS22" s="184"/>
    </row>
    <row r="23" spans="1:45" s="73" customFormat="1" ht="204.75" customHeight="1" x14ac:dyDescent="0.25">
      <c r="A23" s="161"/>
      <c r="B23" s="161"/>
      <c r="C23" s="161"/>
      <c r="D23" s="161"/>
      <c r="E23" s="161"/>
      <c r="F23" s="171"/>
      <c r="G23" s="161"/>
      <c r="H23" s="171"/>
      <c r="I23" s="168"/>
      <c r="J23" s="174"/>
      <c r="K23" s="174"/>
      <c r="L23" s="18" t="s">
        <v>54</v>
      </c>
      <c r="M23" s="19" t="s">
        <v>70</v>
      </c>
      <c r="N23" s="19" t="s">
        <v>71</v>
      </c>
      <c r="O23" s="61" t="s">
        <v>72</v>
      </c>
      <c r="P23" s="61" t="s">
        <v>73</v>
      </c>
      <c r="Q23" s="20" t="s">
        <v>74</v>
      </c>
      <c r="R23" s="19" t="s">
        <v>75</v>
      </c>
      <c r="S23" s="21" t="s">
        <v>54</v>
      </c>
      <c r="T23" s="21" t="s">
        <v>70</v>
      </c>
      <c r="U23" s="21" t="s">
        <v>71</v>
      </c>
      <c r="V23" s="21" t="s">
        <v>72</v>
      </c>
      <c r="W23" s="21" t="s">
        <v>73</v>
      </c>
      <c r="X23" s="22" t="s">
        <v>74</v>
      </c>
      <c r="Y23" s="21" t="s">
        <v>75</v>
      </c>
      <c r="Z23" s="23" t="s">
        <v>54</v>
      </c>
      <c r="AA23" s="23" t="s">
        <v>70</v>
      </c>
      <c r="AB23" s="23" t="s">
        <v>71</v>
      </c>
      <c r="AC23" s="23" t="s">
        <v>72</v>
      </c>
      <c r="AD23" s="23" t="s">
        <v>73</v>
      </c>
      <c r="AE23" s="24" t="s">
        <v>74</v>
      </c>
      <c r="AF23" s="24" t="s">
        <v>75</v>
      </c>
      <c r="AG23" s="72" t="s">
        <v>54</v>
      </c>
      <c r="AH23" s="72" t="s">
        <v>70</v>
      </c>
      <c r="AI23" s="72" t="s">
        <v>71</v>
      </c>
      <c r="AJ23" s="72" t="s">
        <v>72</v>
      </c>
      <c r="AK23" s="72" t="s">
        <v>73</v>
      </c>
      <c r="AL23" s="17" t="s">
        <v>74</v>
      </c>
      <c r="AM23" s="72" t="s">
        <v>75</v>
      </c>
      <c r="AN23" s="181" t="s">
        <v>206</v>
      </c>
      <c r="AO23" s="182"/>
      <c r="AP23" s="183"/>
      <c r="AQ23" s="182" t="s">
        <v>207</v>
      </c>
      <c r="AR23" s="182"/>
      <c r="AS23" s="183"/>
    </row>
    <row r="24" spans="1:45" s="2" customFormat="1" ht="84.75" customHeight="1" x14ac:dyDescent="0.2">
      <c r="A24" s="37" t="s">
        <v>105</v>
      </c>
      <c r="B24" s="37" t="s">
        <v>182</v>
      </c>
      <c r="C24" s="37" t="s">
        <v>142</v>
      </c>
      <c r="D24" s="37" t="s">
        <v>143</v>
      </c>
      <c r="E24" s="37" t="s">
        <v>97</v>
      </c>
      <c r="F24" s="38">
        <v>44044</v>
      </c>
      <c r="G24" s="39">
        <v>44074</v>
      </c>
      <c r="H24" s="40" t="s">
        <v>106</v>
      </c>
      <c r="I24" s="37">
        <f t="shared" ref="I24:I40" si="0">L24+S24+Z24+AG24</f>
        <v>1</v>
      </c>
      <c r="J24" s="37">
        <f>+M24+T24+AA24+AH24</f>
        <v>0</v>
      </c>
      <c r="K24" s="55">
        <f>J24/I24</f>
        <v>0</v>
      </c>
      <c r="L24" s="45"/>
      <c r="M24" s="46"/>
      <c r="N24" s="47" t="e">
        <f>M24/L24</f>
        <v>#DIV/0!</v>
      </c>
      <c r="O24" s="62"/>
      <c r="P24" s="63"/>
      <c r="Q24" s="49"/>
      <c r="R24" s="50"/>
      <c r="S24" s="45"/>
      <c r="T24" s="51"/>
      <c r="U24" s="47" t="e">
        <f>T24/S24</f>
        <v>#DIV/0!</v>
      </c>
      <c r="V24" s="49"/>
      <c r="W24" s="50"/>
      <c r="X24" s="49"/>
      <c r="Y24" s="50"/>
      <c r="Z24" s="45">
        <v>1</v>
      </c>
      <c r="AA24" s="45"/>
      <c r="AB24" s="47">
        <f>AA24/Z24</f>
        <v>0</v>
      </c>
      <c r="AC24" s="49"/>
      <c r="AD24" s="48"/>
      <c r="AE24" s="49"/>
      <c r="AF24" s="50"/>
      <c r="AG24" s="45"/>
      <c r="AH24" s="46"/>
      <c r="AI24" s="47" t="e">
        <f>AH24/AG24</f>
        <v>#DIV/0!</v>
      </c>
      <c r="AJ24" s="49"/>
      <c r="AK24" s="49"/>
      <c r="AL24" s="49"/>
      <c r="AM24" s="70"/>
      <c r="AN24" s="89" t="s">
        <v>217</v>
      </c>
      <c r="AO24" s="90"/>
      <c r="AP24" s="91"/>
      <c r="AQ24" s="82" t="s">
        <v>213</v>
      </c>
      <c r="AR24" s="82"/>
      <c r="AS24" s="83"/>
    </row>
    <row r="25" spans="1:45" s="52" customFormat="1" ht="90.75" customHeight="1" x14ac:dyDescent="0.2">
      <c r="A25" s="37" t="s">
        <v>183</v>
      </c>
      <c r="B25" s="37" t="s">
        <v>112</v>
      </c>
      <c r="C25" s="37" t="s">
        <v>145</v>
      </c>
      <c r="D25" s="37" t="s">
        <v>144</v>
      </c>
      <c r="E25" s="37" t="s">
        <v>97</v>
      </c>
      <c r="F25" s="38">
        <v>44075</v>
      </c>
      <c r="G25" s="39">
        <v>44104</v>
      </c>
      <c r="H25" s="37" t="s">
        <v>108</v>
      </c>
      <c r="I25" s="37">
        <f t="shared" si="0"/>
        <v>1</v>
      </c>
      <c r="J25" s="37">
        <f t="shared" ref="J25:J40" si="1">+M25+T25+AA25+AH25</f>
        <v>0</v>
      </c>
      <c r="K25" s="55">
        <f>J25/I25</f>
        <v>0</v>
      </c>
      <c r="L25" s="45"/>
      <c r="M25" s="46"/>
      <c r="N25" s="47" t="e">
        <f>M25/L25</f>
        <v>#DIV/0!</v>
      </c>
      <c r="O25" s="62"/>
      <c r="P25" s="63"/>
      <c r="Q25" s="45"/>
      <c r="R25" s="50"/>
      <c r="S25" s="45"/>
      <c r="T25" s="51"/>
      <c r="U25" s="47" t="e">
        <f t="shared" ref="U25:U40" si="2">T25/S25</f>
        <v>#DIV/0!</v>
      </c>
      <c r="V25" s="45"/>
      <c r="W25" s="50"/>
      <c r="X25" s="49"/>
      <c r="Y25" s="50"/>
      <c r="Z25" s="45">
        <v>1</v>
      </c>
      <c r="AA25" s="45"/>
      <c r="AB25" s="47">
        <f t="shared" ref="AB25:AB40" si="3">AA25/Z25</f>
        <v>0</v>
      </c>
      <c r="AC25" s="49"/>
      <c r="AD25" s="48"/>
      <c r="AE25" s="49"/>
      <c r="AF25" s="50"/>
      <c r="AG25" s="45"/>
      <c r="AH25" s="46"/>
      <c r="AI25" s="47" t="e">
        <f t="shared" ref="AI25:AI40" si="4">AH25/AG25</f>
        <v>#DIV/0!</v>
      </c>
      <c r="AJ25" s="49"/>
      <c r="AK25" s="49"/>
      <c r="AL25" s="49"/>
      <c r="AM25" s="50"/>
      <c r="AN25" s="89" t="s">
        <v>217</v>
      </c>
      <c r="AO25" s="90"/>
      <c r="AP25" s="91"/>
      <c r="AQ25" s="82" t="s">
        <v>213</v>
      </c>
      <c r="AR25" s="82"/>
      <c r="AS25" s="83"/>
    </row>
    <row r="26" spans="1:45" s="52" customFormat="1" ht="84" customHeight="1" x14ac:dyDescent="0.2">
      <c r="A26" s="37" t="s">
        <v>184</v>
      </c>
      <c r="B26" s="53" t="s">
        <v>185</v>
      </c>
      <c r="C26" s="41" t="s">
        <v>146</v>
      </c>
      <c r="D26" s="37" t="s">
        <v>144</v>
      </c>
      <c r="E26" s="54" t="s">
        <v>97</v>
      </c>
      <c r="F26" s="42">
        <v>44105</v>
      </c>
      <c r="G26" s="42">
        <v>44105</v>
      </c>
      <c r="H26" s="41" t="s">
        <v>109</v>
      </c>
      <c r="I26" s="37">
        <f t="shared" si="0"/>
        <v>1</v>
      </c>
      <c r="J26" s="37">
        <f t="shared" si="1"/>
        <v>0</v>
      </c>
      <c r="K26" s="55">
        <f t="shared" ref="K26:K41" si="5">J26/I26</f>
        <v>0</v>
      </c>
      <c r="L26" s="45"/>
      <c r="M26" s="46"/>
      <c r="N26" s="47" t="e">
        <f t="shared" ref="N26:N40" si="6">M26/L26</f>
        <v>#DIV/0!</v>
      </c>
      <c r="O26" s="62"/>
      <c r="P26" s="63"/>
      <c r="Q26" s="45"/>
      <c r="R26" s="50"/>
      <c r="S26" s="45"/>
      <c r="T26" s="51"/>
      <c r="U26" s="47" t="e">
        <f t="shared" si="2"/>
        <v>#DIV/0!</v>
      </c>
      <c r="V26" s="45"/>
      <c r="W26" s="50"/>
      <c r="X26" s="49"/>
      <c r="Y26" s="50"/>
      <c r="Z26" s="45"/>
      <c r="AA26" s="45"/>
      <c r="AB26" s="47" t="e">
        <f t="shared" si="3"/>
        <v>#DIV/0!</v>
      </c>
      <c r="AC26" s="49"/>
      <c r="AD26" s="48"/>
      <c r="AE26" s="49"/>
      <c r="AF26" s="50"/>
      <c r="AG26" s="45">
        <v>1</v>
      </c>
      <c r="AH26" s="46"/>
      <c r="AI26" s="47">
        <f t="shared" si="4"/>
        <v>0</v>
      </c>
      <c r="AJ26" s="49"/>
      <c r="AK26" s="49"/>
      <c r="AL26" s="49"/>
      <c r="AM26" s="50"/>
      <c r="AN26" s="89" t="s">
        <v>217</v>
      </c>
      <c r="AO26" s="90"/>
      <c r="AP26" s="91"/>
      <c r="AQ26" s="82" t="s">
        <v>213</v>
      </c>
      <c r="AR26" s="82"/>
      <c r="AS26" s="83"/>
    </row>
    <row r="27" spans="1:45" s="52" customFormat="1" ht="91.5" customHeight="1" x14ac:dyDescent="0.2">
      <c r="A27" s="37" t="s">
        <v>110</v>
      </c>
      <c r="B27" s="41" t="s">
        <v>111</v>
      </c>
      <c r="C27" s="41" t="s">
        <v>147</v>
      </c>
      <c r="D27" s="41" t="s">
        <v>148</v>
      </c>
      <c r="E27" s="54" t="s">
        <v>97</v>
      </c>
      <c r="F27" s="42">
        <v>44105</v>
      </c>
      <c r="G27" s="42">
        <v>44165</v>
      </c>
      <c r="H27" s="41" t="s">
        <v>114</v>
      </c>
      <c r="I27" s="37">
        <f t="shared" si="0"/>
        <v>1</v>
      </c>
      <c r="J27" s="37">
        <f t="shared" si="1"/>
        <v>0</v>
      </c>
      <c r="K27" s="55">
        <f t="shared" si="5"/>
        <v>0</v>
      </c>
      <c r="L27" s="45"/>
      <c r="M27" s="46"/>
      <c r="N27" s="47" t="e">
        <f t="shared" si="6"/>
        <v>#DIV/0!</v>
      </c>
      <c r="O27" s="62"/>
      <c r="P27" s="63"/>
      <c r="Q27" s="45"/>
      <c r="R27" s="50"/>
      <c r="S27" s="45"/>
      <c r="T27" s="51"/>
      <c r="U27" s="47" t="e">
        <f t="shared" si="2"/>
        <v>#DIV/0!</v>
      </c>
      <c r="V27" s="45"/>
      <c r="W27" s="50"/>
      <c r="X27" s="49"/>
      <c r="Y27" s="50"/>
      <c r="Z27" s="45"/>
      <c r="AA27" s="45"/>
      <c r="AB27" s="47" t="e">
        <f t="shared" si="3"/>
        <v>#DIV/0!</v>
      </c>
      <c r="AC27" s="49"/>
      <c r="AD27" s="48"/>
      <c r="AE27" s="49"/>
      <c r="AF27" s="50"/>
      <c r="AG27" s="45">
        <v>1</v>
      </c>
      <c r="AH27" s="46"/>
      <c r="AI27" s="47">
        <f t="shared" si="4"/>
        <v>0</v>
      </c>
      <c r="AJ27" s="49"/>
      <c r="AK27" s="49"/>
      <c r="AL27" s="49"/>
      <c r="AM27" s="50"/>
      <c r="AN27" s="89" t="s">
        <v>217</v>
      </c>
      <c r="AO27" s="90"/>
      <c r="AP27" s="91"/>
      <c r="AQ27" s="82" t="s">
        <v>213</v>
      </c>
      <c r="AR27" s="82"/>
      <c r="AS27" s="83"/>
    </row>
    <row r="28" spans="1:45" s="52" customFormat="1" ht="166.5" customHeight="1" x14ac:dyDescent="0.2">
      <c r="A28" s="37" t="s">
        <v>138</v>
      </c>
      <c r="B28" s="41" t="s">
        <v>149</v>
      </c>
      <c r="C28" s="41" t="s">
        <v>151</v>
      </c>
      <c r="D28" s="41" t="s">
        <v>150</v>
      </c>
      <c r="E28" s="54" t="s">
        <v>97</v>
      </c>
      <c r="F28" s="42">
        <v>43922</v>
      </c>
      <c r="G28" s="42">
        <v>44196</v>
      </c>
      <c r="H28" s="41" t="s">
        <v>115</v>
      </c>
      <c r="I28" s="37">
        <f t="shared" si="0"/>
        <v>1</v>
      </c>
      <c r="J28" s="37">
        <f t="shared" si="1"/>
        <v>1</v>
      </c>
      <c r="K28" s="55">
        <f t="shared" si="5"/>
        <v>1</v>
      </c>
      <c r="L28" s="45">
        <v>1</v>
      </c>
      <c r="M28" s="46">
        <v>1</v>
      </c>
      <c r="N28" s="47">
        <f t="shared" si="6"/>
        <v>1</v>
      </c>
      <c r="O28" s="62" t="s">
        <v>186</v>
      </c>
      <c r="P28" s="71" t="s">
        <v>187</v>
      </c>
      <c r="Q28" s="45"/>
      <c r="R28" s="50"/>
      <c r="S28" s="45"/>
      <c r="T28" s="51"/>
      <c r="U28" s="47" t="e">
        <f t="shared" si="2"/>
        <v>#DIV/0!</v>
      </c>
      <c r="V28" s="45"/>
      <c r="W28" s="50"/>
      <c r="X28" s="49"/>
      <c r="Y28" s="50"/>
      <c r="Z28" s="45"/>
      <c r="AA28" s="45"/>
      <c r="AB28" s="47" t="e">
        <f t="shared" si="3"/>
        <v>#DIV/0!</v>
      </c>
      <c r="AC28" s="49"/>
      <c r="AD28" s="48"/>
      <c r="AE28" s="49"/>
      <c r="AF28" s="50"/>
      <c r="AG28" s="45"/>
      <c r="AH28" s="46"/>
      <c r="AI28" s="47" t="e">
        <f t="shared" si="4"/>
        <v>#DIV/0!</v>
      </c>
      <c r="AJ28" s="49"/>
      <c r="AK28" s="49"/>
      <c r="AL28" s="49"/>
      <c r="AM28" s="50"/>
      <c r="AN28" s="79" t="s">
        <v>216</v>
      </c>
      <c r="AO28" s="79"/>
      <c r="AP28" s="80"/>
      <c r="AQ28" s="79" t="s">
        <v>220</v>
      </c>
      <c r="AR28" s="79"/>
      <c r="AS28" s="80"/>
    </row>
    <row r="29" spans="1:45" s="52" customFormat="1" ht="70.5" customHeight="1" x14ac:dyDescent="0.2">
      <c r="A29" s="37" t="s">
        <v>116</v>
      </c>
      <c r="B29" s="41" t="s">
        <v>223</v>
      </c>
      <c r="C29" s="41" t="s">
        <v>152</v>
      </c>
      <c r="D29" s="41" t="s">
        <v>153</v>
      </c>
      <c r="E29" s="54" t="s">
        <v>97</v>
      </c>
      <c r="F29" s="42">
        <v>44025</v>
      </c>
      <c r="G29" s="42">
        <v>44025</v>
      </c>
      <c r="H29" s="41" t="s">
        <v>188</v>
      </c>
      <c r="I29" s="37">
        <f t="shared" si="0"/>
        <v>1</v>
      </c>
      <c r="J29" s="37">
        <f t="shared" si="1"/>
        <v>0</v>
      </c>
      <c r="K29" s="55">
        <f t="shared" si="5"/>
        <v>0</v>
      </c>
      <c r="L29" s="45"/>
      <c r="M29" s="46"/>
      <c r="N29" s="47" t="e">
        <f t="shared" si="6"/>
        <v>#DIV/0!</v>
      </c>
      <c r="O29" s="62"/>
      <c r="P29" s="64"/>
      <c r="Q29" s="45"/>
      <c r="R29" s="50"/>
      <c r="S29" s="45"/>
      <c r="T29" s="51"/>
      <c r="U29" s="47" t="e">
        <f t="shared" si="2"/>
        <v>#DIV/0!</v>
      </c>
      <c r="V29" s="45"/>
      <c r="W29" s="50"/>
      <c r="X29" s="49"/>
      <c r="Y29" s="50"/>
      <c r="Z29" s="45">
        <v>1</v>
      </c>
      <c r="AA29" s="45"/>
      <c r="AB29" s="47">
        <f t="shared" si="3"/>
        <v>0</v>
      </c>
      <c r="AC29" s="49"/>
      <c r="AD29" s="48"/>
      <c r="AE29" s="49"/>
      <c r="AF29" s="50"/>
      <c r="AG29" s="45"/>
      <c r="AH29" s="46"/>
      <c r="AI29" s="47" t="e">
        <f t="shared" si="4"/>
        <v>#DIV/0!</v>
      </c>
      <c r="AJ29" s="49"/>
      <c r="AK29" s="49"/>
      <c r="AL29" s="49"/>
      <c r="AM29" s="50"/>
      <c r="AN29" s="78" t="s">
        <v>208</v>
      </c>
      <c r="AO29" s="79"/>
      <c r="AP29" s="80"/>
      <c r="AQ29" s="79" t="s">
        <v>221</v>
      </c>
      <c r="AR29" s="79"/>
      <c r="AS29" s="80"/>
    </row>
    <row r="30" spans="1:45" s="52" customFormat="1" ht="71.25" x14ac:dyDescent="0.2">
      <c r="A30" s="37" t="s">
        <v>117</v>
      </c>
      <c r="B30" s="41" t="s">
        <v>154</v>
      </c>
      <c r="C30" s="41" t="s">
        <v>155</v>
      </c>
      <c r="D30" s="41" t="s">
        <v>156</v>
      </c>
      <c r="E30" s="54" t="s">
        <v>97</v>
      </c>
      <c r="F30" s="42">
        <v>44147</v>
      </c>
      <c r="G30" s="42">
        <v>44165</v>
      </c>
      <c r="H30" s="41" t="s">
        <v>109</v>
      </c>
      <c r="I30" s="37">
        <f t="shared" si="0"/>
        <v>1</v>
      </c>
      <c r="J30" s="37">
        <f t="shared" si="1"/>
        <v>0</v>
      </c>
      <c r="K30" s="55">
        <f t="shared" si="5"/>
        <v>0</v>
      </c>
      <c r="L30" s="45"/>
      <c r="M30" s="46"/>
      <c r="N30" s="47" t="e">
        <f t="shared" si="6"/>
        <v>#DIV/0!</v>
      </c>
      <c r="O30" s="62"/>
      <c r="P30" s="64"/>
      <c r="Q30" s="45"/>
      <c r="R30" s="50"/>
      <c r="S30" s="45"/>
      <c r="T30" s="51"/>
      <c r="U30" s="47" t="e">
        <f t="shared" si="2"/>
        <v>#DIV/0!</v>
      </c>
      <c r="V30" s="45"/>
      <c r="W30" s="50"/>
      <c r="X30" s="49"/>
      <c r="Y30" s="50"/>
      <c r="Z30" s="45"/>
      <c r="AA30" s="45"/>
      <c r="AB30" s="47" t="e">
        <f t="shared" si="3"/>
        <v>#DIV/0!</v>
      </c>
      <c r="AC30" s="49"/>
      <c r="AD30" s="48"/>
      <c r="AE30" s="49"/>
      <c r="AF30" s="50"/>
      <c r="AG30" s="45">
        <v>1</v>
      </c>
      <c r="AH30" s="46"/>
      <c r="AI30" s="47">
        <f t="shared" si="4"/>
        <v>0</v>
      </c>
      <c r="AJ30" s="49"/>
      <c r="AK30" s="49"/>
      <c r="AL30" s="49"/>
      <c r="AM30" s="50"/>
      <c r="AN30" s="78" t="s">
        <v>217</v>
      </c>
      <c r="AO30" s="79"/>
      <c r="AP30" s="80"/>
      <c r="AQ30" s="82" t="s">
        <v>213</v>
      </c>
      <c r="AR30" s="82"/>
      <c r="AS30" s="83"/>
    </row>
    <row r="31" spans="1:45" s="52" customFormat="1" ht="43.5" x14ac:dyDescent="0.2">
      <c r="A31" s="37" t="s">
        <v>120</v>
      </c>
      <c r="B31" s="41" t="s">
        <v>118</v>
      </c>
      <c r="C31" s="41" t="s">
        <v>157</v>
      </c>
      <c r="D31" s="41" t="s">
        <v>158</v>
      </c>
      <c r="E31" s="54" t="s">
        <v>97</v>
      </c>
      <c r="F31" s="42">
        <v>44017</v>
      </c>
      <c r="G31" s="42">
        <v>44029</v>
      </c>
      <c r="H31" s="41" t="s">
        <v>109</v>
      </c>
      <c r="I31" s="37">
        <f t="shared" si="0"/>
        <v>1</v>
      </c>
      <c r="J31" s="37">
        <f t="shared" si="1"/>
        <v>0</v>
      </c>
      <c r="K31" s="55">
        <f t="shared" si="5"/>
        <v>0</v>
      </c>
      <c r="L31" s="45"/>
      <c r="M31" s="46"/>
      <c r="N31" s="47" t="e">
        <f t="shared" si="6"/>
        <v>#DIV/0!</v>
      </c>
      <c r="O31" s="62"/>
      <c r="P31" s="64"/>
      <c r="Q31" s="45"/>
      <c r="R31" s="50"/>
      <c r="S31" s="45"/>
      <c r="T31" s="51"/>
      <c r="U31" s="47" t="e">
        <f t="shared" si="2"/>
        <v>#DIV/0!</v>
      </c>
      <c r="V31" s="45"/>
      <c r="W31" s="50"/>
      <c r="X31" s="49"/>
      <c r="Y31" s="50"/>
      <c r="Z31" s="45"/>
      <c r="AA31" s="45"/>
      <c r="AB31" s="47" t="e">
        <f t="shared" si="3"/>
        <v>#DIV/0!</v>
      </c>
      <c r="AC31" s="49"/>
      <c r="AD31" s="48"/>
      <c r="AE31" s="49"/>
      <c r="AF31" s="50"/>
      <c r="AG31" s="45">
        <v>1</v>
      </c>
      <c r="AH31" s="46"/>
      <c r="AI31" s="47">
        <f t="shared" si="4"/>
        <v>0</v>
      </c>
      <c r="AJ31" s="49"/>
      <c r="AK31" s="49"/>
      <c r="AL31" s="49"/>
      <c r="AM31" s="50"/>
      <c r="AN31" s="78" t="s">
        <v>208</v>
      </c>
      <c r="AO31" s="79"/>
      <c r="AP31" s="80"/>
      <c r="AQ31" s="84" t="s">
        <v>221</v>
      </c>
      <c r="AR31" s="84"/>
      <c r="AS31" s="85"/>
    </row>
    <row r="32" spans="1:45" s="52" customFormat="1" ht="102" customHeight="1" x14ac:dyDescent="0.2">
      <c r="A32" s="37" t="s">
        <v>189</v>
      </c>
      <c r="B32" s="41" t="s">
        <v>119</v>
      </c>
      <c r="C32" s="41" t="s">
        <v>160</v>
      </c>
      <c r="D32" s="41" t="s">
        <v>159</v>
      </c>
      <c r="E32" s="54" t="s">
        <v>97</v>
      </c>
      <c r="F32" s="42">
        <v>44116</v>
      </c>
      <c r="G32" s="42">
        <v>44165</v>
      </c>
      <c r="H32" s="41" t="s">
        <v>190</v>
      </c>
      <c r="I32" s="37">
        <f t="shared" si="0"/>
        <v>1</v>
      </c>
      <c r="J32" s="37">
        <f t="shared" si="1"/>
        <v>0</v>
      </c>
      <c r="K32" s="55">
        <f t="shared" si="5"/>
        <v>0</v>
      </c>
      <c r="L32" s="45"/>
      <c r="M32" s="46"/>
      <c r="N32" s="47" t="e">
        <f t="shared" si="6"/>
        <v>#DIV/0!</v>
      </c>
      <c r="O32" s="62"/>
      <c r="P32" s="64"/>
      <c r="Q32" s="45"/>
      <c r="R32" s="50"/>
      <c r="S32" s="45"/>
      <c r="T32" s="51"/>
      <c r="U32" s="47" t="e">
        <f t="shared" si="2"/>
        <v>#DIV/0!</v>
      </c>
      <c r="V32" s="45"/>
      <c r="W32" s="50"/>
      <c r="X32" s="49"/>
      <c r="Y32" s="50"/>
      <c r="Z32" s="45"/>
      <c r="AA32" s="45"/>
      <c r="AB32" s="47" t="e">
        <f t="shared" si="3"/>
        <v>#DIV/0!</v>
      </c>
      <c r="AC32" s="49"/>
      <c r="AD32" s="48"/>
      <c r="AE32" s="49"/>
      <c r="AF32" s="50"/>
      <c r="AG32" s="45">
        <v>1</v>
      </c>
      <c r="AH32" s="46"/>
      <c r="AI32" s="47">
        <f t="shared" si="4"/>
        <v>0</v>
      </c>
      <c r="AJ32" s="49"/>
      <c r="AK32" s="49"/>
      <c r="AL32" s="49"/>
      <c r="AM32" s="50"/>
      <c r="AN32" s="78" t="s">
        <v>217</v>
      </c>
      <c r="AO32" s="79"/>
      <c r="AP32" s="80"/>
      <c r="AQ32" s="82" t="s">
        <v>213</v>
      </c>
      <c r="AR32" s="82"/>
      <c r="AS32" s="83"/>
    </row>
    <row r="33" spans="1:45" s="52" customFormat="1" ht="199.5" x14ac:dyDescent="0.2">
      <c r="A33" s="37" t="s">
        <v>192</v>
      </c>
      <c r="B33" s="41" t="s">
        <v>191</v>
      </c>
      <c r="C33" s="41" t="s">
        <v>161</v>
      </c>
      <c r="D33" s="41" t="s">
        <v>179</v>
      </c>
      <c r="E33" s="54" t="s">
        <v>164</v>
      </c>
      <c r="F33" s="42">
        <v>43831</v>
      </c>
      <c r="G33" s="42">
        <v>44196</v>
      </c>
      <c r="H33" s="41" t="s">
        <v>121</v>
      </c>
      <c r="I33" s="37">
        <f t="shared" si="0"/>
        <v>6</v>
      </c>
      <c r="J33" s="37">
        <f t="shared" si="1"/>
        <v>1</v>
      </c>
      <c r="K33" s="55">
        <f t="shared" si="5"/>
        <v>0.16666666666666666</v>
      </c>
      <c r="L33" s="45">
        <v>1</v>
      </c>
      <c r="M33" s="46">
        <v>1</v>
      </c>
      <c r="N33" s="47">
        <f t="shared" si="6"/>
        <v>1</v>
      </c>
      <c r="O33" s="62" t="s">
        <v>193</v>
      </c>
      <c r="P33" s="64" t="s">
        <v>194</v>
      </c>
      <c r="Q33" s="45"/>
      <c r="R33" s="50"/>
      <c r="S33" s="45">
        <v>1</v>
      </c>
      <c r="T33" s="51">
        <v>0</v>
      </c>
      <c r="U33" s="47">
        <f t="shared" si="2"/>
        <v>0</v>
      </c>
      <c r="V33" s="45" t="s">
        <v>195</v>
      </c>
      <c r="W33" s="50"/>
      <c r="X33" s="49"/>
      <c r="Y33" s="50"/>
      <c r="Z33" s="45">
        <v>2</v>
      </c>
      <c r="AA33" s="45"/>
      <c r="AB33" s="47">
        <f t="shared" si="3"/>
        <v>0</v>
      </c>
      <c r="AC33" s="49"/>
      <c r="AD33" s="48"/>
      <c r="AE33" s="49"/>
      <c r="AF33" s="50"/>
      <c r="AG33" s="45">
        <v>2</v>
      </c>
      <c r="AH33" s="46"/>
      <c r="AI33" s="47">
        <f t="shared" si="4"/>
        <v>0</v>
      </c>
      <c r="AJ33" s="49"/>
      <c r="AK33" s="49"/>
      <c r="AL33" s="49"/>
      <c r="AM33" s="50"/>
      <c r="AN33" s="78" t="s">
        <v>209</v>
      </c>
      <c r="AO33" s="79"/>
      <c r="AP33" s="80"/>
      <c r="AQ33" s="86" t="s">
        <v>215</v>
      </c>
      <c r="AR33" s="87"/>
      <c r="AS33" s="88"/>
    </row>
    <row r="34" spans="1:45" s="52" customFormat="1" ht="165.75" customHeight="1" x14ac:dyDescent="0.2">
      <c r="A34" s="37" t="s">
        <v>174</v>
      </c>
      <c r="B34" s="41" t="s">
        <v>162</v>
      </c>
      <c r="C34" s="41" t="s">
        <v>163</v>
      </c>
      <c r="D34" s="41" t="s">
        <v>198</v>
      </c>
      <c r="E34" s="54" t="s">
        <v>164</v>
      </c>
      <c r="F34" s="42">
        <v>43862</v>
      </c>
      <c r="G34" s="42">
        <v>44196</v>
      </c>
      <c r="H34" s="41" t="s">
        <v>123</v>
      </c>
      <c r="I34" s="37">
        <f t="shared" si="0"/>
        <v>4</v>
      </c>
      <c r="J34" s="37">
        <f t="shared" si="1"/>
        <v>2</v>
      </c>
      <c r="K34" s="55">
        <f t="shared" si="5"/>
        <v>0.5</v>
      </c>
      <c r="L34" s="45">
        <v>1</v>
      </c>
      <c r="M34" s="46">
        <v>1</v>
      </c>
      <c r="N34" s="47">
        <f t="shared" si="6"/>
        <v>1</v>
      </c>
      <c r="O34" s="62" t="s">
        <v>196</v>
      </c>
      <c r="P34" s="71" t="s">
        <v>197</v>
      </c>
      <c r="Q34" s="45"/>
      <c r="R34" s="50"/>
      <c r="S34" s="45">
        <v>1</v>
      </c>
      <c r="T34" s="51">
        <v>1</v>
      </c>
      <c r="U34" s="47">
        <f t="shared" si="2"/>
        <v>1</v>
      </c>
      <c r="V34" s="62" t="s">
        <v>196</v>
      </c>
      <c r="W34" s="71" t="s">
        <v>197</v>
      </c>
      <c r="X34" s="49"/>
      <c r="Y34" s="50"/>
      <c r="Z34" s="45">
        <v>1</v>
      </c>
      <c r="AA34" s="45"/>
      <c r="AB34" s="47">
        <f t="shared" si="3"/>
        <v>0</v>
      </c>
      <c r="AC34" s="49"/>
      <c r="AD34" s="48"/>
      <c r="AE34" s="49"/>
      <c r="AF34" s="50"/>
      <c r="AG34" s="45">
        <v>1</v>
      </c>
      <c r="AH34" s="46"/>
      <c r="AI34" s="47">
        <f t="shared" si="4"/>
        <v>0</v>
      </c>
      <c r="AJ34" s="49"/>
      <c r="AK34" s="49"/>
      <c r="AL34" s="49"/>
      <c r="AM34" s="50"/>
      <c r="AN34" s="78" t="s">
        <v>212</v>
      </c>
      <c r="AO34" s="79"/>
      <c r="AP34" s="80"/>
      <c r="AQ34" s="81" t="s">
        <v>210</v>
      </c>
      <c r="AR34" s="82"/>
      <c r="AS34" s="83"/>
    </row>
    <row r="35" spans="1:45" s="52" customFormat="1" ht="363" customHeight="1" x14ac:dyDescent="0.2">
      <c r="A35" s="37" t="s">
        <v>124</v>
      </c>
      <c r="B35" s="41" t="s">
        <v>125</v>
      </c>
      <c r="C35" s="41" t="s">
        <v>122</v>
      </c>
      <c r="D35" s="41" t="s">
        <v>199</v>
      </c>
      <c r="E35" s="54" t="s">
        <v>175</v>
      </c>
      <c r="F35" s="42">
        <v>43831</v>
      </c>
      <c r="G35" s="42">
        <v>44196</v>
      </c>
      <c r="H35" s="41" t="s">
        <v>123</v>
      </c>
      <c r="I35" s="37">
        <f t="shared" si="0"/>
        <v>3</v>
      </c>
      <c r="J35" s="37">
        <f t="shared" si="1"/>
        <v>1</v>
      </c>
      <c r="K35" s="55">
        <f t="shared" si="5"/>
        <v>0.33333333333333331</v>
      </c>
      <c r="L35" s="45"/>
      <c r="M35" s="46"/>
      <c r="N35" s="47" t="e">
        <f t="shared" si="6"/>
        <v>#DIV/0!</v>
      </c>
      <c r="O35" s="62"/>
      <c r="P35" s="64"/>
      <c r="Q35" s="45"/>
      <c r="R35" s="50"/>
      <c r="S35" s="45">
        <v>1</v>
      </c>
      <c r="T35" s="51">
        <v>1</v>
      </c>
      <c r="U35" s="47">
        <f t="shared" si="2"/>
        <v>1</v>
      </c>
      <c r="V35" s="65" t="s">
        <v>202</v>
      </c>
      <c r="W35" s="66" t="s">
        <v>201</v>
      </c>
      <c r="X35" s="49"/>
      <c r="Y35" s="50"/>
      <c r="Z35" s="45">
        <v>1</v>
      </c>
      <c r="AA35" s="45"/>
      <c r="AB35" s="47">
        <f t="shared" si="3"/>
        <v>0</v>
      </c>
      <c r="AC35" s="49"/>
      <c r="AD35" s="48"/>
      <c r="AE35" s="49"/>
      <c r="AF35" s="50"/>
      <c r="AG35" s="45">
        <v>1</v>
      </c>
      <c r="AH35" s="46"/>
      <c r="AI35" s="47">
        <f t="shared" si="4"/>
        <v>0</v>
      </c>
      <c r="AJ35" s="49"/>
      <c r="AK35" s="49"/>
      <c r="AL35" s="49"/>
      <c r="AM35" s="50"/>
      <c r="AN35" s="78" t="s">
        <v>219</v>
      </c>
      <c r="AO35" s="79"/>
      <c r="AP35" s="80"/>
      <c r="AQ35" s="81" t="s">
        <v>214</v>
      </c>
      <c r="AR35" s="82"/>
      <c r="AS35" s="83"/>
    </row>
    <row r="36" spans="1:45" s="52" customFormat="1" ht="116.25" customHeight="1" x14ac:dyDescent="0.2">
      <c r="A36" s="37" t="s">
        <v>130</v>
      </c>
      <c r="B36" s="41" t="s">
        <v>126</v>
      </c>
      <c r="C36" s="41" t="s">
        <v>166</v>
      </c>
      <c r="D36" s="41" t="s">
        <v>165</v>
      </c>
      <c r="E36" s="54" t="s">
        <v>97</v>
      </c>
      <c r="F36" s="42">
        <v>44144</v>
      </c>
      <c r="G36" s="42">
        <v>44162</v>
      </c>
      <c r="H36" s="41" t="s">
        <v>127</v>
      </c>
      <c r="I36" s="37">
        <f t="shared" si="0"/>
        <v>1</v>
      </c>
      <c r="J36" s="37">
        <f t="shared" si="1"/>
        <v>0</v>
      </c>
      <c r="K36" s="55">
        <f t="shared" si="5"/>
        <v>0</v>
      </c>
      <c r="L36" s="45"/>
      <c r="M36" s="46"/>
      <c r="N36" s="47" t="e">
        <f t="shared" si="6"/>
        <v>#DIV/0!</v>
      </c>
      <c r="O36" s="62"/>
      <c r="P36" s="64"/>
      <c r="Q36" s="45"/>
      <c r="R36" s="50"/>
      <c r="S36" s="45"/>
      <c r="T36" s="51"/>
      <c r="U36" s="47" t="e">
        <f t="shared" si="2"/>
        <v>#DIV/0!</v>
      </c>
      <c r="V36" s="65"/>
      <c r="W36" s="66"/>
      <c r="X36" s="49"/>
      <c r="Y36" s="50"/>
      <c r="Z36" s="45"/>
      <c r="AA36" s="45"/>
      <c r="AB36" s="47" t="e">
        <f t="shared" si="3"/>
        <v>#DIV/0!</v>
      </c>
      <c r="AC36" s="49"/>
      <c r="AD36" s="48"/>
      <c r="AE36" s="49"/>
      <c r="AF36" s="50"/>
      <c r="AG36" s="45">
        <v>1</v>
      </c>
      <c r="AH36" s="46"/>
      <c r="AI36" s="47">
        <f t="shared" si="4"/>
        <v>0</v>
      </c>
      <c r="AJ36" s="49"/>
      <c r="AK36" s="49"/>
      <c r="AL36" s="49"/>
      <c r="AM36" s="50"/>
      <c r="AN36" s="78" t="s">
        <v>217</v>
      </c>
      <c r="AO36" s="79"/>
      <c r="AP36" s="80"/>
      <c r="AQ36" s="81" t="s">
        <v>213</v>
      </c>
      <c r="AR36" s="82"/>
      <c r="AS36" s="83"/>
    </row>
    <row r="37" spans="1:45" s="52" customFormat="1" ht="155.25" customHeight="1" x14ac:dyDescent="0.2">
      <c r="A37" s="37" t="s">
        <v>131</v>
      </c>
      <c r="B37" s="41" t="s">
        <v>128</v>
      </c>
      <c r="C37" s="41" t="s">
        <v>168</v>
      </c>
      <c r="D37" s="41" t="s">
        <v>180</v>
      </c>
      <c r="E37" s="54" t="s">
        <v>167</v>
      </c>
      <c r="F37" s="42">
        <v>44013</v>
      </c>
      <c r="G37" s="42">
        <v>44196</v>
      </c>
      <c r="H37" s="41" t="s">
        <v>122</v>
      </c>
      <c r="I37" s="37">
        <f t="shared" si="0"/>
        <v>2</v>
      </c>
      <c r="J37" s="37">
        <f t="shared" si="1"/>
        <v>1</v>
      </c>
      <c r="K37" s="55">
        <f t="shared" si="5"/>
        <v>0.5</v>
      </c>
      <c r="L37" s="45"/>
      <c r="M37" s="46"/>
      <c r="N37" s="47" t="e">
        <f t="shared" si="6"/>
        <v>#DIV/0!</v>
      </c>
      <c r="O37" s="62"/>
      <c r="P37" s="64"/>
      <c r="Q37" s="45"/>
      <c r="R37" s="50"/>
      <c r="S37" s="45">
        <v>1</v>
      </c>
      <c r="T37" s="51">
        <v>1</v>
      </c>
      <c r="U37" s="47">
        <f t="shared" si="2"/>
        <v>1</v>
      </c>
      <c r="V37" s="65" t="s">
        <v>200</v>
      </c>
      <c r="W37" s="66" t="s">
        <v>201</v>
      </c>
      <c r="X37" s="49"/>
      <c r="Y37" s="50"/>
      <c r="Z37" s="45">
        <v>1</v>
      </c>
      <c r="AA37" s="45"/>
      <c r="AB37" s="47">
        <f t="shared" si="3"/>
        <v>0</v>
      </c>
      <c r="AC37" s="49"/>
      <c r="AD37" s="48"/>
      <c r="AE37" s="49"/>
      <c r="AF37" s="50"/>
      <c r="AG37" s="45"/>
      <c r="AH37" s="46"/>
      <c r="AI37" s="47" t="e">
        <f t="shared" si="4"/>
        <v>#DIV/0!</v>
      </c>
      <c r="AJ37" s="49"/>
      <c r="AK37" s="49"/>
      <c r="AL37" s="49"/>
      <c r="AM37" s="70"/>
      <c r="AN37" s="78" t="s">
        <v>211</v>
      </c>
      <c r="AO37" s="79"/>
      <c r="AP37" s="80"/>
      <c r="AQ37" s="81" t="s">
        <v>218</v>
      </c>
      <c r="AR37" s="82"/>
      <c r="AS37" s="83"/>
    </row>
    <row r="38" spans="1:45" s="52" customFormat="1" ht="155.25" customHeight="1" x14ac:dyDescent="0.2">
      <c r="A38" s="37" t="s">
        <v>132</v>
      </c>
      <c r="B38" s="41" t="s">
        <v>129</v>
      </c>
      <c r="C38" s="41" t="s">
        <v>169</v>
      </c>
      <c r="D38" s="41" t="s">
        <v>181</v>
      </c>
      <c r="E38" s="54" t="s">
        <v>97</v>
      </c>
      <c r="F38" s="42">
        <v>44075</v>
      </c>
      <c r="G38" s="42">
        <v>44083</v>
      </c>
      <c r="H38" s="41" t="s">
        <v>107</v>
      </c>
      <c r="I38" s="37">
        <f t="shared" si="0"/>
        <v>1</v>
      </c>
      <c r="J38" s="37">
        <f t="shared" si="1"/>
        <v>0</v>
      </c>
      <c r="K38" s="55">
        <f t="shared" si="5"/>
        <v>0</v>
      </c>
      <c r="L38" s="45"/>
      <c r="M38" s="46"/>
      <c r="N38" s="47" t="e">
        <f t="shared" si="6"/>
        <v>#DIV/0!</v>
      </c>
      <c r="O38" s="62"/>
      <c r="P38" s="64"/>
      <c r="Q38" s="45"/>
      <c r="R38" s="50"/>
      <c r="S38" s="45"/>
      <c r="T38" s="51"/>
      <c r="U38" s="47" t="e">
        <f t="shared" si="2"/>
        <v>#DIV/0!</v>
      </c>
      <c r="V38" s="65"/>
      <c r="W38" s="66"/>
      <c r="X38" s="49"/>
      <c r="Y38" s="50"/>
      <c r="Z38" s="45">
        <v>1</v>
      </c>
      <c r="AA38" s="45"/>
      <c r="AB38" s="47">
        <f t="shared" si="3"/>
        <v>0</v>
      </c>
      <c r="AC38" s="49"/>
      <c r="AD38" s="48"/>
      <c r="AE38" s="49"/>
      <c r="AF38" s="50"/>
      <c r="AG38" s="45"/>
      <c r="AH38" s="46"/>
      <c r="AI38" s="47" t="e">
        <f t="shared" si="4"/>
        <v>#DIV/0!</v>
      </c>
      <c r="AJ38" s="49"/>
      <c r="AK38" s="49"/>
      <c r="AL38" s="49"/>
      <c r="AM38" s="50"/>
      <c r="AN38" s="78" t="s">
        <v>217</v>
      </c>
      <c r="AO38" s="79"/>
      <c r="AP38" s="80"/>
      <c r="AQ38" s="81" t="s">
        <v>213</v>
      </c>
      <c r="AR38" s="82"/>
      <c r="AS38" s="83"/>
    </row>
    <row r="39" spans="1:45" s="52" customFormat="1" ht="155.25" customHeight="1" x14ac:dyDescent="0.2">
      <c r="A39" s="37" t="s">
        <v>133</v>
      </c>
      <c r="B39" s="41" t="s">
        <v>170</v>
      </c>
      <c r="C39" s="41" t="s">
        <v>171</v>
      </c>
      <c r="D39" s="41" t="s">
        <v>172</v>
      </c>
      <c r="E39" s="54" t="s">
        <v>97</v>
      </c>
      <c r="F39" s="42">
        <v>44119</v>
      </c>
      <c r="G39" s="42">
        <v>44165</v>
      </c>
      <c r="H39" s="41" t="s">
        <v>134</v>
      </c>
      <c r="I39" s="37">
        <f t="shared" si="0"/>
        <v>1</v>
      </c>
      <c r="J39" s="37">
        <f t="shared" si="1"/>
        <v>0</v>
      </c>
      <c r="K39" s="55">
        <f t="shared" si="5"/>
        <v>0</v>
      </c>
      <c r="L39" s="45"/>
      <c r="M39" s="46"/>
      <c r="N39" s="47" t="e">
        <f t="shared" si="6"/>
        <v>#DIV/0!</v>
      </c>
      <c r="O39" s="62"/>
      <c r="P39" s="64"/>
      <c r="Q39" s="45"/>
      <c r="R39" s="50"/>
      <c r="S39" s="45"/>
      <c r="T39" s="51"/>
      <c r="U39" s="47" t="e">
        <f t="shared" si="2"/>
        <v>#DIV/0!</v>
      </c>
      <c r="V39" s="65"/>
      <c r="W39" s="66"/>
      <c r="X39" s="49"/>
      <c r="Y39" s="50"/>
      <c r="Z39" s="45"/>
      <c r="AA39" s="45"/>
      <c r="AB39" s="47" t="e">
        <f t="shared" si="3"/>
        <v>#DIV/0!</v>
      </c>
      <c r="AC39" s="49"/>
      <c r="AD39" s="48"/>
      <c r="AE39" s="49"/>
      <c r="AF39" s="50"/>
      <c r="AG39" s="45">
        <v>1</v>
      </c>
      <c r="AH39" s="46"/>
      <c r="AI39" s="47">
        <f t="shared" si="4"/>
        <v>0</v>
      </c>
      <c r="AJ39" s="49"/>
      <c r="AK39" s="49"/>
      <c r="AL39" s="49"/>
      <c r="AM39" s="50"/>
      <c r="AN39" s="78" t="s">
        <v>217</v>
      </c>
      <c r="AO39" s="79"/>
      <c r="AP39" s="80"/>
      <c r="AQ39" s="81" t="s">
        <v>213</v>
      </c>
      <c r="AR39" s="82"/>
      <c r="AS39" s="83"/>
    </row>
    <row r="40" spans="1:45" s="52" customFormat="1" ht="155.25" customHeight="1" x14ac:dyDescent="0.2">
      <c r="A40" s="37" t="s">
        <v>176</v>
      </c>
      <c r="B40" s="41" t="s">
        <v>177</v>
      </c>
      <c r="C40" s="41" t="s">
        <v>178</v>
      </c>
      <c r="D40" s="41" t="s">
        <v>173</v>
      </c>
      <c r="E40" s="54" t="s">
        <v>97</v>
      </c>
      <c r="F40" s="42">
        <v>44166</v>
      </c>
      <c r="G40" s="42">
        <v>44175</v>
      </c>
      <c r="H40" s="41" t="s">
        <v>113</v>
      </c>
      <c r="I40" s="37">
        <f t="shared" si="0"/>
        <v>1</v>
      </c>
      <c r="J40" s="37">
        <f t="shared" si="1"/>
        <v>0</v>
      </c>
      <c r="K40" s="55">
        <f t="shared" si="5"/>
        <v>0</v>
      </c>
      <c r="L40" s="45"/>
      <c r="M40" s="46"/>
      <c r="N40" s="47" t="e">
        <f t="shared" si="6"/>
        <v>#DIV/0!</v>
      </c>
      <c r="O40" s="62"/>
      <c r="P40" s="64"/>
      <c r="Q40" s="45"/>
      <c r="R40" s="50"/>
      <c r="S40" s="45"/>
      <c r="T40" s="51"/>
      <c r="U40" s="47" t="e">
        <f t="shared" si="2"/>
        <v>#DIV/0!</v>
      </c>
      <c r="V40" s="65"/>
      <c r="W40" s="66"/>
      <c r="X40" s="49"/>
      <c r="Y40" s="50"/>
      <c r="Z40" s="45"/>
      <c r="AA40" s="45"/>
      <c r="AB40" s="47" t="e">
        <f t="shared" si="3"/>
        <v>#DIV/0!</v>
      </c>
      <c r="AC40" s="49"/>
      <c r="AD40" s="48"/>
      <c r="AE40" s="49"/>
      <c r="AF40" s="50"/>
      <c r="AG40" s="45">
        <v>1</v>
      </c>
      <c r="AH40" s="46"/>
      <c r="AI40" s="47">
        <f t="shared" si="4"/>
        <v>0</v>
      </c>
      <c r="AJ40" s="49"/>
      <c r="AK40" s="49"/>
      <c r="AL40" s="49"/>
      <c r="AM40" s="50"/>
      <c r="AN40" s="78" t="s">
        <v>217</v>
      </c>
      <c r="AO40" s="79"/>
      <c r="AP40" s="80"/>
      <c r="AQ40" s="81" t="s">
        <v>213</v>
      </c>
      <c r="AR40" s="82"/>
      <c r="AS40" s="83"/>
    </row>
    <row r="41" spans="1:45" x14ac:dyDescent="0.2">
      <c r="I41" s="1">
        <f>SUM(I24:I40)</f>
        <v>28</v>
      </c>
      <c r="J41" s="1">
        <f>SUM(J24:J40)</f>
        <v>6</v>
      </c>
      <c r="K41" s="67">
        <f t="shared" si="5"/>
        <v>0.21428571428571427</v>
      </c>
      <c r="L41" s="43">
        <f>SUM(L24:L40)</f>
        <v>3</v>
      </c>
      <c r="M41" s="44">
        <f>SUM(M24:M40)</f>
        <v>3</v>
      </c>
      <c r="S41" s="1">
        <f>SUM(S24:S40)</f>
        <v>4</v>
      </c>
      <c r="T41" s="1">
        <f>SUM(T24:T40)</f>
        <v>3</v>
      </c>
    </row>
    <row r="42" spans="1:45" x14ac:dyDescent="0.2">
      <c r="L42" s="67">
        <f>+L41/M41</f>
        <v>1</v>
      </c>
      <c r="M42" s="44"/>
      <c r="S42" s="67">
        <f>+T41/S41</f>
        <v>0.75</v>
      </c>
    </row>
    <row r="43" spans="1:45" x14ac:dyDescent="0.2">
      <c r="A43" s="144" t="s">
        <v>78</v>
      </c>
      <c r="B43" s="144"/>
      <c r="C43" s="144"/>
      <c r="D43" s="144"/>
      <c r="E43" s="144"/>
      <c r="F43" s="144"/>
      <c r="G43" s="144"/>
      <c r="H43" s="144"/>
      <c r="I43" s="144"/>
      <c r="J43" s="144"/>
      <c r="L43" s="43"/>
      <c r="M43" s="44"/>
    </row>
    <row r="44" spans="1:45" x14ac:dyDescent="0.2">
      <c r="A44" s="145" t="s">
        <v>79</v>
      </c>
      <c r="B44" s="145"/>
      <c r="C44" s="145" t="s">
        <v>80</v>
      </c>
      <c r="D44" s="145"/>
      <c r="E44" s="146" t="s">
        <v>81</v>
      </c>
      <c r="F44" s="146"/>
      <c r="G44" s="146"/>
      <c r="H44" s="146"/>
      <c r="I44" s="146" t="s">
        <v>82</v>
      </c>
      <c r="J44" s="146"/>
      <c r="L44" s="43"/>
      <c r="M44" s="44"/>
    </row>
    <row r="45" spans="1:45" ht="14.25" customHeight="1" x14ac:dyDescent="0.2">
      <c r="A45" s="133" t="s">
        <v>98</v>
      </c>
      <c r="B45" s="134"/>
      <c r="C45" s="135">
        <v>1</v>
      </c>
      <c r="D45" s="135"/>
      <c r="E45" s="136" t="s">
        <v>99</v>
      </c>
      <c r="F45" s="137"/>
      <c r="G45" s="137"/>
      <c r="H45" s="138"/>
      <c r="I45" s="139"/>
      <c r="J45" s="140"/>
      <c r="L45" s="44"/>
      <c r="M45" s="44"/>
      <c r="Q45" s="67"/>
    </row>
    <row r="46" spans="1:45" ht="70.5" customHeight="1" x14ac:dyDescent="0.2">
      <c r="A46" s="133" t="s">
        <v>100</v>
      </c>
      <c r="B46" s="134"/>
      <c r="C46" s="135">
        <v>2</v>
      </c>
      <c r="D46" s="135"/>
      <c r="E46" s="141" t="s">
        <v>141</v>
      </c>
      <c r="F46" s="142"/>
      <c r="G46" s="142"/>
      <c r="H46" s="143"/>
      <c r="I46" s="139"/>
      <c r="J46" s="140"/>
    </row>
    <row r="47" spans="1:45" x14ac:dyDescent="0.2">
      <c r="A47" s="150"/>
      <c r="B47" s="151"/>
      <c r="C47" s="150"/>
      <c r="D47" s="151"/>
      <c r="E47" s="152"/>
      <c r="F47" s="152"/>
      <c r="G47" s="152"/>
      <c r="H47" s="152"/>
      <c r="I47" s="152"/>
      <c r="J47" s="152"/>
    </row>
    <row r="48" spans="1:45" x14ac:dyDescent="0.2">
      <c r="A48" s="27"/>
      <c r="B48" s="28"/>
      <c r="C48" s="27"/>
      <c r="D48" s="28"/>
      <c r="E48" s="29"/>
      <c r="F48" s="29"/>
      <c r="G48" s="29"/>
      <c r="H48" s="29"/>
      <c r="I48" s="29"/>
      <c r="J48" s="29"/>
    </row>
    <row r="49" spans="1:10" x14ac:dyDescent="0.2">
      <c r="A49" s="153" t="s">
        <v>83</v>
      </c>
      <c r="B49" s="153"/>
      <c r="C49" s="153"/>
      <c r="D49" s="153"/>
      <c r="E49" s="153" t="s">
        <v>84</v>
      </c>
      <c r="F49" s="153"/>
      <c r="G49" s="153"/>
      <c r="H49" s="153" t="s">
        <v>85</v>
      </c>
      <c r="I49" s="153"/>
      <c r="J49" s="153"/>
    </row>
    <row r="50" spans="1:10" ht="15" x14ac:dyDescent="0.25">
      <c r="A50" s="129" t="s">
        <v>86</v>
      </c>
      <c r="B50" s="129"/>
      <c r="C50" s="130" t="s">
        <v>139</v>
      </c>
      <c r="D50" s="130"/>
      <c r="E50" s="26" t="s">
        <v>86</v>
      </c>
      <c r="F50" s="130" t="s">
        <v>101</v>
      </c>
      <c r="G50" s="130"/>
      <c r="H50" s="26" t="s">
        <v>86</v>
      </c>
      <c r="I50" s="131" t="s">
        <v>103</v>
      </c>
      <c r="J50" s="132"/>
    </row>
    <row r="51" spans="1:10" ht="15" customHeight="1" x14ac:dyDescent="0.25">
      <c r="A51" s="129" t="s">
        <v>87</v>
      </c>
      <c r="B51" s="129"/>
      <c r="C51" s="148" t="s">
        <v>140</v>
      </c>
      <c r="D51" s="148"/>
      <c r="E51" s="26" t="s">
        <v>87</v>
      </c>
      <c r="F51" s="148" t="s">
        <v>102</v>
      </c>
      <c r="G51" s="148"/>
      <c r="H51" s="26" t="s">
        <v>87</v>
      </c>
      <c r="I51" s="149" t="s">
        <v>104</v>
      </c>
      <c r="J51" s="149"/>
    </row>
    <row r="52" spans="1:10" x14ac:dyDescent="0.2">
      <c r="A52" s="36" t="s">
        <v>96</v>
      </c>
    </row>
    <row r="54" spans="1:10" ht="15" x14ac:dyDescent="0.25">
      <c r="A54" s="69" t="s">
        <v>203</v>
      </c>
    </row>
    <row r="55" spans="1:10" ht="185.25" x14ac:dyDescent="0.2">
      <c r="A55" s="68" t="s">
        <v>204</v>
      </c>
    </row>
  </sheetData>
  <mergeCells count="119">
    <mergeCell ref="AN37:AP37"/>
    <mergeCell ref="AQ37:AS37"/>
    <mergeCell ref="AN38:AP38"/>
    <mergeCell ref="AN39:AP39"/>
    <mergeCell ref="AN40:AP40"/>
    <mergeCell ref="AQ38:AS38"/>
    <mergeCell ref="AQ39:AS39"/>
    <mergeCell ref="AQ40:AS40"/>
    <mergeCell ref="A10:E10"/>
    <mergeCell ref="B11:E11"/>
    <mergeCell ref="B12:E12"/>
    <mergeCell ref="B14:E14"/>
    <mergeCell ref="I21:K21"/>
    <mergeCell ref="AN23:AP23"/>
    <mergeCell ref="AQ23:AS23"/>
    <mergeCell ref="AN21:AS22"/>
    <mergeCell ref="AN24:AP24"/>
    <mergeCell ref="AQ24:AS24"/>
    <mergeCell ref="AN28:AP28"/>
    <mergeCell ref="AQ28:AS28"/>
    <mergeCell ref="AN29:AP29"/>
    <mergeCell ref="AQ29:AS29"/>
    <mergeCell ref="AN30:AP30"/>
    <mergeCell ref="AQ30:AS30"/>
    <mergeCell ref="A1:B3"/>
    <mergeCell ref="B6:E6"/>
    <mergeCell ref="B7:E7"/>
    <mergeCell ref="B21:B23"/>
    <mergeCell ref="B17:E17"/>
    <mergeCell ref="C21:C23"/>
    <mergeCell ref="B16:E16"/>
    <mergeCell ref="A21:A23"/>
    <mergeCell ref="B13:E13"/>
    <mergeCell ref="B19:K19"/>
    <mergeCell ref="G12:K12"/>
    <mergeCell ref="I22:I23"/>
    <mergeCell ref="H15:K15"/>
    <mergeCell ref="G14:K14"/>
    <mergeCell ref="H16:K16"/>
    <mergeCell ref="H17:K17"/>
    <mergeCell ref="D21:D23"/>
    <mergeCell ref="E21:E23"/>
    <mergeCell ref="F21:G21"/>
    <mergeCell ref="F22:F23"/>
    <mergeCell ref="H21:H23"/>
    <mergeCell ref="J22:J23"/>
    <mergeCell ref="K22:K23"/>
    <mergeCell ref="G22:G23"/>
    <mergeCell ref="A51:B51"/>
    <mergeCell ref="C51:D51"/>
    <mergeCell ref="F51:G51"/>
    <mergeCell ref="I51:J51"/>
    <mergeCell ref="A47:B47"/>
    <mergeCell ref="C47:D47"/>
    <mergeCell ref="E47:H47"/>
    <mergeCell ref="I47:J47"/>
    <mergeCell ref="A49:D49"/>
    <mergeCell ref="E49:G49"/>
    <mergeCell ref="H49:J49"/>
    <mergeCell ref="I1:J1"/>
    <mergeCell ref="I2:J2"/>
    <mergeCell ref="I3:J3"/>
    <mergeCell ref="D1:H1"/>
    <mergeCell ref="D2:H2"/>
    <mergeCell ref="D3:H3"/>
    <mergeCell ref="A50:B50"/>
    <mergeCell ref="C50:D50"/>
    <mergeCell ref="F50:G50"/>
    <mergeCell ref="I50:J50"/>
    <mergeCell ref="A45:B45"/>
    <mergeCell ref="C45:D45"/>
    <mergeCell ref="E45:H45"/>
    <mergeCell ref="I45:J45"/>
    <mergeCell ref="A46:B46"/>
    <mergeCell ref="C46:D46"/>
    <mergeCell ref="E46:H46"/>
    <mergeCell ref="I46:J46"/>
    <mergeCell ref="A43:J43"/>
    <mergeCell ref="A44:B44"/>
    <mergeCell ref="C44:D44"/>
    <mergeCell ref="E44:H44"/>
    <mergeCell ref="I44:J44"/>
    <mergeCell ref="B15:E15"/>
    <mergeCell ref="G5:K5"/>
    <mergeCell ref="G6:K6"/>
    <mergeCell ref="G7:K7"/>
    <mergeCell ref="G9:K9"/>
    <mergeCell ref="G10:K10"/>
    <mergeCell ref="AG21:AM21"/>
    <mergeCell ref="AG22:AK22"/>
    <mergeCell ref="AL22:AM22"/>
    <mergeCell ref="S22:W22"/>
    <mergeCell ref="S21:Y21"/>
    <mergeCell ref="Z21:AF21"/>
    <mergeCell ref="Z22:AD22"/>
    <mergeCell ref="AE22:AF22"/>
    <mergeCell ref="L21:R21"/>
    <mergeCell ref="L22:P22"/>
    <mergeCell ref="Q22:R22"/>
    <mergeCell ref="X22:Y22"/>
    <mergeCell ref="G11:K11"/>
    <mergeCell ref="AN36:AP36"/>
    <mergeCell ref="AQ36:AS36"/>
    <mergeCell ref="AN31:AP31"/>
    <mergeCell ref="AQ31:AS31"/>
    <mergeCell ref="AN32:AP32"/>
    <mergeCell ref="AQ32:AS32"/>
    <mergeCell ref="AN33:AP33"/>
    <mergeCell ref="AQ33:AS33"/>
    <mergeCell ref="AN25:AP25"/>
    <mergeCell ref="AQ25:AS25"/>
    <mergeCell ref="AN26:AP26"/>
    <mergeCell ref="AQ26:AS26"/>
    <mergeCell ref="AN27:AP27"/>
    <mergeCell ref="AQ27:AS27"/>
    <mergeCell ref="AN34:AP34"/>
    <mergeCell ref="AQ34:AS34"/>
    <mergeCell ref="AN35:AP35"/>
    <mergeCell ref="AQ35:AS35"/>
  </mergeCells>
  <phoneticPr fontId="23" type="noConversion"/>
  <conditionalFormatting sqref="O24:O27 T24:T27 AD24:AD27">
    <cfRule type="containsText" dxfId="74" priority="103" operator="containsText" text="Cumplimiento total">
      <formula>NOT(ISERROR(SEARCH("Cumplimiento total",O24)))</formula>
    </cfRule>
    <cfRule type="containsText" dxfId="73" priority="104" operator="containsText" text="Sin gestión">
      <formula>NOT(ISERROR(SEARCH("Sin gestión",O24)))</formula>
    </cfRule>
    <cfRule type="containsText" dxfId="72" priority="107" operator="containsText" text="Avances en la gestión">
      <formula>NOT(ISERROR(SEARCH("Avances en la gestión",O24)))</formula>
    </cfRule>
  </conditionalFormatting>
  <conditionalFormatting sqref="O28 T28 AD28">
    <cfRule type="containsText" dxfId="71" priority="76" operator="containsText" text="Cumplimiento total">
      <formula>NOT(ISERROR(SEARCH("Cumplimiento total",O28)))</formula>
    </cfRule>
    <cfRule type="containsText" dxfId="70" priority="77" operator="containsText" text="Sin gestión">
      <formula>NOT(ISERROR(SEARCH("Sin gestión",O28)))</formula>
    </cfRule>
    <cfRule type="containsText" dxfId="69" priority="78" operator="containsText" text="Avances en la gestión">
      <formula>NOT(ISERROR(SEARCH("Avances en la gestión",O28)))</formula>
    </cfRule>
  </conditionalFormatting>
  <conditionalFormatting sqref="O29 T29 AD29">
    <cfRule type="containsText" dxfId="68" priority="70" operator="containsText" text="Cumplimiento total">
      <formula>NOT(ISERROR(SEARCH("Cumplimiento total",O29)))</formula>
    </cfRule>
    <cfRule type="containsText" dxfId="67" priority="71" operator="containsText" text="Sin gestión">
      <formula>NOT(ISERROR(SEARCH("Sin gestión",O29)))</formula>
    </cfRule>
    <cfRule type="containsText" dxfId="66" priority="72" operator="containsText" text="Avances en la gestión">
      <formula>NOT(ISERROR(SEARCH("Avances en la gestión",O29)))</formula>
    </cfRule>
  </conditionalFormatting>
  <conditionalFormatting sqref="O30 T30 AD30">
    <cfRule type="containsText" dxfId="65" priority="64" operator="containsText" text="Cumplimiento total">
      <formula>NOT(ISERROR(SEARCH("Cumplimiento total",O30)))</formula>
    </cfRule>
    <cfRule type="containsText" dxfId="64" priority="65" operator="containsText" text="Sin gestión">
      <formula>NOT(ISERROR(SEARCH("Sin gestión",O30)))</formula>
    </cfRule>
    <cfRule type="containsText" dxfId="63" priority="66" operator="containsText" text="Avances en la gestión">
      <formula>NOT(ISERROR(SEARCH("Avances en la gestión",O30)))</formula>
    </cfRule>
  </conditionalFormatting>
  <conditionalFormatting sqref="O31 T31 AD31">
    <cfRule type="containsText" dxfId="62" priority="58" operator="containsText" text="Cumplimiento total">
      <formula>NOT(ISERROR(SEARCH("Cumplimiento total",O31)))</formula>
    </cfRule>
    <cfRule type="containsText" dxfId="61" priority="59" operator="containsText" text="Sin gestión">
      <formula>NOT(ISERROR(SEARCH("Sin gestión",O31)))</formula>
    </cfRule>
    <cfRule type="containsText" dxfId="60" priority="60" operator="containsText" text="Avances en la gestión">
      <formula>NOT(ISERROR(SEARCH("Avances en la gestión",O31)))</formula>
    </cfRule>
  </conditionalFormatting>
  <conditionalFormatting sqref="O32 T32 AD32">
    <cfRule type="containsText" dxfId="59" priority="52" operator="containsText" text="Cumplimiento total">
      <formula>NOT(ISERROR(SEARCH("Cumplimiento total",O32)))</formula>
    </cfRule>
    <cfRule type="containsText" dxfId="58" priority="53" operator="containsText" text="Sin gestión">
      <formula>NOT(ISERROR(SEARCH("Sin gestión",O32)))</formula>
    </cfRule>
    <cfRule type="containsText" dxfId="57" priority="54" operator="containsText" text="Avances en la gestión">
      <formula>NOT(ISERROR(SEARCH("Avances en la gestión",O32)))</formula>
    </cfRule>
  </conditionalFormatting>
  <conditionalFormatting sqref="O33 T33 AD33">
    <cfRule type="containsText" dxfId="56" priority="40" operator="containsText" text="Cumplimiento total">
      <formula>NOT(ISERROR(SEARCH("Cumplimiento total",O33)))</formula>
    </cfRule>
    <cfRule type="containsText" dxfId="55" priority="41" operator="containsText" text="Sin gestión">
      <formula>NOT(ISERROR(SEARCH("Sin gestión",O33)))</formula>
    </cfRule>
    <cfRule type="containsText" dxfId="54" priority="42" operator="containsText" text="Avances en la gestión">
      <formula>NOT(ISERROR(SEARCH("Avances en la gestión",O33)))</formula>
    </cfRule>
  </conditionalFormatting>
  <conditionalFormatting sqref="O34 T34 AD34">
    <cfRule type="containsText" dxfId="53" priority="34" operator="containsText" text="Cumplimiento total">
      <formula>NOT(ISERROR(SEARCH("Cumplimiento total",O34)))</formula>
    </cfRule>
    <cfRule type="containsText" dxfId="52" priority="35" operator="containsText" text="Sin gestión">
      <formula>NOT(ISERROR(SEARCH("Sin gestión",O34)))</formula>
    </cfRule>
    <cfRule type="containsText" dxfId="51" priority="36" operator="containsText" text="Avances en la gestión">
      <formula>NOT(ISERROR(SEARCH("Avances en la gestión",O34)))</formula>
    </cfRule>
  </conditionalFormatting>
  <conditionalFormatting sqref="V34">
    <cfRule type="containsText" dxfId="50" priority="28" operator="containsText" text="Cumplimiento total">
      <formula>NOT(ISERROR(SEARCH("Cumplimiento total",V34)))</formula>
    </cfRule>
    <cfRule type="containsText" dxfId="49" priority="29" operator="containsText" text="Sin gestión">
      <formula>NOT(ISERROR(SEARCH("Sin gestión",V34)))</formula>
    </cfRule>
    <cfRule type="containsText" dxfId="48" priority="30" operator="containsText" text="Avances en la gestión">
      <formula>NOT(ISERROR(SEARCH("Avances en la gestión",V34)))</formula>
    </cfRule>
  </conditionalFormatting>
  <conditionalFormatting sqref="O35 T35 AD35">
    <cfRule type="containsText" dxfId="47" priority="25" operator="containsText" text="Cumplimiento total">
      <formula>NOT(ISERROR(SEARCH("Cumplimiento total",O35)))</formula>
    </cfRule>
    <cfRule type="containsText" dxfId="46" priority="26" operator="containsText" text="Sin gestión">
      <formula>NOT(ISERROR(SEARCH("Sin gestión",O35)))</formula>
    </cfRule>
    <cfRule type="containsText" dxfId="45" priority="27" operator="containsText" text="Avances en la gestión">
      <formula>NOT(ISERROR(SEARCH("Avances en la gestión",O35)))</formula>
    </cfRule>
  </conditionalFormatting>
  <conditionalFormatting sqref="O37 T37 AD37">
    <cfRule type="containsText" dxfId="44" priority="16" operator="containsText" text="Cumplimiento total">
      <formula>NOT(ISERROR(SEARCH("Cumplimiento total",O37)))</formula>
    </cfRule>
    <cfRule type="containsText" dxfId="43" priority="17" operator="containsText" text="Sin gestión">
      <formula>NOT(ISERROR(SEARCH("Sin gestión",O37)))</formula>
    </cfRule>
    <cfRule type="containsText" dxfId="42" priority="18" operator="containsText" text="Avances en la gestión">
      <formula>NOT(ISERROR(SEARCH("Avances en la gestión",O37)))</formula>
    </cfRule>
  </conditionalFormatting>
  <conditionalFormatting sqref="O36 T36 AD36">
    <cfRule type="containsText" dxfId="41" priority="10" operator="containsText" text="Cumplimiento total">
      <formula>NOT(ISERROR(SEARCH("Cumplimiento total",O36)))</formula>
    </cfRule>
    <cfRule type="containsText" dxfId="40" priority="11" operator="containsText" text="Sin gestión">
      <formula>NOT(ISERROR(SEARCH("Sin gestión",O36)))</formula>
    </cfRule>
    <cfRule type="containsText" dxfId="39" priority="12" operator="containsText" text="Avances en la gestión">
      <formula>NOT(ISERROR(SEARCH("Avances en la gestión",O36)))</formula>
    </cfRule>
  </conditionalFormatting>
  <conditionalFormatting sqref="O38:O40 T38:T40 AD38:AD40">
    <cfRule type="containsText" dxfId="38" priority="4" operator="containsText" text="Cumplimiento total">
      <formula>NOT(ISERROR(SEARCH("Cumplimiento total",O38)))</formula>
    </cfRule>
    <cfRule type="containsText" dxfId="37" priority="5" operator="containsText" text="Sin gestión">
      <formula>NOT(ISERROR(SEARCH("Sin gestión",O38)))</formula>
    </cfRule>
    <cfRule type="containsText" dxfId="36" priority="6" operator="containsText" text="Avances en la gestión">
      <formula>NOT(ISERROR(SEARCH("Avances en la gestión",O38)))</formula>
    </cfRule>
  </conditionalFormatting>
  <hyperlinks>
    <hyperlink ref="P28" r:id="rId1" xr:uid="{00000000-0004-0000-0000-000000000000}"/>
    <hyperlink ref="W35" r:id="rId2" xr:uid="{00000000-0004-0000-0000-000001000000}"/>
    <hyperlink ref="W37" r:id="rId3" xr:uid="{00000000-0004-0000-0000-000002000000}"/>
    <hyperlink ref="P34" r:id="rId4" xr:uid="{00000000-0004-0000-0000-000003000000}"/>
    <hyperlink ref="W34" r:id="rId5" xr:uid="{00000000-0004-0000-0000-000004000000}"/>
  </hyperlinks>
  <pageMargins left="0.25" right="0.25" top="0.75" bottom="0.75" header="0.3" footer="0.3"/>
  <pageSetup paperSize="9" scale="14" orientation="landscape" r:id="rId6"/>
  <headerFooter>
    <oddFooter>&amp;LDE-F-2 V1 xx/09/2017</oddFooter>
  </headerFooter>
  <ignoredErrors>
    <ignoredError sqref="I25:I30 K31:K40 I31:I40 I24 K24 K25:K30 J24:J40 N28 N34 U34" unlockedFormula="1"/>
    <ignoredError sqref="K41" formula="1"/>
  </ignoredErrors>
  <drawing r:id="rId7"/>
  <legacyDrawing r:id="rId8"/>
  <extLst>
    <ext xmlns:x14="http://schemas.microsoft.com/office/spreadsheetml/2009/9/main" uri="{78C0D931-6437-407d-A8EE-F0AAD7539E65}">
      <x14:conditionalFormattings>
        <x14:conditionalFormatting xmlns:xm="http://schemas.microsoft.com/office/excel/2006/main">
          <x14:cfRule type="containsText" priority="88" operator="containsText" id="{F9DBFC24-20A7-44B1-A16F-B079BB328BF1}">
            <xm:f>NOT(ISERROR(SEARCH('Listas FUGA'!$F$5,R24)))</xm:f>
            <xm:f>'Listas FUGA'!$F$5</xm:f>
            <x14:dxf>
              <fill>
                <patternFill>
                  <bgColor rgb="FFFF0000"/>
                </patternFill>
              </fill>
            </x14:dxf>
          </x14:cfRule>
          <x14:cfRule type="containsText" priority="89" operator="containsText" id="{19876322-3151-4060-9955-F9AB5BDFDB89}">
            <xm:f>NOT(ISERROR(SEARCH('Listas FUGA'!$F$4,R24)))</xm:f>
            <xm:f>'Listas FUGA'!$F$4</xm:f>
            <x14:dxf>
              <fill>
                <patternFill>
                  <bgColor rgb="FFFFFF00"/>
                </patternFill>
              </fill>
            </x14:dxf>
          </x14:cfRule>
          <x14:cfRule type="containsText" priority="90" operator="containsText" id="{6CEB494F-C4F0-4E1A-B1C6-69CA72D6157A}">
            <xm:f>NOT(ISERROR(SEARCH('Listas FUGA'!$F$3,R24)))</xm:f>
            <xm:f>'Listas FUGA'!$F$3</xm:f>
            <x14:dxf>
              <fill>
                <patternFill>
                  <bgColor rgb="FF92D050"/>
                </patternFill>
              </fill>
            </x14:dxf>
          </x14:cfRule>
          <xm:sqref>R24:R27 Y24:Y27 AF24:AF27 AM24:AM27</xm:sqref>
        </x14:conditionalFormatting>
        <x14:conditionalFormatting xmlns:xm="http://schemas.microsoft.com/office/excel/2006/main">
          <x14:cfRule type="containsText" priority="73" operator="containsText" id="{908BF010-C5D3-4C4C-9FA6-0DE7C8670F1A}">
            <xm:f>NOT(ISERROR(SEARCH('Listas FUGA'!$F$5,R28)))</xm:f>
            <xm:f>'Listas FUGA'!$F$5</xm:f>
            <x14:dxf>
              <fill>
                <patternFill>
                  <bgColor rgb="FFFF0000"/>
                </patternFill>
              </fill>
            </x14:dxf>
          </x14:cfRule>
          <x14:cfRule type="containsText" priority="74" operator="containsText" id="{A7ACBD31-486F-4151-8D37-B9395F95657F}">
            <xm:f>NOT(ISERROR(SEARCH('Listas FUGA'!$F$4,R28)))</xm:f>
            <xm:f>'Listas FUGA'!$F$4</xm:f>
            <x14:dxf>
              <fill>
                <patternFill>
                  <bgColor rgb="FFFFFF00"/>
                </patternFill>
              </fill>
            </x14:dxf>
          </x14:cfRule>
          <x14:cfRule type="containsText" priority="75" operator="containsText" id="{D3A7D768-239B-47DE-8E57-DC3E7924875A}">
            <xm:f>NOT(ISERROR(SEARCH('Listas FUGA'!$F$3,R28)))</xm:f>
            <xm:f>'Listas FUGA'!$F$3</xm:f>
            <x14:dxf>
              <fill>
                <patternFill>
                  <bgColor rgb="FF92D050"/>
                </patternFill>
              </fill>
            </x14:dxf>
          </x14:cfRule>
          <xm:sqref>R28 Y28 AF28 AM28</xm:sqref>
        </x14:conditionalFormatting>
        <x14:conditionalFormatting xmlns:xm="http://schemas.microsoft.com/office/excel/2006/main">
          <x14:cfRule type="containsText" priority="67" operator="containsText" id="{C34C0525-345E-468D-9FBB-A420D8D72A54}">
            <xm:f>NOT(ISERROR(SEARCH('Listas FUGA'!$F$5,R29)))</xm:f>
            <xm:f>'Listas FUGA'!$F$5</xm:f>
            <x14:dxf>
              <fill>
                <patternFill>
                  <bgColor rgb="FFFF0000"/>
                </patternFill>
              </fill>
            </x14:dxf>
          </x14:cfRule>
          <x14:cfRule type="containsText" priority="68" operator="containsText" id="{D9B848C9-053F-4245-93D3-426431C076D4}">
            <xm:f>NOT(ISERROR(SEARCH('Listas FUGA'!$F$4,R29)))</xm:f>
            <xm:f>'Listas FUGA'!$F$4</xm:f>
            <x14:dxf>
              <fill>
                <patternFill>
                  <bgColor rgb="FFFFFF00"/>
                </patternFill>
              </fill>
            </x14:dxf>
          </x14:cfRule>
          <x14:cfRule type="containsText" priority="69" operator="containsText" id="{DF5A8F1D-B49A-4A49-A82C-3970AD603718}">
            <xm:f>NOT(ISERROR(SEARCH('Listas FUGA'!$F$3,R29)))</xm:f>
            <xm:f>'Listas FUGA'!$F$3</xm:f>
            <x14:dxf>
              <fill>
                <patternFill>
                  <bgColor rgb="FF92D050"/>
                </patternFill>
              </fill>
            </x14:dxf>
          </x14:cfRule>
          <xm:sqref>R29 Y29 AF29 AM29</xm:sqref>
        </x14:conditionalFormatting>
        <x14:conditionalFormatting xmlns:xm="http://schemas.microsoft.com/office/excel/2006/main">
          <x14:cfRule type="containsText" priority="61" operator="containsText" id="{69C7127C-C82E-43EA-B88C-485A39F902DE}">
            <xm:f>NOT(ISERROR(SEARCH('Listas FUGA'!$F$5,R30)))</xm:f>
            <xm:f>'Listas FUGA'!$F$5</xm:f>
            <x14:dxf>
              <fill>
                <patternFill>
                  <bgColor rgb="FFFF0000"/>
                </patternFill>
              </fill>
            </x14:dxf>
          </x14:cfRule>
          <x14:cfRule type="containsText" priority="62" operator="containsText" id="{BD5A77FA-96F3-4BFF-9532-136242661A3B}">
            <xm:f>NOT(ISERROR(SEARCH('Listas FUGA'!$F$4,R30)))</xm:f>
            <xm:f>'Listas FUGA'!$F$4</xm:f>
            <x14:dxf>
              <fill>
                <patternFill>
                  <bgColor rgb="FFFFFF00"/>
                </patternFill>
              </fill>
            </x14:dxf>
          </x14:cfRule>
          <x14:cfRule type="containsText" priority="63" operator="containsText" id="{77A1850F-B13B-42F8-9633-E7FAA8A2BD04}">
            <xm:f>NOT(ISERROR(SEARCH('Listas FUGA'!$F$3,R30)))</xm:f>
            <xm:f>'Listas FUGA'!$F$3</xm:f>
            <x14:dxf>
              <fill>
                <patternFill>
                  <bgColor rgb="FF92D050"/>
                </patternFill>
              </fill>
            </x14:dxf>
          </x14:cfRule>
          <xm:sqref>R30 Y30 AF30 AM30</xm:sqref>
        </x14:conditionalFormatting>
        <x14:conditionalFormatting xmlns:xm="http://schemas.microsoft.com/office/excel/2006/main">
          <x14:cfRule type="containsText" priority="55" operator="containsText" id="{043AE5F9-6C65-426D-AB9C-E0703F4A382B}">
            <xm:f>NOT(ISERROR(SEARCH('Listas FUGA'!$F$5,R31)))</xm:f>
            <xm:f>'Listas FUGA'!$F$5</xm:f>
            <x14:dxf>
              <fill>
                <patternFill>
                  <bgColor rgb="FFFF0000"/>
                </patternFill>
              </fill>
            </x14:dxf>
          </x14:cfRule>
          <x14:cfRule type="containsText" priority="56" operator="containsText" id="{F4B64F21-B289-4E25-831F-95BDC7C5BDC9}">
            <xm:f>NOT(ISERROR(SEARCH('Listas FUGA'!$F$4,R31)))</xm:f>
            <xm:f>'Listas FUGA'!$F$4</xm:f>
            <x14:dxf>
              <fill>
                <patternFill>
                  <bgColor rgb="FFFFFF00"/>
                </patternFill>
              </fill>
            </x14:dxf>
          </x14:cfRule>
          <x14:cfRule type="containsText" priority="57" operator="containsText" id="{0B9DD6A2-A2E0-4F49-9774-75EF9F922DCA}">
            <xm:f>NOT(ISERROR(SEARCH('Listas FUGA'!$F$3,R31)))</xm:f>
            <xm:f>'Listas FUGA'!$F$3</xm:f>
            <x14:dxf>
              <fill>
                <patternFill>
                  <bgColor rgb="FF92D050"/>
                </patternFill>
              </fill>
            </x14:dxf>
          </x14:cfRule>
          <xm:sqref>R31 Y31 AF31 AM31</xm:sqref>
        </x14:conditionalFormatting>
        <x14:conditionalFormatting xmlns:xm="http://schemas.microsoft.com/office/excel/2006/main">
          <x14:cfRule type="containsText" priority="49" operator="containsText" id="{351A5040-8767-4CF7-A55A-CB780B7363D2}">
            <xm:f>NOT(ISERROR(SEARCH('Listas FUGA'!$F$5,R32)))</xm:f>
            <xm:f>'Listas FUGA'!$F$5</xm:f>
            <x14:dxf>
              <fill>
                <patternFill>
                  <bgColor rgb="FFFF0000"/>
                </patternFill>
              </fill>
            </x14:dxf>
          </x14:cfRule>
          <x14:cfRule type="containsText" priority="50" operator="containsText" id="{F2D9738F-C9EC-4529-911C-8A847A90DA07}">
            <xm:f>NOT(ISERROR(SEARCH('Listas FUGA'!$F$4,R32)))</xm:f>
            <xm:f>'Listas FUGA'!$F$4</xm:f>
            <x14:dxf>
              <fill>
                <patternFill>
                  <bgColor rgb="FFFFFF00"/>
                </patternFill>
              </fill>
            </x14:dxf>
          </x14:cfRule>
          <x14:cfRule type="containsText" priority="51" operator="containsText" id="{0432CADF-17DF-4CD7-902E-A84F767BBA3A}">
            <xm:f>NOT(ISERROR(SEARCH('Listas FUGA'!$F$3,R32)))</xm:f>
            <xm:f>'Listas FUGA'!$F$3</xm:f>
            <x14:dxf>
              <fill>
                <patternFill>
                  <bgColor rgb="FF92D050"/>
                </patternFill>
              </fill>
            </x14:dxf>
          </x14:cfRule>
          <xm:sqref>R32 Y32 AF32 AM32</xm:sqref>
        </x14:conditionalFormatting>
        <x14:conditionalFormatting xmlns:xm="http://schemas.microsoft.com/office/excel/2006/main">
          <x14:cfRule type="containsText" priority="37" operator="containsText" id="{7CA8E71C-5B3E-46FC-954D-C4D79C0F03BF}">
            <xm:f>NOT(ISERROR(SEARCH('Listas FUGA'!$F$5,R33)))</xm:f>
            <xm:f>'Listas FUGA'!$F$5</xm:f>
            <x14:dxf>
              <fill>
                <patternFill>
                  <bgColor rgb="FFFF0000"/>
                </patternFill>
              </fill>
            </x14:dxf>
          </x14:cfRule>
          <x14:cfRule type="containsText" priority="38" operator="containsText" id="{5B3463F8-E14D-40CE-AD7A-EE4A428B9B31}">
            <xm:f>NOT(ISERROR(SEARCH('Listas FUGA'!$F$4,R33)))</xm:f>
            <xm:f>'Listas FUGA'!$F$4</xm:f>
            <x14:dxf>
              <fill>
                <patternFill>
                  <bgColor rgb="FFFFFF00"/>
                </patternFill>
              </fill>
            </x14:dxf>
          </x14:cfRule>
          <x14:cfRule type="containsText" priority="39" operator="containsText" id="{55CB98F2-60A9-4B86-BA83-83E54BC25AF9}">
            <xm:f>NOT(ISERROR(SEARCH('Listas FUGA'!$F$3,R33)))</xm:f>
            <xm:f>'Listas FUGA'!$F$3</xm:f>
            <x14:dxf>
              <fill>
                <patternFill>
                  <bgColor rgb="FF92D050"/>
                </patternFill>
              </fill>
            </x14:dxf>
          </x14:cfRule>
          <xm:sqref>R33 Y33 AF33 AM33</xm:sqref>
        </x14:conditionalFormatting>
        <x14:conditionalFormatting xmlns:xm="http://schemas.microsoft.com/office/excel/2006/main">
          <x14:cfRule type="containsText" priority="31" operator="containsText" id="{A2083EAD-CE32-46C8-B7D5-2E83AC9ECB3C}">
            <xm:f>NOT(ISERROR(SEARCH('Listas FUGA'!$F$5,R34)))</xm:f>
            <xm:f>'Listas FUGA'!$F$5</xm:f>
            <x14:dxf>
              <fill>
                <patternFill>
                  <bgColor rgb="FFFF0000"/>
                </patternFill>
              </fill>
            </x14:dxf>
          </x14:cfRule>
          <x14:cfRule type="containsText" priority="32" operator="containsText" id="{1C9AED42-4444-4F57-A2F3-12EEFAC70E77}">
            <xm:f>NOT(ISERROR(SEARCH('Listas FUGA'!$F$4,R34)))</xm:f>
            <xm:f>'Listas FUGA'!$F$4</xm:f>
            <x14:dxf>
              <fill>
                <patternFill>
                  <bgColor rgb="FFFFFF00"/>
                </patternFill>
              </fill>
            </x14:dxf>
          </x14:cfRule>
          <x14:cfRule type="containsText" priority="33" operator="containsText" id="{AAC981C9-3138-4683-8BBE-23514BB0FD4F}">
            <xm:f>NOT(ISERROR(SEARCH('Listas FUGA'!$F$3,R34)))</xm:f>
            <xm:f>'Listas FUGA'!$F$3</xm:f>
            <x14:dxf>
              <fill>
                <patternFill>
                  <bgColor rgb="FF92D050"/>
                </patternFill>
              </fill>
            </x14:dxf>
          </x14:cfRule>
          <xm:sqref>R34 Y34 AF34 AM34</xm:sqref>
        </x14:conditionalFormatting>
        <x14:conditionalFormatting xmlns:xm="http://schemas.microsoft.com/office/excel/2006/main">
          <x14:cfRule type="containsText" priority="22" operator="containsText" id="{9E3C1AE8-3446-4FB2-8F55-81BE654C53EB}">
            <xm:f>NOT(ISERROR(SEARCH('Listas FUGA'!$F$5,R35)))</xm:f>
            <xm:f>'Listas FUGA'!$F$5</xm:f>
            <x14:dxf>
              <fill>
                <patternFill>
                  <bgColor rgb="FFFF0000"/>
                </patternFill>
              </fill>
            </x14:dxf>
          </x14:cfRule>
          <x14:cfRule type="containsText" priority="23" operator="containsText" id="{698D6B2E-40FC-4BB1-B21E-F9D2EF0A56DD}">
            <xm:f>NOT(ISERROR(SEARCH('Listas FUGA'!$F$4,R35)))</xm:f>
            <xm:f>'Listas FUGA'!$F$4</xm:f>
            <x14:dxf>
              <fill>
                <patternFill>
                  <bgColor rgb="FFFFFF00"/>
                </patternFill>
              </fill>
            </x14:dxf>
          </x14:cfRule>
          <x14:cfRule type="containsText" priority="24" operator="containsText" id="{8192CA53-7763-4D6E-A143-CB03C841DD36}">
            <xm:f>NOT(ISERROR(SEARCH('Listas FUGA'!$F$3,R35)))</xm:f>
            <xm:f>'Listas FUGA'!$F$3</xm:f>
            <x14:dxf>
              <fill>
                <patternFill>
                  <bgColor rgb="FF92D050"/>
                </patternFill>
              </fill>
            </x14:dxf>
          </x14:cfRule>
          <xm:sqref>R35 Y35 AF35 AM35</xm:sqref>
        </x14:conditionalFormatting>
        <x14:conditionalFormatting xmlns:xm="http://schemas.microsoft.com/office/excel/2006/main">
          <x14:cfRule type="containsText" priority="13" operator="containsText" id="{12688890-FD66-4FDC-8D25-2670F2C45818}">
            <xm:f>NOT(ISERROR(SEARCH('Listas FUGA'!$F$5,R37)))</xm:f>
            <xm:f>'Listas FUGA'!$F$5</xm:f>
            <x14:dxf>
              <fill>
                <patternFill>
                  <bgColor rgb="FFFF0000"/>
                </patternFill>
              </fill>
            </x14:dxf>
          </x14:cfRule>
          <x14:cfRule type="containsText" priority="14" operator="containsText" id="{43EEBFC0-9371-4C7E-8B16-0B606AC75E81}">
            <xm:f>NOT(ISERROR(SEARCH('Listas FUGA'!$F$4,R37)))</xm:f>
            <xm:f>'Listas FUGA'!$F$4</xm:f>
            <x14:dxf>
              <fill>
                <patternFill>
                  <bgColor rgb="FFFFFF00"/>
                </patternFill>
              </fill>
            </x14:dxf>
          </x14:cfRule>
          <x14:cfRule type="containsText" priority="15" operator="containsText" id="{9B983040-CC8C-4212-BB0B-2AF6B13B4EAC}">
            <xm:f>NOT(ISERROR(SEARCH('Listas FUGA'!$F$3,R37)))</xm:f>
            <xm:f>'Listas FUGA'!$F$3</xm:f>
            <x14:dxf>
              <fill>
                <patternFill>
                  <bgColor rgb="FF92D050"/>
                </patternFill>
              </fill>
            </x14:dxf>
          </x14:cfRule>
          <xm:sqref>R37 Y37 AF37 AM37</xm:sqref>
        </x14:conditionalFormatting>
        <x14:conditionalFormatting xmlns:xm="http://schemas.microsoft.com/office/excel/2006/main">
          <x14:cfRule type="containsText" priority="7" operator="containsText" id="{627C753D-22FC-45C1-8E2D-AE65DB374DB7}">
            <xm:f>NOT(ISERROR(SEARCH('Listas FUGA'!$F$5,R36)))</xm:f>
            <xm:f>'Listas FUGA'!$F$5</xm:f>
            <x14:dxf>
              <fill>
                <patternFill>
                  <bgColor rgb="FFFF0000"/>
                </patternFill>
              </fill>
            </x14:dxf>
          </x14:cfRule>
          <x14:cfRule type="containsText" priority="8" operator="containsText" id="{47081B75-354E-4B32-ACFF-CB6671634E53}">
            <xm:f>NOT(ISERROR(SEARCH('Listas FUGA'!$F$4,R36)))</xm:f>
            <xm:f>'Listas FUGA'!$F$4</xm:f>
            <x14:dxf>
              <fill>
                <patternFill>
                  <bgColor rgb="FFFFFF00"/>
                </patternFill>
              </fill>
            </x14:dxf>
          </x14:cfRule>
          <x14:cfRule type="containsText" priority="9" operator="containsText" id="{9971D99A-9BE1-4E18-BDE1-1898A81810CF}">
            <xm:f>NOT(ISERROR(SEARCH('Listas FUGA'!$F$3,R36)))</xm:f>
            <xm:f>'Listas FUGA'!$F$3</xm:f>
            <x14:dxf>
              <fill>
                <patternFill>
                  <bgColor rgb="FF92D050"/>
                </patternFill>
              </fill>
            </x14:dxf>
          </x14:cfRule>
          <xm:sqref>R36 Y36 AF36 AM36</xm:sqref>
        </x14:conditionalFormatting>
        <x14:conditionalFormatting xmlns:xm="http://schemas.microsoft.com/office/excel/2006/main">
          <x14:cfRule type="containsText" priority="1" operator="containsText" id="{AC11FDE4-1380-4E03-B41A-B161458CEC65}">
            <xm:f>NOT(ISERROR(SEARCH('Listas FUGA'!$F$5,R38)))</xm:f>
            <xm:f>'Listas FUGA'!$F$5</xm:f>
            <x14:dxf>
              <fill>
                <patternFill>
                  <bgColor rgb="FFFF0000"/>
                </patternFill>
              </fill>
            </x14:dxf>
          </x14:cfRule>
          <x14:cfRule type="containsText" priority="2" operator="containsText" id="{CBA7F029-79CC-4C10-90BE-28EBBC7AB363}">
            <xm:f>NOT(ISERROR(SEARCH('Listas FUGA'!$F$4,R38)))</xm:f>
            <xm:f>'Listas FUGA'!$F$4</xm:f>
            <x14:dxf>
              <fill>
                <patternFill>
                  <bgColor rgb="FFFFFF00"/>
                </patternFill>
              </fill>
            </x14:dxf>
          </x14:cfRule>
          <x14:cfRule type="containsText" priority="3" operator="containsText" id="{67253928-F8BF-40E7-A629-A5C81530710B}">
            <xm:f>NOT(ISERROR(SEARCH('Listas FUGA'!$F$3,R38)))</xm:f>
            <xm:f>'Listas FUGA'!$F$3</xm:f>
            <x14:dxf>
              <fill>
                <patternFill>
                  <bgColor rgb="FF92D050"/>
                </patternFill>
              </fill>
            </x14:dxf>
          </x14:cfRule>
          <xm:sqref>R38:R40 Y38:Y40 AF38:AF40 AM38:AM40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 FUGA'!$C$3:$C$14</xm:f>
          </x14:formula1>
          <xm:sqref>B14</xm:sqref>
        </x14:dataValidation>
        <x14:dataValidation type="list" allowBlank="1" showInputMessage="1" showErrorMessage="1" xr:uid="{00000000-0002-0000-0000-000001000000}">
          <x14:formula1>
            <xm:f>'Listas FUGA'!$D$3:$D$9</xm:f>
          </x14:formula1>
          <xm:sqref>B15</xm:sqref>
        </x14:dataValidation>
        <x14:dataValidation type="list" allowBlank="1" showInputMessage="1" showErrorMessage="1" xr:uid="{00000000-0002-0000-0000-000002000000}">
          <x14:formula1>
            <xm:f>'Listas FUGA'!$E$3:$E$7</xm:f>
          </x14:formula1>
          <xm:sqref>G10:G12</xm:sqref>
        </x14:dataValidation>
        <x14:dataValidation type="list" allowBlank="1" showInputMessage="1" showErrorMessage="1" xr:uid="{00000000-0002-0000-0000-000003000000}">
          <x14:formula1>
            <xm:f>'Listas FUGA'!$B$3:$B$10</xm:f>
          </x14:formula1>
          <xm:sqref>H15:H17</xm:sqref>
        </x14:dataValidation>
        <x14:dataValidation type="list" allowBlank="1" showInputMessage="1" showErrorMessage="1" xr:uid="{00000000-0002-0000-0000-000004000000}">
          <x14:formula1>
            <xm:f>'Listas FUGA'!$A$3:$A$5</xm:f>
          </x14:formula1>
          <xm:sqref>G6:K7</xm:sqref>
        </x14:dataValidation>
        <x14:dataValidation type="list" allowBlank="1" showInputMessage="1" showErrorMessage="1" xr:uid="{00000000-0002-0000-0000-000005000000}">
          <x14:formula1>
            <xm:f>'Listas FUGA'!$F$3:$F$5</xm:f>
          </x14:formula1>
          <xm:sqref>AM24:AM40 AF24:AF40 Y24:Y40 R24:R40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4"/>
  <sheetViews>
    <sheetView zoomScale="85" zoomScaleNormal="85" workbookViewId="0">
      <selection activeCell="H5" sqref="H5"/>
    </sheetView>
  </sheetViews>
  <sheetFormatPr baseColWidth="10" defaultRowHeight="15" x14ac:dyDescent="0.25"/>
  <cols>
    <col min="1" max="1" width="45.85546875" customWidth="1"/>
    <col min="2" max="2" width="37.5703125" customWidth="1"/>
    <col min="3" max="3" width="22.5703125" customWidth="1"/>
    <col min="4" max="4" width="26.140625" customWidth="1"/>
    <col min="5" max="5" width="39" customWidth="1"/>
  </cols>
  <sheetData>
    <row r="2" spans="1:6" x14ac:dyDescent="0.25">
      <c r="A2" s="7" t="s">
        <v>5</v>
      </c>
      <c r="B2" s="7" t="s">
        <v>6</v>
      </c>
      <c r="C2" s="7" t="s">
        <v>21</v>
      </c>
      <c r="D2" s="7" t="s">
        <v>34</v>
      </c>
      <c r="E2" s="7" t="s">
        <v>43</v>
      </c>
      <c r="F2" s="7" t="s">
        <v>75</v>
      </c>
    </row>
    <row r="3" spans="1:6" ht="29.25" customHeight="1" x14ac:dyDescent="0.25">
      <c r="A3" s="35" t="s">
        <v>7</v>
      </c>
      <c r="B3" s="35" t="s">
        <v>10</v>
      </c>
      <c r="C3" t="s">
        <v>4</v>
      </c>
      <c r="D3" s="6" t="s">
        <v>36</v>
      </c>
      <c r="E3" s="6" t="s">
        <v>44</v>
      </c>
      <c r="F3" t="s">
        <v>93</v>
      </c>
    </row>
    <row r="4" spans="1:6" ht="45" x14ac:dyDescent="0.25">
      <c r="A4" s="35" t="s">
        <v>8</v>
      </c>
      <c r="B4" s="35" t="s">
        <v>11</v>
      </c>
      <c r="C4" t="s">
        <v>22</v>
      </c>
      <c r="D4" s="6" t="s">
        <v>37</v>
      </c>
      <c r="E4" s="6" t="s">
        <v>45</v>
      </c>
      <c r="F4" t="s">
        <v>94</v>
      </c>
    </row>
    <row r="5" spans="1:6" ht="75" x14ac:dyDescent="0.25">
      <c r="A5" s="35" t="s">
        <v>9</v>
      </c>
      <c r="B5" s="35" t="s">
        <v>12</v>
      </c>
      <c r="C5" t="s">
        <v>23</v>
      </c>
      <c r="D5" s="6" t="s">
        <v>38</v>
      </c>
      <c r="E5" s="6" t="s">
        <v>46</v>
      </c>
      <c r="F5" t="s">
        <v>95</v>
      </c>
    </row>
    <row r="6" spans="1:6" ht="60" x14ac:dyDescent="0.25">
      <c r="A6" s="8"/>
      <c r="B6" s="35" t="s">
        <v>13</v>
      </c>
      <c r="C6" t="s">
        <v>24</v>
      </c>
      <c r="D6" t="s">
        <v>39</v>
      </c>
      <c r="E6" s="6" t="s">
        <v>47</v>
      </c>
    </row>
    <row r="7" spans="1:6" ht="30" x14ac:dyDescent="0.25">
      <c r="A7" s="8"/>
      <c r="B7" s="35" t="s">
        <v>14</v>
      </c>
      <c r="C7" s="6" t="s">
        <v>25</v>
      </c>
      <c r="D7" s="6" t="s">
        <v>40</v>
      </c>
      <c r="E7" s="6" t="s">
        <v>53</v>
      </c>
    </row>
    <row r="8" spans="1:6" ht="45" x14ac:dyDescent="0.25">
      <c r="A8" s="8"/>
      <c r="B8" s="35" t="s">
        <v>15</v>
      </c>
      <c r="C8" s="6" t="s">
        <v>26</v>
      </c>
      <c r="D8" t="s">
        <v>41</v>
      </c>
    </row>
    <row r="9" spans="1:6" ht="15.75" x14ac:dyDescent="0.25">
      <c r="A9" s="8"/>
      <c r="B9" s="35" t="s">
        <v>16</v>
      </c>
      <c r="C9" s="6" t="s">
        <v>27</v>
      </c>
      <c r="D9" t="s">
        <v>35</v>
      </c>
    </row>
    <row r="10" spans="1:6" ht="45" x14ac:dyDescent="0.25">
      <c r="A10" s="8"/>
      <c r="B10" s="35" t="s">
        <v>17</v>
      </c>
      <c r="C10" t="s">
        <v>28</v>
      </c>
    </row>
    <row r="11" spans="1:6" x14ac:dyDescent="0.25">
      <c r="C11" t="s">
        <v>29</v>
      </c>
    </row>
    <row r="12" spans="1:6" x14ac:dyDescent="0.25">
      <c r="C12" t="s">
        <v>30</v>
      </c>
    </row>
    <row r="13" spans="1:6" x14ac:dyDescent="0.25">
      <c r="C13" t="s">
        <v>31</v>
      </c>
    </row>
    <row r="14" spans="1:6" x14ac:dyDescent="0.25">
      <c r="C14"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Planes Institucionales </vt:lpstr>
      <vt:lpstr>Listas FUGA</vt:lpstr>
      <vt:lpstr>'Matriz Planes Institucionales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Raúl E. López Jaramillo</cp:lastModifiedBy>
  <cp:lastPrinted>2019-08-20T15:55:46Z</cp:lastPrinted>
  <dcterms:created xsi:type="dcterms:W3CDTF">2017-08-25T21:31:59Z</dcterms:created>
  <dcterms:modified xsi:type="dcterms:W3CDTF">2021-01-04T20:56:25Z</dcterms:modified>
</cp:coreProperties>
</file>