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sad\Desktop\INFORMES CIERRE 2020\INFORME DE EJECUCIÓN DICIEMBRE 2020 SHD\"/>
    </mc:Choice>
  </mc:AlternateContent>
  <bookViews>
    <workbookView xWindow="0" yWindow="0" windowWidth="15345" windowHeight="4035"/>
  </bookViews>
  <sheets>
    <sheet name="Ejecución presupuestal a NOV" sheetId="2" r:id="rId1"/>
  </sheets>
  <definedNames>
    <definedName name="_xlnm._FilterDatabase" localSheetId="0" hidden="1">'Ejecución presupuestal a NOV'!$A$11:$M$91</definedName>
    <definedName name="_xlnm.Print_Area" localSheetId="0">'Ejecución presupuestal a NOV'!$A$1:$N$100</definedName>
    <definedName name="_xlnm.Print_Titles" localSheetId="0">'Ejecución presupuestal a NOV'!$1:$11</definedName>
  </definedNames>
  <calcPr calcId="162913"/>
</workbook>
</file>

<file path=xl/calcChain.xml><?xml version="1.0" encoding="utf-8"?>
<calcChain xmlns="http://schemas.openxmlformats.org/spreadsheetml/2006/main">
  <c r="N15" i="2" l="1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14" i="2"/>
  <c r="N13" i="2"/>
  <c r="N12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78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15" i="2"/>
  <c r="K14" i="2"/>
  <c r="K13" i="2"/>
  <c r="K12" i="2"/>
  <c r="K77" i="2"/>
  <c r="C13" i="2" l="1"/>
  <c r="C12" i="2" s="1"/>
  <c r="C77" i="2"/>
  <c r="M13" i="2" l="1"/>
  <c r="L13" i="2"/>
  <c r="J13" i="2"/>
  <c r="I13" i="2"/>
  <c r="H13" i="2"/>
  <c r="G13" i="2"/>
  <c r="F13" i="2"/>
  <c r="E13" i="2"/>
  <c r="D13" i="2"/>
  <c r="M77" i="2"/>
  <c r="L77" i="2"/>
  <c r="J77" i="2"/>
  <c r="I77" i="2"/>
  <c r="H77" i="2"/>
  <c r="G77" i="2"/>
  <c r="F77" i="2"/>
  <c r="F12" i="2" s="1"/>
  <c r="E77" i="2"/>
  <c r="D77" i="2"/>
  <c r="J12" i="2" l="1"/>
  <c r="G12" i="2"/>
  <c r="L12" i="2"/>
  <c r="D12" i="2"/>
  <c r="H12" i="2"/>
  <c r="M12" i="2"/>
  <c r="E12" i="2"/>
  <c r="I12" i="2"/>
</calcChain>
</file>

<file path=xl/sharedStrings.xml><?xml version="1.0" encoding="utf-8"?>
<sst xmlns="http://schemas.openxmlformats.org/spreadsheetml/2006/main" count="110" uniqueCount="110">
  <si>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</si>
  <si>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</si>
  <si>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</si>
  <si>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</si>
  <si>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</si>
  <si>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</si>
  <si>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Compromisos  Mes</t>
  </si>
  <si>
    <t>Compromisos Acumulad.</t>
  </si>
  <si>
    <t>Eje Ptal %</t>
  </si>
  <si>
    <t>Giro Mes Presupuestal</t>
  </si>
  <si>
    <t>Giros Acumulados Ppto</t>
  </si>
  <si>
    <t>SISTEMA DE PRESUPUESTO DISTRITAL - BOGDATA</t>
  </si>
  <si>
    <t xml:space="preserve">EJECUCIÓN PRESUPUESTO </t>
  </si>
  <si>
    <t>INFORME DE EJECUCIÓN DEL PRESUPUESTO DE GASTO E INVERSIONES</t>
  </si>
  <si>
    <t>215 - FUNDACIÓN GILBERTO ALZATE AVENDAÑO</t>
  </si>
  <si>
    <t>UNIDAD EJECUTORA: 01 - UNIDAD 01</t>
  </si>
  <si>
    <t>VIGENCIA FISCAL 2020</t>
  </si>
  <si>
    <t>No. Rubro</t>
  </si>
  <si>
    <t>Nombre Rubro</t>
  </si>
  <si>
    <t>GASTOS</t>
  </si>
  <si>
    <t>FUNCIONAMIENTO</t>
  </si>
  <si>
    <t>Sueldo básico</t>
  </si>
  <si>
    <t>Gastos de representación</t>
  </si>
  <si>
    <t>Horas extras, dominicales, festivos, recargo nocturno</t>
  </si>
  <si>
    <t>Auxilio de transporte</t>
  </si>
  <si>
    <t>Subsidio de alimentación</t>
  </si>
  <si>
    <t>Bonificación por servicios prestados</t>
  </si>
  <si>
    <t>Prima de servicios</t>
  </si>
  <si>
    <t>Prima de navidad</t>
  </si>
  <si>
    <t>Prima de vacaciones</t>
  </si>
  <si>
    <t>Prima de antigüedad</t>
  </si>
  <si>
    <t>Prima técnica</t>
  </si>
  <si>
    <t>Aportes a la seguridad social en pensiones pública</t>
  </si>
  <si>
    <t>Aportes a la seguridad social en pensiones privada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</si>
  <si>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</si>
  <si>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</si>
  <si>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</si>
  <si>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</si>
  <si>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</si>
  <si>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</si>
  <si>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</si>
  <si>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</si>
  <si>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Indemnización por vacaciones</t>
  </si>
  <si>
    <t>Bonificación por recreación</t>
  </si>
  <si>
    <t>Reconocimiento por permanencia en el servicio públ</t>
  </si>
  <si>
    <t>Maquinaria y aparatos eléctricos</t>
  </si>
  <si>
    <t>Productos de molinería, almidones y productos deri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</si>
  <si>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</si>
  <si>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</si>
  <si>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</si>
  <si>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</si>
  <si>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</si>
  <si>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</si>
  <si>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</si>
  <si>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Muebles; otros bienes transportables n.c.p.</t>
  </si>
  <si>
    <t>Productos metálicos elaborados (excepto maquinaria</t>
  </si>
  <si>
    <t>Servicios de transporte de pasajeros</t>
  </si>
  <si>
    <t>Servicios de mensajería</t>
  </si>
  <si>
    <t>Servicios de seguros contra incendio, terremoto o</t>
  </si>
  <si>
    <t>Servicios de administración de bienes inmuebles a</t>
  </si>
  <si>
    <t>Servicios de arrendamiento o alquiler de automóvil</t>
  </si>
  <si>
    <t>Servicios de documentación y certificación jurídic</t>
  </si>
  <si>
    <t>Otros servicios jurídicos n.c.p.</t>
  </si>
  <si>
    <t>Servicios de consultoría en administración y servi</t>
  </si>
  <si>
    <t>Servicios de suministro de infraestructura de host</t>
  </si>
  <si>
    <t>Otros servicios profesionales y técnicos n.c.p.</t>
  </si>
  <si>
    <t>Servicios de telefonía fija</t>
  </si>
  <si>
    <t>Servicios de telecomunicaciones móviles</t>
  </si>
  <si>
    <t>Servicios de telecomunicaciones a través de intern</t>
  </si>
  <si>
    <t>Servicios de protección (guardas de seguridad)</t>
  </si>
  <si>
    <t>Servicios de limpieza general</t>
  </si>
  <si>
    <t>Servicios de organización y asistencia de convenci</t>
  </si>
  <si>
    <t>Servicios de mantenimiento y reparación de computa</t>
  </si>
  <si>
    <t>Servicios de mantenimiento y reparación de otra ma</t>
  </si>
  <si>
    <t>Servicios de reparación de otros bienes</t>
  </si>
  <si>
    <t>Servicios de impresión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</si>
  <si>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</si>
  <si>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</si>
  <si>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</si>
  <si>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</si>
  <si>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</si>
  <si>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</si>
  <si>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</si>
  <si>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INVERSIÓN</t>
  </si>
  <si>
    <t>1115 - Fomento para las artes y la cultura</t>
  </si>
  <si>
    <t>1162 - Fortalecimiento del equipamiento misional</t>
  </si>
  <si>
    <t>7537 - Fortalecimiento de la infraestructura cultu</t>
  </si>
  <si>
    <t>1164 - Intervención cultural para la transformació</t>
  </si>
  <si>
    <t>7528 - Distrito creativo cultural centro</t>
  </si>
  <si>
    <t>7529 - Desarrollo biblioteca - FUGA</t>
  </si>
  <si>
    <t>0475 - Fortalecimiento institucional</t>
  </si>
  <si>
    <t>7032 - Dotación, adecuación y mantenimiento de la</t>
  </si>
  <si>
    <t>Desarrollo y fomento a las prácticas artísticas y</t>
  </si>
  <si>
    <t>Mejoramiento y conservación de la infraestructura</t>
  </si>
  <si>
    <t>Desarrollo del Bronx Distrito Creativo en Bogotá</t>
  </si>
  <si>
    <t>Fortalecimiento del ecosistema de la economía cult</t>
  </si>
  <si>
    <t>Transformación Cultural de imaginarios del Centro</t>
  </si>
  <si>
    <t>Modernización de la Arquitectura Institucional de</t>
  </si>
  <si>
    <t>CARLOS ALIRIO BELTRAN PEÑA</t>
  </si>
  <si>
    <t>ADRIANA PATRICIA DEL PILAR PADILLA LEAL</t>
  </si>
  <si>
    <t>RESPONSABLE DE PRESUPUESTO</t>
  </si>
  <si>
    <t>DIRECTORA GENERAL</t>
  </si>
  <si>
    <t>C.C. No. 19.418.093 DE BOGOTÁ</t>
  </si>
  <si>
    <t>C.C. No. 65.750.593 DE IBAGUE</t>
  </si>
  <si>
    <t>TELEFONO: 4320410</t>
  </si>
  <si>
    <t>TELEFONO: 3112598396</t>
  </si>
  <si>
    <t>Sentencias</t>
  </si>
  <si>
    <t>MES: DICIEMBRE DE 2020</t>
  </si>
  <si>
    <t>12 de enero de 2021</t>
  </si>
  <si>
    <t>Eje Aut Giro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</si>
</sst>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41" fontId="19" fillId="0" borderId="0" xfId="1" applyFont="1"/>
    <xf numFmtId="0" fontId="19" fillId="0" borderId="0" xfId="0" applyFont="1"/>
    <xf numFmtId="1" fontId="18" fillId="0" borderId="0" xfId="0" applyNumberFormat="1" applyFont="1" applyAlignment="1">
      <alignment horizontal="center"/>
    </xf>
    <xf numFmtId="1" fontId="18" fillId="0" borderId="0" xfId="0" applyNumberFormat="1" applyFont="1"/>
    <xf numFmtId="0" fontId="19" fillId="0" borderId="0" xfId="0" applyFont="1" applyAlignment="1">
      <alignment wrapText="1"/>
    </xf>
    <xf numFmtId="1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1" fontId="18" fillId="0" borderId="10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/>
    <xf numFmtId="1" fontId="18" fillId="0" borderId="10" xfId="0" applyNumberFormat="1" applyFont="1" applyBorder="1" applyAlignment="1">
      <alignment wrapText="1"/>
    </xf>
    <xf numFmtId="41" fontId="18" fillId="0" borderId="10" xfId="1" applyFont="1" applyBorder="1"/>
    <xf numFmtId="0" fontId="18" fillId="0" borderId="0" xfId="0" applyFont="1"/>
    <xf numFmtId="1" fontId="18" fillId="0" borderId="10" xfId="0" applyNumberFormat="1" applyFont="1" applyBorder="1"/>
    <xf numFmtId="0" fontId="18" fillId="0" borderId="10" xfId="0" applyFont="1" applyBorder="1" applyAlignment="1">
      <alignment wrapText="1"/>
    </xf>
    <xf numFmtId="1" fontId="19" fillId="0" borderId="10" xfId="0" applyNumberFormat="1" applyFont="1" applyBorder="1"/>
    <xf numFmtId="0" fontId="19" fillId="0" borderId="10" xfId="0" applyFont="1" applyBorder="1" applyAlignment="1">
      <alignment wrapText="1"/>
    </xf>
    <xf numFmtId="41" fontId="19" fillId="0" borderId="10" xfId="1" applyFont="1" applyBorder="1"/>
    <xf numFmtId="1" fontId="19" fillId="0" borderId="0" xfId="0" applyNumberFormat="1" applyFont="1"/>
    <xf numFmtId="0" fontId="19" fillId="0" borderId="11" xfId="0" applyFont="1" applyBorder="1" applyAlignment="1">
      <alignment wrapText="1"/>
    </xf>
    <xf numFmtId="41" fontId="19" fillId="0" borderId="11" xfId="1" applyFont="1" applyBorder="1"/>
    <xf numFmtId="164" fontId="18" fillId="0" borderId="0" xfId="1" applyNumberFormat="1" applyFont="1" applyAlignment="1">
      <alignment horizontal="center"/>
    </xf>
    <xf numFmtId="164" fontId="19" fillId="0" borderId="0" xfId="1" applyNumberFormat="1" applyFont="1"/>
    <xf numFmtId="164" fontId="18" fillId="0" borderId="10" xfId="1" applyNumberFormat="1" applyFont="1" applyBorder="1" applyAlignment="1">
      <alignment horizontal="center" vertical="center" wrapText="1"/>
    </xf>
    <xf numFmtId="164" fontId="19" fillId="0" borderId="11" xfId="1" applyNumberFormat="1" applyFont="1" applyBorder="1"/>
    <xf numFmtId="41" fontId="19" fillId="0" borderId="0" xfId="0" applyNumberFormat="1" applyFont="1"/>
    <xf numFmtId="41" fontId="0" fillId="0" borderId="10" xfId="1" applyFont="1" applyBorder="1"/>
    <xf numFmtId="41" fontId="18" fillId="0" borderId="0" xfId="0" applyNumberFormat="1" applyFont="1"/>
    <xf numFmtId="10" fontId="18" fillId="0" borderId="10" xfId="43" applyNumberFormat="1" applyFont="1" applyFill="1" applyBorder="1"/>
    <xf numFmtId="10" fontId="19" fillId="0" borderId="10" xfId="43" applyNumberFormat="1" applyFont="1" applyFill="1" applyBorder="1"/>
    <xf numFmtId="10" fontId="18" fillId="0" borderId="0" xfId="43" applyNumberFormat="1" applyFont="1"/>
    <xf numFmtId="10" fontId="18" fillId="0" borderId="10" xfId="43" applyNumberFormat="1" applyFont="1" applyBorder="1"/>
    <xf numFmtId="10" fontId="19" fillId="0" borderId="10" xfId="43" applyNumberFormat="1" applyFont="1" applyBorder="1"/>
    <xf numFmtId="10" fontId="18" fillId="0" borderId="0" xfId="0" applyNumberFormat="1" applyFont="1"/>
    <xf numFmtId="1" fontId="18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Porcentaje" xfId="43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79" zoomScale="70" zoomScaleNormal="70" workbookViewId="0">
      <selection activeCell="B89" sqref="B89"/>
    </sheetView>
  </sheetViews>
  <sheetFormatPr baseColWidth="10" defaultColWidth="11" defaultRowHeight="12" x14ac:dyDescent="0.2"/>
  <cols>
    <col min="1" max="1" width="22.140625" style="19" customWidth="1"/>
    <col min="2" max="2" width="37.7109375" style="5" customWidth="1"/>
    <col min="3" max="3" width="17.28515625" style="1" customWidth="1"/>
    <col min="4" max="4" width="15.85546875" style="1" customWidth="1"/>
    <col min="5" max="5" width="14.7109375" style="1" bestFit="1" customWidth="1"/>
    <col min="6" max="6" width="17.42578125" style="1" customWidth="1"/>
    <col min="7" max="7" width="10.42578125" style="1" customWidth="1"/>
    <col min="8" max="8" width="18.140625" style="1" customWidth="1"/>
    <col min="9" max="9" width="17.7109375" style="1" customWidth="1"/>
    <col min="10" max="10" width="18.7109375" style="1" customWidth="1"/>
    <col min="11" max="11" width="10" style="23" customWidth="1"/>
    <col min="12" max="12" width="19.42578125" style="1" customWidth="1"/>
    <col min="13" max="13" width="17.5703125" style="1" customWidth="1"/>
    <col min="14" max="14" width="7.85546875" style="2" customWidth="1"/>
    <col min="15" max="16" width="11" style="2"/>
    <col min="17" max="17" width="12.140625" style="2" bestFit="1" customWidth="1"/>
    <col min="18" max="16384" width="11" style="2"/>
  </cols>
  <sheetData>
    <row r="1" spans="1:19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9" x14ac:dyDescent="0.2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9" x14ac:dyDescent="0.2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9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22"/>
      <c r="L4" s="3"/>
      <c r="M4" s="3"/>
    </row>
    <row r="5" spans="1:19" x14ac:dyDescent="0.2">
      <c r="A5" s="35" t="s">
        <v>14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9" x14ac:dyDescent="0.2">
      <c r="A6" s="35" t="s">
        <v>15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9" x14ac:dyDescent="0.2">
      <c r="A7" s="35" t="s">
        <v>107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9" x14ac:dyDescent="0.2">
      <c r="A8" s="35" t="s">
        <v>16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9" x14ac:dyDescent="0.2">
      <c r="A9" s="35" t="s">
        <v>108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9" x14ac:dyDescent="0.2">
      <c r="A10" s="4"/>
      <c r="N10" s="26"/>
    </row>
    <row r="11" spans="1:19" s="9" customFormat="1" ht="36" x14ac:dyDescent="0.25">
      <c r="A11" s="6" t="s">
        <v>17</v>
      </c>
      <c r="B11" s="7" t="s">
        <v>18</v>
      </c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  <c r="I11" s="8" t="s">
        <v>6</v>
      </c>
      <c r="J11" s="8" t="s">
        <v>7</v>
      </c>
      <c r="K11" s="24" t="s">
        <v>8</v>
      </c>
      <c r="L11" s="8" t="s">
        <v>9</v>
      </c>
      <c r="M11" s="8" t="s">
        <v>10</v>
      </c>
      <c r="N11" s="24" t="s">
        <v>109</v>
      </c>
    </row>
    <row r="12" spans="1:19" s="13" customFormat="1" x14ac:dyDescent="0.2">
      <c r="A12" s="10">
        <v>13</v>
      </c>
      <c r="B12" s="11" t="s">
        <v>19</v>
      </c>
      <c r="C12" s="12">
        <f>+C13+C77</f>
        <v>15824389000</v>
      </c>
      <c r="D12" s="12">
        <f t="shared" ref="D12:M12" si="0">+D13+D77</f>
        <v>0</v>
      </c>
      <c r="E12" s="12">
        <f t="shared" si="0"/>
        <v>554347826</v>
      </c>
      <c r="F12" s="12">
        <f t="shared" si="0"/>
        <v>16378736826</v>
      </c>
      <c r="G12" s="12">
        <f t="shared" si="0"/>
        <v>0</v>
      </c>
      <c r="H12" s="12">
        <f t="shared" si="0"/>
        <v>16378736826</v>
      </c>
      <c r="I12" s="12">
        <f t="shared" si="0"/>
        <v>2770186412</v>
      </c>
      <c r="J12" s="12">
        <f t="shared" si="0"/>
        <v>16206139958</v>
      </c>
      <c r="K12" s="29">
        <f t="shared" ref="K12:K75" si="1">J12/H12</f>
        <v>0.98946213802483129</v>
      </c>
      <c r="L12" s="12">
        <f t="shared" si="0"/>
        <v>5302749578</v>
      </c>
      <c r="M12" s="12">
        <f t="shared" si="0"/>
        <v>13643293852</v>
      </c>
      <c r="N12" s="32">
        <f>M12/H12</f>
        <v>0.83298816001135745</v>
      </c>
      <c r="O12" s="34"/>
      <c r="P12" s="34"/>
      <c r="Q12" s="28"/>
      <c r="R12" s="31"/>
      <c r="S12" s="31"/>
    </row>
    <row r="13" spans="1:19" s="13" customFormat="1" x14ac:dyDescent="0.2">
      <c r="A13" s="14">
        <v>131</v>
      </c>
      <c r="B13" s="15" t="s">
        <v>20</v>
      </c>
      <c r="C13" s="12">
        <f>SUM(C14:C76)</f>
        <v>5146497000</v>
      </c>
      <c r="D13" s="12">
        <f t="shared" ref="D13:M13" si="2">SUM(D14:D76)</f>
        <v>0</v>
      </c>
      <c r="E13" s="12">
        <f t="shared" si="2"/>
        <v>0</v>
      </c>
      <c r="F13" s="12">
        <f t="shared" si="2"/>
        <v>5146497000</v>
      </c>
      <c r="G13" s="12">
        <f t="shared" si="2"/>
        <v>0</v>
      </c>
      <c r="H13" s="12">
        <f t="shared" si="2"/>
        <v>5146497000</v>
      </c>
      <c r="I13" s="12">
        <f t="shared" si="2"/>
        <v>657276021</v>
      </c>
      <c r="J13" s="12">
        <f t="shared" si="2"/>
        <v>5049901129</v>
      </c>
      <c r="K13" s="29">
        <f t="shared" si="1"/>
        <v>0.98123075346201505</v>
      </c>
      <c r="L13" s="12">
        <f t="shared" si="2"/>
        <v>771931483</v>
      </c>
      <c r="M13" s="12">
        <f t="shared" si="2"/>
        <v>4760525805</v>
      </c>
      <c r="N13" s="32">
        <f>M13/H13</f>
        <v>0.92500312445533339</v>
      </c>
      <c r="Q13" s="28"/>
      <c r="R13" s="31"/>
    </row>
    <row r="14" spans="1:19" ht="15" x14ac:dyDescent="0.25">
      <c r="A14" s="16">
        <v>1310101010101</v>
      </c>
      <c r="B14" s="17" t="s">
        <v>21</v>
      </c>
      <c r="C14" s="27">
        <v>1441466000</v>
      </c>
      <c r="D14" s="27">
        <v>0</v>
      </c>
      <c r="E14" s="27">
        <v>21200100</v>
      </c>
      <c r="F14" s="27">
        <v>1462666100</v>
      </c>
      <c r="G14" s="27">
        <v>0</v>
      </c>
      <c r="H14" s="27">
        <v>1462666100</v>
      </c>
      <c r="I14" s="27">
        <v>122870315</v>
      </c>
      <c r="J14" s="27">
        <v>1461733682</v>
      </c>
      <c r="K14" s="30">
        <f t="shared" si="1"/>
        <v>0.99936252163087669</v>
      </c>
      <c r="L14" s="27">
        <v>122870315</v>
      </c>
      <c r="M14" s="27">
        <v>1461733682</v>
      </c>
      <c r="N14" s="33">
        <f>M14/H14</f>
        <v>0.99936252163087669</v>
      </c>
      <c r="Q14" s="28"/>
    </row>
    <row r="15" spans="1:19" ht="15" x14ac:dyDescent="0.25">
      <c r="A15" s="16">
        <v>1310101010104</v>
      </c>
      <c r="B15" s="17" t="s">
        <v>22</v>
      </c>
      <c r="C15" s="27">
        <v>197763000</v>
      </c>
      <c r="D15" s="27">
        <v>0</v>
      </c>
      <c r="E15" s="27">
        <v>-2853552</v>
      </c>
      <c r="F15" s="27">
        <v>194909448</v>
      </c>
      <c r="G15" s="27">
        <v>0</v>
      </c>
      <c r="H15" s="27">
        <v>194909448</v>
      </c>
      <c r="I15" s="27">
        <v>16597073</v>
      </c>
      <c r="J15" s="27">
        <v>194909448</v>
      </c>
      <c r="K15" s="30">
        <f t="shared" si="1"/>
        <v>1</v>
      </c>
      <c r="L15" s="27">
        <v>16597073</v>
      </c>
      <c r="M15" s="27">
        <v>194909448</v>
      </c>
      <c r="N15" s="33">
        <f t="shared" ref="N15:N78" si="3">M15/H15</f>
        <v>1</v>
      </c>
    </row>
    <row r="16" spans="1:19" ht="24.75" x14ac:dyDescent="0.25">
      <c r="A16" s="16">
        <v>1310101010105</v>
      </c>
      <c r="B16" s="17" t="s">
        <v>23</v>
      </c>
      <c r="C16" s="27">
        <v>41079000</v>
      </c>
      <c r="D16" s="27">
        <v>0</v>
      </c>
      <c r="E16" s="27">
        <v>-39642437</v>
      </c>
      <c r="F16" s="27">
        <v>1436563</v>
      </c>
      <c r="G16" s="27">
        <v>0</v>
      </c>
      <c r="H16" s="27">
        <v>1436563</v>
      </c>
      <c r="I16" s="27">
        <v>0</v>
      </c>
      <c r="J16" s="27">
        <v>1436563</v>
      </c>
      <c r="K16" s="30">
        <f t="shared" si="1"/>
        <v>1</v>
      </c>
      <c r="L16" s="27">
        <v>0</v>
      </c>
      <c r="M16" s="27">
        <v>1436563</v>
      </c>
      <c r="N16" s="33">
        <f t="shared" si="3"/>
        <v>1</v>
      </c>
    </row>
    <row r="17" spans="1:14" ht="15" x14ac:dyDescent="0.25">
      <c r="A17" s="16">
        <v>1310101010106</v>
      </c>
      <c r="B17" s="17" t="s">
        <v>24</v>
      </c>
      <c r="C17" s="27">
        <v>2312000</v>
      </c>
      <c r="D17" s="27">
        <v>0</v>
      </c>
      <c r="E17" s="27">
        <v>-234350</v>
      </c>
      <c r="F17" s="27">
        <v>2077650</v>
      </c>
      <c r="G17" s="27">
        <v>0</v>
      </c>
      <c r="H17" s="27">
        <v>2077650</v>
      </c>
      <c r="I17" s="27">
        <v>205708</v>
      </c>
      <c r="J17" s="27">
        <v>2077650</v>
      </c>
      <c r="K17" s="30">
        <f t="shared" si="1"/>
        <v>1</v>
      </c>
      <c r="L17" s="27">
        <v>205708</v>
      </c>
      <c r="M17" s="27">
        <v>2077650</v>
      </c>
      <c r="N17" s="33">
        <f t="shared" si="3"/>
        <v>1</v>
      </c>
    </row>
    <row r="18" spans="1:14" ht="15" x14ac:dyDescent="0.25">
      <c r="A18" s="16">
        <v>1310101010107</v>
      </c>
      <c r="B18" s="17" t="s">
        <v>25</v>
      </c>
      <c r="C18" s="27">
        <v>1576000</v>
      </c>
      <c r="D18" s="27">
        <v>0</v>
      </c>
      <c r="E18" s="27">
        <v>-108625</v>
      </c>
      <c r="F18" s="27">
        <v>1467375</v>
      </c>
      <c r="G18" s="27">
        <v>0</v>
      </c>
      <c r="H18" s="27">
        <v>1467375</v>
      </c>
      <c r="I18" s="27">
        <v>132196</v>
      </c>
      <c r="J18" s="27">
        <v>1467375</v>
      </c>
      <c r="K18" s="30">
        <f t="shared" si="1"/>
        <v>1</v>
      </c>
      <c r="L18" s="27">
        <v>132196</v>
      </c>
      <c r="M18" s="27">
        <v>1467375</v>
      </c>
      <c r="N18" s="33">
        <f t="shared" si="3"/>
        <v>1</v>
      </c>
    </row>
    <row r="19" spans="1:14" ht="15" x14ac:dyDescent="0.25">
      <c r="A19" s="16">
        <v>1310101010108</v>
      </c>
      <c r="B19" s="17" t="s">
        <v>26</v>
      </c>
      <c r="C19" s="27">
        <v>49306000</v>
      </c>
      <c r="D19" s="27">
        <v>-11928</v>
      </c>
      <c r="E19" s="27">
        <v>-6749347</v>
      </c>
      <c r="F19" s="27">
        <v>42556653</v>
      </c>
      <c r="G19" s="27">
        <v>0</v>
      </c>
      <c r="H19" s="27">
        <v>42556653</v>
      </c>
      <c r="I19" s="27">
        <v>2944844</v>
      </c>
      <c r="J19" s="27">
        <v>42132911</v>
      </c>
      <c r="K19" s="30">
        <f t="shared" si="1"/>
        <v>0.99004287296747706</v>
      </c>
      <c r="L19" s="27">
        <v>2944844</v>
      </c>
      <c r="M19" s="27">
        <v>42132911</v>
      </c>
      <c r="N19" s="33">
        <f t="shared" si="3"/>
        <v>0.99004287296747706</v>
      </c>
    </row>
    <row r="20" spans="1:14" ht="15" x14ac:dyDescent="0.25">
      <c r="A20" s="16">
        <v>1310101010109</v>
      </c>
      <c r="B20" s="17" t="s">
        <v>27</v>
      </c>
      <c r="C20" s="27">
        <v>243207000</v>
      </c>
      <c r="D20" s="27">
        <v>0</v>
      </c>
      <c r="E20" s="27">
        <v>-23682523</v>
      </c>
      <c r="F20" s="27">
        <v>219524477</v>
      </c>
      <c r="G20" s="27">
        <v>0</v>
      </c>
      <c r="H20" s="27">
        <v>219524477</v>
      </c>
      <c r="I20" s="27">
        <v>0</v>
      </c>
      <c r="J20" s="27">
        <v>219524477</v>
      </c>
      <c r="K20" s="30">
        <f t="shared" si="1"/>
        <v>1</v>
      </c>
      <c r="L20" s="27">
        <v>0</v>
      </c>
      <c r="M20" s="27">
        <v>219524477</v>
      </c>
      <c r="N20" s="33">
        <f t="shared" si="3"/>
        <v>1</v>
      </c>
    </row>
    <row r="21" spans="1:14" ht="15" x14ac:dyDescent="0.25">
      <c r="A21" s="16">
        <v>1310101010110</v>
      </c>
      <c r="B21" s="17" t="s">
        <v>28</v>
      </c>
      <c r="C21" s="27">
        <v>216073000</v>
      </c>
      <c r="D21" s="27">
        <v>0</v>
      </c>
      <c r="E21" s="27">
        <v>-11059808</v>
      </c>
      <c r="F21" s="27">
        <v>205013192</v>
      </c>
      <c r="G21" s="27">
        <v>0</v>
      </c>
      <c r="H21" s="27">
        <v>205013192</v>
      </c>
      <c r="I21" s="27">
        <v>165128405</v>
      </c>
      <c r="J21" s="27">
        <v>202877843</v>
      </c>
      <c r="K21" s="30">
        <f t="shared" si="1"/>
        <v>0.98958433367546417</v>
      </c>
      <c r="L21" s="27">
        <v>165128405</v>
      </c>
      <c r="M21" s="27">
        <v>202877843</v>
      </c>
      <c r="N21" s="33">
        <f t="shared" si="3"/>
        <v>0.98958433367546417</v>
      </c>
    </row>
    <row r="22" spans="1:14" ht="15" x14ac:dyDescent="0.25">
      <c r="A22" s="16">
        <v>1310101010111</v>
      </c>
      <c r="B22" s="17" t="s">
        <v>29</v>
      </c>
      <c r="C22" s="27">
        <v>103131000</v>
      </c>
      <c r="D22" s="27">
        <v>0</v>
      </c>
      <c r="E22" s="27">
        <v>24377719</v>
      </c>
      <c r="F22" s="27">
        <v>127508719</v>
      </c>
      <c r="G22" s="27">
        <v>0</v>
      </c>
      <c r="H22" s="27">
        <v>127508719</v>
      </c>
      <c r="I22" s="27">
        <v>10603371</v>
      </c>
      <c r="J22" s="27">
        <v>120080976</v>
      </c>
      <c r="K22" s="30">
        <f t="shared" si="1"/>
        <v>0.94174717573627265</v>
      </c>
      <c r="L22" s="27">
        <v>11362599</v>
      </c>
      <c r="M22" s="27">
        <v>120080976</v>
      </c>
      <c r="N22" s="33">
        <f t="shared" si="3"/>
        <v>0.94174717573627265</v>
      </c>
    </row>
    <row r="23" spans="1:14" ht="15" x14ac:dyDescent="0.25">
      <c r="A23" s="16">
        <v>1310101010201</v>
      </c>
      <c r="B23" s="17" t="s">
        <v>30</v>
      </c>
      <c r="C23" s="27">
        <v>21139000</v>
      </c>
      <c r="D23" s="27">
        <v>11928</v>
      </c>
      <c r="E23" s="27">
        <v>-7869091</v>
      </c>
      <c r="F23" s="27">
        <v>13269909</v>
      </c>
      <c r="G23" s="27">
        <v>0</v>
      </c>
      <c r="H23" s="27">
        <v>13269909</v>
      </c>
      <c r="I23" s="27">
        <v>712822</v>
      </c>
      <c r="J23" s="27">
        <v>13269909</v>
      </c>
      <c r="K23" s="30">
        <f t="shared" si="1"/>
        <v>1</v>
      </c>
      <c r="L23" s="27">
        <v>712822</v>
      </c>
      <c r="M23" s="27">
        <v>13269909</v>
      </c>
      <c r="N23" s="33">
        <f t="shared" si="3"/>
        <v>1</v>
      </c>
    </row>
    <row r="24" spans="1:14" ht="15" x14ac:dyDescent="0.25">
      <c r="A24" s="16">
        <v>1310101010202</v>
      </c>
      <c r="B24" s="17" t="s">
        <v>31</v>
      </c>
      <c r="C24" s="27">
        <v>508735000</v>
      </c>
      <c r="D24" s="27">
        <v>0</v>
      </c>
      <c r="E24" s="27">
        <v>-9338181</v>
      </c>
      <c r="F24" s="27">
        <v>499396819</v>
      </c>
      <c r="G24" s="27">
        <v>0</v>
      </c>
      <c r="H24" s="27">
        <v>499396819</v>
      </c>
      <c r="I24" s="27">
        <v>42395828</v>
      </c>
      <c r="J24" s="27">
        <v>498261980</v>
      </c>
      <c r="K24" s="30">
        <f t="shared" si="1"/>
        <v>0.99772758063963563</v>
      </c>
      <c r="L24" s="27">
        <v>42395828</v>
      </c>
      <c r="M24" s="27">
        <v>498261980</v>
      </c>
      <c r="N24" s="33">
        <f t="shared" si="3"/>
        <v>0.99772758063963563</v>
      </c>
    </row>
    <row r="25" spans="1:14" ht="24.75" x14ac:dyDescent="0.25">
      <c r="A25" s="16">
        <v>1310101020101</v>
      </c>
      <c r="B25" s="17" t="s">
        <v>32</v>
      </c>
      <c r="C25" s="27">
        <v>141831000</v>
      </c>
      <c r="D25" s="27">
        <v>12918299</v>
      </c>
      <c r="E25" s="27">
        <v>9120250</v>
      </c>
      <c r="F25" s="27">
        <v>150951250</v>
      </c>
      <c r="G25" s="27">
        <v>0</v>
      </c>
      <c r="H25" s="27">
        <v>150951250</v>
      </c>
      <c r="I25" s="27">
        <v>13874100</v>
      </c>
      <c r="J25" s="27">
        <v>150951250</v>
      </c>
      <c r="K25" s="30">
        <f t="shared" si="1"/>
        <v>1</v>
      </c>
      <c r="L25" s="27">
        <v>13874100</v>
      </c>
      <c r="M25" s="27">
        <v>150951250</v>
      </c>
      <c r="N25" s="33">
        <f t="shared" si="3"/>
        <v>1</v>
      </c>
    </row>
    <row r="26" spans="1:14" ht="24.75" x14ac:dyDescent="0.25">
      <c r="A26" s="16">
        <v>1310101020102</v>
      </c>
      <c r="B26" s="17" t="s">
        <v>33</v>
      </c>
      <c r="C26" s="27">
        <v>130798000</v>
      </c>
      <c r="D26" s="27">
        <v>-13605799</v>
      </c>
      <c r="E26" s="27">
        <v>-16550916</v>
      </c>
      <c r="F26" s="27">
        <v>114247084</v>
      </c>
      <c r="G26" s="27">
        <v>0</v>
      </c>
      <c r="H26" s="27">
        <v>114247084</v>
      </c>
      <c r="I26" s="27">
        <v>8032100</v>
      </c>
      <c r="J26" s="27">
        <v>113281484</v>
      </c>
      <c r="K26" s="30">
        <f t="shared" si="1"/>
        <v>0.99154814314560535</v>
      </c>
      <c r="L26" s="27">
        <v>8032100</v>
      </c>
      <c r="M26" s="27">
        <v>113281484</v>
      </c>
      <c r="N26" s="33">
        <f t="shared" si="3"/>
        <v>0.99154814314560535</v>
      </c>
    </row>
    <row r="27" spans="1:14" ht="24.75" x14ac:dyDescent="0.25">
      <c r="A27" s="16">
        <v>1310101020201</v>
      </c>
      <c r="B27" s="17" t="s">
        <v>34</v>
      </c>
      <c r="C27" s="27">
        <v>14063000</v>
      </c>
      <c r="D27" s="27">
        <v>525900</v>
      </c>
      <c r="E27" s="27">
        <v>11615761</v>
      </c>
      <c r="F27" s="27">
        <v>25678761</v>
      </c>
      <c r="G27" s="27">
        <v>0</v>
      </c>
      <c r="H27" s="27">
        <v>25678761</v>
      </c>
      <c r="I27" s="27">
        <v>2759500</v>
      </c>
      <c r="J27" s="27">
        <v>25678761</v>
      </c>
      <c r="K27" s="30">
        <f t="shared" si="1"/>
        <v>1</v>
      </c>
      <c r="L27" s="27">
        <v>2759500</v>
      </c>
      <c r="M27" s="27">
        <v>25678761</v>
      </c>
      <c r="N27" s="33">
        <f t="shared" si="3"/>
        <v>1</v>
      </c>
    </row>
    <row r="28" spans="1:14" ht="24.75" x14ac:dyDescent="0.25">
      <c r="A28" s="16">
        <v>1310101020202</v>
      </c>
      <c r="B28" s="17" t="s">
        <v>35</v>
      </c>
      <c r="C28" s="27">
        <v>179051000</v>
      </c>
      <c r="D28" s="27">
        <v>0</v>
      </c>
      <c r="E28" s="27">
        <v>-13391827</v>
      </c>
      <c r="F28" s="27">
        <v>165659173</v>
      </c>
      <c r="G28" s="27">
        <v>0</v>
      </c>
      <c r="H28" s="27">
        <v>165659173</v>
      </c>
      <c r="I28" s="27">
        <v>12757300</v>
      </c>
      <c r="J28" s="27">
        <v>163962073</v>
      </c>
      <c r="K28" s="30">
        <f t="shared" si="1"/>
        <v>0.98975547221885507</v>
      </c>
      <c r="L28" s="27">
        <v>12757300</v>
      </c>
      <c r="M28" s="27">
        <v>163962073</v>
      </c>
      <c r="N28" s="33">
        <f t="shared" si="3"/>
        <v>0.98975547221885507</v>
      </c>
    </row>
    <row r="29" spans="1:14" ht="15" x14ac:dyDescent="0.25">
      <c r="A29" s="16">
        <v>1310101020301</v>
      </c>
      <c r="B29" s="17" t="s">
        <v>36</v>
      </c>
      <c r="C29" s="27">
        <v>155279000</v>
      </c>
      <c r="D29" s="27">
        <v>0</v>
      </c>
      <c r="E29" s="27">
        <v>13234739</v>
      </c>
      <c r="F29" s="27">
        <v>168513739</v>
      </c>
      <c r="G29" s="27">
        <v>0</v>
      </c>
      <c r="H29" s="27">
        <v>168513739</v>
      </c>
      <c r="I29" s="27">
        <v>135174484</v>
      </c>
      <c r="J29" s="27">
        <v>165936658</v>
      </c>
      <c r="K29" s="30">
        <f t="shared" si="1"/>
        <v>0.98470699768877601</v>
      </c>
      <c r="L29" s="27">
        <v>137720177</v>
      </c>
      <c r="M29" s="27">
        <v>165936658</v>
      </c>
      <c r="N29" s="33">
        <f t="shared" si="3"/>
        <v>0.98470699768877601</v>
      </c>
    </row>
    <row r="30" spans="1:14" ht="15" x14ac:dyDescent="0.25">
      <c r="A30" s="16">
        <v>1310101020302</v>
      </c>
      <c r="B30" s="17" t="s">
        <v>37</v>
      </c>
      <c r="C30" s="27">
        <v>109246000</v>
      </c>
      <c r="D30" s="27">
        <v>0</v>
      </c>
      <c r="E30" s="27">
        <v>-17656430</v>
      </c>
      <c r="F30" s="27">
        <v>91589570</v>
      </c>
      <c r="G30" s="27">
        <v>0</v>
      </c>
      <c r="H30" s="27">
        <v>91589570</v>
      </c>
      <c r="I30" s="27">
        <v>56049700</v>
      </c>
      <c r="J30" s="27">
        <v>87551974</v>
      </c>
      <c r="K30" s="30">
        <f t="shared" si="1"/>
        <v>0.95591642148773048</v>
      </c>
      <c r="L30" s="27">
        <v>56049700</v>
      </c>
      <c r="M30" s="27">
        <v>87551974</v>
      </c>
      <c r="N30" s="33">
        <f t="shared" si="3"/>
        <v>0.95591642148773048</v>
      </c>
    </row>
    <row r="31" spans="1:14" ht="15" x14ac:dyDescent="0.25">
      <c r="A31" s="16">
        <v>1310101020401</v>
      </c>
      <c r="B31" s="17" t="s">
        <v>38</v>
      </c>
      <c r="C31" s="27">
        <v>105817000</v>
      </c>
      <c r="D31" s="27">
        <v>0</v>
      </c>
      <c r="E31" s="27">
        <v>4670100</v>
      </c>
      <c r="F31" s="27">
        <v>110487100</v>
      </c>
      <c r="G31" s="27">
        <v>0</v>
      </c>
      <c r="H31" s="27">
        <v>110487100</v>
      </c>
      <c r="I31" s="27">
        <v>7395800</v>
      </c>
      <c r="J31" s="27">
        <v>102609000</v>
      </c>
      <c r="K31" s="30">
        <f t="shared" si="1"/>
        <v>0.92869665327445472</v>
      </c>
      <c r="L31" s="27">
        <v>7395800</v>
      </c>
      <c r="M31" s="27">
        <v>102609000</v>
      </c>
      <c r="N31" s="33">
        <f t="shared" si="3"/>
        <v>0.92869665327445472</v>
      </c>
    </row>
    <row r="32" spans="1:14" ht="24.75" x14ac:dyDescent="0.25">
      <c r="A32" s="16">
        <v>1310101020501</v>
      </c>
      <c r="B32" s="17" t="s">
        <v>39</v>
      </c>
      <c r="C32" s="27">
        <v>26970000</v>
      </c>
      <c r="D32" s="27">
        <v>161600</v>
      </c>
      <c r="E32" s="27">
        <v>-8107600</v>
      </c>
      <c r="F32" s="27">
        <v>18862400</v>
      </c>
      <c r="G32" s="27">
        <v>0</v>
      </c>
      <c r="H32" s="27">
        <v>18862400</v>
      </c>
      <c r="I32" s="27">
        <v>1863700</v>
      </c>
      <c r="J32" s="27">
        <v>18862400</v>
      </c>
      <c r="K32" s="30">
        <f t="shared" si="1"/>
        <v>1</v>
      </c>
      <c r="L32" s="27">
        <v>1863700</v>
      </c>
      <c r="M32" s="27">
        <v>18862400</v>
      </c>
      <c r="N32" s="33">
        <f t="shared" si="3"/>
        <v>1</v>
      </c>
    </row>
    <row r="33" spans="1:14" ht="15" x14ac:dyDescent="0.25">
      <c r="A33" s="16">
        <v>1310101020601</v>
      </c>
      <c r="B33" s="17" t="s">
        <v>40</v>
      </c>
      <c r="C33" s="27">
        <v>78509000</v>
      </c>
      <c r="D33" s="27">
        <v>0</v>
      </c>
      <c r="E33" s="27">
        <v>4350900</v>
      </c>
      <c r="F33" s="27">
        <v>82859900</v>
      </c>
      <c r="G33" s="27">
        <v>0</v>
      </c>
      <c r="H33" s="27">
        <v>82859900</v>
      </c>
      <c r="I33" s="27">
        <v>5547300</v>
      </c>
      <c r="J33" s="27">
        <v>76951100</v>
      </c>
      <c r="K33" s="30">
        <f t="shared" si="1"/>
        <v>0.92868926947775698</v>
      </c>
      <c r="L33" s="27">
        <v>5547300</v>
      </c>
      <c r="M33" s="27">
        <v>76951100</v>
      </c>
      <c r="N33" s="33">
        <f t="shared" si="3"/>
        <v>0.92868926947775698</v>
      </c>
    </row>
    <row r="34" spans="1:14" ht="15" x14ac:dyDescent="0.25">
      <c r="A34" s="16">
        <v>1310101020701</v>
      </c>
      <c r="B34" s="17" t="s">
        <v>41</v>
      </c>
      <c r="C34" s="27">
        <v>52337000</v>
      </c>
      <c r="D34" s="27">
        <v>0</v>
      </c>
      <c r="E34" s="27">
        <v>2906700</v>
      </c>
      <c r="F34" s="27">
        <v>55243700</v>
      </c>
      <c r="G34" s="27">
        <v>0</v>
      </c>
      <c r="H34" s="27">
        <v>55243700</v>
      </c>
      <c r="I34" s="27">
        <v>3698600</v>
      </c>
      <c r="J34" s="27">
        <v>51304800</v>
      </c>
      <c r="K34" s="30">
        <f t="shared" si="1"/>
        <v>0.92869956212201576</v>
      </c>
      <c r="L34" s="27">
        <v>3698600</v>
      </c>
      <c r="M34" s="27">
        <v>51304800</v>
      </c>
      <c r="N34" s="33">
        <f t="shared" si="3"/>
        <v>0.92869956212201576</v>
      </c>
    </row>
    <row r="35" spans="1:14" ht="15" x14ac:dyDescent="0.25">
      <c r="A35" s="16">
        <v>13101010301</v>
      </c>
      <c r="B35" s="17" t="s">
        <v>42</v>
      </c>
      <c r="C35" s="27">
        <v>100223000</v>
      </c>
      <c r="D35" s="27">
        <v>0</v>
      </c>
      <c r="E35" s="27">
        <v>58609177</v>
      </c>
      <c r="F35" s="27">
        <v>158832177</v>
      </c>
      <c r="G35" s="27">
        <v>0</v>
      </c>
      <c r="H35" s="27">
        <v>158832177</v>
      </c>
      <c r="I35" s="27">
        <v>13315430</v>
      </c>
      <c r="J35" s="27">
        <v>155894971</v>
      </c>
      <c r="K35" s="30">
        <f t="shared" si="1"/>
        <v>0.98150748761694551</v>
      </c>
      <c r="L35" s="27">
        <v>14233825</v>
      </c>
      <c r="M35" s="27">
        <v>155894971</v>
      </c>
      <c r="N35" s="33">
        <f t="shared" si="3"/>
        <v>0.98150748761694551</v>
      </c>
    </row>
    <row r="36" spans="1:14" ht="15" x14ac:dyDescent="0.25">
      <c r="A36" s="16">
        <v>13101010302</v>
      </c>
      <c r="B36" s="17" t="s">
        <v>43</v>
      </c>
      <c r="C36" s="27">
        <v>8009000</v>
      </c>
      <c r="D36" s="27">
        <v>0</v>
      </c>
      <c r="E36" s="27">
        <v>2897955</v>
      </c>
      <c r="F36" s="27">
        <v>10906955</v>
      </c>
      <c r="G36" s="27">
        <v>0</v>
      </c>
      <c r="H36" s="27">
        <v>10906955</v>
      </c>
      <c r="I36" s="27">
        <v>918120</v>
      </c>
      <c r="J36" s="27">
        <v>9527907</v>
      </c>
      <c r="K36" s="30">
        <f t="shared" si="1"/>
        <v>0.87356251126001716</v>
      </c>
      <c r="L36" s="27">
        <v>1002381</v>
      </c>
      <c r="M36" s="27">
        <v>9527907</v>
      </c>
      <c r="N36" s="33">
        <f t="shared" si="3"/>
        <v>0.87356251126001716</v>
      </c>
    </row>
    <row r="37" spans="1:14" ht="24.75" x14ac:dyDescent="0.25">
      <c r="A37" s="16">
        <v>13101010305</v>
      </c>
      <c r="B37" s="17" t="s">
        <v>44</v>
      </c>
      <c r="C37" s="27">
        <v>18577000</v>
      </c>
      <c r="D37" s="27">
        <v>0</v>
      </c>
      <c r="E37" s="27">
        <v>33570575</v>
      </c>
      <c r="F37" s="27">
        <v>52147575</v>
      </c>
      <c r="G37" s="27">
        <v>0</v>
      </c>
      <c r="H37" s="27">
        <v>52147575</v>
      </c>
      <c r="I37" s="27">
        <v>3989612</v>
      </c>
      <c r="J37" s="27">
        <v>49391263</v>
      </c>
      <c r="K37" s="30">
        <f t="shared" si="1"/>
        <v>0.94714400429933698</v>
      </c>
      <c r="L37" s="27">
        <v>3989612</v>
      </c>
      <c r="M37" s="27">
        <v>49391263</v>
      </c>
      <c r="N37" s="33">
        <f t="shared" si="3"/>
        <v>0.94714400429933698</v>
      </c>
    </row>
    <row r="38" spans="1:14" ht="15" x14ac:dyDescent="0.25">
      <c r="A38" s="16">
        <v>1310201010106</v>
      </c>
      <c r="B38" s="17" t="s">
        <v>45</v>
      </c>
      <c r="C38" s="27">
        <v>10985000</v>
      </c>
      <c r="D38" s="27">
        <v>0</v>
      </c>
      <c r="E38" s="27">
        <v>0</v>
      </c>
      <c r="F38" s="27">
        <v>10985000</v>
      </c>
      <c r="G38" s="27">
        <v>0</v>
      </c>
      <c r="H38" s="27">
        <v>10985000</v>
      </c>
      <c r="I38" s="27">
        <v>0</v>
      </c>
      <c r="J38" s="27">
        <v>10232600</v>
      </c>
      <c r="K38" s="30">
        <f t="shared" si="1"/>
        <v>0.93150659990896678</v>
      </c>
      <c r="L38" s="27">
        <v>0</v>
      </c>
      <c r="M38" s="27">
        <v>632600</v>
      </c>
      <c r="N38" s="33">
        <f t="shared" si="3"/>
        <v>5.7587619481110602E-2</v>
      </c>
    </row>
    <row r="39" spans="1:14" ht="24.75" x14ac:dyDescent="0.25">
      <c r="A39" s="16">
        <v>1310202010103</v>
      </c>
      <c r="B39" s="17" t="s">
        <v>46</v>
      </c>
      <c r="C39" s="27">
        <v>7572000</v>
      </c>
      <c r="D39" s="27">
        <v>0</v>
      </c>
      <c r="E39" s="27">
        <v>0</v>
      </c>
      <c r="F39" s="27">
        <v>7572000</v>
      </c>
      <c r="G39" s="27">
        <v>0</v>
      </c>
      <c r="H39" s="27">
        <v>7572000</v>
      </c>
      <c r="I39" s="27">
        <v>0</v>
      </c>
      <c r="J39" s="27">
        <v>6800900</v>
      </c>
      <c r="K39" s="30">
        <f t="shared" si="1"/>
        <v>0.89816428948758587</v>
      </c>
      <c r="L39" s="27">
        <v>300000</v>
      </c>
      <c r="M39" s="27">
        <v>1021448</v>
      </c>
      <c r="N39" s="33">
        <f t="shared" si="3"/>
        <v>0.13489804543053355</v>
      </c>
    </row>
    <row r="40" spans="1:14" ht="15" x14ac:dyDescent="0.25">
      <c r="A40" s="16">
        <v>1310202010106</v>
      </c>
      <c r="B40" s="17" t="s">
        <v>47</v>
      </c>
      <c r="C40" s="27">
        <v>3000000</v>
      </c>
      <c r="D40" s="27">
        <v>0</v>
      </c>
      <c r="E40" s="27">
        <v>-696160</v>
      </c>
      <c r="F40" s="27">
        <v>2303840</v>
      </c>
      <c r="G40" s="27">
        <v>0</v>
      </c>
      <c r="H40" s="27">
        <v>2303840</v>
      </c>
      <c r="I40" s="27">
        <v>0</v>
      </c>
      <c r="J40" s="27">
        <v>2303840</v>
      </c>
      <c r="K40" s="30">
        <f t="shared" si="1"/>
        <v>1</v>
      </c>
      <c r="L40" s="27">
        <v>780640</v>
      </c>
      <c r="M40" s="27">
        <v>2303840</v>
      </c>
      <c r="N40" s="33">
        <f t="shared" si="3"/>
        <v>1</v>
      </c>
    </row>
    <row r="41" spans="1:14" ht="24.75" x14ac:dyDescent="0.25">
      <c r="A41" s="16">
        <v>1310202010201</v>
      </c>
      <c r="B41" s="17" t="s">
        <v>48</v>
      </c>
      <c r="C41" s="27">
        <v>200000</v>
      </c>
      <c r="D41" s="27">
        <v>0</v>
      </c>
      <c r="E41" s="27">
        <v>0</v>
      </c>
      <c r="F41" s="27">
        <v>200000</v>
      </c>
      <c r="G41" s="27">
        <v>0</v>
      </c>
      <c r="H41" s="27">
        <v>200000</v>
      </c>
      <c r="I41" s="27">
        <v>0</v>
      </c>
      <c r="J41" s="27">
        <v>0</v>
      </c>
      <c r="K41" s="30">
        <f t="shared" si="1"/>
        <v>0</v>
      </c>
      <c r="L41" s="27">
        <v>0</v>
      </c>
      <c r="M41" s="27">
        <v>0</v>
      </c>
      <c r="N41" s="33">
        <f t="shared" si="3"/>
        <v>0</v>
      </c>
    </row>
    <row r="42" spans="1:14" ht="24.75" x14ac:dyDescent="0.25">
      <c r="A42" s="16">
        <v>1310202010202</v>
      </c>
      <c r="B42" s="17" t="s">
        <v>49</v>
      </c>
      <c r="C42" s="27">
        <v>8955000</v>
      </c>
      <c r="D42" s="27">
        <v>0</v>
      </c>
      <c r="E42" s="27">
        <v>0</v>
      </c>
      <c r="F42" s="27">
        <v>8955000</v>
      </c>
      <c r="G42" s="27">
        <v>0</v>
      </c>
      <c r="H42" s="27">
        <v>8955000</v>
      </c>
      <c r="I42" s="27">
        <v>0</v>
      </c>
      <c r="J42" s="27">
        <v>8286425</v>
      </c>
      <c r="K42" s="30">
        <f t="shared" si="1"/>
        <v>0.92534059184812956</v>
      </c>
      <c r="L42" s="27">
        <v>200000</v>
      </c>
      <c r="M42" s="27">
        <v>5850642</v>
      </c>
      <c r="N42" s="33">
        <f t="shared" si="3"/>
        <v>0.65333802345058622</v>
      </c>
    </row>
    <row r="43" spans="1:14" ht="24.75" x14ac:dyDescent="0.25">
      <c r="A43" s="16">
        <v>1310202010203</v>
      </c>
      <c r="B43" s="17" t="s">
        <v>50</v>
      </c>
      <c r="C43" s="27">
        <v>1530000</v>
      </c>
      <c r="D43" s="27">
        <v>0</v>
      </c>
      <c r="E43" s="27">
        <v>0</v>
      </c>
      <c r="F43" s="27">
        <v>1530000</v>
      </c>
      <c r="G43" s="27">
        <v>0</v>
      </c>
      <c r="H43" s="27">
        <v>1530000</v>
      </c>
      <c r="I43" s="27">
        <v>0</v>
      </c>
      <c r="J43" s="27">
        <v>1430000</v>
      </c>
      <c r="K43" s="30">
        <f t="shared" si="1"/>
        <v>0.934640522875817</v>
      </c>
      <c r="L43" s="27">
        <v>70000</v>
      </c>
      <c r="M43" s="27">
        <v>285098</v>
      </c>
      <c r="N43" s="33">
        <f t="shared" si="3"/>
        <v>0.18633856209150326</v>
      </c>
    </row>
    <row r="44" spans="1:14" ht="15" x14ac:dyDescent="0.25">
      <c r="A44" s="16">
        <v>1310202010204</v>
      </c>
      <c r="B44" s="17" t="s">
        <v>51</v>
      </c>
      <c r="C44" s="27">
        <v>475000</v>
      </c>
      <c r="D44" s="27">
        <v>0</v>
      </c>
      <c r="E44" s="27">
        <v>0</v>
      </c>
      <c r="F44" s="27">
        <v>475000</v>
      </c>
      <c r="G44" s="27">
        <v>0</v>
      </c>
      <c r="H44" s="27">
        <v>475000</v>
      </c>
      <c r="I44" s="27">
        <v>0</v>
      </c>
      <c r="J44" s="27">
        <v>475000</v>
      </c>
      <c r="K44" s="30">
        <f t="shared" si="1"/>
        <v>1</v>
      </c>
      <c r="L44" s="27">
        <v>31000</v>
      </c>
      <c r="M44" s="27">
        <v>137715</v>
      </c>
      <c r="N44" s="33">
        <f t="shared" si="3"/>
        <v>0.2899263157894737</v>
      </c>
    </row>
    <row r="45" spans="1:14" ht="24.75" x14ac:dyDescent="0.25">
      <c r="A45" s="16">
        <v>1310202010205</v>
      </c>
      <c r="B45" s="17" t="s">
        <v>52</v>
      </c>
      <c r="C45" s="27">
        <v>8289000</v>
      </c>
      <c r="D45" s="27">
        <v>0</v>
      </c>
      <c r="E45" s="27">
        <v>-51612</v>
      </c>
      <c r="F45" s="27">
        <v>8237388</v>
      </c>
      <c r="G45" s="27">
        <v>0</v>
      </c>
      <c r="H45" s="27">
        <v>8237388</v>
      </c>
      <c r="I45" s="27">
        <v>0</v>
      </c>
      <c r="J45" s="27">
        <v>7327368</v>
      </c>
      <c r="K45" s="30">
        <f t="shared" si="1"/>
        <v>0.88952566031853786</v>
      </c>
      <c r="L45" s="27">
        <v>120000</v>
      </c>
      <c r="M45" s="27">
        <v>1181665</v>
      </c>
      <c r="N45" s="33">
        <f t="shared" si="3"/>
        <v>0.14345141930913052</v>
      </c>
    </row>
    <row r="46" spans="1:14" ht="15" x14ac:dyDescent="0.25">
      <c r="A46" s="16">
        <v>1310202010206</v>
      </c>
      <c r="B46" s="17" t="s">
        <v>53</v>
      </c>
      <c r="C46" s="27">
        <v>13255000</v>
      </c>
      <c r="D46" s="27">
        <v>0</v>
      </c>
      <c r="E46" s="27">
        <v>-1569674</v>
      </c>
      <c r="F46" s="27">
        <v>11685326</v>
      </c>
      <c r="G46" s="27">
        <v>0</v>
      </c>
      <c r="H46" s="27">
        <v>11685326</v>
      </c>
      <c r="I46" s="27">
        <v>0</v>
      </c>
      <c r="J46" s="27">
        <v>11593526</v>
      </c>
      <c r="K46" s="30">
        <f t="shared" si="1"/>
        <v>0.99214399324417646</v>
      </c>
      <c r="L46" s="27">
        <v>0</v>
      </c>
      <c r="M46" s="27">
        <v>11593526</v>
      </c>
      <c r="N46" s="33">
        <f t="shared" si="3"/>
        <v>0.99214399324417646</v>
      </c>
    </row>
    <row r="47" spans="1:14" ht="15" x14ac:dyDescent="0.25">
      <c r="A47" s="16">
        <v>1310202010208</v>
      </c>
      <c r="B47" s="17" t="s">
        <v>54</v>
      </c>
      <c r="C47" s="27">
        <v>2748000</v>
      </c>
      <c r="D47" s="27">
        <v>0</v>
      </c>
      <c r="E47" s="27">
        <v>0</v>
      </c>
      <c r="F47" s="27">
        <v>2748000</v>
      </c>
      <c r="G47" s="27">
        <v>0</v>
      </c>
      <c r="H47" s="27">
        <v>2748000</v>
      </c>
      <c r="I47" s="27">
        <v>0</v>
      </c>
      <c r="J47" s="27">
        <v>2548000</v>
      </c>
      <c r="K47" s="30">
        <f t="shared" si="1"/>
        <v>0.92721979621542938</v>
      </c>
      <c r="L47" s="27">
        <v>30850</v>
      </c>
      <c r="M47" s="27">
        <v>2290818</v>
      </c>
      <c r="N47" s="33">
        <f t="shared" si="3"/>
        <v>0.83363100436681226</v>
      </c>
    </row>
    <row r="48" spans="1:14" ht="24.75" x14ac:dyDescent="0.25">
      <c r="A48" s="16">
        <v>1310202010302</v>
      </c>
      <c r="B48" s="17" t="s">
        <v>55</v>
      </c>
      <c r="C48" s="27">
        <v>4185000</v>
      </c>
      <c r="D48" s="27">
        <v>0</v>
      </c>
      <c r="E48" s="27">
        <v>0</v>
      </c>
      <c r="F48" s="27">
        <v>4185000</v>
      </c>
      <c r="G48" s="27">
        <v>0</v>
      </c>
      <c r="H48" s="27">
        <v>4185000</v>
      </c>
      <c r="I48" s="27">
        <v>0</v>
      </c>
      <c r="J48" s="27">
        <v>3885000</v>
      </c>
      <c r="K48" s="30">
        <f t="shared" si="1"/>
        <v>0.92831541218637992</v>
      </c>
      <c r="L48" s="27">
        <v>0</v>
      </c>
      <c r="M48" s="27">
        <v>385000</v>
      </c>
      <c r="N48" s="33">
        <f t="shared" si="3"/>
        <v>9.199522102747909E-2</v>
      </c>
    </row>
    <row r="49" spans="1:14" ht="15" x14ac:dyDescent="0.25">
      <c r="A49" s="16">
        <v>1310202020102</v>
      </c>
      <c r="B49" s="17" t="s">
        <v>56</v>
      </c>
      <c r="C49" s="27">
        <v>1500000</v>
      </c>
      <c r="D49" s="27">
        <v>0</v>
      </c>
      <c r="E49" s="27">
        <v>0</v>
      </c>
      <c r="F49" s="27">
        <v>1500000</v>
      </c>
      <c r="G49" s="27">
        <v>0</v>
      </c>
      <c r="H49" s="27">
        <v>1500000</v>
      </c>
      <c r="I49" s="27">
        <v>0</v>
      </c>
      <c r="J49" s="27">
        <v>0</v>
      </c>
      <c r="K49" s="30">
        <f t="shared" si="1"/>
        <v>0</v>
      </c>
      <c r="L49" s="27">
        <v>0</v>
      </c>
      <c r="M49" s="27">
        <v>0</v>
      </c>
      <c r="N49" s="33">
        <f t="shared" si="3"/>
        <v>0</v>
      </c>
    </row>
    <row r="50" spans="1:14" ht="15" x14ac:dyDescent="0.25">
      <c r="A50" s="16">
        <v>131020202010601</v>
      </c>
      <c r="B50" s="17" t="s">
        <v>57</v>
      </c>
      <c r="C50" s="27">
        <v>8000000</v>
      </c>
      <c r="D50" s="27">
        <v>0</v>
      </c>
      <c r="E50" s="27">
        <v>0</v>
      </c>
      <c r="F50" s="27">
        <v>8000000</v>
      </c>
      <c r="G50" s="27">
        <v>0</v>
      </c>
      <c r="H50" s="27">
        <v>8000000</v>
      </c>
      <c r="I50" s="27">
        <v>0</v>
      </c>
      <c r="J50" s="27">
        <v>8000000</v>
      </c>
      <c r="K50" s="30">
        <f t="shared" si="1"/>
        <v>1</v>
      </c>
      <c r="L50" s="27">
        <v>307800</v>
      </c>
      <c r="M50" s="27">
        <v>1534700</v>
      </c>
      <c r="N50" s="33">
        <f t="shared" si="3"/>
        <v>0.19183749999999999</v>
      </c>
    </row>
    <row r="51" spans="1:14" ht="24.75" x14ac:dyDescent="0.25">
      <c r="A51" s="16">
        <v>131020202020108</v>
      </c>
      <c r="B51" s="17" t="s">
        <v>58</v>
      </c>
      <c r="C51" s="27">
        <v>188219000</v>
      </c>
      <c r="D51" s="27">
        <v>0</v>
      </c>
      <c r="E51" s="27">
        <v>-317527</v>
      </c>
      <c r="F51" s="27">
        <v>187901473</v>
      </c>
      <c r="G51" s="27">
        <v>0</v>
      </c>
      <c r="H51" s="27">
        <v>187901473</v>
      </c>
      <c r="I51" s="27">
        <v>3381206</v>
      </c>
      <c r="J51" s="27">
        <v>187901473</v>
      </c>
      <c r="K51" s="30">
        <f t="shared" si="1"/>
        <v>1</v>
      </c>
      <c r="L51" s="27">
        <v>0</v>
      </c>
      <c r="M51" s="27">
        <v>182523226</v>
      </c>
      <c r="N51" s="33">
        <f t="shared" si="3"/>
        <v>0.97137730261433342</v>
      </c>
    </row>
    <row r="52" spans="1:14" ht="24.75" x14ac:dyDescent="0.25">
      <c r="A52" s="16">
        <v>131020202020202</v>
      </c>
      <c r="B52" s="17" t="s">
        <v>59</v>
      </c>
      <c r="C52" s="27">
        <v>1440000</v>
      </c>
      <c r="D52" s="27">
        <v>0</v>
      </c>
      <c r="E52" s="27">
        <v>0</v>
      </c>
      <c r="F52" s="27">
        <v>1440000</v>
      </c>
      <c r="G52" s="27">
        <v>0</v>
      </c>
      <c r="H52" s="27">
        <v>1440000</v>
      </c>
      <c r="I52" s="27">
        <v>0</v>
      </c>
      <c r="J52" s="27">
        <v>136000</v>
      </c>
      <c r="K52" s="30">
        <f t="shared" si="1"/>
        <v>9.4444444444444442E-2</v>
      </c>
      <c r="L52" s="27">
        <v>0</v>
      </c>
      <c r="M52" s="27">
        <v>136000</v>
      </c>
      <c r="N52" s="33">
        <f t="shared" si="3"/>
        <v>9.4444444444444442E-2</v>
      </c>
    </row>
    <row r="53" spans="1:14" ht="24.75" x14ac:dyDescent="0.25">
      <c r="A53" s="16">
        <v>131020202020301</v>
      </c>
      <c r="B53" s="17" t="s">
        <v>60</v>
      </c>
      <c r="C53" s="27">
        <v>70000000</v>
      </c>
      <c r="D53" s="27">
        <v>0</v>
      </c>
      <c r="E53" s="27">
        <v>0</v>
      </c>
      <c r="F53" s="27">
        <v>70000000</v>
      </c>
      <c r="G53" s="27">
        <v>0</v>
      </c>
      <c r="H53" s="27">
        <v>70000000</v>
      </c>
      <c r="I53" s="27">
        <v>0</v>
      </c>
      <c r="J53" s="27">
        <v>70000000</v>
      </c>
      <c r="K53" s="30">
        <f t="shared" si="1"/>
        <v>1</v>
      </c>
      <c r="L53" s="27">
        <v>7282800</v>
      </c>
      <c r="M53" s="27">
        <v>70000000</v>
      </c>
      <c r="N53" s="33">
        <f t="shared" si="3"/>
        <v>1</v>
      </c>
    </row>
    <row r="54" spans="1:14" ht="24.75" x14ac:dyDescent="0.25">
      <c r="A54" s="16">
        <v>131020202030201</v>
      </c>
      <c r="B54" s="17" t="s">
        <v>61</v>
      </c>
      <c r="C54" s="27">
        <v>300000</v>
      </c>
      <c r="D54" s="27">
        <v>0</v>
      </c>
      <c r="E54" s="27">
        <v>1500000</v>
      </c>
      <c r="F54" s="27">
        <v>1800000</v>
      </c>
      <c r="G54" s="27">
        <v>0</v>
      </c>
      <c r="H54" s="27">
        <v>1800000</v>
      </c>
      <c r="I54" s="27">
        <v>0</v>
      </c>
      <c r="J54" s="27">
        <v>1032785</v>
      </c>
      <c r="K54" s="30">
        <f t="shared" si="1"/>
        <v>0.57376944444444444</v>
      </c>
      <c r="L54" s="27">
        <v>0</v>
      </c>
      <c r="M54" s="27">
        <v>1032785</v>
      </c>
      <c r="N54" s="33">
        <f t="shared" si="3"/>
        <v>0.57376944444444444</v>
      </c>
    </row>
    <row r="55" spans="1:14" ht="15" x14ac:dyDescent="0.25">
      <c r="A55" s="16">
        <v>131020202030203</v>
      </c>
      <c r="B55" s="17" t="s">
        <v>62</v>
      </c>
      <c r="C55" s="27">
        <v>80880000</v>
      </c>
      <c r="D55" s="27">
        <v>0</v>
      </c>
      <c r="E55" s="27">
        <v>-5479246</v>
      </c>
      <c r="F55" s="27">
        <v>75400754</v>
      </c>
      <c r="G55" s="27">
        <v>0</v>
      </c>
      <c r="H55" s="27">
        <v>75400754</v>
      </c>
      <c r="I55" s="27">
        <v>3693408</v>
      </c>
      <c r="J55" s="27">
        <v>75400754</v>
      </c>
      <c r="K55" s="30">
        <f t="shared" si="1"/>
        <v>1</v>
      </c>
      <c r="L55" s="27">
        <v>13829372</v>
      </c>
      <c r="M55" s="27">
        <v>75142884</v>
      </c>
      <c r="N55" s="33">
        <f t="shared" si="3"/>
        <v>0.99658000767472432</v>
      </c>
    </row>
    <row r="56" spans="1:14" ht="24.75" x14ac:dyDescent="0.25">
      <c r="A56" s="16">
        <v>131020202030301</v>
      </c>
      <c r="B56" s="17" t="s">
        <v>63</v>
      </c>
      <c r="C56" s="27">
        <v>8000000</v>
      </c>
      <c r="D56" s="27">
        <v>0</v>
      </c>
      <c r="E56" s="27">
        <v>13950187</v>
      </c>
      <c r="F56" s="27">
        <v>21950187</v>
      </c>
      <c r="G56" s="27">
        <v>0</v>
      </c>
      <c r="H56" s="27">
        <v>21950187</v>
      </c>
      <c r="I56" s="27">
        <v>10094746</v>
      </c>
      <c r="J56" s="27">
        <v>10094746</v>
      </c>
      <c r="K56" s="30">
        <f t="shared" si="1"/>
        <v>0.45989339407450153</v>
      </c>
      <c r="L56" s="27">
        <v>10094746</v>
      </c>
      <c r="M56" s="27">
        <v>10094746</v>
      </c>
      <c r="N56" s="33">
        <f t="shared" si="3"/>
        <v>0.45989339407450153</v>
      </c>
    </row>
    <row r="57" spans="1:14" ht="24.75" x14ac:dyDescent="0.25">
      <c r="A57" s="16">
        <v>131020202030304</v>
      </c>
      <c r="B57" s="17" t="s">
        <v>64</v>
      </c>
      <c r="C57" s="27">
        <v>6000000</v>
      </c>
      <c r="D57" s="27">
        <v>0</v>
      </c>
      <c r="E57" s="27">
        <v>-1469565</v>
      </c>
      <c r="F57" s="27">
        <v>4530435</v>
      </c>
      <c r="G57" s="27">
        <v>0</v>
      </c>
      <c r="H57" s="27">
        <v>4530435</v>
      </c>
      <c r="I57" s="27">
        <v>0</v>
      </c>
      <c r="J57" s="27">
        <v>4530435</v>
      </c>
      <c r="K57" s="30">
        <f t="shared" si="1"/>
        <v>1</v>
      </c>
      <c r="L57" s="27">
        <v>0</v>
      </c>
      <c r="M57" s="27">
        <v>4530435</v>
      </c>
      <c r="N57" s="33">
        <f t="shared" si="3"/>
        <v>1</v>
      </c>
    </row>
    <row r="58" spans="1:14" ht="15" x14ac:dyDescent="0.25">
      <c r="A58" s="16">
        <v>131020202030313</v>
      </c>
      <c r="B58" s="17" t="s">
        <v>65</v>
      </c>
      <c r="C58" s="27">
        <v>220467000</v>
      </c>
      <c r="D58" s="27">
        <v>0</v>
      </c>
      <c r="E58" s="27">
        <v>0</v>
      </c>
      <c r="F58" s="27">
        <v>220467000</v>
      </c>
      <c r="G58" s="27">
        <v>0</v>
      </c>
      <c r="H58" s="27">
        <v>220467000</v>
      </c>
      <c r="I58" s="27">
        <v>0</v>
      </c>
      <c r="J58" s="27">
        <v>220467000</v>
      </c>
      <c r="K58" s="30">
        <f t="shared" si="1"/>
        <v>1</v>
      </c>
      <c r="L58" s="27">
        <v>28174623</v>
      </c>
      <c r="M58" s="27">
        <v>219702021</v>
      </c>
      <c r="N58" s="33">
        <f t="shared" si="3"/>
        <v>0.99653018819143002</v>
      </c>
    </row>
    <row r="59" spans="1:14" ht="15" x14ac:dyDescent="0.25">
      <c r="A59" s="16">
        <v>131020202030401</v>
      </c>
      <c r="B59" s="17" t="s">
        <v>66</v>
      </c>
      <c r="C59" s="27">
        <v>6000000</v>
      </c>
      <c r="D59" s="27">
        <v>0</v>
      </c>
      <c r="E59" s="27">
        <v>0</v>
      </c>
      <c r="F59" s="27">
        <v>6000000</v>
      </c>
      <c r="G59" s="27">
        <v>0</v>
      </c>
      <c r="H59" s="27">
        <v>6000000</v>
      </c>
      <c r="I59" s="27">
        <v>408986</v>
      </c>
      <c r="J59" s="27">
        <v>4910898</v>
      </c>
      <c r="K59" s="30">
        <f t="shared" si="1"/>
        <v>0.81848299999999996</v>
      </c>
      <c r="L59" s="27">
        <v>408986</v>
      </c>
      <c r="M59" s="27">
        <v>4910898</v>
      </c>
      <c r="N59" s="33">
        <f t="shared" si="3"/>
        <v>0.81848299999999996</v>
      </c>
    </row>
    <row r="60" spans="1:14" ht="15" x14ac:dyDescent="0.25">
      <c r="A60" s="16">
        <v>131020202030402</v>
      </c>
      <c r="B60" s="17" t="s">
        <v>67</v>
      </c>
      <c r="C60" s="27">
        <v>6000000</v>
      </c>
      <c r="D60" s="27">
        <v>0</v>
      </c>
      <c r="E60" s="27">
        <v>0</v>
      </c>
      <c r="F60" s="27">
        <v>6000000</v>
      </c>
      <c r="G60" s="27">
        <v>0</v>
      </c>
      <c r="H60" s="27">
        <v>6000000</v>
      </c>
      <c r="I60" s="27">
        <v>320377</v>
      </c>
      <c r="J60" s="27">
        <v>3645281</v>
      </c>
      <c r="K60" s="30">
        <f t="shared" si="1"/>
        <v>0.60754683333333337</v>
      </c>
      <c r="L60" s="27">
        <v>640754</v>
      </c>
      <c r="M60" s="27">
        <v>3645281</v>
      </c>
      <c r="N60" s="33">
        <f t="shared" si="3"/>
        <v>0.60754683333333337</v>
      </c>
    </row>
    <row r="61" spans="1:14" ht="24.75" x14ac:dyDescent="0.25">
      <c r="A61" s="16">
        <v>131020202030404</v>
      </c>
      <c r="B61" s="17" t="s">
        <v>68</v>
      </c>
      <c r="C61" s="27">
        <v>20000000</v>
      </c>
      <c r="D61" s="27">
        <v>0</v>
      </c>
      <c r="E61" s="27">
        <v>-2851290</v>
      </c>
      <c r="F61" s="27">
        <v>17148710</v>
      </c>
      <c r="G61" s="27">
        <v>0</v>
      </c>
      <c r="H61" s="27">
        <v>17148710</v>
      </c>
      <c r="I61" s="27">
        <v>0</v>
      </c>
      <c r="J61" s="27">
        <v>17148710</v>
      </c>
      <c r="K61" s="30">
        <f t="shared" si="1"/>
        <v>1</v>
      </c>
      <c r="L61" s="27">
        <v>2858118</v>
      </c>
      <c r="M61" s="27">
        <v>14957484</v>
      </c>
      <c r="N61" s="33">
        <f t="shared" si="3"/>
        <v>0.87222210883500861</v>
      </c>
    </row>
    <row r="62" spans="1:14" ht="24.75" x14ac:dyDescent="0.25">
      <c r="A62" s="16">
        <v>131020202030501</v>
      </c>
      <c r="B62" s="17" t="s">
        <v>69</v>
      </c>
      <c r="C62" s="27">
        <v>121050000</v>
      </c>
      <c r="D62" s="27">
        <v>0</v>
      </c>
      <c r="E62" s="27">
        <v>0</v>
      </c>
      <c r="F62" s="27">
        <v>121050000</v>
      </c>
      <c r="G62" s="27">
        <v>0</v>
      </c>
      <c r="H62" s="27">
        <v>121050000</v>
      </c>
      <c r="I62" s="27">
        <v>0</v>
      </c>
      <c r="J62" s="27">
        <v>121050000</v>
      </c>
      <c r="K62" s="30">
        <f t="shared" si="1"/>
        <v>1</v>
      </c>
      <c r="L62" s="27">
        <v>23473343</v>
      </c>
      <c r="M62" s="27">
        <v>53677684</v>
      </c>
      <c r="N62" s="33">
        <f t="shared" si="3"/>
        <v>0.44343398595621641</v>
      </c>
    </row>
    <row r="63" spans="1:14" ht="15" x14ac:dyDescent="0.25">
      <c r="A63" s="16">
        <v>131020202030502</v>
      </c>
      <c r="B63" s="17" t="s">
        <v>70</v>
      </c>
      <c r="C63" s="27">
        <v>119397000</v>
      </c>
      <c r="D63" s="27">
        <v>0</v>
      </c>
      <c r="E63" s="27">
        <v>-2000000</v>
      </c>
      <c r="F63" s="27">
        <v>117397000</v>
      </c>
      <c r="G63" s="27">
        <v>0</v>
      </c>
      <c r="H63" s="27">
        <v>117397000</v>
      </c>
      <c r="I63" s="27">
        <v>0</v>
      </c>
      <c r="J63" s="27">
        <v>116397000</v>
      </c>
      <c r="K63" s="30">
        <f t="shared" si="1"/>
        <v>0.99148189476732795</v>
      </c>
      <c r="L63" s="27">
        <v>8649734</v>
      </c>
      <c r="M63" s="27">
        <v>73318978</v>
      </c>
      <c r="N63" s="33">
        <f t="shared" si="3"/>
        <v>0.62453877015596648</v>
      </c>
    </row>
    <row r="64" spans="1:14" ht="24.75" x14ac:dyDescent="0.25">
      <c r="A64" s="16">
        <v>131020202030506</v>
      </c>
      <c r="B64" s="17" t="s">
        <v>71</v>
      </c>
      <c r="C64" s="27">
        <v>0</v>
      </c>
      <c r="D64" s="27">
        <v>0</v>
      </c>
      <c r="E64" s="27">
        <v>2851290</v>
      </c>
      <c r="F64" s="27">
        <v>2851290</v>
      </c>
      <c r="G64" s="27">
        <v>0</v>
      </c>
      <c r="H64" s="27">
        <v>2851290</v>
      </c>
      <c r="I64" s="27">
        <v>0</v>
      </c>
      <c r="J64" s="27">
        <v>2851290</v>
      </c>
      <c r="K64" s="30">
        <f t="shared" si="1"/>
        <v>1</v>
      </c>
      <c r="L64" s="27">
        <v>0</v>
      </c>
      <c r="M64" s="27">
        <v>0</v>
      </c>
      <c r="N64" s="33">
        <f t="shared" si="3"/>
        <v>0</v>
      </c>
    </row>
    <row r="65" spans="1:18" ht="24.75" x14ac:dyDescent="0.25">
      <c r="A65" s="16">
        <v>131020202030603</v>
      </c>
      <c r="B65" s="17" t="s">
        <v>72</v>
      </c>
      <c r="C65" s="27">
        <v>10000000</v>
      </c>
      <c r="D65" s="27">
        <v>0</v>
      </c>
      <c r="E65" s="27">
        <v>0</v>
      </c>
      <c r="F65" s="27">
        <v>10000000</v>
      </c>
      <c r="G65" s="27">
        <v>0</v>
      </c>
      <c r="H65" s="27">
        <v>10000000</v>
      </c>
      <c r="I65" s="27">
        <v>0</v>
      </c>
      <c r="J65" s="27">
        <v>10000000</v>
      </c>
      <c r="K65" s="30">
        <f t="shared" si="1"/>
        <v>1</v>
      </c>
      <c r="L65" s="27">
        <v>2609995</v>
      </c>
      <c r="M65" s="27">
        <v>2609995</v>
      </c>
      <c r="N65" s="33">
        <f t="shared" si="3"/>
        <v>0.2609995</v>
      </c>
    </row>
    <row r="66" spans="1:18" ht="24.75" x14ac:dyDescent="0.25">
      <c r="A66" s="16">
        <v>131020202030605</v>
      </c>
      <c r="B66" s="17" t="s">
        <v>73</v>
      </c>
      <c r="C66" s="27">
        <v>8000000</v>
      </c>
      <c r="D66" s="27">
        <v>0</v>
      </c>
      <c r="E66" s="27">
        <v>-4140116</v>
      </c>
      <c r="F66" s="27">
        <v>3859884</v>
      </c>
      <c r="G66" s="27">
        <v>0</v>
      </c>
      <c r="H66" s="27">
        <v>3859884</v>
      </c>
      <c r="I66" s="27">
        <v>0</v>
      </c>
      <c r="J66" s="27">
        <v>3859884</v>
      </c>
      <c r="K66" s="30">
        <f t="shared" si="1"/>
        <v>1</v>
      </c>
      <c r="L66" s="27">
        <v>857752</v>
      </c>
      <c r="M66" s="27">
        <v>2573256</v>
      </c>
      <c r="N66" s="33">
        <f t="shared" si="3"/>
        <v>0.66666666666666663</v>
      </c>
    </row>
    <row r="67" spans="1:18" ht="15" x14ac:dyDescent="0.25">
      <c r="A67" s="16">
        <v>131020202030612</v>
      </c>
      <c r="B67" s="17" t="s">
        <v>74</v>
      </c>
      <c r="C67" s="27">
        <v>2000000</v>
      </c>
      <c r="D67" s="27">
        <v>0</v>
      </c>
      <c r="E67" s="27">
        <v>0</v>
      </c>
      <c r="F67" s="27">
        <v>2000000</v>
      </c>
      <c r="G67" s="27">
        <v>0</v>
      </c>
      <c r="H67" s="27">
        <v>2000000</v>
      </c>
      <c r="I67" s="27">
        <v>74000</v>
      </c>
      <c r="J67" s="27">
        <v>74000</v>
      </c>
      <c r="K67" s="30">
        <f t="shared" si="1"/>
        <v>3.6999999999999998E-2</v>
      </c>
      <c r="L67" s="27">
        <v>74000</v>
      </c>
      <c r="M67" s="27">
        <v>74000</v>
      </c>
      <c r="N67" s="33">
        <f t="shared" si="3"/>
        <v>3.6999999999999998E-2</v>
      </c>
    </row>
    <row r="68" spans="1:18" ht="15" x14ac:dyDescent="0.25">
      <c r="A68" s="16">
        <v>131020202030702</v>
      </c>
      <c r="B68" s="17" t="s">
        <v>75</v>
      </c>
      <c r="C68" s="27">
        <v>700000</v>
      </c>
      <c r="D68" s="27">
        <v>0</v>
      </c>
      <c r="E68" s="27">
        <v>500000</v>
      </c>
      <c r="F68" s="27">
        <v>1200000</v>
      </c>
      <c r="G68" s="27">
        <v>0</v>
      </c>
      <c r="H68" s="27">
        <v>1200000</v>
      </c>
      <c r="I68" s="27">
        <v>98280</v>
      </c>
      <c r="J68" s="27">
        <v>485080</v>
      </c>
      <c r="K68" s="30">
        <f t="shared" si="1"/>
        <v>0.40423333333333333</v>
      </c>
      <c r="L68" s="27">
        <v>98280</v>
      </c>
      <c r="M68" s="27">
        <v>485080</v>
      </c>
      <c r="N68" s="33">
        <f t="shared" si="3"/>
        <v>0.40423333333333333</v>
      </c>
    </row>
    <row r="69" spans="1:18" ht="15" x14ac:dyDescent="0.25">
      <c r="A69" s="16">
        <v>131020202040101</v>
      </c>
      <c r="B69" s="17" t="s">
        <v>76</v>
      </c>
      <c r="C69" s="27">
        <v>80000000</v>
      </c>
      <c r="D69" s="27">
        <v>0</v>
      </c>
      <c r="E69" s="27">
        <v>-39345898</v>
      </c>
      <c r="F69" s="27">
        <v>40654102</v>
      </c>
      <c r="G69" s="27">
        <v>0</v>
      </c>
      <c r="H69" s="27">
        <v>40654102</v>
      </c>
      <c r="I69" s="27">
        <v>2516920</v>
      </c>
      <c r="J69" s="27">
        <v>33431080</v>
      </c>
      <c r="K69" s="30">
        <f t="shared" si="1"/>
        <v>0.82232981065477717</v>
      </c>
      <c r="L69" s="27">
        <v>2516920</v>
      </c>
      <c r="M69" s="27">
        <v>33431080</v>
      </c>
      <c r="N69" s="33">
        <f t="shared" si="3"/>
        <v>0.82232981065477717</v>
      </c>
    </row>
    <row r="70" spans="1:18" ht="15" x14ac:dyDescent="0.25">
      <c r="A70" s="16">
        <v>131020202040102</v>
      </c>
      <c r="B70" s="17" t="s">
        <v>77</v>
      </c>
      <c r="C70" s="27">
        <v>23000000</v>
      </c>
      <c r="D70" s="27">
        <v>0</v>
      </c>
      <c r="E70" s="27">
        <v>-8000000</v>
      </c>
      <c r="F70" s="27">
        <v>15000000</v>
      </c>
      <c r="G70" s="27">
        <v>0</v>
      </c>
      <c r="H70" s="27">
        <v>15000000</v>
      </c>
      <c r="I70" s="27">
        <v>800930</v>
      </c>
      <c r="J70" s="27">
        <v>7363730</v>
      </c>
      <c r="K70" s="30">
        <f t="shared" si="1"/>
        <v>0.49091533333333331</v>
      </c>
      <c r="L70" s="27">
        <v>800930</v>
      </c>
      <c r="M70" s="27">
        <v>7363730</v>
      </c>
      <c r="N70" s="33">
        <f t="shared" si="3"/>
        <v>0.49091533333333331</v>
      </c>
    </row>
    <row r="71" spans="1:18" ht="15" x14ac:dyDescent="0.25">
      <c r="A71" s="16">
        <v>131020202040103</v>
      </c>
      <c r="B71" s="17" t="s">
        <v>78</v>
      </c>
      <c r="C71" s="27">
        <v>0</v>
      </c>
      <c r="D71" s="27">
        <v>0</v>
      </c>
      <c r="E71" s="27">
        <v>8000000</v>
      </c>
      <c r="F71" s="27">
        <v>8000000</v>
      </c>
      <c r="G71" s="27">
        <v>0</v>
      </c>
      <c r="H71" s="27">
        <v>8000000</v>
      </c>
      <c r="I71" s="27">
        <v>447510</v>
      </c>
      <c r="J71" s="27">
        <v>2612140</v>
      </c>
      <c r="K71" s="30">
        <f t="shared" si="1"/>
        <v>0.32651750000000002</v>
      </c>
      <c r="L71" s="27">
        <v>447510</v>
      </c>
      <c r="M71" s="27">
        <v>2612140</v>
      </c>
      <c r="N71" s="33">
        <f t="shared" si="3"/>
        <v>0.32651750000000002</v>
      </c>
    </row>
    <row r="72" spans="1:18" ht="15" x14ac:dyDescent="0.25">
      <c r="A72" s="16">
        <v>131020202040104</v>
      </c>
      <c r="B72" s="17" t="s">
        <v>79</v>
      </c>
      <c r="C72" s="27">
        <v>1500000</v>
      </c>
      <c r="D72" s="27">
        <v>0</v>
      </c>
      <c r="E72" s="27">
        <v>0</v>
      </c>
      <c r="F72" s="27">
        <v>1500000</v>
      </c>
      <c r="G72" s="27">
        <v>0</v>
      </c>
      <c r="H72" s="27">
        <v>1500000</v>
      </c>
      <c r="I72" s="27">
        <v>48550</v>
      </c>
      <c r="J72" s="27">
        <v>315700</v>
      </c>
      <c r="K72" s="30">
        <f t="shared" si="1"/>
        <v>0.21046666666666666</v>
      </c>
      <c r="L72" s="27">
        <v>48550</v>
      </c>
      <c r="M72" s="27">
        <v>315700</v>
      </c>
      <c r="N72" s="33">
        <f t="shared" si="3"/>
        <v>0.21046666666666666</v>
      </c>
    </row>
    <row r="73" spans="1:18" ht="15" x14ac:dyDescent="0.25">
      <c r="A73" s="16">
        <v>13102020206</v>
      </c>
      <c r="B73" s="17" t="s">
        <v>80</v>
      </c>
      <c r="C73" s="27">
        <v>40000000</v>
      </c>
      <c r="D73" s="27">
        <v>0</v>
      </c>
      <c r="E73" s="27">
        <v>-16000000</v>
      </c>
      <c r="F73" s="27">
        <v>24000000</v>
      </c>
      <c r="G73" s="27">
        <v>0</v>
      </c>
      <c r="H73" s="27">
        <v>24000000</v>
      </c>
      <c r="I73" s="27">
        <v>0</v>
      </c>
      <c r="J73" s="27">
        <v>24000000</v>
      </c>
      <c r="K73" s="30">
        <f t="shared" si="1"/>
        <v>1</v>
      </c>
      <c r="L73" s="27">
        <v>0</v>
      </c>
      <c r="M73" s="27">
        <v>0</v>
      </c>
      <c r="N73" s="33">
        <f t="shared" si="3"/>
        <v>0</v>
      </c>
    </row>
    <row r="74" spans="1:18" ht="15" x14ac:dyDescent="0.25">
      <c r="A74" s="16">
        <v>13102020207</v>
      </c>
      <c r="B74" s="17" t="s">
        <v>81</v>
      </c>
      <c r="C74" s="27">
        <v>50000000</v>
      </c>
      <c r="D74" s="27">
        <v>0</v>
      </c>
      <c r="E74" s="27">
        <v>-20000000</v>
      </c>
      <c r="F74" s="27">
        <v>30000000</v>
      </c>
      <c r="G74" s="27">
        <v>0</v>
      </c>
      <c r="H74" s="27">
        <v>30000000</v>
      </c>
      <c r="I74" s="27">
        <v>0</v>
      </c>
      <c r="J74" s="27">
        <v>30000000</v>
      </c>
      <c r="K74" s="30">
        <f t="shared" si="1"/>
        <v>1</v>
      </c>
      <c r="L74" s="27">
        <v>0</v>
      </c>
      <c r="M74" s="27">
        <v>0</v>
      </c>
      <c r="N74" s="33">
        <f t="shared" si="3"/>
        <v>0</v>
      </c>
    </row>
    <row r="75" spans="1:18" ht="15" x14ac:dyDescent="0.25">
      <c r="A75" s="16">
        <v>13102020208</v>
      </c>
      <c r="B75" s="17" t="s">
        <v>82</v>
      </c>
      <c r="C75" s="27">
        <v>66353000</v>
      </c>
      <c r="D75" s="27">
        <v>0</v>
      </c>
      <c r="E75" s="27">
        <v>35773713</v>
      </c>
      <c r="F75" s="27">
        <v>102126713</v>
      </c>
      <c r="G75" s="27">
        <v>0</v>
      </c>
      <c r="H75" s="27">
        <v>102126713</v>
      </c>
      <c r="I75" s="27">
        <v>0</v>
      </c>
      <c r="J75" s="27">
        <v>101209229</v>
      </c>
      <c r="K75" s="30">
        <f t="shared" si="1"/>
        <v>0.99101621923345362</v>
      </c>
      <c r="L75" s="27">
        <v>27526095</v>
      </c>
      <c r="M75" s="27">
        <v>32070095</v>
      </c>
      <c r="N75" s="33">
        <f t="shared" si="3"/>
        <v>0.31402259073979988</v>
      </c>
    </row>
    <row r="76" spans="1:18" ht="15" x14ac:dyDescent="0.25">
      <c r="A76" s="16">
        <v>131050701</v>
      </c>
      <c r="B76" s="17" t="s">
        <v>106</v>
      </c>
      <c r="C76" s="27">
        <v>0</v>
      </c>
      <c r="D76" s="27">
        <v>0</v>
      </c>
      <c r="E76" s="27">
        <v>10036609</v>
      </c>
      <c r="F76" s="27">
        <v>10036609</v>
      </c>
      <c r="G76" s="27">
        <v>0</v>
      </c>
      <c r="H76" s="27">
        <v>10036609</v>
      </c>
      <c r="I76" s="27">
        <v>8424800</v>
      </c>
      <c r="J76" s="27">
        <v>8424800</v>
      </c>
      <c r="K76" s="30">
        <f t="shared" ref="K76:K91" si="4">J76/H76</f>
        <v>0.83940701485930158</v>
      </c>
      <c r="L76" s="27">
        <v>8424800</v>
      </c>
      <c r="M76" s="27">
        <v>8424800</v>
      </c>
      <c r="N76" s="33">
        <f t="shared" si="3"/>
        <v>0.83940701485930158</v>
      </c>
    </row>
    <row r="77" spans="1:18" s="13" customFormat="1" x14ac:dyDescent="0.2">
      <c r="A77" s="14">
        <v>133</v>
      </c>
      <c r="B77" s="15" t="s">
        <v>83</v>
      </c>
      <c r="C77" s="12">
        <f>SUM(C78:C91)</f>
        <v>10677892000</v>
      </c>
      <c r="D77" s="12">
        <f t="shared" ref="D77:M77" si="5">SUM(D78:D91)</f>
        <v>0</v>
      </c>
      <c r="E77" s="12">
        <f t="shared" si="5"/>
        <v>554347826</v>
      </c>
      <c r="F77" s="12">
        <f t="shared" si="5"/>
        <v>11232239826</v>
      </c>
      <c r="G77" s="12">
        <f t="shared" si="5"/>
        <v>0</v>
      </c>
      <c r="H77" s="12">
        <f t="shared" si="5"/>
        <v>11232239826</v>
      </c>
      <c r="I77" s="12">
        <f t="shared" si="5"/>
        <v>2112910391</v>
      </c>
      <c r="J77" s="12">
        <f t="shared" si="5"/>
        <v>11156238829</v>
      </c>
      <c r="K77" s="29">
        <f>J77/H77</f>
        <v>0.99323367394416961</v>
      </c>
      <c r="L77" s="12">
        <f t="shared" si="5"/>
        <v>4530818095</v>
      </c>
      <c r="M77" s="12">
        <f t="shared" si="5"/>
        <v>8882768047</v>
      </c>
      <c r="N77" s="32">
        <f t="shared" si="3"/>
        <v>0.7908278477493399</v>
      </c>
      <c r="Q77" s="28"/>
      <c r="R77" s="31"/>
    </row>
    <row r="78" spans="1:18" x14ac:dyDescent="0.2">
      <c r="A78" s="16">
        <v>1.33011501110127E+20</v>
      </c>
      <c r="B78" s="17" t="s">
        <v>84</v>
      </c>
      <c r="C78" s="18">
        <v>660000000</v>
      </c>
      <c r="D78" s="18">
        <v>0</v>
      </c>
      <c r="E78" s="18">
        <v>-606000000</v>
      </c>
      <c r="F78" s="18">
        <v>54000000</v>
      </c>
      <c r="G78" s="18">
        <v>0</v>
      </c>
      <c r="H78" s="18">
        <v>54000000</v>
      </c>
      <c r="I78" s="18">
        <v>0</v>
      </c>
      <c r="J78" s="18">
        <v>54000000</v>
      </c>
      <c r="K78" s="30">
        <f t="shared" si="4"/>
        <v>1</v>
      </c>
      <c r="L78" s="18">
        <v>0</v>
      </c>
      <c r="M78" s="18">
        <v>54000000</v>
      </c>
      <c r="N78" s="33">
        <f t="shared" si="3"/>
        <v>1</v>
      </c>
    </row>
    <row r="79" spans="1:18" ht="24" x14ac:dyDescent="0.2">
      <c r="A79" s="16">
        <v>1.33011502170139E+20</v>
      </c>
      <c r="B79" s="17" t="s">
        <v>85</v>
      </c>
      <c r="C79" s="18">
        <v>545574000</v>
      </c>
      <c r="D79" s="18">
        <v>0</v>
      </c>
      <c r="E79" s="18">
        <v>-387097247</v>
      </c>
      <c r="F79" s="18">
        <v>158476753</v>
      </c>
      <c r="G79" s="18">
        <v>0</v>
      </c>
      <c r="H79" s="18">
        <v>158476753</v>
      </c>
      <c r="I79" s="18">
        <v>-35137250</v>
      </c>
      <c r="J79" s="18">
        <v>123339503</v>
      </c>
      <c r="K79" s="30">
        <f t="shared" si="4"/>
        <v>0.77828136092616684</v>
      </c>
      <c r="L79" s="18">
        <v>24766191</v>
      </c>
      <c r="M79" s="18">
        <v>110491710</v>
      </c>
      <c r="N79" s="33">
        <f t="shared" ref="N79:N91" si="6">M79/H79</f>
        <v>0.69721083949770224</v>
      </c>
    </row>
    <row r="80" spans="1:18" ht="24" x14ac:dyDescent="0.2">
      <c r="A80" s="16">
        <v>1.33011502170139E+20</v>
      </c>
      <c r="B80" s="17" t="s">
        <v>86</v>
      </c>
      <c r="C80" s="18">
        <v>3584780000</v>
      </c>
      <c r="D80" s="18">
        <v>0</v>
      </c>
      <c r="E80" s="18">
        <v>-2612782432</v>
      </c>
      <c r="F80" s="18">
        <v>971997568</v>
      </c>
      <c r="G80" s="18">
        <v>0</v>
      </c>
      <c r="H80" s="18">
        <v>971997568</v>
      </c>
      <c r="I80" s="18">
        <v>-32194185</v>
      </c>
      <c r="J80" s="18">
        <v>939803383</v>
      </c>
      <c r="K80" s="30">
        <f t="shared" si="4"/>
        <v>0.96687832762149462</v>
      </c>
      <c r="L80" s="18">
        <v>200696660</v>
      </c>
      <c r="M80" s="18">
        <v>891442026</v>
      </c>
      <c r="N80" s="33">
        <f t="shared" si="6"/>
        <v>0.91712372062231329</v>
      </c>
    </row>
    <row r="81" spans="1:14" ht="24" x14ac:dyDescent="0.2">
      <c r="A81" s="16">
        <v>1.3301150325015699E+20</v>
      </c>
      <c r="B81" s="17" t="s">
        <v>87</v>
      </c>
      <c r="C81" s="18">
        <v>3166359000</v>
      </c>
      <c r="D81" s="18">
        <v>0</v>
      </c>
      <c r="E81" s="18">
        <v>-1843840417</v>
      </c>
      <c r="F81" s="18">
        <v>1322518583</v>
      </c>
      <c r="G81" s="18">
        <v>0</v>
      </c>
      <c r="H81" s="18">
        <v>1322518583</v>
      </c>
      <c r="I81" s="18">
        <v>0</v>
      </c>
      <c r="J81" s="18">
        <v>1322518583</v>
      </c>
      <c r="K81" s="30">
        <f t="shared" si="4"/>
        <v>1</v>
      </c>
      <c r="L81" s="18">
        <v>194685235</v>
      </c>
      <c r="M81" s="18">
        <v>1312061870</v>
      </c>
      <c r="N81" s="33">
        <f t="shared" si="6"/>
        <v>0.99209333378418019</v>
      </c>
    </row>
    <row r="82" spans="1:14" s="1" customFormat="1" x14ac:dyDescent="0.2">
      <c r="A82" s="16">
        <v>1.3301150325015699E+20</v>
      </c>
      <c r="B82" s="17" t="s">
        <v>88</v>
      </c>
      <c r="C82" s="18">
        <v>788000000</v>
      </c>
      <c r="D82" s="18">
        <v>0</v>
      </c>
      <c r="E82" s="18">
        <v>-627577130</v>
      </c>
      <c r="F82" s="18">
        <v>160422870</v>
      </c>
      <c r="G82" s="18">
        <v>0</v>
      </c>
      <c r="H82" s="18">
        <v>160422870</v>
      </c>
      <c r="I82" s="18">
        <v>0</v>
      </c>
      <c r="J82" s="18">
        <v>160422870</v>
      </c>
      <c r="K82" s="30">
        <f t="shared" si="4"/>
        <v>1</v>
      </c>
      <c r="L82" s="18">
        <v>11244020</v>
      </c>
      <c r="M82" s="18">
        <v>158836856</v>
      </c>
      <c r="N82" s="33">
        <f t="shared" si="6"/>
        <v>0.99011354179114242</v>
      </c>
    </row>
    <row r="83" spans="1:14" s="1" customFormat="1" x14ac:dyDescent="0.2">
      <c r="A83" s="16">
        <v>1.3301150325015699E+20</v>
      </c>
      <c r="B83" s="17" t="s">
        <v>89</v>
      </c>
      <c r="C83" s="18">
        <v>122000000</v>
      </c>
      <c r="D83" s="18">
        <v>0</v>
      </c>
      <c r="E83" s="18">
        <v>-79000000</v>
      </c>
      <c r="F83" s="18">
        <v>43000000</v>
      </c>
      <c r="G83" s="18">
        <v>0</v>
      </c>
      <c r="H83" s="18">
        <v>43000000</v>
      </c>
      <c r="I83" s="18">
        <v>0</v>
      </c>
      <c r="J83" s="18">
        <v>43000000</v>
      </c>
      <c r="K83" s="30">
        <f t="shared" si="4"/>
        <v>1</v>
      </c>
      <c r="L83" s="18">
        <v>6672850</v>
      </c>
      <c r="M83" s="18">
        <v>43000000</v>
      </c>
      <c r="N83" s="33">
        <f t="shared" si="6"/>
        <v>1</v>
      </c>
    </row>
    <row r="84" spans="1:14" s="1" customFormat="1" x14ac:dyDescent="0.2">
      <c r="A84" s="16">
        <v>1.33011507420185E+20</v>
      </c>
      <c r="B84" s="17" t="s">
        <v>90</v>
      </c>
      <c r="C84" s="18">
        <v>1025483000</v>
      </c>
      <c r="D84" s="18">
        <v>0</v>
      </c>
      <c r="E84" s="18">
        <v>-349289049</v>
      </c>
      <c r="F84" s="18">
        <v>676193951</v>
      </c>
      <c r="G84" s="18">
        <v>0</v>
      </c>
      <c r="H84" s="18">
        <v>676193951</v>
      </c>
      <c r="I84" s="18">
        <v>0</v>
      </c>
      <c r="J84" s="18">
        <v>676193951</v>
      </c>
      <c r="K84" s="30">
        <f t="shared" si="4"/>
        <v>1</v>
      </c>
      <c r="L84" s="18">
        <v>73853589</v>
      </c>
      <c r="M84" s="18">
        <v>669779447</v>
      </c>
      <c r="N84" s="33">
        <f t="shared" si="6"/>
        <v>0.99051381043779851</v>
      </c>
    </row>
    <row r="85" spans="1:14" s="1" customFormat="1" ht="24" x14ac:dyDescent="0.2">
      <c r="A85" s="16">
        <v>1.3301150743018901E+20</v>
      </c>
      <c r="B85" s="17" t="s">
        <v>91</v>
      </c>
      <c r="C85" s="18">
        <v>785696000</v>
      </c>
      <c r="D85" s="18">
        <v>0</v>
      </c>
      <c r="E85" s="18">
        <v>-369837987</v>
      </c>
      <c r="F85" s="18">
        <v>415858013</v>
      </c>
      <c r="G85" s="18">
        <v>0</v>
      </c>
      <c r="H85" s="18">
        <v>415858013</v>
      </c>
      <c r="I85" s="18">
        <v>0</v>
      </c>
      <c r="J85" s="18">
        <v>415858013</v>
      </c>
      <c r="K85" s="30">
        <f t="shared" si="4"/>
        <v>1</v>
      </c>
      <c r="L85" s="18">
        <v>64668030</v>
      </c>
      <c r="M85" s="18">
        <v>372594547</v>
      </c>
      <c r="N85" s="33">
        <f t="shared" si="6"/>
        <v>0.89596577522241949</v>
      </c>
    </row>
    <row r="86" spans="1:14" s="1" customFormat="1" ht="24" x14ac:dyDescent="0.2">
      <c r="A86" s="16">
        <v>1.3301160121E+20</v>
      </c>
      <c r="B86" s="17" t="s">
        <v>92</v>
      </c>
      <c r="C86" s="18">
        <v>0</v>
      </c>
      <c r="D86" s="18">
        <v>0</v>
      </c>
      <c r="E86" s="18">
        <v>2019497233</v>
      </c>
      <c r="F86" s="18">
        <v>2019497233</v>
      </c>
      <c r="G86" s="18">
        <v>0</v>
      </c>
      <c r="H86" s="18">
        <v>2019497233</v>
      </c>
      <c r="I86" s="18">
        <v>124269634</v>
      </c>
      <c r="J86" s="18">
        <v>2018639383</v>
      </c>
      <c r="K86" s="30">
        <f t="shared" si="4"/>
        <v>0.99957521605576771</v>
      </c>
      <c r="L86" s="18">
        <v>813240956</v>
      </c>
      <c r="M86" s="18">
        <v>1600484542</v>
      </c>
      <c r="N86" s="33">
        <f t="shared" si="6"/>
        <v>0.79251633319766968</v>
      </c>
    </row>
    <row r="87" spans="1:14" s="1" customFormat="1" ht="24" x14ac:dyDescent="0.2">
      <c r="A87" s="16">
        <v>1.3301160121E+20</v>
      </c>
      <c r="B87" s="17" t="s">
        <v>93</v>
      </c>
      <c r="C87" s="18">
        <v>0</v>
      </c>
      <c r="D87" s="18">
        <v>0</v>
      </c>
      <c r="E87" s="18">
        <v>328345270</v>
      </c>
      <c r="F87" s="18">
        <v>328345270</v>
      </c>
      <c r="G87" s="18">
        <v>0</v>
      </c>
      <c r="H87" s="18">
        <v>328345270</v>
      </c>
      <c r="I87" s="18">
        <v>15176194</v>
      </c>
      <c r="J87" s="18">
        <v>328242252</v>
      </c>
      <c r="K87" s="30">
        <f t="shared" si="4"/>
        <v>0.99968625100035702</v>
      </c>
      <c r="L87" s="18">
        <v>62391172</v>
      </c>
      <c r="M87" s="18">
        <v>119002270</v>
      </c>
      <c r="N87" s="33">
        <f t="shared" si="6"/>
        <v>0.36243028565631535</v>
      </c>
    </row>
    <row r="88" spans="1:14" s="1" customFormat="1" ht="24" x14ac:dyDescent="0.2">
      <c r="A88" s="16">
        <v>1.3301160124E+20</v>
      </c>
      <c r="B88" s="17" t="s">
        <v>94</v>
      </c>
      <c r="C88" s="18">
        <v>0</v>
      </c>
      <c r="D88" s="18">
        <v>0</v>
      </c>
      <c r="E88" s="18">
        <v>672782432</v>
      </c>
      <c r="F88" s="18">
        <v>672782432</v>
      </c>
      <c r="G88" s="18">
        <v>0</v>
      </c>
      <c r="H88" s="18">
        <v>672782432</v>
      </c>
      <c r="I88" s="18">
        <v>177236263</v>
      </c>
      <c r="J88" s="18">
        <v>671293190</v>
      </c>
      <c r="K88" s="30">
        <f t="shared" si="4"/>
        <v>0.99778644338917577</v>
      </c>
      <c r="L88" s="18">
        <v>261138190</v>
      </c>
      <c r="M88" s="18">
        <v>471971628</v>
      </c>
      <c r="N88" s="33">
        <f t="shared" si="6"/>
        <v>0.70152192677944358</v>
      </c>
    </row>
    <row r="89" spans="1:14" s="1" customFormat="1" ht="24" x14ac:dyDescent="0.2">
      <c r="A89" s="16">
        <v>1.3301160124E+20</v>
      </c>
      <c r="B89" s="17" t="s">
        <v>95</v>
      </c>
      <c r="C89" s="18">
        <v>0</v>
      </c>
      <c r="D89" s="18">
        <v>0</v>
      </c>
      <c r="E89" s="18">
        <v>2154347826</v>
      </c>
      <c r="F89" s="18">
        <v>2154347826</v>
      </c>
      <c r="G89" s="18">
        <v>0</v>
      </c>
      <c r="H89" s="18">
        <v>2154347826</v>
      </c>
      <c r="I89" s="18">
        <v>1731387429</v>
      </c>
      <c r="J89" s="18">
        <v>2149123495</v>
      </c>
      <c r="K89" s="30">
        <f t="shared" si="4"/>
        <v>0.99757498258315136</v>
      </c>
      <c r="L89" s="18">
        <v>1578098393</v>
      </c>
      <c r="M89" s="18">
        <v>1641578710</v>
      </c>
      <c r="N89" s="33">
        <f t="shared" si="6"/>
        <v>0.76198406319927281</v>
      </c>
    </row>
    <row r="90" spans="1:14" s="1" customFormat="1" ht="24" x14ac:dyDescent="0.2">
      <c r="A90" s="16">
        <v>1.3301160345E+20</v>
      </c>
      <c r="B90" s="17" t="s">
        <v>96</v>
      </c>
      <c r="C90" s="18">
        <v>0</v>
      </c>
      <c r="D90" s="18">
        <v>0</v>
      </c>
      <c r="E90" s="18">
        <v>433000000</v>
      </c>
      <c r="F90" s="18">
        <v>433000000</v>
      </c>
      <c r="G90" s="18">
        <v>0</v>
      </c>
      <c r="H90" s="18">
        <v>433000000</v>
      </c>
      <c r="I90" s="18">
        <v>8678057</v>
      </c>
      <c r="J90" s="18">
        <v>432183842</v>
      </c>
      <c r="K90" s="30">
        <f t="shared" si="4"/>
        <v>0.9981151085450346</v>
      </c>
      <c r="L90" s="18">
        <v>374813653</v>
      </c>
      <c r="M90" s="18">
        <v>408219763</v>
      </c>
      <c r="N90" s="33">
        <f t="shared" si="6"/>
        <v>0.94277081524249418</v>
      </c>
    </row>
    <row r="91" spans="1:14" s="1" customFormat="1" ht="24" x14ac:dyDescent="0.2">
      <c r="A91" s="16">
        <v>1.3301160556E+20</v>
      </c>
      <c r="B91" s="17" t="s">
        <v>97</v>
      </c>
      <c r="C91" s="18">
        <v>0</v>
      </c>
      <c r="D91" s="18">
        <v>0</v>
      </c>
      <c r="E91" s="18">
        <v>1821799327</v>
      </c>
      <c r="F91" s="18">
        <v>1821799327</v>
      </c>
      <c r="G91" s="18">
        <v>0</v>
      </c>
      <c r="H91" s="18">
        <v>1821799327</v>
      </c>
      <c r="I91" s="18">
        <v>123494249</v>
      </c>
      <c r="J91" s="18">
        <v>1821620364</v>
      </c>
      <c r="K91" s="30">
        <f t="shared" si="4"/>
        <v>0.99990176579969725</v>
      </c>
      <c r="L91" s="18">
        <v>864549156</v>
      </c>
      <c r="M91" s="18">
        <v>1029304678</v>
      </c>
      <c r="N91" s="33">
        <f t="shared" si="6"/>
        <v>0.56499344507662119</v>
      </c>
    </row>
    <row r="96" spans="1:14" s="1" customFormat="1" x14ac:dyDescent="0.2">
      <c r="A96" s="19"/>
      <c r="B96" s="20"/>
      <c r="C96" s="21"/>
      <c r="D96" s="21"/>
      <c r="I96" s="21"/>
      <c r="J96" s="21"/>
      <c r="K96" s="25"/>
    </row>
    <row r="97" spans="1:11" s="1" customFormat="1" ht="11.45" customHeight="1" x14ac:dyDescent="0.2">
      <c r="A97" s="19"/>
      <c r="B97" s="37" t="s">
        <v>98</v>
      </c>
      <c r="C97" s="37"/>
      <c r="D97" s="37"/>
      <c r="I97" s="36" t="s">
        <v>99</v>
      </c>
      <c r="J97" s="36"/>
      <c r="K97" s="36"/>
    </row>
    <row r="98" spans="1:11" s="1" customFormat="1" ht="11.45" customHeight="1" x14ac:dyDescent="0.2">
      <c r="A98" s="19"/>
      <c r="B98" s="36" t="s">
        <v>100</v>
      </c>
      <c r="C98" s="36"/>
      <c r="D98" s="36"/>
      <c r="I98" s="36" t="s">
        <v>101</v>
      </c>
      <c r="J98" s="36"/>
      <c r="K98" s="36"/>
    </row>
    <row r="99" spans="1:11" s="1" customFormat="1" ht="11.45" customHeight="1" x14ac:dyDescent="0.2">
      <c r="A99" s="19"/>
      <c r="B99" s="36" t="s">
        <v>102</v>
      </c>
      <c r="C99" s="36"/>
      <c r="D99" s="36"/>
      <c r="I99" s="36" t="s">
        <v>103</v>
      </c>
      <c r="J99" s="36"/>
      <c r="K99" s="36"/>
    </row>
    <row r="100" spans="1:11" s="1" customFormat="1" ht="11.45" customHeight="1" x14ac:dyDescent="0.2">
      <c r="A100" s="19"/>
      <c r="B100" s="36" t="s">
        <v>104</v>
      </c>
      <c r="C100" s="36"/>
      <c r="D100" s="36"/>
      <c r="I100" s="36" t="s">
        <v>105</v>
      </c>
      <c r="J100" s="36"/>
      <c r="K100" s="36"/>
    </row>
  </sheetData>
  <autoFilter ref="A11:M91"/>
  <mergeCells count="16">
    <mergeCell ref="B99:D99"/>
    <mergeCell ref="I99:K99"/>
    <mergeCell ref="B100:D100"/>
    <mergeCell ref="I100:K100"/>
    <mergeCell ref="B97:D97"/>
    <mergeCell ref="I97:K97"/>
    <mergeCell ref="B98:D98"/>
    <mergeCell ref="I98:K98"/>
    <mergeCell ref="A3:N3"/>
    <mergeCell ref="A2:N2"/>
    <mergeCell ref="A1:N1"/>
    <mergeCell ref="A9:N9"/>
    <mergeCell ref="A8:N8"/>
    <mergeCell ref="A7:N7"/>
    <mergeCell ref="A6:N6"/>
    <mergeCell ref="A5:N5"/>
  </mergeCells>
  <pageMargins left="0.23622047244094491" right="0.23622047244094491" top="0.74803149606299213" bottom="0.74803149606299213" header="0.31496062992125984" footer="0.31496062992125984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presupuestal a NOV</vt:lpstr>
      <vt:lpstr>'Ejecución presupuestal a NOV'!Área_de_impresión</vt:lpstr>
      <vt:lpstr>'Ejecución presupuestal a NOV'!Títulos_a_imprimir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Fundación GAA</cp:lastModifiedBy>
  <cp:lastPrinted>2021-01-13T18:29:49Z</cp:lastPrinted>
  <dcterms:created xsi:type="dcterms:W3CDTF">2020-12-11T00:18:56Z</dcterms:created>
  <dcterms:modified xsi:type="dcterms:W3CDTF">2021-01-18T12:30:51Z</dcterms:modified>
</cp:coreProperties>
</file>