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155" tabRatio="824" firstSheet="1" activeTab="1"/>
  </bookViews>
  <sheets>
    <sheet name="DESPLAZAMIENTO PROB-IMPACTO" sheetId="33" state="hidden" r:id="rId1"/>
    <sheet name="Mapa Riesgos Corrupcion" sheetId="69" r:id="rId2"/>
  </sheets>
  <definedNames>
    <definedName name="_OP1">#REF!</definedName>
    <definedName name="ACCION">#REF!</definedName>
    <definedName name="ALTO">#REF!</definedName>
    <definedName name="_xlnm.Print_Area" localSheetId="1">'Mapa Riesgos Corrupcion'!$A$1:$AT$29</definedName>
    <definedName name="AUTO">#REF!</definedName>
    <definedName name="AUTONOMIA">#REF!</definedName>
    <definedName name="BAJO">#REF!</definedName>
    <definedName name="CALIFICACION">#REF!</definedName>
    <definedName name="DO">#REF!</definedName>
    <definedName name="DOCUMENTACION">#REF!</definedName>
    <definedName name="EC">#REF!</definedName>
    <definedName name="ECONOMIA">#REF!</definedName>
    <definedName name="EF">#REF!</definedName>
    <definedName name="EFECTIVIDAD">#REF!</definedName>
    <definedName name="EFECTIVO">#REF!</definedName>
    <definedName name="EFICACIA">#REF!</definedName>
    <definedName name="ESCALA">#REF!</definedName>
    <definedName name="EVALUACION">#REF!</definedName>
    <definedName name="EX">#REF!</definedName>
    <definedName name="EXISTENCIA">#REF!</definedName>
    <definedName name="IMPACTO">#REF!</definedName>
    <definedName name="MEDIO">#REF!</definedName>
    <definedName name="MO">#REF!</definedName>
    <definedName name="MONITOREO">#REF!</definedName>
    <definedName name="OP">#REF!</definedName>
    <definedName name="OPORTUNIDA">#REF!</definedName>
    <definedName name="OPORTUNIDAD">#REF!</definedName>
    <definedName name="PROBABILIDAD">#REF!</definedName>
  </definedNames>
  <calcPr calcId="152511" concurrentCalc="0"/>
</workbook>
</file>

<file path=xl/calcChain.xml><?xml version="1.0" encoding="utf-8"?>
<calcChain xmlns="http://schemas.openxmlformats.org/spreadsheetml/2006/main">
  <c r="AG21" i="69"/>
  <c r="AC21"/>
  <c r="AD21" s="1"/>
  <c r="K21"/>
  <c r="AG20"/>
  <c r="AC20"/>
  <c r="AD20" s="1"/>
  <c r="K20"/>
  <c r="AC19" l="1"/>
  <c r="AC18"/>
  <c r="AC17"/>
  <c r="AG16"/>
  <c r="AC16"/>
  <c r="K16"/>
  <c r="AC15"/>
  <c r="AC14"/>
  <c r="AC13"/>
  <c r="AG12"/>
  <c r="AC12"/>
  <c r="K12"/>
  <c r="AG11"/>
  <c r="AC11"/>
  <c r="AD11" s="1"/>
  <c r="K11"/>
  <c r="AG10"/>
  <c r="AC10"/>
  <c r="AD10" s="1"/>
  <c r="K10"/>
  <c r="AD16" l="1"/>
  <c r="AD12"/>
</calcChain>
</file>

<file path=xl/sharedStrings.xml><?xml version="1.0" encoding="utf-8"?>
<sst xmlns="http://schemas.openxmlformats.org/spreadsheetml/2006/main" count="362" uniqueCount="157">
  <si>
    <t>ES EFECTIVO?</t>
  </si>
  <si>
    <t>SE ESTÁ APLICANDO?</t>
  </si>
  <si>
    <t>PROBABILIDAD</t>
  </si>
  <si>
    <t>IMPACTO</t>
  </si>
  <si>
    <t>Insignificante (1)</t>
  </si>
  <si>
    <t>Menor (2)</t>
  </si>
  <si>
    <t>Moderado (3)</t>
  </si>
  <si>
    <t>Mayor (4)</t>
  </si>
  <si>
    <t>Catastrófico (5)</t>
  </si>
  <si>
    <t>Raro (1)</t>
  </si>
  <si>
    <t>Improbable (2)</t>
  </si>
  <si>
    <t>posible (3)</t>
  </si>
  <si>
    <t>Probable (4)</t>
  </si>
  <si>
    <t>Casi Seguro (5)</t>
  </si>
  <si>
    <t>B</t>
  </si>
  <si>
    <t>M</t>
  </si>
  <si>
    <t>A</t>
  </si>
  <si>
    <t>E</t>
  </si>
  <si>
    <t>TABLA 3. MATRIZ DE CALIFICACIÓN, EVALUACIÓN Y RESPUESTA A RIESGOS</t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</si>
  <si>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: zona de riesgo </t>
    </r>
    <r>
      <rPr>
        <b/>
        <sz val="10"/>
        <color indexed="57"/>
        <rFont val="Arial"/>
        <family val="2"/>
      </rPr>
      <t xml:space="preserve">Baja: </t>
    </r>
    <r>
      <rPr>
        <b/>
        <sz val="10"/>
        <rFont val="Arial"/>
        <family val="2"/>
      </rPr>
      <t>Asumir el riesgo</t>
    </r>
  </si>
  <si>
    <r>
      <rPr>
        <b/>
        <sz val="10"/>
        <rFont val="Arial"/>
        <family val="2"/>
      </rPr>
      <t>M</t>
    </r>
    <r>
      <rPr>
        <sz val="10"/>
        <rFont val="Arial"/>
        <family val="2"/>
      </rPr>
      <t xml:space="preserve">: zona de riesgo </t>
    </r>
    <r>
      <rPr>
        <b/>
        <sz val="10"/>
        <color indexed="43"/>
        <rFont val="Arial"/>
        <family val="2"/>
      </rPr>
      <t>Moderada</t>
    </r>
    <r>
      <rPr>
        <b/>
        <sz val="10"/>
        <color indexed="57"/>
        <rFont val="Arial"/>
        <family val="2"/>
      </rPr>
      <t xml:space="preserve"> </t>
    </r>
    <r>
      <rPr>
        <b/>
        <sz val="10"/>
        <rFont val="Arial"/>
        <family val="2"/>
      </rPr>
      <t>Asumir el riesgo, Reducir el Riesgo</t>
    </r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</si>
  <si>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: zona de riesgo </t>
    </r>
    <r>
      <rPr>
        <b/>
        <sz val="10"/>
        <color indexed="51"/>
        <rFont val="Arial"/>
        <family val="2"/>
      </rPr>
      <t>Alta</t>
    </r>
    <r>
      <rPr>
        <b/>
        <sz val="10"/>
        <color indexed="10"/>
        <rFont val="Arial"/>
        <family val="2"/>
      </rPr>
      <t>:</t>
    </r>
    <r>
      <rPr>
        <b/>
        <sz val="10"/>
        <color indexed="57"/>
        <rFont val="Arial"/>
        <family val="2"/>
      </rPr>
      <t xml:space="preserve"> </t>
    </r>
    <r>
      <rPr>
        <b/>
        <sz val="10"/>
        <rFont val="Arial"/>
        <family val="2"/>
      </rPr>
      <t>Asumir el riesgo, Evitar, Compartir o Transferir</t>
    </r>
  </si>
  <si>
    <r>
      <rPr>
        <b/>
        <sz val="10"/>
        <rFont val="Arial"/>
        <family val="2"/>
      </rPr>
      <t>B</t>
    </r>
    <r>
      <rPr>
        <sz val="10"/>
        <rFont val="Arial"/>
        <family val="2"/>
      </rPr>
      <t xml:space="preserve">: zona de riesgo </t>
    </r>
    <r>
      <rPr>
        <b/>
        <sz val="10"/>
        <color indexed="10"/>
        <rFont val="Arial"/>
        <family val="2"/>
      </rPr>
      <t>Extrema:</t>
    </r>
    <r>
      <rPr>
        <b/>
        <sz val="10"/>
        <color indexed="57"/>
        <rFont val="Arial"/>
        <family val="2"/>
      </rPr>
      <t xml:space="preserve"> </t>
    </r>
    <r>
      <rPr>
        <b/>
        <sz val="10"/>
        <rFont val="Arial"/>
        <family val="2"/>
      </rPr>
      <t>Asumir el riesgo, Evitar, Compartir o Transferir</t>
    </r>
  </si>
  <si>
    <t>MATRIZ DE EVALUACIÓN DE ZONAS DE RIESGO (Resultados probabilidades por impacto)</t>
  </si>
  <si>
    <t>TABLA 6. RESULTADO RANGO 0-50</t>
  </si>
  <si>
    <t>TABLA 7. RESULTADO RANGO 51-75</t>
  </si>
  <si>
    <t>Desplace 1 casilla</t>
  </si>
  <si>
    <t>Desplace 2 casillas</t>
  </si>
  <si>
    <t>PUNTAJE EVALUACIÓN CONTROLES</t>
  </si>
  <si>
    <t xml:space="preserve">TOTAL </t>
  </si>
  <si>
    <t>SI</t>
  </si>
  <si>
    <t>NO</t>
  </si>
  <si>
    <t xml:space="preserve">SI </t>
  </si>
  <si>
    <t xml:space="preserve"> CONTROL ACTUAL</t>
  </si>
  <si>
    <t>Páginas</t>
  </si>
  <si>
    <t>Documento:</t>
  </si>
  <si>
    <t>Proceso:</t>
  </si>
  <si>
    <t>Fecha de aprobación:</t>
  </si>
  <si>
    <t>CEM-FT-13</t>
  </si>
  <si>
    <t>Ponderación
(Si hay mas de 1 control)</t>
  </si>
  <si>
    <t>TABLA 8. RESULTADO RANGO 76-100</t>
  </si>
  <si>
    <t>Formato Mapa de Riesgos por Proceso</t>
  </si>
  <si>
    <t>ZONA DE RIESGO RESIDUAL</t>
  </si>
  <si>
    <t>ES AUTOMÁTICO?</t>
  </si>
  <si>
    <t>Descripción</t>
  </si>
  <si>
    <t>Código</t>
  </si>
  <si>
    <t>No.</t>
  </si>
  <si>
    <t>ESTÁ DOCUMENTADO?</t>
  </si>
  <si>
    <t>LA FRECUENCIA ES ADECUADA?</t>
  </si>
  <si>
    <t xml:space="preserve"> HAY EVIDENCIAS DE APLICACIÓN?</t>
  </si>
  <si>
    <t>FECHA INICIO</t>
  </si>
  <si>
    <t>FECHA FIN</t>
  </si>
  <si>
    <t>ESTADO</t>
  </si>
  <si>
    <t>OBSERVACIONES</t>
  </si>
  <si>
    <t>Nombre y ubicación del documento</t>
  </si>
  <si>
    <t>Nombre y ubicación de la evidencia</t>
  </si>
  <si>
    <t>TIPO</t>
  </si>
  <si>
    <t>Preventivo</t>
  </si>
  <si>
    <t>Reducir el riesgo</t>
  </si>
  <si>
    <t>(1) IDENTIFICACIÓN DEL RIESGO</t>
  </si>
  <si>
    <t>(2) ANÁLISIS DEL RIESGO</t>
  </si>
  <si>
    <t>(3) EVALUACIÓN DEL RIESGO</t>
  </si>
  <si>
    <t>(1.1) TIPO DE PROCESO</t>
  </si>
  <si>
    <t>(1.2) PROCESO</t>
  </si>
  <si>
    <t>(1.3) OBJETIVO</t>
  </si>
  <si>
    <t>(1.4) CAUSAS</t>
  </si>
  <si>
    <t>(1.5) RIESGO</t>
  </si>
  <si>
    <t>(1.6) EFECTO (Consecuencia)</t>
  </si>
  <si>
    <t>(1.7) CLASIFICACIÓN DEL RIESGO</t>
  </si>
  <si>
    <t>(2.3) ZONA DE RIESGO INHERENTE</t>
  </si>
  <si>
    <t>(3.1) VALORACIÓN DE CONTROLES</t>
  </si>
  <si>
    <t>(3.2) VALORACIÓN RIESGO RESIDUAL</t>
  </si>
  <si>
    <t>(4) TRATAMIENTO DEL RIESGO</t>
  </si>
  <si>
    <t>(4.1) PLAN DE TRATAMIENTO DEL RIESGO</t>
  </si>
  <si>
    <r>
      <t xml:space="preserve">(4.2) PLAN DE CONTINGENCIA / PLAN DE CONTINUIDAD 
</t>
    </r>
    <r>
      <rPr>
        <sz val="10"/>
        <rFont val="Arial"/>
        <family val="2"/>
      </rPr>
      <t>(Dada la materialización de un riesgo)</t>
    </r>
  </si>
  <si>
    <t>OPCIÓN DE TRATAMIENTO</t>
  </si>
  <si>
    <t>ACCIONES</t>
  </si>
  <si>
    <t>RESPONSABLES</t>
  </si>
  <si>
    <t>CRONOGRAMA</t>
  </si>
  <si>
    <t>INDICADOR</t>
  </si>
  <si>
    <t>CORRECCIÓN</t>
  </si>
  <si>
    <t>RESPONSABLE</t>
  </si>
  <si>
    <t>ACCIÓN CORRECTIVA</t>
  </si>
  <si>
    <t>PLAN DE CONTINGENCIA /CONTINUIDAD</t>
  </si>
  <si>
    <t>Corrupción</t>
  </si>
  <si>
    <t>NA</t>
  </si>
  <si>
    <t>Misional</t>
  </si>
  <si>
    <t>Profesionales proceso Gestión del ser</t>
  </si>
  <si>
    <t>Detectivo</t>
  </si>
  <si>
    <t>Falta de integridad del servidor público</t>
  </si>
  <si>
    <t>Procedimientos actualizados</t>
  </si>
  <si>
    <t>29 de noviembre de 2018</t>
  </si>
  <si>
    <t>Estructural</t>
  </si>
  <si>
    <t>Gestión Jurídica</t>
  </si>
  <si>
    <t>Brindar asesoría jurídica, dirigir la gestión contractual y ejercer la defensa judicial de la Fundación Gilberto Alzate Avendaño dentro del marco legal vigente con el fin de dar cumplimiento a la misión institucional.</t>
  </si>
  <si>
    <t>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</t>
  </si>
  <si>
    <t>Tráfico de influencias para la adjudicación de contratos</t>
  </si>
  <si>
    <t>Manual de contratación y procedimientos del proceso contractual</t>
  </si>
  <si>
    <t>Comité evaluador en los procesos contractuales</t>
  </si>
  <si>
    <t>Solicitud y pago de "coimas"
para favorecer a un particular en  un proceso contractual</t>
  </si>
  <si>
    <t>Gestión Financiera</t>
  </si>
  <si>
    <t>Ejecutar conciliaciones de contabilidad con tesorería, con almacén  y con recursos humanos.</t>
  </si>
  <si>
    <t>GFI-FT-03 Conciliación bancaria</t>
  </si>
  <si>
    <t>ORFEO / Archivo físico</t>
  </si>
  <si>
    <t>Camino a la excelencia</t>
  </si>
  <si>
    <t>Evaluación independiente</t>
  </si>
  <si>
    <t>Evaluar de forma permanente e independiente la gestión de la FUGA, la eficacia de los controles, la exposición frente a los riesgos y la efectividad del sistema de control interno, a través de la ejecución del plan anual de auditoría,  con el propósito de detectar desviaciones y generar recomendaciones que permitan tomar decisiones oportunas, creando valor para la Entidad.</t>
  </si>
  <si>
    <t>Omisión y/o manipulación de la información resultado de auditorias y seguimientos en beneficio de terceros</t>
  </si>
  <si>
    <t>Afectación a la imagen y credibilidad de la Entidad
Detrimento patrimonial
Sanciones disciplinarias, administrativas y penales</t>
  </si>
  <si>
    <t>Ejecución del plan anticorrupción -componente de integridad (gestores de integridad)</t>
  </si>
  <si>
    <t>Plan Anticorrupción</t>
  </si>
  <si>
    <t>Seguimientos al plan anticorrupción</t>
  </si>
  <si>
    <t>Programa de sensibilización y/o capacitación sobre ética, principios y valores institucionales</t>
  </si>
  <si>
    <t xml:space="preserve">#Sensibilizaciones-capacitaciones ejecutadas/ #sensibilizaciones-capacitaciones programadas </t>
  </si>
  <si>
    <t>Plan Anual de adquisiciones</t>
  </si>
  <si>
    <t>Manual de Contratación, Supervisión e Interventoría (CON-MN-01) Procedimientos precpontractual, contractual y poscontractual (CON-PD-01, CON-PD-02, CON-PD-03)</t>
  </si>
  <si>
    <t>Procedimientos precontractual, contractual y poscontractual (CON-PD-01, CON-PD-02, CON-PD-03)</t>
  </si>
  <si>
    <t>Manual de Contratación, Supervisión e Interventoría (CON-MN-01) Procedimientos precontractual, contractual y poscontractual (CON-PD-01, CON-PD-02, CON-PD-03)</t>
  </si>
  <si>
    <t>ORFEO, SECOP 2</t>
  </si>
  <si>
    <t>Implementación del sistema de información para la liquidación automática de nómina</t>
  </si>
  <si>
    <t>Información del sistema (Humanos)</t>
  </si>
  <si>
    <t>Procedimiento actualizado</t>
  </si>
  <si>
    <t>Listados de asistencia, actas</t>
  </si>
  <si>
    <t xml:space="preserve">Concertación de los contenidos técnicos de la convocatoria, del perfil de los participantes y de la población objeto </t>
  </si>
  <si>
    <t>Asignación de las convocatorias sin el cumplimiento de los requisitos para beneficio de terceros</t>
  </si>
  <si>
    <t>Transformación cultural  para la revitalización del centro</t>
  </si>
  <si>
    <t>Subdirectora /Profesionales Gestión Financiera</t>
  </si>
  <si>
    <t>Revisión en Comité de contratación</t>
  </si>
  <si>
    <t>Seguimiento al Plan Anual de Adquisiciones</t>
  </si>
  <si>
    <t>Afectación a la imagen y credibilidad de la Entidad
Sanciones disciplinarias, administrativas y penales</t>
  </si>
  <si>
    <t>Omisión de errores en la liquidación de nómina para el beneficio propio o de terceros</t>
  </si>
  <si>
    <t>Desviación de recursos para beneficio propio o de terceros</t>
  </si>
  <si>
    <t>a) Actualizar procedimiento acorde al nuevo modelo de operación que genera la incorporación del sistema de información implementado (Humanos)
b) Revisar nuevamente los controles establecidos una vez se implemente 100% el sistema de información y se documente el procedimiento que refleje el nuevo modelo de operación
c)Programa de sensibilización y/o capacitación sobre ética, principios y valores institucionales</t>
  </si>
  <si>
    <t>Código: CEM-FT-13</t>
  </si>
  <si>
    <t>Versión: 4</t>
  </si>
  <si>
    <t>APROBÓ:</t>
  </si>
  <si>
    <t>MÓNICA MARÍA RAMÍREZ HARTMAN
DIRECTORA GENERAL</t>
  </si>
  <si>
    <t>FECHA :</t>
  </si>
  <si>
    <t>REVISÓ:</t>
  </si>
  <si>
    <t>SONIA CÓRDOBA ALVARADO
ASESORA DE PLANEACIÓN</t>
  </si>
  <si>
    <t>ELABORÓ:</t>
  </si>
  <si>
    <t>SONIA CÓRDOBA ALVARADO
ASESORA DE PLANEACIÓN
Contrato No.  FUGA - 080-2018.</t>
  </si>
  <si>
    <t>Diciembre de 2018</t>
  </si>
  <si>
    <t>Dádivas a los auditores, intercambio de prebendas
ó falta de integridad</t>
  </si>
  <si>
    <t>Dirección general, subdirectores y Jefes de oficina</t>
  </si>
  <si>
    <t>*Afectación en la prestación de los bienes y servicios relacionados con el desarrollo de la misión institucional por fallas atribuidas a la falta de calidad, experiencia e idoneidad con ocasión a la indebida selección del contratista
Malversación o dilapidación de los recursos públicos
*Sanciones de tipo disciplinario, penal ,  fiscal o civil 
* Afectación a la reputación de la Entidad</t>
  </si>
  <si>
    <t>Procedimientos precontractual, contractual y pos contractual (CON-PD-01, CON-PD-02, CON-PD-03)</t>
  </si>
  <si>
    <t>* Falta de transparencia en la selección objetiva del contratista
* Falta de integridad del servidor público
* Intervención indebida de particulares en los procesos de selección contractual</t>
  </si>
  <si>
    <t>*Afectación en la prestación de los bienes y servicios relacionados con el desarrollo de la misión institucional por fallas atribuidas a la falta de calidad, experiencia e idoneidad con ocasión a la indebida selección del contratista
Malversación o dilapidación de los recursos públicos
*Sanciones de tipo disciplinario, penal ,  fiscal o civil
* Afectación a la reputación de la Entidad</t>
  </si>
  <si>
    <t xml:space="preserve">Invitación a veedurías ciudadanas a ejercer control social sobre el proceso contractual
</t>
  </si>
  <si>
    <t xml:space="preserve">Informe de supervisión o interventoría
</t>
  </si>
  <si>
    <t>Administrarlos recursos económicos de la Fundación Gilberto Alzate Avendaño a partir del cumplimiento de la normatividad vigente para contribuir  al logro de sus objetivos institucionales.</t>
  </si>
  <si>
    <t>a)Ajustar el procedimiento Gestión de tesorería (GFI-PD-07) para incluir actividad de control que contemple las siguientes actividades de verificación para pagos en cheque): para firmas en el aplicativo de SDH, el Tesorero debe imprimir la planilla de pago y con a esta planilla el responsable de presupuesto y ordenador del gasto,  deben verificar antes firmar:                                                                      *El titular o beneficiario del cheque,                         * el beneficiario del endoso,                                       *el valor; y                                                                *la cuenta a la cual fue endosado 
Cuando el endoso en diferente a la FUNDACIÓN se debe pedir adicionalmente el documento soporte de autorización de endoso.
Frecuencia: cuando se realicen pagos en cheque.
Evidencia: El registro de dicha verificación  debe quedar en la planilla de pago en donde debe aparecer la firma del responsable de presupuesto y el ordenador del gasto
b) Programa de sensibilización y/o capacitación sobre ética, principios y valores institucionales</t>
  </si>
  <si>
    <t>Falta de integridad de los servidor público en el momento de la liquidación, revisión  y/o aprobación</t>
  </si>
  <si>
    <t>Control , evaluación y mejora</t>
  </si>
  <si>
    <t>Promover y fomentar las practicas artísticas y culturales mediante la  oferta de servicios  artísticos y culturales para revitalizar y transformar el centro de Bogotá.</t>
  </si>
  <si>
    <t>Falta de claridad de los criterios de participación
Dádivas a los servidores intercambio de prebendas
ó falta de integridad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</si>
</sst>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0"/>
      <color indexed="57"/>
      <name val="Arial"/>
      <family val="2"/>
    </font>
    <font>
      <b/>
      <sz val="10"/>
      <color indexed="43"/>
      <name val="Arial"/>
      <family val="2"/>
    </font>
    <font>
      <b/>
      <sz val="10"/>
      <color indexed="51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FEB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F5FE"/>
        <bgColor indexed="64"/>
      </patternFill>
    </fill>
    <fill>
      <patternFill patternType="solid">
        <fgColor rgb="FFB2D6FE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86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vertical="center" wrapText="1"/>
    </xf>
    <xf numFmtId="0" fontId="3" fillId="2" borderId="2" xfId="0" applyFont="1" applyFill="1" applyBorder="1"/>
    <xf numFmtId="14" fontId="5" fillId="0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wrapText="1"/>
    </xf>
    <xf numFmtId="0" fontId="5" fillId="0" borderId="2" xfId="1" applyFont="1" applyFill="1" applyBorder="1" applyAlignment="1">
      <alignment vertical="center" wrapText="1"/>
    </xf>
    <xf numFmtId="14" fontId="5" fillId="0" borderId="2" xfId="1" applyNumberFormat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7" borderId="2" xfId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7" fontId="5" fillId="0" borderId="2" xfId="1" applyNumberFormat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16" fillId="2" borderId="2" xfId="1" applyFont="1" applyFill="1" applyBorder="1"/>
    <xf numFmtId="0" fontId="16" fillId="2" borderId="0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17" fontId="5" fillId="0" borderId="7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justify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1" fillId="0" borderId="0" xfId="2"/>
    <xf numFmtId="0" fontId="5" fillId="7" borderId="0" xfId="2" applyFont="1" applyFill="1"/>
    <xf numFmtId="0" fontId="2" fillId="7" borderId="2" xfId="2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 textRotation="90" wrapText="1"/>
    </xf>
    <xf numFmtId="0" fontId="2" fillId="8" borderId="6" xfId="0" applyFont="1" applyFill="1" applyBorder="1" applyAlignment="1">
      <alignment horizontal="center" vertical="center" textRotation="90" wrapText="1"/>
    </xf>
    <xf numFmtId="0" fontId="2" fillId="8" borderId="7" xfId="0" applyFont="1" applyFill="1" applyBorder="1" applyAlignment="1">
      <alignment horizontal="center" vertical="center" textRotation="90" wrapText="1"/>
    </xf>
    <xf numFmtId="0" fontId="2" fillId="8" borderId="5" xfId="0" applyFont="1" applyFill="1" applyBorder="1" applyAlignment="1">
      <alignment horizontal="center" vertical="center" textRotation="90"/>
    </xf>
    <xf numFmtId="0" fontId="2" fillId="8" borderId="6" xfId="0" applyFont="1" applyFill="1" applyBorder="1" applyAlignment="1">
      <alignment horizontal="center" vertical="center" textRotation="90"/>
    </xf>
    <xf numFmtId="0" fontId="2" fillId="8" borderId="7" xfId="0" applyFont="1" applyFill="1" applyBorder="1" applyAlignment="1">
      <alignment horizontal="center" vertical="center" textRotation="90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15" fillId="8" borderId="6" xfId="0" applyFont="1" applyFill="1" applyBorder="1"/>
    <xf numFmtId="0" fontId="15" fillId="8" borderId="7" xfId="0" applyFont="1" applyFill="1" applyBorder="1"/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7" fontId="5" fillId="0" borderId="5" xfId="0" applyNumberFormat="1" applyFont="1" applyFill="1" applyBorder="1" applyAlignment="1">
      <alignment horizontal="center" vertical="center" wrapText="1"/>
    </xf>
    <xf numFmtId="17" fontId="5" fillId="0" borderId="6" xfId="0" applyNumberFormat="1" applyFont="1" applyFill="1" applyBorder="1" applyAlignment="1">
      <alignment horizontal="center" vertical="center" wrapText="1"/>
    </xf>
    <xf numFmtId="17" fontId="5" fillId="0" borderId="7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justify"/>
    </xf>
    <xf numFmtId="0" fontId="16" fillId="2" borderId="6" xfId="0" applyFont="1" applyFill="1" applyBorder="1" applyAlignment="1">
      <alignment horizontal="center" vertical="justify"/>
    </xf>
    <xf numFmtId="0" fontId="16" fillId="2" borderId="7" xfId="0" applyFont="1" applyFill="1" applyBorder="1" applyAlignment="1">
      <alignment horizontal="center" vertical="justify"/>
    </xf>
    <xf numFmtId="0" fontId="2" fillId="7" borderId="11" xfId="2" applyFont="1" applyFill="1" applyBorder="1" applyAlignment="1">
      <alignment horizontal="center" vertical="center"/>
    </xf>
    <xf numFmtId="0" fontId="2" fillId="7" borderId="12" xfId="2" applyFont="1" applyFill="1" applyBorder="1" applyAlignment="1">
      <alignment horizontal="center" vertical="center"/>
    </xf>
    <xf numFmtId="0" fontId="2" fillId="7" borderId="16" xfId="2" applyFont="1" applyFill="1" applyBorder="1" applyAlignment="1">
      <alignment horizontal="center" vertical="center"/>
    </xf>
    <xf numFmtId="0" fontId="2" fillId="7" borderId="10" xfId="2" applyFont="1" applyFill="1" applyBorder="1" applyAlignment="1">
      <alignment horizontal="center" vertical="center"/>
    </xf>
    <xf numFmtId="0" fontId="5" fillId="7" borderId="1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2" xfId="2" applyFont="1" applyFill="1" applyBorder="1" applyAlignment="1">
      <alignment horizontal="center" vertical="center"/>
    </xf>
    <xf numFmtId="0" fontId="5" fillId="7" borderId="16" xfId="2" applyFont="1" applyFill="1" applyBorder="1" applyAlignment="1">
      <alignment horizontal="center" vertical="center"/>
    </xf>
    <xf numFmtId="0" fontId="5" fillId="7" borderId="17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16" fillId="7" borderId="2" xfId="2" applyFont="1" applyFill="1" applyBorder="1" applyAlignment="1">
      <alignment horizontal="center"/>
    </xf>
    <xf numFmtId="0" fontId="5" fillId="7" borderId="0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/>
    </xf>
    <xf numFmtId="0" fontId="5" fillId="7" borderId="15" xfId="2" applyFont="1" applyFill="1" applyBorder="1" applyAlignment="1">
      <alignment horizontal="center" vertical="center"/>
    </xf>
    <xf numFmtId="0" fontId="5" fillId="7" borderId="9" xfId="2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2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29</xdr:row>
      <xdr:rowOff>238125</xdr:rowOff>
    </xdr:from>
    <xdr:to>
      <xdr:col>4</xdr:col>
      <xdr:colOff>590550</xdr:colOff>
      <xdr:row>31</xdr:row>
      <xdr:rowOff>9525</xdr:rowOff>
    </xdr:to>
    <xdr:sp macro="" textlink="">
      <xdr:nvSpPr>
        <xdr:cNvPr id="89148" name="3 Elipse">
          <a:extLst>
            <a:ext uri="{FF2B5EF4-FFF2-40B4-BE49-F238E27FC236}">
              <a16:creationId xmlns:a16="http://schemas.microsoft.com/office/drawing/2014/main" xmlns="" id="{00000000-0008-0000-0200-00003C5C0100}"/>
            </a:ext>
          </a:extLst>
        </xdr:cNvPr>
        <xdr:cNvSpPr>
          <a:spLocks noChangeArrowheads="1"/>
        </xdr:cNvSpPr>
      </xdr:nvSpPr>
      <xdr:spPr bwMode="auto">
        <a:xfrm>
          <a:off x="4200525" y="7086600"/>
          <a:ext cx="266700" cy="247650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30</xdr:row>
      <xdr:rowOff>44450</xdr:rowOff>
    </xdr:from>
    <xdr:ext cx="1184235" cy="21756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2943225" y="7131050"/>
          <a:ext cx="1184235" cy="217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800" b="1"/>
            <a:t>No</a:t>
          </a:r>
          <a:r>
            <a:rPr lang="es-ES" sz="800" b="1" baseline="0"/>
            <a:t> hay desplazamiento</a:t>
          </a:r>
          <a:endParaRPr lang="es-ES" sz="800" b="1"/>
        </a:p>
      </xdr:txBody>
    </xdr:sp>
    <xdr:clientData/>
  </xdr:oneCellAnchor>
  <xdr:twoCellAnchor>
    <xdr:from>
      <xdr:col>4</xdr:col>
      <xdr:colOff>323850</xdr:colOff>
      <xdr:row>39</xdr:row>
      <xdr:rowOff>38100</xdr:rowOff>
    </xdr:from>
    <xdr:to>
      <xdr:col>4</xdr:col>
      <xdr:colOff>590550</xdr:colOff>
      <xdr:row>40</xdr:row>
      <xdr:rowOff>9525</xdr:rowOff>
    </xdr:to>
    <xdr:sp macro="" textlink="">
      <xdr:nvSpPr>
        <xdr:cNvPr id="89150" name="5 Elipse">
          <a:extLst>
            <a:ext uri="{FF2B5EF4-FFF2-40B4-BE49-F238E27FC236}">
              <a16:creationId xmlns:a16="http://schemas.microsoft.com/office/drawing/2014/main" xmlns="" id="{00000000-0008-0000-0200-00003E5C0100}"/>
            </a:ext>
          </a:extLst>
        </xdr:cNvPr>
        <xdr:cNvSpPr>
          <a:spLocks noChangeArrowheads="1"/>
        </xdr:cNvSpPr>
      </xdr:nvSpPr>
      <xdr:spPr bwMode="auto">
        <a:xfrm>
          <a:off x="4200525" y="9229725"/>
          <a:ext cx="266700" cy="295275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850901</xdr:colOff>
      <xdr:row>40</xdr:row>
      <xdr:rowOff>85724</xdr:rowOff>
    </xdr:from>
    <xdr:ext cx="1372422" cy="338554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/>
      </xdr:nvSpPr>
      <xdr:spPr>
        <a:xfrm>
          <a:off x="3251201" y="9344024"/>
          <a:ext cx="1278581" cy="33855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900"/>
            </a:lnSpc>
          </a:pPr>
          <a:r>
            <a:rPr lang="es-ES" sz="800" b="1"/>
            <a:t>cuando afecta probabilidad</a:t>
          </a:r>
        </a:p>
      </xdr:txBody>
    </xdr:sp>
    <xdr:clientData/>
  </xdr:oneCellAnchor>
  <xdr:oneCellAnchor>
    <xdr:from>
      <xdr:col>4</xdr:col>
      <xdr:colOff>680462</xdr:colOff>
      <xdr:row>36</xdr:row>
      <xdr:rowOff>104774</xdr:rowOff>
    </xdr:from>
    <xdr:ext cx="307777" cy="1204154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 rot="16200000">
          <a:off x="4723182" y="8587429"/>
          <a:ext cx="1204154" cy="21544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800" b="1"/>
            <a:t>cuando afecta impacto</a:t>
          </a:r>
        </a:p>
      </xdr:txBody>
    </xdr:sp>
    <xdr:clientData/>
  </xdr:oneCellAnchor>
  <xdr:twoCellAnchor>
    <xdr:from>
      <xdr:col>3</xdr:col>
      <xdr:colOff>600075</xdr:colOff>
      <xdr:row>39</xdr:row>
      <xdr:rowOff>190500</xdr:rowOff>
    </xdr:from>
    <xdr:to>
      <xdr:col>4</xdr:col>
      <xdr:colOff>323850</xdr:colOff>
      <xdr:row>39</xdr:row>
      <xdr:rowOff>219075</xdr:rowOff>
    </xdr:to>
    <xdr:cxnSp macro="">
      <xdr:nvCxnSpPr>
        <xdr:cNvPr id="89153" name="9 Conector recto de flecha">
          <a:extLst>
            <a:ext uri="{FF2B5EF4-FFF2-40B4-BE49-F238E27FC236}">
              <a16:creationId xmlns:a16="http://schemas.microsoft.com/office/drawing/2014/main" xmlns="" id="{00000000-0008-0000-0200-0000415C01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3543300" y="9382125"/>
          <a:ext cx="657225" cy="28575"/>
        </a:xfrm>
        <a:prstGeom prst="straightConnector1">
          <a:avLst/>
        </a:prstGeom>
        <a:noFill/>
        <a:ln w="571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438150</xdr:colOff>
      <xdr:row>38</xdr:row>
      <xdr:rowOff>76200</xdr:rowOff>
    </xdr:from>
    <xdr:to>
      <xdr:col>4</xdr:col>
      <xdr:colOff>457200</xdr:colOff>
      <xdr:row>39</xdr:row>
      <xdr:rowOff>38100</xdr:rowOff>
    </xdr:to>
    <xdr:cxnSp macro="">
      <xdr:nvCxnSpPr>
        <xdr:cNvPr id="89154" name="10 Conector recto de flecha">
          <a:extLst>
            <a:ext uri="{FF2B5EF4-FFF2-40B4-BE49-F238E27FC236}">
              <a16:creationId xmlns:a16="http://schemas.microsoft.com/office/drawing/2014/main" xmlns="" id="{00000000-0008-0000-0200-0000425C0100}"/>
            </a:ext>
          </a:extLst>
        </xdr:cNvPr>
        <xdr:cNvCxnSpPr>
          <a:cxnSpLocks noChangeShapeType="1"/>
          <a:stCxn id="89150" idx="0"/>
        </xdr:cNvCxnSpPr>
      </xdr:nvCxnSpPr>
      <xdr:spPr bwMode="auto">
        <a:xfrm rot="16200000" flipV="1">
          <a:off x="4181475" y="9077325"/>
          <a:ext cx="285750" cy="19050"/>
        </a:xfrm>
        <a:prstGeom prst="straightConnector1">
          <a:avLst/>
        </a:prstGeom>
        <a:noFill/>
        <a:ln w="571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323850</xdr:colOff>
      <xdr:row>49</xdr:row>
      <xdr:rowOff>38100</xdr:rowOff>
    </xdr:from>
    <xdr:to>
      <xdr:col>4</xdr:col>
      <xdr:colOff>590550</xdr:colOff>
      <xdr:row>50</xdr:row>
      <xdr:rowOff>9525</xdr:rowOff>
    </xdr:to>
    <xdr:sp macro="" textlink="">
      <xdr:nvSpPr>
        <xdr:cNvPr id="89155" name="16 Elipse">
          <a:extLst>
            <a:ext uri="{FF2B5EF4-FFF2-40B4-BE49-F238E27FC236}">
              <a16:creationId xmlns:a16="http://schemas.microsoft.com/office/drawing/2014/main" xmlns="" id="{00000000-0008-0000-0200-0000435C0100}"/>
            </a:ext>
          </a:extLst>
        </xdr:cNvPr>
        <xdr:cNvSpPr>
          <a:spLocks noChangeArrowheads="1"/>
        </xdr:cNvSpPr>
      </xdr:nvSpPr>
      <xdr:spPr bwMode="auto">
        <a:xfrm>
          <a:off x="4200525" y="11668125"/>
          <a:ext cx="266700" cy="295275"/>
        </a:xfrm>
        <a:prstGeom prst="ellipse">
          <a:avLst/>
        </a:prstGeom>
        <a:noFill/>
        <a:ln w="381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584201</xdr:colOff>
      <xdr:row>50</xdr:row>
      <xdr:rowOff>66674</xdr:rowOff>
    </xdr:from>
    <xdr:ext cx="1236314" cy="347958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/>
      </xdr:nvSpPr>
      <xdr:spPr>
        <a:xfrm>
          <a:off x="2946401" y="11687174"/>
          <a:ext cx="1278581" cy="33855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800"/>
            </a:lnSpc>
          </a:pPr>
          <a:r>
            <a:rPr lang="es-ES" sz="800" b="1"/>
            <a:t>cuando afecta probabilidad</a:t>
          </a:r>
        </a:p>
      </xdr:txBody>
    </xdr:sp>
    <xdr:clientData/>
  </xdr:oneCellAnchor>
  <xdr:oneCellAnchor>
    <xdr:from>
      <xdr:col>4</xdr:col>
      <xdr:colOff>680462</xdr:colOff>
      <xdr:row>46</xdr:row>
      <xdr:rowOff>104774</xdr:rowOff>
    </xdr:from>
    <xdr:ext cx="307777" cy="1204154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/>
      </xdr:nvSpPr>
      <xdr:spPr>
        <a:xfrm rot="16200000">
          <a:off x="4723182" y="10949629"/>
          <a:ext cx="1204154" cy="21544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800" b="1"/>
            <a:t>cuando afecta impacto</a:t>
          </a:r>
        </a:p>
      </xdr:txBody>
    </xdr:sp>
    <xdr:clientData/>
  </xdr:oneCellAnchor>
  <xdr:twoCellAnchor>
    <xdr:from>
      <xdr:col>2</xdr:col>
      <xdr:colOff>600075</xdr:colOff>
      <xdr:row>49</xdr:row>
      <xdr:rowOff>190500</xdr:rowOff>
    </xdr:from>
    <xdr:to>
      <xdr:col>4</xdr:col>
      <xdr:colOff>323850</xdr:colOff>
      <xdr:row>49</xdr:row>
      <xdr:rowOff>190500</xdr:rowOff>
    </xdr:to>
    <xdr:cxnSp macro="">
      <xdr:nvCxnSpPr>
        <xdr:cNvPr id="89158" name="19 Conector recto de flecha">
          <a:extLst>
            <a:ext uri="{FF2B5EF4-FFF2-40B4-BE49-F238E27FC236}">
              <a16:creationId xmlns:a16="http://schemas.microsoft.com/office/drawing/2014/main" xmlns="" id="{00000000-0008-0000-0200-0000465C0100}"/>
            </a:ext>
          </a:extLst>
        </xdr:cNvPr>
        <xdr:cNvCxnSpPr>
          <a:cxnSpLocks noChangeShapeType="1"/>
        </xdr:cNvCxnSpPr>
      </xdr:nvCxnSpPr>
      <xdr:spPr bwMode="auto">
        <a:xfrm rot="10800000">
          <a:off x="2600325" y="11820525"/>
          <a:ext cx="1600200" cy="0"/>
        </a:xfrm>
        <a:prstGeom prst="straightConnector1">
          <a:avLst/>
        </a:prstGeom>
        <a:noFill/>
        <a:ln w="571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twoCellAnchor>
    <xdr:from>
      <xdr:col>4</xdr:col>
      <xdr:colOff>457200</xdr:colOff>
      <xdr:row>47</xdr:row>
      <xdr:rowOff>47625</xdr:rowOff>
    </xdr:from>
    <xdr:to>
      <xdr:col>4</xdr:col>
      <xdr:colOff>457200</xdr:colOff>
      <xdr:row>49</xdr:row>
      <xdr:rowOff>38100</xdr:rowOff>
    </xdr:to>
    <xdr:cxnSp macro="">
      <xdr:nvCxnSpPr>
        <xdr:cNvPr id="89159" name="20 Conector recto de flecha">
          <a:extLst>
            <a:ext uri="{FF2B5EF4-FFF2-40B4-BE49-F238E27FC236}">
              <a16:creationId xmlns:a16="http://schemas.microsoft.com/office/drawing/2014/main" xmlns="" id="{00000000-0008-0000-0200-0000475C0100}"/>
            </a:ext>
          </a:extLst>
        </xdr:cNvPr>
        <xdr:cNvCxnSpPr>
          <a:cxnSpLocks noChangeShapeType="1"/>
          <a:stCxn id="89155" idx="0"/>
        </xdr:cNvCxnSpPr>
      </xdr:nvCxnSpPr>
      <xdr:spPr bwMode="auto">
        <a:xfrm rot="5400000" flipH="1" flipV="1">
          <a:off x="4014787" y="11349038"/>
          <a:ext cx="638175" cy="0"/>
        </a:xfrm>
        <a:prstGeom prst="straightConnector1">
          <a:avLst/>
        </a:prstGeom>
        <a:noFill/>
        <a:ln w="571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15875</xdr:rowOff>
    </xdr:from>
    <xdr:to>
      <xdr:col>1</xdr:col>
      <xdr:colOff>1077562</xdr:colOff>
      <xdr:row>2</xdr:row>
      <xdr:rowOff>190500</xdr:rowOff>
    </xdr:to>
    <xdr:pic>
      <xdr:nvPicPr>
        <xdr:cNvPr id="2" name="2 Imagen" descr="Logo FUGA ALCALDIA-02.png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5100" y="15875"/>
          <a:ext cx="1692605" cy="63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opLeftCell="A38" workbookViewId="0">
      <selection activeCell="A25" sqref="A25:F25"/>
    </sheetView>
  </sheetViews>
  <sheetFormatPr baseColWidth="10" defaultRowHeight="12.75"/>
  <cols>
    <col min="1" max="1" width="15.85546875" customWidth="1"/>
    <col min="2" max="3" width="14.140625" customWidth="1"/>
    <col min="4" max="4" width="14" customWidth="1"/>
    <col min="5" max="5" width="13.85546875" customWidth="1"/>
    <col min="6" max="6" width="14" customWidth="1"/>
  </cols>
  <sheetData>
    <row r="1" spans="1:6" ht="17.25" customHeight="1">
      <c r="A1" s="74" t="s">
        <v>18</v>
      </c>
      <c r="B1" s="75"/>
      <c r="C1" s="75"/>
      <c r="D1" s="75"/>
      <c r="E1" s="75"/>
      <c r="F1" s="76"/>
    </row>
    <row r="2" spans="1:6" ht="23.25" customHeight="1">
      <c r="A2" s="71" t="s">
        <v>2</v>
      </c>
      <c r="B2" s="72" t="s">
        <v>3</v>
      </c>
      <c r="C2" s="72"/>
      <c r="D2" s="72"/>
      <c r="E2" s="72"/>
      <c r="F2" s="73"/>
    </row>
    <row r="3" spans="1:6" ht="23.25" customHeight="1">
      <c r="A3" s="71"/>
      <c r="B3" s="1" t="s">
        <v>4</v>
      </c>
      <c r="C3" s="2" t="s">
        <v>5</v>
      </c>
      <c r="D3" s="2" t="s">
        <v>6</v>
      </c>
      <c r="E3" s="2" t="s">
        <v>7</v>
      </c>
      <c r="F3" s="3" t="s">
        <v>8</v>
      </c>
    </row>
    <row r="4" spans="1:6" ht="23.25" customHeight="1">
      <c r="A4" s="4" t="s">
        <v>9</v>
      </c>
      <c r="B4" s="5" t="s">
        <v>14</v>
      </c>
      <c r="C4" s="5" t="s">
        <v>14</v>
      </c>
      <c r="D4" s="6" t="s">
        <v>15</v>
      </c>
      <c r="E4" s="7" t="s">
        <v>16</v>
      </c>
      <c r="F4" s="8" t="s">
        <v>16</v>
      </c>
    </row>
    <row r="5" spans="1:6" ht="23.25" customHeight="1">
      <c r="A5" s="4" t="s">
        <v>10</v>
      </c>
      <c r="B5" s="5" t="s">
        <v>14</v>
      </c>
      <c r="C5" s="5" t="s">
        <v>14</v>
      </c>
      <c r="D5" s="6" t="s">
        <v>15</v>
      </c>
      <c r="E5" s="7" t="s">
        <v>16</v>
      </c>
      <c r="F5" s="9" t="s">
        <v>17</v>
      </c>
    </row>
    <row r="6" spans="1:6" ht="23.25" customHeight="1">
      <c r="A6" s="4" t="s">
        <v>11</v>
      </c>
      <c r="B6" s="5" t="s">
        <v>14</v>
      </c>
      <c r="C6" s="6" t="s">
        <v>15</v>
      </c>
      <c r="D6" s="7" t="s">
        <v>16</v>
      </c>
      <c r="E6" s="10" t="s">
        <v>17</v>
      </c>
      <c r="F6" s="9" t="s">
        <v>17</v>
      </c>
    </row>
    <row r="7" spans="1:6" ht="23.25" customHeight="1">
      <c r="A7" s="4" t="s">
        <v>12</v>
      </c>
      <c r="B7" s="6" t="s">
        <v>15</v>
      </c>
      <c r="C7" s="7" t="s">
        <v>16</v>
      </c>
      <c r="D7" s="7" t="s">
        <v>16</v>
      </c>
      <c r="E7" s="10" t="s">
        <v>17</v>
      </c>
      <c r="F7" s="9" t="s">
        <v>17</v>
      </c>
    </row>
    <row r="8" spans="1:6" ht="23.25" customHeight="1">
      <c r="A8" s="4" t="s">
        <v>13</v>
      </c>
      <c r="B8" s="7" t="s">
        <v>16</v>
      </c>
      <c r="C8" s="7" t="s">
        <v>16</v>
      </c>
      <c r="D8" s="10" t="s">
        <v>17</v>
      </c>
      <c r="E8" s="10" t="s">
        <v>17</v>
      </c>
      <c r="F8" s="9" t="s">
        <v>17</v>
      </c>
    </row>
    <row r="9" spans="1:6" ht="7.5" customHeight="1">
      <c r="A9" s="77"/>
      <c r="B9" s="78"/>
      <c r="C9" s="78"/>
      <c r="D9" s="78"/>
      <c r="E9" s="78"/>
      <c r="F9" s="79"/>
    </row>
    <row r="10" spans="1:6" ht="23.25" customHeight="1">
      <c r="A10" s="68" t="s">
        <v>19</v>
      </c>
      <c r="B10" s="69"/>
      <c r="C10" s="69"/>
      <c r="D10" s="69"/>
      <c r="E10" s="69"/>
      <c r="F10" s="70"/>
    </row>
    <row r="11" spans="1:6" ht="23.25" customHeight="1">
      <c r="A11" s="68" t="s">
        <v>20</v>
      </c>
      <c r="B11" s="69"/>
      <c r="C11" s="69"/>
      <c r="D11" s="69"/>
      <c r="E11" s="69"/>
      <c r="F11" s="70"/>
    </row>
    <row r="12" spans="1:6" ht="23.25" customHeight="1">
      <c r="A12" s="68" t="s">
        <v>21</v>
      </c>
      <c r="B12" s="69"/>
      <c r="C12" s="69"/>
      <c r="D12" s="69"/>
      <c r="E12" s="69"/>
      <c r="F12" s="70"/>
    </row>
    <row r="13" spans="1:6" ht="23.25" customHeight="1" thickBot="1">
      <c r="A13" s="80" t="s">
        <v>22</v>
      </c>
      <c r="B13" s="81"/>
      <c r="C13" s="81"/>
      <c r="D13" s="81"/>
      <c r="E13" s="81"/>
      <c r="F13" s="82"/>
    </row>
    <row r="14" spans="1:6" ht="23.25" customHeight="1">
      <c r="A14" s="11"/>
      <c r="B14" s="12"/>
      <c r="C14" s="12"/>
      <c r="D14" s="12"/>
      <c r="E14" s="12"/>
      <c r="F14" s="12"/>
    </row>
    <row r="15" spans="1:6" ht="23.25" customHeight="1">
      <c r="A15" s="83" t="s">
        <v>23</v>
      </c>
      <c r="B15" s="83"/>
      <c r="C15" s="83"/>
      <c r="D15" s="83"/>
      <c r="E15" s="83"/>
      <c r="F15" s="83"/>
    </row>
    <row r="16" spans="1:6" ht="23.25" customHeight="1">
      <c r="A16" s="71" t="s">
        <v>2</v>
      </c>
      <c r="B16" s="72" t="s">
        <v>3</v>
      </c>
      <c r="C16" s="72"/>
      <c r="D16" s="72"/>
      <c r="E16" s="72"/>
      <c r="F16" s="73"/>
    </row>
    <row r="17" spans="1:6" ht="23.25" customHeight="1">
      <c r="A17" s="71"/>
      <c r="B17" s="1" t="s">
        <v>4</v>
      </c>
      <c r="C17" s="2" t="s">
        <v>5</v>
      </c>
      <c r="D17" s="2" t="s">
        <v>6</v>
      </c>
      <c r="E17" s="2" t="s">
        <v>7</v>
      </c>
      <c r="F17" s="3" t="s">
        <v>8</v>
      </c>
    </row>
    <row r="18" spans="1:6">
      <c r="A18" s="4" t="s">
        <v>9</v>
      </c>
      <c r="B18" s="5">
        <v>1</v>
      </c>
      <c r="C18" s="5">
        <v>2</v>
      </c>
      <c r="D18" s="6">
        <v>3</v>
      </c>
      <c r="E18" s="7">
        <v>4</v>
      </c>
      <c r="F18" s="8">
        <v>5</v>
      </c>
    </row>
    <row r="19" spans="1:6">
      <c r="A19" s="4" t="s">
        <v>10</v>
      </c>
      <c r="B19" s="5">
        <v>2</v>
      </c>
      <c r="C19" s="5">
        <v>4</v>
      </c>
      <c r="D19" s="6">
        <v>6</v>
      </c>
      <c r="E19" s="7">
        <v>8</v>
      </c>
      <c r="F19" s="9">
        <v>10</v>
      </c>
    </row>
    <row r="20" spans="1:6">
      <c r="A20" s="4" t="s">
        <v>11</v>
      </c>
      <c r="B20" s="5">
        <v>3</v>
      </c>
      <c r="C20" s="6">
        <v>6</v>
      </c>
      <c r="D20" s="7">
        <v>9</v>
      </c>
      <c r="E20" s="10">
        <v>12</v>
      </c>
      <c r="F20" s="9">
        <v>15</v>
      </c>
    </row>
    <row r="21" spans="1:6">
      <c r="A21" s="4" t="s">
        <v>12</v>
      </c>
      <c r="B21" s="6">
        <v>4</v>
      </c>
      <c r="C21" s="7">
        <v>8</v>
      </c>
      <c r="D21" s="7">
        <v>12</v>
      </c>
      <c r="E21" s="10">
        <v>16</v>
      </c>
      <c r="F21" s="9">
        <v>20</v>
      </c>
    </row>
    <row r="22" spans="1:6">
      <c r="A22" s="4" t="s">
        <v>13</v>
      </c>
      <c r="B22" s="7">
        <v>5</v>
      </c>
      <c r="C22" s="7">
        <v>10</v>
      </c>
      <c r="D22" s="10">
        <v>15</v>
      </c>
      <c r="E22" s="10">
        <v>20</v>
      </c>
      <c r="F22" s="9">
        <v>25</v>
      </c>
    </row>
    <row r="23" spans="1:6">
      <c r="A23" s="77"/>
      <c r="B23" s="78"/>
      <c r="C23" s="78"/>
      <c r="D23" s="78"/>
      <c r="E23" s="78"/>
      <c r="F23" s="79"/>
    </row>
    <row r="24" spans="1:6" ht="13.5" thickBot="1"/>
    <row r="25" spans="1:6">
      <c r="A25" s="74" t="s">
        <v>24</v>
      </c>
      <c r="B25" s="75"/>
      <c r="C25" s="75"/>
      <c r="D25" s="75"/>
      <c r="E25" s="75"/>
      <c r="F25" s="76"/>
    </row>
    <row r="26" spans="1:6">
      <c r="A26" s="71" t="s">
        <v>2</v>
      </c>
      <c r="B26" s="72" t="s">
        <v>3</v>
      </c>
      <c r="C26" s="72"/>
      <c r="D26" s="72"/>
      <c r="E26" s="72"/>
      <c r="F26" s="73"/>
    </row>
    <row r="27" spans="1:6">
      <c r="A27" s="71"/>
      <c r="B27" s="1" t="s">
        <v>4</v>
      </c>
      <c r="C27" s="2" t="s">
        <v>5</v>
      </c>
      <c r="D27" s="2" t="s">
        <v>6</v>
      </c>
      <c r="E27" s="2" t="s">
        <v>7</v>
      </c>
      <c r="F27" s="3" t="s">
        <v>8</v>
      </c>
    </row>
    <row r="28" spans="1:6" ht="18.75" customHeight="1">
      <c r="A28" s="4" t="s">
        <v>9</v>
      </c>
      <c r="B28" s="5" t="s">
        <v>14</v>
      </c>
      <c r="C28" s="5" t="s">
        <v>14</v>
      </c>
      <c r="D28" s="6" t="s">
        <v>15</v>
      </c>
      <c r="E28" s="7" t="s">
        <v>16</v>
      </c>
      <c r="F28" s="8" t="s">
        <v>16</v>
      </c>
    </row>
    <row r="29" spans="1:6" ht="18.75" customHeight="1">
      <c r="A29" s="4" t="s">
        <v>10</v>
      </c>
      <c r="B29" s="5" t="s">
        <v>14</v>
      </c>
      <c r="C29" s="5" t="s">
        <v>14</v>
      </c>
      <c r="D29" s="6" t="s">
        <v>15</v>
      </c>
      <c r="E29" s="7" t="s">
        <v>16</v>
      </c>
      <c r="F29" s="9" t="s">
        <v>17</v>
      </c>
    </row>
    <row r="30" spans="1:6" ht="18.75" customHeight="1">
      <c r="A30" s="4" t="s">
        <v>11</v>
      </c>
      <c r="B30" s="5" t="s">
        <v>14</v>
      </c>
      <c r="C30" s="6" t="s">
        <v>15</v>
      </c>
      <c r="D30" s="7" t="s">
        <v>16</v>
      </c>
      <c r="E30" s="10" t="s">
        <v>17</v>
      </c>
      <c r="F30" s="9" t="s">
        <v>17</v>
      </c>
    </row>
    <row r="31" spans="1:6" ht="18.75" customHeight="1">
      <c r="A31" s="4" t="s">
        <v>12</v>
      </c>
      <c r="B31" s="6" t="s">
        <v>15</v>
      </c>
      <c r="C31" s="7" t="s">
        <v>16</v>
      </c>
      <c r="D31" s="7" t="s">
        <v>16</v>
      </c>
      <c r="E31" s="10" t="s">
        <v>17</v>
      </c>
      <c r="F31" s="9" t="s">
        <v>17</v>
      </c>
    </row>
    <row r="32" spans="1:6" ht="18.75" customHeight="1">
      <c r="A32" s="4" t="s">
        <v>13</v>
      </c>
      <c r="B32" s="7" t="s">
        <v>16</v>
      </c>
      <c r="C32" s="7" t="s">
        <v>16</v>
      </c>
      <c r="D32" s="10" t="s">
        <v>17</v>
      </c>
      <c r="E32" s="10" t="s">
        <v>17</v>
      </c>
      <c r="F32" s="9" t="s">
        <v>17</v>
      </c>
    </row>
    <row r="33" spans="1:6" ht="13.5" thickBot="1"/>
    <row r="34" spans="1:6">
      <c r="A34" s="74" t="s">
        <v>25</v>
      </c>
      <c r="B34" s="75"/>
      <c r="C34" s="75"/>
      <c r="D34" s="75"/>
      <c r="E34" s="75"/>
      <c r="F34" s="76"/>
    </row>
    <row r="35" spans="1:6">
      <c r="A35" s="71" t="s">
        <v>2</v>
      </c>
      <c r="B35" s="72" t="s">
        <v>3</v>
      </c>
      <c r="C35" s="72"/>
      <c r="D35" s="72"/>
      <c r="E35" s="72"/>
      <c r="F35" s="73"/>
    </row>
    <row r="36" spans="1:6">
      <c r="A36" s="71"/>
      <c r="B36" s="1" t="s">
        <v>4</v>
      </c>
      <c r="C36" s="2" t="s">
        <v>5</v>
      </c>
      <c r="D36" s="2" t="s">
        <v>6</v>
      </c>
      <c r="E36" s="2" t="s">
        <v>7</v>
      </c>
      <c r="F36" s="3" t="s">
        <v>8</v>
      </c>
    </row>
    <row r="37" spans="1:6" ht="25.5" customHeight="1">
      <c r="A37" s="4" t="s">
        <v>9</v>
      </c>
      <c r="B37" s="5" t="s">
        <v>14</v>
      </c>
      <c r="C37" s="5" t="s">
        <v>14</v>
      </c>
      <c r="D37" s="6" t="s">
        <v>15</v>
      </c>
      <c r="E37" s="7" t="s">
        <v>16</v>
      </c>
      <c r="F37" s="8" t="s">
        <v>16</v>
      </c>
    </row>
    <row r="38" spans="1:6" ht="25.5" customHeight="1">
      <c r="A38" s="4" t="s">
        <v>10</v>
      </c>
      <c r="B38" s="5" t="s">
        <v>14</v>
      </c>
      <c r="C38" s="5" t="s">
        <v>14</v>
      </c>
      <c r="D38" s="6" t="s">
        <v>15</v>
      </c>
      <c r="E38" s="7" t="s">
        <v>16</v>
      </c>
      <c r="F38" s="9" t="s">
        <v>17</v>
      </c>
    </row>
    <row r="39" spans="1:6" ht="25.5" customHeight="1">
      <c r="A39" s="4" t="s">
        <v>11</v>
      </c>
      <c r="B39" s="5" t="s">
        <v>14</v>
      </c>
      <c r="C39" s="6" t="s">
        <v>15</v>
      </c>
      <c r="D39" s="7" t="s">
        <v>16</v>
      </c>
      <c r="E39" s="10" t="s">
        <v>17</v>
      </c>
      <c r="F39" s="9" t="s">
        <v>17</v>
      </c>
    </row>
    <row r="40" spans="1:6" ht="25.5" customHeight="1">
      <c r="A40" s="4" t="s">
        <v>12</v>
      </c>
      <c r="B40" s="6" t="s">
        <v>15</v>
      </c>
      <c r="C40" s="7" t="s">
        <v>16</v>
      </c>
      <c r="D40" s="7" t="s">
        <v>16</v>
      </c>
      <c r="E40" s="10" t="s">
        <v>17</v>
      </c>
      <c r="F40" s="9" t="s">
        <v>17</v>
      </c>
    </row>
    <row r="41" spans="1:6" ht="25.5" customHeight="1">
      <c r="A41" s="4" t="s">
        <v>13</v>
      </c>
      <c r="B41" s="7" t="s">
        <v>16</v>
      </c>
      <c r="C41" s="7" t="s">
        <v>16</v>
      </c>
      <c r="D41" s="10" t="s">
        <v>17</v>
      </c>
      <c r="E41" s="10" t="s">
        <v>17</v>
      </c>
      <c r="F41" s="9" t="s">
        <v>17</v>
      </c>
    </row>
    <row r="42" spans="1:6">
      <c r="A42" s="84" t="s">
        <v>26</v>
      </c>
      <c r="B42" s="85"/>
      <c r="C42" s="85"/>
      <c r="D42" s="85"/>
      <c r="E42" s="85"/>
      <c r="F42" s="85"/>
    </row>
    <row r="43" spans="1:6" ht="13.5" thickBot="1"/>
    <row r="44" spans="1:6">
      <c r="A44" s="74" t="s">
        <v>40</v>
      </c>
      <c r="B44" s="75"/>
      <c r="C44" s="75"/>
      <c r="D44" s="75"/>
      <c r="E44" s="75"/>
      <c r="F44" s="76"/>
    </row>
    <row r="45" spans="1:6">
      <c r="A45" s="71" t="s">
        <v>2</v>
      </c>
      <c r="B45" s="72" t="s">
        <v>3</v>
      </c>
      <c r="C45" s="72"/>
      <c r="D45" s="72"/>
      <c r="E45" s="72"/>
      <c r="F45" s="73"/>
    </row>
    <row r="46" spans="1:6">
      <c r="A46" s="71"/>
      <c r="B46" s="1" t="s">
        <v>4</v>
      </c>
      <c r="C46" s="2" t="s">
        <v>5</v>
      </c>
      <c r="D46" s="2" t="s">
        <v>6</v>
      </c>
      <c r="E46" s="2" t="s">
        <v>7</v>
      </c>
      <c r="F46" s="3" t="s">
        <v>8</v>
      </c>
    </row>
    <row r="47" spans="1:6" ht="25.5" customHeight="1">
      <c r="A47" s="4" t="s">
        <v>9</v>
      </c>
      <c r="B47" s="5" t="s">
        <v>14</v>
      </c>
      <c r="C47" s="5" t="s">
        <v>14</v>
      </c>
      <c r="D47" s="6" t="s">
        <v>15</v>
      </c>
      <c r="E47" s="7" t="s">
        <v>16</v>
      </c>
      <c r="F47" s="8" t="s">
        <v>16</v>
      </c>
    </row>
    <row r="48" spans="1:6" ht="25.5" customHeight="1">
      <c r="A48" s="4" t="s">
        <v>10</v>
      </c>
      <c r="B48" s="5" t="s">
        <v>14</v>
      </c>
      <c r="C48" s="5" t="s">
        <v>14</v>
      </c>
      <c r="D48" s="6" t="s">
        <v>15</v>
      </c>
      <c r="E48" s="7" t="s">
        <v>16</v>
      </c>
      <c r="F48" s="9" t="s">
        <v>17</v>
      </c>
    </row>
    <row r="49" spans="1:6" ht="25.5" customHeight="1">
      <c r="A49" s="4" t="s">
        <v>11</v>
      </c>
      <c r="B49" s="5" t="s">
        <v>14</v>
      </c>
      <c r="C49" s="6" t="s">
        <v>15</v>
      </c>
      <c r="D49" s="7" t="s">
        <v>16</v>
      </c>
      <c r="E49" s="10" t="s">
        <v>17</v>
      </c>
      <c r="F49" s="9" t="s">
        <v>17</v>
      </c>
    </row>
    <row r="50" spans="1:6" ht="25.5" customHeight="1">
      <c r="A50" s="4" t="s">
        <v>12</v>
      </c>
      <c r="B50" s="6" t="s">
        <v>15</v>
      </c>
      <c r="C50" s="7" t="s">
        <v>16</v>
      </c>
      <c r="D50" s="7" t="s">
        <v>16</v>
      </c>
      <c r="E50" s="10" t="s">
        <v>17</v>
      </c>
      <c r="F50" s="9" t="s">
        <v>17</v>
      </c>
    </row>
    <row r="51" spans="1:6" ht="25.5" customHeight="1">
      <c r="A51" s="4" t="s">
        <v>13</v>
      </c>
      <c r="B51" s="7" t="s">
        <v>16</v>
      </c>
      <c r="C51" s="7" t="s">
        <v>16</v>
      </c>
      <c r="D51" s="10" t="s">
        <v>17</v>
      </c>
      <c r="E51" s="10" t="s">
        <v>17</v>
      </c>
      <c r="F51" s="9" t="s">
        <v>17</v>
      </c>
    </row>
    <row r="52" spans="1:6">
      <c r="A52" s="84" t="s">
        <v>27</v>
      </c>
      <c r="B52" s="84"/>
      <c r="C52" s="84"/>
      <c r="D52" s="84"/>
      <c r="E52" s="84"/>
      <c r="F52" s="84"/>
    </row>
  </sheetData>
  <mergeCells count="23">
    <mergeCell ref="A52:F52"/>
    <mergeCell ref="A35:A36"/>
    <mergeCell ref="B35:F35"/>
    <mergeCell ref="A44:F44"/>
    <mergeCell ref="A45:A46"/>
    <mergeCell ref="B45:F45"/>
    <mergeCell ref="A42:F42"/>
    <mergeCell ref="A25:F25"/>
    <mergeCell ref="A26:A27"/>
    <mergeCell ref="B26:F26"/>
    <mergeCell ref="A34:F34"/>
    <mergeCell ref="A12:F12"/>
    <mergeCell ref="A13:F13"/>
    <mergeCell ref="A16:A17"/>
    <mergeCell ref="B16:F16"/>
    <mergeCell ref="A23:F23"/>
    <mergeCell ref="A15:F15"/>
    <mergeCell ref="A11:F11"/>
    <mergeCell ref="A2:A3"/>
    <mergeCell ref="B2:F2"/>
    <mergeCell ref="A1:F1"/>
    <mergeCell ref="A9:F9"/>
    <mergeCell ref="A10:F10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8"/>
  <sheetViews>
    <sheetView tabSelected="1" view="pageBreakPreview" zoomScale="44" zoomScaleNormal="44" zoomScaleSheetLayoutView="44" workbookViewId="0">
      <selection activeCell="AK10" sqref="AK10"/>
    </sheetView>
  </sheetViews>
  <sheetFormatPr baseColWidth="10" defaultRowHeight="12.75"/>
  <cols>
    <col min="1" max="1" width="11.85546875" customWidth="1"/>
    <col min="2" max="2" width="16.42578125" customWidth="1"/>
    <col min="3" max="3" width="28" customWidth="1"/>
    <col min="4" max="4" width="25.140625" customWidth="1"/>
    <col min="5" max="5" width="10.85546875" hidden="1" customWidth="1"/>
    <col min="6" max="6" width="20" customWidth="1"/>
    <col min="7" max="7" width="28.85546875" customWidth="1"/>
    <col min="8" max="8" width="14.42578125" customWidth="1"/>
    <col min="9" max="10" width="4.28515625" customWidth="1"/>
    <col min="11" max="11" width="18.28515625" customWidth="1"/>
    <col min="12" max="12" width="8.42578125" hidden="1" customWidth="1"/>
    <col min="13" max="13" width="19.140625" customWidth="1"/>
    <col min="14" max="14" width="10.7109375" customWidth="1"/>
    <col min="15" max="15" width="4.28515625" customWidth="1"/>
    <col min="16" max="16" width="5" customWidth="1"/>
    <col min="17" max="17" width="23.140625" customWidth="1"/>
    <col min="18" max="18" width="3.85546875" customWidth="1"/>
    <col min="19" max="19" width="4.140625" customWidth="1"/>
    <col min="20" max="20" width="5.28515625" customWidth="1"/>
    <col min="21" max="21" width="4.7109375" customWidth="1"/>
    <col min="22" max="22" width="4.42578125" customWidth="1"/>
    <col min="23" max="23" width="4.140625" customWidth="1"/>
    <col min="24" max="24" width="4.42578125" customWidth="1"/>
    <col min="25" max="25" width="4.5703125" customWidth="1"/>
    <col min="26" max="26" width="11.85546875" customWidth="1"/>
    <col min="27" max="27" width="4.28515625" customWidth="1"/>
    <col min="28" max="28" width="4.42578125" customWidth="1"/>
    <col min="29" max="29" width="9.7109375" customWidth="1"/>
    <col min="30" max="30" width="4" customWidth="1"/>
    <col min="31" max="32" width="3.28515625" customWidth="1"/>
    <col min="33" max="33" width="11.7109375" customWidth="1"/>
    <col min="34" max="34" width="9.42578125" customWidth="1"/>
    <col min="35" max="35" width="3.7109375" hidden="1" customWidth="1"/>
    <col min="36" max="36" width="36.7109375" customWidth="1"/>
    <col min="37" max="37" width="16" customWidth="1"/>
    <col min="38" max="39" width="9.42578125" customWidth="1"/>
    <col min="40" max="40" width="8.7109375" hidden="1" customWidth="1"/>
    <col min="41" max="41" width="0" hidden="1" customWidth="1"/>
    <col min="42" max="42" width="20.140625" customWidth="1"/>
    <col min="43" max="46" width="0" hidden="1" customWidth="1"/>
  </cols>
  <sheetData>
    <row r="1" spans="1:46" ht="18">
      <c r="A1" s="122"/>
      <c r="B1" s="122"/>
      <c r="C1" s="122"/>
      <c r="D1" s="100" t="s">
        <v>36</v>
      </c>
      <c r="E1" s="100"/>
      <c r="F1" s="100"/>
      <c r="G1" s="100"/>
      <c r="H1" s="100" t="s">
        <v>154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 t="s">
        <v>133</v>
      </c>
      <c r="AL1" s="100"/>
      <c r="AM1" s="100"/>
      <c r="AN1" s="100"/>
      <c r="AO1" s="100"/>
      <c r="AP1" s="100"/>
      <c r="AQ1" s="101" t="s">
        <v>38</v>
      </c>
      <c r="AR1" s="101"/>
      <c r="AS1" s="101"/>
      <c r="AT1" s="101"/>
    </row>
    <row r="2" spans="1:46" ht="18">
      <c r="A2" s="122"/>
      <c r="B2" s="122"/>
      <c r="C2" s="122"/>
      <c r="D2" s="100" t="s">
        <v>35</v>
      </c>
      <c r="E2" s="100"/>
      <c r="F2" s="100"/>
      <c r="G2" s="100"/>
      <c r="H2" s="100" t="s">
        <v>41</v>
      </c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99" t="s">
        <v>134</v>
      </c>
      <c r="AL2" s="99"/>
      <c r="AM2" s="99"/>
      <c r="AN2" s="99"/>
      <c r="AO2" s="99"/>
      <c r="AP2" s="99"/>
      <c r="AQ2" s="101">
        <v>7</v>
      </c>
      <c r="AR2" s="101"/>
      <c r="AS2" s="101"/>
      <c r="AT2" s="101"/>
    </row>
    <row r="3" spans="1:46" ht="18">
      <c r="A3" s="122"/>
      <c r="B3" s="122"/>
      <c r="C3" s="122"/>
      <c r="D3" s="100" t="s">
        <v>37</v>
      </c>
      <c r="E3" s="100"/>
      <c r="F3" s="100"/>
      <c r="G3" s="100"/>
      <c r="H3" s="99" t="s">
        <v>91</v>
      </c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100" t="s">
        <v>34</v>
      </c>
      <c r="AL3" s="100"/>
      <c r="AM3" s="100"/>
      <c r="AN3" s="100"/>
      <c r="AO3" s="100"/>
      <c r="AP3" s="100"/>
      <c r="AQ3" s="101"/>
      <c r="AR3" s="101"/>
      <c r="AS3" s="101"/>
      <c r="AT3" s="101"/>
    </row>
    <row r="4" spans="1:46" ht="18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4"/>
    </row>
    <row r="5" spans="1:46" ht="15" customHeight="1">
      <c r="A5" s="105" t="s">
        <v>59</v>
      </c>
      <c r="B5" s="106"/>
      <c r="C5" s="106"/>
      <c r="D5" s="106"/>
      <c r="E5" s="106"/>
      <c r="F5" s="106"/>
      <c r="G5" s="106"/>
      <c r="H5" s="107"/>
      <c r="I5" s="111" t="s">
        <v>60</v>
      </c>
      <c r="J5" s="112"/>
      <c r="K5" s="113"/>
      <c r="L5" s="117" t="s">
        <v>61</v>
      </c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8" t="s">
        <v>72</v>
      </c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20"/>
    </row>
    <row r="6" spans="1:46" ht="15" customHeight="1">
      <c r="A6" s="108"/>
      <c r="B6" s="109"/>
      <c r="C6" s="109"/>
      <c r="D6" s="109"/>
      <c r="E6" s="109"/>
      <c r="F6" s="109"/>
      <c r="G6" s="109"/>
      <c r="H6" s="110"/>
      <c r="I6" s="114"/>
      <c r="J6" s="115"/>
      <c r="K6" s="116"/>
      <c r="L6" s="121" t="s">
        <v>70</v>
      </c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 t="s">
        <v>71</v>
      </c>
      <c r="AF6" s="121"/>
      <c r="AG6" s="121"/>
      <c r="AH6" s="95" t="s">
        <v>73</v>
      </c>
      <c r="AI6" s="95"/>
      <c r="AJ6" s="95"/>
      <c r="AK6" s="95"/>
      <c r="AL6" s="95"/>
      <c r="AM6" s="95"/>
      <c r="AN6" s="95"/>
      <c r="AO6" s="95"/>
      <c r="AP6" s="95"/>
      <c r="AQ6" s="96" t="s">
        <v>74</v>
      </c>
      <c r="AR6" s="96"/>
      <c r="AS6" s="96"/>
      <c r="AT6" s="96"/>
    </row>
    <row r="7" spans="1:46" ht="12.75" customHeight="1">
      <c r="A7" s="87" t="s">
        <v>62</v>
      </c>
      <c r="B7" s="87" t="s">
        <v>63</v>
      </c>
      <c r="C7" s="87" t="s">
        <v>64</v>
      </c>
      <c r="D7" s="87" t="s">
        <v>65</v>
      </c>
      <c r="E7" s="129" t="s">
        <v>66</v>
      </c>
      <c r="F7" s="130"/>
      <c r="G7" s="87" t="s">
        <v>67</v>
      </c>
      <c r="H7" s="87" t="s">
        <v>68</v>
      </c>
      <c r="I7" s="123" t="s">
        <v>2</v>
      </c>
      <c r="J7" s="126" t="s">
        <v>3</v>
      </c>
      <c r="K7" s="87" t="s">
        <v>69</v>
      </c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3" t="s">
        <v>2</v>
      </c>
      <c r="AF7" s="126" t="s">
        <v>3</v>
      </c>
      <c r="AG7" s="87" t="s">
        <v>42</v>
      </c>
      <c r="AH7" s="90" t="s">
        <v>75</v>
      </c>
      <c r="AI7" s="129" t="s">
        <v>76</v>
      </c>
      <c r="AJ7" s="130"/>
      <c r="AK7" s="90" t="s">
        <v>77</v>
      </c>
      <c r="AL7" s="145" t="s">
        <v>78</v>
      </c>
      <c r="AM7" s="146"/>
      <c r="AN7" s="146"/>
      <c r="AO7" s="147"/>
      <c r="AP7" s="87" t="s">
        <v>79</v>
      </c>
      <c r="AQ7" s="90" t="s">
        <v>80</v>
      </c>
      <c r="AR7" s="90" t="s">
        <v>81</v>
      </c>
      <c r="AS7" s="90" t="s">
        <v>82</v>
      </c>
      <c r="AT7" s="90" t="s">
        <v>83</v>
      </c>
    </row>
    <row r="8" spans="1:46" ht="44.25" customHeight="1">
      <c r="A8" s="88"/>
      <c r="B8" s="88"/>
      <c r="C8" s="88"/>
      <c r="D8" s="88"/>
      <c r="E8" s="131"/>
      <c r="F8" s="132"/>
      <c r="G8" s="88"/>
      <c r="H8" s="133"/>
      <c r="I8" s="124"/>
      <c r="J8" s="127"/>
      <c r="K8" s="88"/>
      <c r="L8" s="93" t="s">
        <v>33</v>
      </c>
      <c r="M8" s="97"/>
      <c r="N8" s="97"/>
      <c r="O8" s="93" t="s">
        <v>47</v>
      </c>
      <c r="P8" s="94"/>
      <c r="Q8" s="90" t="s">
        <v>54</v>
      </c>
      <c r="R8" s="93" t="s">
        <v>1</v>
      </c>
      <c r="S8" s="94"/>
      <c r="T8" s="93" t="s">
        <v>43</v>
      </c>
      <c r="U8" s="94"/>
      <c r="V8" s="93" t="s">
        <v>48</v>
      </c>
      <c r="W8" s="94"/>
      <c r="X8" s="93" t="s">
        <v>49</v>
      </c>
      <c r="Y8" s="94"/>
      <c r="Z8" s="90" t="s">
        <v>55</v>
      </c>
      <c r="AA8" s="93" t="s">
        <v>0</v>
      </c>
      <c r="AB8" s="94"/>
      <c r="AC8" s="93" t="s">
        <v>28</v>
      </c>
      <c r="AD8" s="94"/>
      <c r="AE8" s="124"/>
      <c r="AF8" s="127"/>
      <c r="AG8" s="88"/>
      <c r="AH8" s="91"/>
      <c r="AI8" s="131"/>
      <c r="AJ8" s="132"/>
      <c r="AK8" s="91"/>
      <c r="AL8" s="148"/>
      <c r="AM8" s="149"/>
      <c r="AN8" s="149"/>
      <c r="AO8" s="150"/>
      <c r="AP8" s="88"/>
      <c r="AQ8" s="91"/>
      <c r="AR8" s="91"/>
      <c r="AS8" s="91"/>
      <c r="AT8" s="91"/>
    </row>
    <row r="9" spans="1:46" ht="48" customHeight="1">
      <c r="A9" s="89"/>
      <c r="B9" s="89"/>
      <c r="C9" s="89"/>
      <c r="D9" s="89"/>
      <c r="E9" s="33" t="s">
        <v>45</v>
      </c>
      <c r="F9" s="33" t="s">
        <v>44</v>
      </c>
      <c r="G9" s="89"/>
      <c r="H9" s="134"/>
      <c r="I9" s="125"/>
      <c r="J9" s="128"/>
      <c r="K9" s="89"/>
      <c r="L9" s="32" t="s">
        <v>45</v>
      </c>
      <c r="M9" s="32" t="s">
        <v>44</v>
      </c>
      <c r="N9" s="14" t="s">
        <v>56</v>
      </c>
      <c r="O9" s="35" t="s">
        <v>30</v>
      </c>
      <c r="P9" s="35" t="s">
        <v>31</v>
      </c>
      <c r="Q9" s="92"/>
      <c r="R9" s="35" t="s">
        <v>32</v>
      </c>
      <c r="S9" s="35" t="s">
        <v>31</v>
      </c>
      <c r="T9" s="33" t="s">
        <v>30</v>
      </c>
      <c r="U9" s="33" t="s">
        <v>31</v>
      </c>
      <c r="V9" s="33" t="s">
        <v>30</v>
      </c>
      <c r="W9" s="33" t="s">
        <v>31</v>
      </c>
      <c r="X9" s="33" t="s">
        <v>30</v>
      </c>
      <c r="Y9" s="33" t="s">
        <v>31</v>
      </c>
      <c r="Z9" s="92"/>
      <c r="AA9" s="33" t="s">
        <v>30</v>
      </c>
      <c r="AB9" s="33" t="s">
        <v>31</v>
      </c>
      <c r="AC9" s="15" t="s">
        <v>39</v>
      </c>
      <c r="AD9" s="34" t="s">
        <v>29</v>
      </c>
      <c r="AE9" s="125"/>
      <c r="AF9" s="128"/>
      <c r="AG9" s="89"/>
      <c r="AH9" s="92"/>
      <c r="AI9" s="17" t="s">
        <v>46</v>
      </c>
      <c r="AJ9" s="17" t="s">
        <v>44</v>
      </c>
      <c r="AK9" s="92"/>
      <c r="AL9" s="16" t="s">
        <v>50</v>
      </c>
      <c r="AM9" s="16" t="s">
        <v>51</v>
      </c>
      <c r="AN9" s="16" t="s">
        <v>52</v>
      </c>
      <c r="AO9" s="16" t="s">
        <v>53</v>
      </c>
      <c r="AP9" s="89"/>
      <c r="AQ9" s="92"/>
      <c r="AR9" s="92"/>
      <c r="AS9" s="92"/>
      <c r="AT9" s="92"/>
    </row>
    <row r="10" spans="1:46" s="45" customFormat="1" ht="129" customHeight="1">
      <c r="A10" s="39" t="s">
        <v>86</v>
      </c>
      <c r="B10" s="27" t="s">
        <v>125</v>
      </c>
      <c r="C10" s="27" t="s">
        <v>155</v>
      </c>
      <c r="D10" s="29" t="s">
        <v>156</v>
      </c>
      <c r="E10" s="47">
        <v>4</v>
      </c>
      <c r="F10" s="29" t="s">
        <v>124</v>
      </c>
      <c r="G10" s="29" t="s">
        <v>108</v>
      </c>
      <c r="H10" s="39" t="s">
        <v>84</v>
      </c>
      <c r="I10" s="29">
        <v>2</v>
      </c>
      <c r="J10" s="29">
        <v>3</v>
      </c>
      <c r="K10" s="41" t="str">
        <f>IF(J10=1,IF(I10&lt;=3,"Bajo",IF(I10=4,"Medio","Alto")),IF(J10=2,IF(I10&lt;=2,"Bajo",IF(I10=3,"Medio","Alto")),IF(J10=3,IF(I10&lt;=2,"Medio",IF(I10=5,"Extremo","Alto")),IF(J10=4,IF(I10&lt;=2,"Alto","Extremo"),IF(J10=5,IF(I10=1,"Alto","Extremo"))))))</f>
        <v>Medio</v>
      </c>
      <c r="L10" s="29">
        <v>10</v>
      </c>
      <c r="M10" s="39" t="s">
        <v>123</v>
      </c>
      <c r="N10" s="39" t="s">
        <v>57</v>
      </c>
      <c r="O10" s="39"/>
      <c r="P10" s="39">
        <v>0</v>
      </c>
      <c r="Q10" s="39" t="s">
        <v>85</v>
      </c>
      <c r="R10" s="39">
        <v>15</v>
      </c>
      <c r="S10" s="39"/>
      <c r="T10" s="39"/>
      <c r="U10" s="39">
        <v>0</v>
      </c>
      <c r="V10" s="39"/>
      <c r="W10" s="39">
        <v>0</v>
      </c>
      <c r="X10" s="39">
        <v>10</v>
      </c>
      <c r="Y10" s="39"/>
      <c r="Z10" s="39" t="s">
        <v>122</v>
      </c>
      <c r="AA10" s="39">
        <v>30</v>
      </c>
      <c r="AB10" s="39"/>
      <c r="AC10" s="39">
        <f>O10+P10+R10+S10+T10+U10+V10+W10+X10+Y10+AA10+AB10</f>
        <v>55</v>
      </c>
      <c r="AD10" s="29">
        <f>AC10</f>
        <v>55</v>
      </c>
      <c r="AE10" s="29">
        <v>1</v>
      </c>
      <c r="AF10" s="29">
        <v>3</v>
      </c>
      <c r="AG10" s="30" t="str">
        <f>IF(AF10=1,IF(AE10&lt;=3,"Bajo",IF(AE10=4,"Medio","Alto")),IF(AF10=2,IF(AE10&lt;=2,"Bajo",IF(AE10=3,"Medio","Alto")),IF(AF10=3,IF(AE10&lt;=2,"Medio",IF(AE10=5,"Extremo","Alto")),IF(AF10=4,IF(AE10&lt;=2,"Alto","Extremo"),IF(AF10=5,IF(AE10=1,"Alto","Extremo"))))))</f>
        <v>Medio</v>
      </c>
      <c r="AH10" s="27" t="s">
        <v>58</v>
      </c>
      <c r="AI10" s="29">
        <v>4</v>
      </c>
      <c r="AJ10" s="39" t="s">
        <v>112</v>
      </c>
      <c r="AK10" s="39" t="s">
        <v>144</v>
      </c>
      <c r="AL10" s="40">
        <v>43466</v>
      </c>
      <c r="AM10" s="40">
        <v>43800</v>
      </c>
      <c r="AN10" s="27"/>
      <c r="AO10" s="28"/>
      <c r="AP10" s="27" t="s">
        <v>113</v>
      </c>
      <c r="AQ10" s="48"/>
      <c r="AR10" s="48"/>
      <c r="AS10" s="48"/>
      <c r="AT10" s="48"/>
    </row>
    <row r="11" spans="1:46" s="45" customFormat="1" ht="166.5" customHeight="1">
      <c r="A11" s="38" t="s">
        <v>104</v>
      </c>
      <c r="B11" s="22" t="s">
        <v>105</v>
      </c>
      <c r="C11" s="22" t="s">
        <v>106</v>
      </c>
      <c r="D11" s="20" t="s">
        <v>143</v>
      </c>
      <c r="E11" s="20">
        <v>2</v>
      </c>
      <c r="F11" s="19" t="s">
        <v>107</v>
      </c>
      <c r="G11" s="20" t="s">
        <v>108</v>
      </c>
      <c r="H11" s="43" t="s">
        <v>84</v>
      </c>
      <c r="I11" s="36">
        <v>1</v>
      </c>
      <c r="J11" s="36">
        <v>4</v>
      </c>
      <c r="K11" s="42" t="str">
        <f t="shared" ref="K11:K16" si="0">IF(J11=1,IF(I11&lt;=3,"Bajo",IF(I11=4,"Medio","Alto")),IF(J11=2,IF(I11&lt;=2,"Bajo",IF(I11=3,"Medio","Alto")),IF(J11=3,IF(I11&lt;=2,"Medio",IF(I11=5,"Extremo","Alto")),IF(J11=4,IF(I11&lt;=2,"Alto","Extremo"),IF(J11=5,IF(I11=1,"Alto","Extremo"))))))</f>
        <v>Alto</v>
      </c>
      <c r="L11" s="36">
        <v>3</v>
      </c>
      <c r="M11" s="36" t="s">
        <v>109</v>
      </c>
      <c r="N11" s="36" t="s">
        <v>57</v>
      </c>
      <c r="O11" s="36">
        <v>15</v>
      </c>
      <c r="P11" s="46"/>
      <c r="Q11" s="36" t="s">
        <v>110</v>
      </c>
      <c r="R11" s="36">
        <v>15</v>
      </c>
      <c r="S11" s="36"/>
      <c r="T11" s="36"/>
      <c r="U11" s="36">
        <v>0</v>
      </c>
      <c r="V11" s="36">
        <v>15</v>
      </c>
      <c r="W11" s="36"/>
      <c r="X11" s="36">
        <v>10</v>
      </c>
      <c r="Y11" s="36"/>
      <c r="Z11" s="36" t="s">
        <v>111</v>
      </c>
      <c r="AA11" s="36">
        <v>30</v>
      </c>
      <c r="AB11" s="36"/>
      <c r="AC11" s="36">
        <f>O11+P11+R11+S11+T11+U11+V11+W11+X11+Y11+AA11+AB11</f>
        <v>85</v>
      </c>
      <c r="AD11" s="36">
        <f>AC11</f>
        <v>85</v>
      </c>
      <c r="AE11" s="36">
        <v>1</v>
      </c>
      <c r="AF11" s="36">
        <v>4</v>
      </c>
      <c r="AG11" s="37" t="str">
        <f>IF(AF11=1,IF(AE11&lt;=3,"Bajo",IF(AE11=4,"Medio","Alto")),IF(AF11=2,IF(AE11&lt;=2,"Bajo",IF(AE11=3,"Medio","Alto")),IF(AF11=3,IF(AE11&lt;=2,"Medio",IF(AE11=5,"Extremo","Alto")),IF(AF11=4,IF(AE11&lt;=2,"Alto","Extremo"),IF(AF11=5,IF(AE11=1,"Alto","Extremo"))))))</f>
        <v>Alto</v>
      </c>
      <c r="AH11" s="19" t="s">
        <v>58</v>
      </c>
      <c r="AI11" s="36">
        <v>2</v>
      </c>
      <c r="AJ11" s="19" t="s">
        <v>112</v>
      </c>
      <c r="AK11" s="19" t="s">
        <v>144</v>
      </c>
      <c r="AL11" s="23">
        <v>43466</v>
      </c>
      <c r="AM11" s="23">
        <v>43800</v>
      </c>
      <c r="AN11" s="19"/>
      <c r="AO11" s="25"/>
      <c r="AP11" s="19" t="s">
        <v>113</v>
      </c>
      <c r="AQ11" s="19"/>
      <c r="AR11" s="19"/>
      <c r="AS11" s="19"/>
      <c r="AT11" s="36"/>
    </row>
    <row r="12" spans="1:46" s="49" customFormat="1" ht="74.25" customHeight="1">
      <c r="A12" s="135" t="s">
        <v>92</v>
      </c>
      <c r="B12" s="138" t="s">
        <v>93</v>
      </c>
      <c r="C12" s="135" t="s">
        <v>94</v>
      </c>
      <c r="D12" s="155" t="s">
        <v>95</v>
      </c>
      <c r="E12" s="157">
        <v>3</v>
      </c>
      <c r="F12" s="155" t="s">
        <v>96</v>
      </c>
      <c r="G12" s="155" t="s">
        <v>145</v>
      </c>
      <c r="H12" s="138" t="s">
        <v>84</v>
      </c>
      <c r="I12" s="143">
        <v>3</v>
      </c>
      <c r="J12" s="143">
        <v>5</v>
      </c>
      <c r="K12" s="151" t="str">
        <f t="shared" si="0"/>
        <v>Extremo</v>
      </c>
      <c r="L12" s="44">
        <v>6</v>
      </c>
      <c r="M12" s="26" t="s">
        <v>127</v>
      </c>
      <c r="N12" s="36" t="s">
        <v>57</v>
      </c>
      <c r="O12" s="36">
        <v>15</v>
      </c>
      <c r="P12" s="36"/>
      <c r="Q12" s="26" t="s">
        <v>146</v>
      </c>
      <c r="R12" s="36">
        <v>15</v>
      </c>
      <c r="S12" s="36"/>
      <c r="T12" s="36">
        <v>0</v>
      </c>
      <c r="U12" s="36">
        <v>0</v>
      </c>
      <c r="V12" s="36">
        <v>15</v>
      </c>
      <c r="W12" s="44"/>
      <c r="X12" s="36">
        <v>10</v>
      </c>
      <c r="Y12" s="36"/>
      <c r="Z12" s="36" t="s">
        <v>118</v>
      </c>
      <c r="AA12" s="36">
        <v>30</v>
      </c>
      <c r="AB12" s="36"/>
      <c r="AC12" s="36">
        <f t="shared" ref="AC12:AC19" si="1">O12+P12+R12+S12+T12+U12+V12+W12+X12+Y12+AA12+AB12</f>
        <v>85</v>
      </c>
      <c r="AD12" s="152">
        <f>(AC12+AC13+AC14+AC15)/4</f>
        <v>85</v>
      </c>
      <c r="AE12" s="152">
        <v>1</v>
      </c>
      <c r="AF12" s="152">
        <v>5</v>
      </c>
      <c r="AG12" s="166" t="str">
        <f>IF(AF12=1,IF(AE12&lt;=3,"Bajo",IF(AE12=4,"Medio","Alto")),IF(AF12=2,IF(AE12&lt;=2,"Bajo",IF(AE12=3,"Medio","Alto")),IF(AF12=3,IF(AE12&lt;=2,"Medio",IF(AE12=5,"Extremo","Alto")),IF(AF12=4,IF(AE12&lt;=2,"Alto","Extremo"),IF(AF12=5,IF(AE12=1,"Alto","Extremo"))))))</f>
        <v>Alto</v>
      </c>
      <c r="AH12" s="135" t="s">
        <v>58</v>
      </c>
      <c r="AI12" s="152">
        <v>4</v>
      </c>
      <c r="AJ12" s="152" t="s">
        <v>112</v>
      </c>
      <c r="AK12" s="135" t="s">
        <v>144</v>
      </c>
      <c r="AL12" s="163">
        <v>43466</v>
      </c>
      <c r="AM12" s="163">
        <v>43800</v>
      </c>
      <c r="AN12" s="168"/>
      <c r="AO12" s="152"/>
      <c r="AP12" s="135" t="s">
        <v>113</v>
      </c>
      <c r="AQ12" s="160"/>
      <c r="AR12" s="160"/>
      <c r="AS12" s="160"/>
      <c r="AT12" s="160"/>
    </row>
    <row r="13" spans="1:46" s="49" customFormat="1" ht="38.25">
      <c r="A13" s="136"/>
      <c r="B13" s="139"/>
      <c r="C13" s="136"/>
      <c r="D13" s="156"/>
      <c r="E13" s="158"/>
      <c r="F13" s="156"/>
      <c r="G13" s="156"/>
      <c r="H13" s="139"/>
      <c r="I13" s="143"/>
      <c r="J13" s="143"/>
      <c r="K13" s="151"/>
      <c r="L13" s="44">
        <v>7</v>
      </c>
      <c r="M13" s="26" t="s">
        <v>128</v>
      </c>
      <c r="N13" s="36" t="s">
        <v>88</v>
      </c>
      <c r="O13" s="36">
        <v>15</v>
      </c>
      <c r="P13" s="36"/>
      <c r="Q13" s="26" t="s">
        <v>114</v>
      </c>
      <c r="R13" s="36">
        <v>15</v>
      </c>
      <c r="S13" s="36"/>
      <c r="T13" s="36">
        <v>0</v>
      </c>
      <c r="U13" s="36">
        <v>0</v>
      </c>
      <c r="V13" s="36">
        <v>15</v>
      </c>
      <c r="W13" s="44"/>
      <c r="X13" s="36">
        <v>10</v>
      </c>
      <c r="Y13" s="36"/>
      <c r="Z13" s="36" t="s">
        <v>118</v>
      </c>
      <c r="AA13" s="36">
        <v>30</v>
      </c>
      <c r="AB13" s="36"/>
      <c r="AC13" s="36">
        <f t="shared" si="1"/>
        <v>85</v>
      </c>
      <c r="AD13" s="153"/>
      <c r="AE13" s="153"/>
      <c r="AF13" s="153"/>
      <c r="AG13" s="159"/>
      <c r="AH13" s="136"/>
      <c r="AI13" s="153"/>
      <c r="AJ13" s="153"/>
      <c r="AK13" s="136"/>
      <c r="AL13" s="164"/>
      <c r="AM13" s="164"/>
      <c r="AN13" s="169"/>
      <c r="AO13" s="153"/>
      <c r="AP13" s="136"/>
      <c r="AQ13" s="161"/>
      <c r="AR13" s="161"/>
      <c r="AS13" s="161"/>
      <c r="AT13" s="161"/>
    </row>
    <row r="14" spans="1:46" s="49" customFormat="1" ht="122.25" customHeight="1">
      <c r="A14" s="136"/>
      <c r="B14" s="139"/>
      <c r="C14" s="136"/>
      <c r="D14" s="156"/>
      <c r="E14" s="158"/>
      <c r="F14" s="156"/>
      <c r="G14" s="156"/>
      <c r="H14" s="139"/>
      <c r="I14" s="143"/>
      <c r="J14" s="143"/>
      <c r="K14" s="151"/>
      <c r="L14" s="44">
        <v>8</v>
      </c>
      <c r="M14" s="26" t="s">
        <v>97</v>
      </c>
      <c r="N14" s="36" t="s">
        <v>57</v>
      </c>
      <c r="O14" s="36">
        <v>15</v>
      </c>
      <c r="P14" s="36"/>
      <c r="Q14" s="26" t="s">
        <v>115</v>
      </c>
      <c r="R14" s="36">
        <v>15</v>
      </c>
      <c r="S14" s="36"/>
      <c r="T14" s="36">
        <v>0</v>
      </c>
      <c r="U14" s="36">
        <v>0</v>
      </c>
      <c r="V14" s="36">
        <v>15</v>
      </c>
      <c r="W14" s="44"/>
      <c r="X14" s="36">
        <v>10</v>
      </c>
      <c r="Y14" s="36"/>
      <c r="Z14" s="36" t="s">
        <v>118</v>
      </c>
      <c r="AA14" s="36">
        <v>30</v>
      </c>
      <c r="AB14" s="36"/>
      <c r="AC14" s="36">
        <f t="shared" si="1"/>
        <v>85</v>
      </c>
      <c r="AD14" s="153"/>
      <c r="AE14" s="153"/>
      <c r="AF14" s="153"/>
      <c r="AG14" s="159"/>
      <c r="AH14" s="136"/>
      <c r="AI14" s="153"/>
      <c r="AJ14" s="153"/>
      <c r="AK14" s="136"/>
      <c r="AL14" s="164"/>
      <c r="AM14" s="164"/>
      <c r="AN14" s="169"/>
      <c r="AO14" s="153"/>
      <c r="AP14" s="136"/>
      <c r="AQ14" s="161"/>
      <c r="AR14" s="161"/>
      <c r="AS14" s="161"/>
      <c r="AT14" s="161"/>
    </row>
    <row r="15" spans="1:46" s="49" customFormat="1" ht="78" customHeight="1">
      <c r="A15" s="136"/>
      <c r="B15" s="139"/>
      <c r="C15" s="136"/>
      <c r="D15" s="156"/>
      <c r="E15" s="158"/>
      <c r="F15" s="156"/>
      <c r="G15" s="156"/>
      <c r="H15" s="139"/>
      <c r="I15" s="143"/>
      <c r="J15" s="143"/>
      <c r="K15" s="151"/>
      <c r="L15" s="44">
        <v>9</v>
      </c>
      <c r="M15" s="26" t="s">
        <v>98</v>
      </c>
      <c r="N15" s="36" t="s">
        <v>57</v>
      </c>
      <c r="O15" s="36">
        <v>15</v>
      </c>
      <c r="P15" s="36"/>
      <c r="Q15" s="26" t="s">
        <v>116</v>
      </c>
      <c r="R15" s="36">
        <v>15</v>
      </c>
      <c r="S15" s="36"/>
      <c r="T15" s="36">
        <v>0</v>
      </c>
      <c r="U15" s="36">
        <v>0</v>
      </c>
      <c r="V15" s="36">
        <v>15</v>
      </c>
      <c r="W15" s="44"/>
      <c r="X15" s="36">
        <v>10</v>
      </c>
      <c r="Y15" s="36"/>
      <c r="Z15" s="36" t="s">
        <v>118</v>
      </c>
      <c r="AA15" s="36">
        <v>30</v>
      </c>
      <c r="AB15" s="36"/>
      <c r="AC15" s="36">
        <f t="shared" si="1"/>
        <v>85</v>
      </c>
      <c r="AD15" s="154"/>
      <c r="AE15" s="154"/>
      <c r="AF15" s="154"/>
      <c r="AG15" s="167"/>
      <c r="AH15" s="137"/>
      <c r="AI15" s="154"/>
      <c r="AJ15" s="154"/>
      <c r="AK15" s="137"/>
      <c r="AL15" s="165"/>
      <c r="AM15" s="165"/>
      <c r="AN15" s="170"/>
      <c r="AO15" s="154"/>
      <c r="AP15" s="137"/>
      <c r="AQ15" s="162"/>
      <c r="AR15" s="162"/>
      <c r="AS15" s="162"/>
      <c r="AT15" s="162"/>
    </row>
    <row r="16" spans="1:46" s="49" customFormat="1" ht="122.25" customHeight="1">
      <c r="A16" s="136"/>
      <c r="B16" s="139"/>
      <c r="C16" s="136"/>
      <c r="D16" s="141" t="s">
        <v>147</v>
      </c>
      <c r="E16" s="142">
        <v>4</v>
      </c>
      <c r="F16" s="141" t="s">
        <v>99</v>
      </c>
      <c r="G16" s="143" t="s">
        <v>148</v>
      </c>
      <c r="H16" s="144" t="s">
        <v>84</v>
      </c>
      <c r="I16" s="143">
        <v>3</v>
      </c>
      <c r="J16" s="143">
        <v>5</v>
      </c>
      <c r="K16" s="159" t="str">
        <f t="shared" si="0"/>
        <v>Extremo</v>
      </c>
      <c r="L16" s="44">
        <v>11</v>
      </c>
      <c r="M16" s="26" t="s">
        <v>97</v>
      </c>
      <c r="N16" s="36" t="s">
        <v>57</v>
      </c>
      <c r="O16" s="36">
        <v>15</v>
      </c>
      <c r="P16" s="36"/>
      <c r="Q16" s="26" t="s">
        <v>117</v>
      </c>
      <c r="R16" s="36">
        <v>15</v>
      </c>
      <c r="S16" s="36"/>
      <c r="T16" s="36">
        <v>0</v>
      </c>
      <c r="U16" s="36">
        <v>0</v>
      </c>
      <c r="V16" s="36">
        <v>15</v>
      </c>
      <c r="W16" s="44"/>
      <c r="X16" s="36">
        <v>10</v>
      </c>
      <c r="Y16" s="36"/>
      <c r="Z16" s="36" t="s">
        <v>118</v>
      </c>
      <c r="AA16" s="36">
        <v>30</v>
      </c>
      <c r="AB16" s="36"/>
      <c r="AC16" s="36">
        <f t="shared" si="1"/>
        <v>85</v>
      </c>
      <c r="AD16" s="152">
        <f>(AC16+AC17+AC18+AC19)/4</f>
        <v>85</v>
      </c>
      <c r="AE16" s="152">
        <v>1</v>
      </c>
      <c r="AF16" s="152">
        <v>5</v>
      </c>
      <c r="AG16" s="166" t="str">
        <f>IF(AF16=1,IF(AE16&lt;=3,"Bajo",IF(AE16=4,"Medio","Alto")),IF(AF16=2,IF(AE16&lt;=2,"Bajo",IF(AE16=3,"Medio","Alto")),IF(AF16=3,IF(AE16&lt;=2,"Medio",IF(AE16=5,"Extremo","Alto")),IF(AF16=4,IF(AE16&lt;=2,"Alto","Extremo"),IF(AF16=5,IF(AE16=1,"Alto","Extremo"))))))</f>
        <v>Alto</v>
      </c>
      <c r="AH16" s="135" t="s">
        <v>58</v>
      </c>
      <c r="AI16" s="152">
        <v>4</v>
      </c>
      <c r="AJ16" s="152" t="s">
        <v>112</v>
      </c>
      <c r="AK16" s="135" t="s">
        <v>144</v>
      </c>
      <c r="AL16" s="163">
        <v>43466</v>
      </c>
      <c r="AM16" s="163">
        <v>43800</v>
      </c>
      <c r="AN16" s="160"/>
      <c r="AO16" s="160"/>
      <c r="AP16" s="135" t="s">
        <v>113</v>
      </c>
      <c r="AQ16" s="160"/>
      <c r="AR16" s="160"/>
      <c r="AS16" s="160"/>
      <c r="AT16" s="160"/>
    </row>
    <row r="17" spans="1:46" s="49" customFormat="1" ht="86.25" customHeight="1">
      <c r="A17" s="136"/>
      <c r="B17" s="139"/>
      <c r="C17" s="136"/>
      <c r="D17" s="141"/>
      <c r="E17" s="142"/>
      <c r="F17" s="141"/>
      <c r="G17" s="141"/>
      <c r="H17" s="144"/>
      <c r="I17" s="143"/>
      <c r="J17" s="143"/>
      <c r="K17" s="159"/>
      <c r="L17" s="44">
        <v>12</v>
      </c>
      <c r="M17" s="26" t="s">
        <v>98</v>
      </c>
      <c r="N17" s="36" t="s">
        <v>57</v>
      </c>
      <c r="O17" s="36">
        <v>15</v>
      </c>
      <c r="P17" s="36"/>
      <c r="Q17" s="26" t="s">
        <v>116</v>
      </c>
      <c r="R17" s="36">
        <v>15</v>
      </c>
      <c r="S17" s="36"/>
      <c r="T17" s="36">
        <v>0</v>
      </c>
      <c r="U17" s="36">
        <v>0</v>
      </c>
      <c r="V17" s="36">
        <v>15</v>
      </c>
      <c r="W17" s="44"/>
      <c r="X17" s="36">
        <v>10</v>
      </c>
      <c r="Y17" s="36"/>
      <c r="Z17" s="36" t="s">
        <v>118</v>
      </c>
      <c r="AA17" s="36">
        <v>30</v>
      </c>
      <c r="AB17" s="36"/>
      <c r="AC17" s="36">
        <f t="shared" si="1"/>
        <v>85</v>
      </c>
      <c r="AD17" s="153"/>
      <c r="AE17" s="153"/>
      <c r="AF17" s="153"/>
      <c r="AG17" s="159"/>
      <c r="AH17" s="136"/>
      <c r="AI17" s="153"/>
      <c r="AJ17" s="153"/>
      <c r="AK17" s="136"/>
      <c r="AL17" s="164"/>
      <c r="AM17" s="164"/>
      <c r="AN17" s="161"/>
      <c r="AO17" s="161"/>
      <c r="AP17" s="136"/>
      <c r="AQ17" s="161"/>
      <c r="AR17" s="161"/>
      <c r="AS17" s="161"/>
      <c r="AT17" s="161"/>
    </row>
    <row r="18" spans="1:46" s="49" customFormat="1" ht="81.75" customHeight="1">
      <c r="A18" s="136"/>
      <c r="B18" s="139"/>
      <c r="C18" s="136"/>
      <c r="D18" s="141"/>
      <c r="E18" s="142"/>
      <c r="F18" s="141"/>
      <c r="G18" s="141"/>
      <c r="H18" s="144"/>
      <c r="I18" s="143"/>
      <c r="J18" s="143"/>
      <c r="K18" s="159"/>
      <c r="L18" s="44">
        <v>13</v>
      </c>
      <c r="M18" s="26" t="s">
        <v>149</v>
      </c>
      <c r="N18" s="36" t="s">
        <v>57</v>
      </c>
      <c r="O18" s="36">
        <v>15</v>
      </c>
      <c r="P18" s="36"/>
      <c r="Q18" s="26" t="s">
        <v>116</v>
      </c>
      <c r="R18" s="36">
        <v>15</v>
      </c>
      <c r="S18" s="36"/>
      <c r="T18" s="36">
        <v>0</v>
      </c>
      <c r="U18" s="36">
        <v>0</v>
      </c>
      <c r="V18" s="36">
        <v>15</v>
      </c>
      <c r="W18" s="44"/>
      <c r="X18" s="36">
        <v>10</v>
      </c>
      <c r="Y18" s="36"/>
      <c r="Z18" s="36" t="s">
        <v>118</v>
      </c>
      <c r="AA18" s="36">
        <v>30</v>
      </c>
      <c r="AB18" s="36"/>
      <c r="AC18" s="36">
        <f t="shared" si="1"/>
        <v>85</v>
      </c>
      <c r="AD18" s="153"/>
      <c r="AE18" s="153"/>
      <c r="AF18" s="153"/>
      <c r="AG18" s="159"/>
      <c r="AH18" s="136"/>
      <c r="AI18" s="153"/>
      <c r="AJ18" s="153"/>
      <c r="AK18" s="136"/>
      <c r="AL18" s="164"/>
      <c r="AM18" s="164"/>
      <c r="AN18" s="161"/>
      <c r="AO18" s="161"/>
      <c r="AP18" s="136"/>
      <c r="AQ18" s="161"/>
      <c r="AR18" s="161"/>
      <c r="AS18" s="161"/>
      <c r="AT18" s="161"/>
    </row>
    <row r="19" spans="1:46" s="49" customFormat="1" ht="83.25" customHeight="1">
      <c r="A19" s="137"/>
      <c r="B19" s="140"/>
      <c r="C19" s="137"/>
      <c r="D19" s="141"/>
      <c r="E19" s="142"/>
      <c r="F19" s="141"/>
      <c r="G19" s="141"/>
      <c r="H19" s="144"/>
      <c r="I19" s="143"/>
      <c r="J19" s="143"/>
      <c r="K19" s="159"/>
      <c r="L19" s="44">
        <v>14</v>
      </c>
      <c r="M19" s="26" t="s">
        <v>150</v>
      </c>
      <c r="N19" s="36" t="s">
        <v>57</v>
      </c>
      <c r="O19" s="36">
        <v>15</v>
      </c>
      <c r="P19" s="36"/>
      <c r="Q19" s="26" t="s">
        <v>116</v>
      </c>
      <c r="R19" s="36">
        <v>15</v>
      </c>
      <c r="S19" s="36"/>
      <c r="T19" s="36">
        <v>0</v>
      </c>
      <c r="U19" s="36">
        <v>0</v>
      </c>
      <c r="V19" s="36">
        <v>15</v>
      </c>
      <c r="W19" s="44"/>
      <c r="X19" s="36">
        <v>10</v>
      </c>
      <c r="Y19" s="36"/>
      <c r="Z19" s="36" t="s">
        <v>118</v>
      </c>
      <c r="AA19" s="36">
        <v>30</v>
      </c>
      <c r="AB19" s="36"/>
      <c r="AC19" s="36">
        <f t="shared" si="1"/>
        <v>85</v>
      </c>
      <c r="AD19" s="154"/>
      <c r="AE19" s="154"/>
      <c r="AF19" s="154"/>
      <c r="AG19" s="167"/>
      <c r="AH19" s="137"/>
      <c r="AI19" s="154"/>
      <c r="AJ19" s="154"/>
      <c r="AK19" s="137"/>
      <c r="AL19" s="165"/>
      <c r="AM19" s="165"/>
      <c r="AN19" s="162"/>
      <c r="AO19" s="162"/>
      <c r="AP19" s="137"/>
      <c r="AQ19" s="162"/>
      <c r="AR19" s="162"/>
      <c r="AS19" s="162"/>
      <c r="AT19" s="162"/>
    </row>
    <row r="20" spans="1:46" ht="139.5" customHeight="1">
      <c r="A20" s="98" t="s">
        <v>92</v>
      </c>
      <c r="B20" s="98" t="s">
        <v>100</v>
      </c>
      <c r="C20" s="86" t="s">
        <v>151</v>
      </c>
      <c r="D20" s="59" t="s">
        <v>89</v>
      </c>
      <c r="E20" s="61">
        <v>5</v>
      </c>
      <c r="F20" s="59" t="s">
        <v>131</v>
      </c>
      <c r="G20" s="59" t="s">
        <v>108</v>
      </c>
      <c r="H20" s="56" t="s">
        <v>84</v>
      </c>
      <c r="I20" s="59">
        <v>4</v>
      </c>
      <c r="J20" s="59">
        <v>5</v>
      </c>
      <c r="K20" s="57" t="str">
        <f t="shared" ref="K20:K21" si="2">IF(J20=1,IF(I20&lt;=3,"Bajo",IF(I20=4,"Medio","Alto")),IF(J20=2,IF(I20&lt;=2,"Bajo",IF(I20=3,"Medio","Alto")),IF(J20=3,IF(I20&lt;=2,"Medio",IF(I20=5,"Extremo","Alto")),IF(J20=4,IF(I20&lt;=2,"Alto","Extremo"),IF(J20=5,IF(I20=1,"Alto","Extremo"))))))</f>
        <v>Extremo</v>
      </c>
      <c r="L20" s="13">
        <v>14</v>
      </c>
      <c r="M20" s="13" t="s">
        <v>101</v>
      </c>
      <c r="N20" s="18" t="s">
        <v>88</v>
      </c>
      <c r="O20" s="55">
        <v>15</v>
      </c>
      <c r="P20" s="53"/>
      <c r="Q20" s="53" t="s">
        <v>102</v>
      </c>
      <c r="R20" s="53">
        <v>15</v>
      </c>
      <c r="S20" s="53"/>
      <c r="T20" s="53"/>
      <c r="U20" s="53">
        <v>0</v>
      </c>
      <c r="V20" s="53">
        <v>15</v>
      </c>
      <c r="W20" s="53"/>
      <c r="X20" s="53">
        <v>10</v>
      </c>
      <c r="Y20" s="53"/>
      <c r="Z20" s="53" t="s">
        <v>103</v>
      </c>
      <c r="AA20" s="53">
        <v>30</v>
      </c>
      <c r="AB20" s="53"/>
      <c r="AC20" s="53">
        <f t="shared" ref="AC20" si="3">O20+P20+R20+S20+T20+U20+V20+W20+X20+Y20+AA20+AB20</f>
        <v>85</v>
      </c>
      <c r="AD20" s="31">
        <f t="shared" ref="AD20" si="4">AC20</f>
        <v>85</v>
      </c>
      <c r="AE20" s="59">
        <v>3</v>
      </c>
      <c r="AF20" s="59">
        <v>5</v>
      </c>
      <c r="AG20" s="57" t="str">
        <f>IF(AF20=1,IF(AE20&lt;=3,"Bajo",IF(AE20=4,"Medio","Alto")),IF(AF20=2,IF(AE20&lt;=2,"Bajo",IF(AE20=3,"Medio","Alto")),IF(AF20=3,IF(AE20&lt;=2,"Medio",IF(AE20=5,"Extremo","Alto")),IF(AF20=4,IF(AE20&lt;=2,"Alto","Extremo"),IF(AF20=5,IF(AE20=1,"Alto","Extremo"))))))</f>
        <v>Extremo</v>
      </c>
      <c r="AH20" s="62" t="s">
        <v>58</v>
      </c>
      <c r="AI20" s="31">
        <v>9</v>
      </c>
      <c r="AJ20" s="63" t="s">
        <v>152</v>
      </c>
      <c r="AK20" s="19" t="s">
        <v>126</v>
      </c>
      <c r="AL20" s="64">
        <v>43435</v>
      </c>
      <c r="AM20" s="23">
        <v>43800</v>
      </c>
      <c r="AN20" s="19"/>
      <c r="AO20" s="25"/>
      <c r="AP20" s="19" t="s">
        <v>121</v>
      </c>
      <c r="AQ20" s="24"/>
      <c r="AR20" s="24"/>
      <c r="AS20" s="24"/>
      <c r="AT20" s="24"/>
    </row>
    <row r="21" spans="1:46" ht="177" customHeight="1">
      <c r="A21" s="98"/>
      <c r="B21" s="98"/>
      <c r="C21" s="86"/>
      <c r="D21" s="60" t="s">
        <v>153</v>
      </c>
      <c r="E21" s="31">
        <v>7</v>
      </c>
      <c r="F21" s="60" t="s">
        <v>130</v>
      </c>
      <c r="G21" s="60" t="s">
        <v>129</v>
      </c>
      <c r="H21" s="58" t="s">
        <v>84</v>
      </c>
      <c r="I21" s="53">
        <v>2</v>
      </c>
      <c r="J21" s="53">
        <v>5</v>
      </c>
      <c r="K21" s="21" t="str">
        <f t="shared" si="2"/>
        <v>Extremo</v>
      </c>
      <c r="L21" s="13">
        <v>12</v>
      </c>
      <c r="M21" s="13" t="s">
        <v>119</v>
      </c>
      <c r="N21" s="18" t="s">
        <v>57</v>
      </c>
      <c r="O21" s="53"/>
      <c r="P21" s="53">
        <v>0</v>
      </c>
      <c r="Q21" s="13" t="s">
        <v>85</v>
      </c>
      <c r="R21" s="53">
        <v>15</v>
      </c>
      <c r="S21" s="53"/>
      <c r="T21" s="53">
        <v>15</v>
      </c>
      <c r="U21" s="53"/>
      <c r="V21" s="53">
        <v>15</v>
      </c>
      <c r="W21" s="53"/>
      <c r="X21" s="53">
        <v>10</v>
      </c>
      <c r="Y21" s="53"/>
      <c r="Z21" s="53" t="s">
        <v>120</v>
      </c>
      <c r="AA21" s="53">
        <v>30</v>
      </c>
      <c r="AB21" s="53"/>
      <c r="AC21" s="53">
        <f>O21+P21+R21+S21+T21+U21+V21+W21+X21+Y21+AA21+AB21</f>
        <v>85</v>
      </c>
      <c r="AD21" s="53">
        <f>AC21</f>
        <v>85</v>
      </c>
      <c r="AE21" s="50">
        <v>2</v>
      </c>
      <c r="AF21" s="53">
        <v>3</v>
      </c>
      <c r="AG21" s="54" t="str">
        <f>IF(AF21=1,IF(AE21&lt;=3,"Bajo",IF(AE21=4,"Medio","Alto")),IF(AF21=2,IF(AE21&lt;=2,"Bajo",IF(AE21=3,"Medio","Alto")),IF(AF21=3,IF(AE21&lt;=2,"Medio",IF(AE21=5,"Extremo","Alto")),IF(AF21=4,IF(AE21&lt;=2,"Alto","Extremo"),IF(AF21=5,IF(AE21=1,"Alto","Extremo"))))))</f>
        <v>Medio</v>
      </c>
      <c r="AH21" s="19" t="s">
        <v>58</v>
      </c>
      <c r="AI21" s="50">
        <v>5</v>
      </c>
      <c r="AJ21" s="50" t="s">
        <v>132</v>
      </c>
      <c r="AK21" s="50" t="s">
        <v>87</v>
      </c>
      <c r="AL21" s="51">
        <v>43405</v>
      </c>
      <c r="AM21" s="51">
        <v>43800</v>
      </c>
      <c r="AN21" s="50"/>
      <c r="AO21" s="52"/>
      <c r="AP21" s="50" t="s">
        <v>90</v>
      </c>
      <c r="AQ21" s="53"/>
      <c r="AR21" s="53"/>
      <c r="AS21" s="53"/>
      <c r="AT21" s="53"/>
    </row>
    <row r="22" spans="1:46">
      <c r="A22" s="182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</row>
    <row r="23" spans="1:46" ht="15">
      <c r="A23" s="65"/>
      <c r="B23" s="66"/>
      <c r="C23" s="171" t="s">
        <v>135</v>
      </c>
      <c r="D23" s="172"/>
      <c r="E23" s="175" t="s">
        <v>136</v>
      </c>
      <c r="F23" s="176"/>
      <c r="G23" s="177"/>
      <c r="H23" s="181"/>
      <c r="I23" s="65"/>
      <c r="J23" s="65"/>
      <c r="K23" s="65"/>
      <c r="L23" s="65"/>
      <c r="M23" s="67" t="s">
        <v>137</v>
      </c>
      <c r="N23" s="183" t="s">
        <v>142</v>
      </c>
      <c r="O23" s="184"/>
      <c r="P23" s="184"/>
      <c r="Q23" s="18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</row>
    <row r="24" spans="1:46" ht="15">
      <c r="A24" s="65"/>
      <c r="B24" s="65"/>
      <c r="C24" s="173"/>
      <c r="D24" s="174"/>
      <c r="E24" s="178"/>
      <c r="F24" s="179"/>
      <c r="G24" s="180"/>
      <c r="H24" s="181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</row>
    <row r="25" spans="1:46" ht="15">
      <c r="A25" s="65"/>
      <c r="B25" s="65"/>
      <c r="C25" s="171" t="s">
        <v>138</v>
      </c>
      <c r="D25" s="172"/>
      <c r="E25" s="175" t="s">
        <v>139</v>
      </c>
      <c r="F25" s="176"/>
      <c r="G25" s="177"/>
      <c r="H25" s="181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1:46" ht="15">
      <c r="A26" s="65"/>
      <c r="B26" s="65"/>
      <c r="C26" s="173"/>
      <c r="D26" s="174"/>
      <c r="E26" s="178"/>
      <c r="F26" s="179"/>
      <c r="G26" s="180"/>
      <c r="H26" s="181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</row>
    <row r="27" spans="1:46" ht="26.25" customHeight="1">
      <c r="A27" s="65"/>
      <c r="B27" s="65"/>
      <c r="C27" s="171" t="s">
        <v>140</v>
      </c>
      <c r="D27" s="172"/>
      <c r="E27" s="175" t="s">
        <v>141</v>
      </c>
      <c r="F27" s="176"/>
      <c r="G27" s="177"/>
      <c r="H27" s="181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</row>
    <row r="28" spans="1:46" ht="15">
      <c r="A28" s="65"/>
      <c r="B28" s="65"/>
      <c r="C28" s="173"/>
      <c r="D28" s="174"/>
      <c r="E28" s="178"/>
      <c r="F28" s="179"/>
      <c r="G28" s="180"/>
      <c r="H28" s="181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</row>
  </sheetData>
  <mergeCells count="121">
    <mergeCell ref="C25:D26"/>
    <mergeCell ref="C27:D28"/>
    <mergeCell ref="E23:G24"/>
    <mergeCell ref="E25:G26"/>
    <mergeCell ref="E27:G28"/>
    <mergeCell ref="H23:H24"/>
    <mergeCell ref="H25:H26"/>
    <mergeCell ref="H27:H28"/>
    <mergeCell ref="A22:AB22"/>
    <mergeCell ref="C23:D24"/>
    <mergeCell ref="N23:Q23"/>
    <mergeCell ref="AG12:AG15"/>
    <mergeCell ref="AH12:AH15"/>
    <mergeCell ref="AI12:AI15"/>
    <mergeCell ref="AJ12:AJ15"/>
    <mergeCell ref="AT12:AT15"/>
    <mergeCell ref="AN12:AN15"/>
    <mergeCell ref="AO12:AO15"/>
    <mergeCell ref="AP12:AP15"/>
    <mergeCell ref="AQ12:AQ15"/>
    <mergeCell ref="AR12:AR15"/>
    <mergeCell ref="AS12:AS15"/>
    <mergeCell ref="AK12:AK15"/>
    <mergeCell ref="AL12:AL15"/>
    <mergeCell ref="AM12:AM15"/>
    <mergeCell ref="J16:J19"/>
    <mergeCell ref="K16:K19"/>
    <mergeCell ref="AD16:AD19"/>
    <mergeCell ref="AS16:AS19"/>
    <mergeCell ref="AT16:AT19"/>
    <mergeCell ref="AK16:AK19"/>
    <mergeCell ref="AL16:AL19"/>
    <mergeCell ref="AM16:AM19"/>
    <mergeCell ref="AN16:AN19"/>
    <mergeCell ref="AO16:AO19"/>
    <mergeCell ref="AP16:AP19"/>
    <mergeCell ref="AE16:AE19"/>
    <mergeCell ref="AF16:AF19"/>
    <mergeCell ref="AG16:AG19"/>
    <mergeCell ref="AH16:AH19"/>
    <mergeCell ref="AI16:AI19"/>
    <mergeCell ref="AJ16:AJ19"/>
    <mergeCell ref="AQ16:AQ19"/>
    <mergeCell ref="AR16:AR19"/>
    <mergeCell ref="K7:K9"/>
    <mergeCell ref="J12:J15"/>
    <mergeCell ref="K12:K15"/>
    <mergeCell ref="AD12:AD15"/>
    <mergeCell ref="AE12:AE15"/>
    <mergeCell ref="AF12:AF15"/>
    <mergeCell ref="D12:D15"/>
    <mergeCell ref="E12:E15"/>
    <mergeCell ref="F12:F15"/>
    <mergeCell ref="G12:G15"/>
    <mergeCell ref="H12:H15"/>
    <mergeCell ref="I12:I15"/>
    <mergeCell ref="A7:A9"/>
    <mergeCell ref="B7:B9"/>
    <mergeCell ref="C7:C9"/>
    <mergeCell ref="D7:D9"/>
    <mergeCell ref="E7:F8"/>
    <mergeCell ref="G7:G9"/>
    <mergeCell ref="H7:H9"/>
    <mergeCell ref="I7:I9"/>
    <mergeCell ref="A12:A19"/>
    <mergeCell ref="B12:B19"/>
    <mergeCell ref="C12:C19"/>
    <mergeCell ref="D16:D19"/>
    <mergeCell ref="E16:E19"/>
    <mergeCell ref="F16:F19"/>
    <mergeCell ref="G16:G19"/>
    <mergeCell ref="H16:H19"/>
    <mergeCell ref="I16:I19"/>
    <mergeCell ref="B20:B21"/>
    <mergeCell ref="A20:A21"/>
    <mergeCell ref="H3:AJ3"/>
    <mergeCell ref="AK3:AP3"/>
    <mergeCell ref="AQ3:AT3"/>
    <mergeCell ref="A4:AT4"/>
    <mergeCell ref="A5:H6"/>
    <mergeCell ref="I5:K6"/>
    <mergeCell ref="L5:AG5"/>
    <mergeCell ref="AH5:AT5"/>
    <mergeCell ref="L6:AD7"/>
    <mergeCell ref="AE6:AG6"/>
    <mergeCell ref="A1:C3"/>
    <mergeCell ref="D1:G1"/>
    <mergeCell ref="H1:AJ1"/>
    <mergeCell ref="AK1:AP1"/>
    <mergeCell ref="AQ1:AT1"/>
    <mergeCell ref="D2:G2"/>
    <mergeCell ref="H2:AJ2"/>
    <mergeCell ref="AK2:AP2"/>
    <mergeCell ref="AQ2:AT2"/>
    <mergeCell ref="D3:G3"/>
    <mergeCell ref="AE7:AE9"/>
    <mergeCell ref="AF7:AF9"/>
    <mergeCell ref="C20:C21"/>
    <mergeCell ref="AG7:AG9"/>
    <mergeCell ref="AH7:AH9"/>
    <mergeCell ref="AA8:AB8"/>
    <mergeCell ref="AC8:AD8"/>
    <mergeCell ref="AH6:AP6"/>
    <mergeCell ref="AQ6:AT6"/>
    <mergeCell ref="AS7:AS9"/>
    <mergeCell ref="AT7:AT9"/>
    <mergeCell ref="L8:N8"/>
    <mergeCell ref="O8:P8"/>
    <mergeCell ref="Q8:Q9"/>
    <mergeCell ref="R8:S8"/>
    <mergeCell ref="T8:U8"/>
    <mergeCell ref="V8:W8"/>
    <mergeCell ref="X8:Y8"/>
    <mergeCell ref="Z8:Z9"/>
    <mergeCell ref="AI7:AJ8"/>
    <mergeCell ref="AK7:AK9"/>
    <mergeCell ref="AL7:AO8"/>
    <mergeCell ref="AP7:AP9"/>
    <mergeCell ref="AQ7:AQ9"/>
    <mergeCell ref="AR7:AR9"/>
    <mergeCell ref="J7:J9"/>
  </mergeCells>
  <conditionalFormatting sqref="AG12 K10:K12">
    <cfRule type="containsText" dxfId="31" priority="49" operator="containsText" text="Bajo">
      <formula>NOT(ISERROR(SEARCH("Bajo",K10)))</formula>
    </cfRule>
    <cfRule type="containsText" dxfId="30" priority="50" operator="containsText" text="Medio">
      <formula>NOT(ISERROR(SEARCH("Medio",K10)))</formula>
    </cfRule>
    <cfRule type="containsText" dxfId="29" priority="51" operator="containsText" text="Alto">
      <formula>NOT(ISERROR(SEARCH("Alto",K10)))</formula>
    </cfRule>
    <cfRule type="containsText" dxfId="28" priority="52" operator="containsText" text="Extremo">
      <formula>NOT(ISERROR(SEARCH("Extremo",K10)))</formula>
    </cfRule>
  </conditionalFormatting>
  <conditionalFormatting sqref="AG10">
    <cfRule type="containsText" dxfId="27" priority="45" operator="containsText" text="Bajo">
      <formula>NOT(ISERROR(SEARCH("Bajo",AG10)))</formula>
    </cfRule>
    <cfRule type="containsText" dxfId="26" priority="46" operator="containsText" text="Medio">
      <formula>NOT(ISERROR(SEARCH("Medio",AG10)))</formula>
    </cfRule>
    <cfRule type="containsText" dxfId="25" priority="47" operator="containsText" text="Alto">
      <formula>NOT(ISERROR(SEARCH("Alto",AG10)))</formula>
    </cfRule>
    <cfRule type="containsText" dxfId="24" priority="48" operator="containsText" text="Extremo">
      <formula>NOT(ISERROR(SEARCH("Extremo",AG10)))</formula>
    </cfRule>
  </conditionalFormatting>
  <conditionalFormatting sqref="AG11">
    <cfRule type="containsText" dxfId="23" priority="37" operator="containsText" text="Bajo">
      <formula>NOT(ISERROR(SEARCH("Bajo",AG11)))</formula>
    </cfRule>
    <cfRule type="containsText" dxfId="22" priority="38" operator="containsText" text="Medio">
      <formula>NOT(ISERROR(SEARCH("Medio",AG11)))</formula>
    </cfRule>
    <cfRule type="containsText" dxfId="21" priority="39" operator="containsText" text="Alto">
      <formula>NOT(ISERROR(SEARCH("Alto",AG11)))</formula>
    </cfRule>
    <cfRule type="containsText" dxfId="20" priority="40" operator="containsText" text="Extremo">
      <formula>NOT(ISERROR(SEARCH("Extremo",AG11)))</formula>
    </cfRule>
  </conditionalFormatting>
  <conditionalFormatting sqref="K16:K19 AG16">
    <cfRule type="containsText" dxfId="19" priority="33" operator="containsText" text="Bajo">
      <formula>NOT(ISERROR(SEARCH("Bajo",K16)))</formula>
    </cfRule>
    <cfRule type="containsText" dxfId="18" priority="34" operator="containsText" text="Medio">
      <formula>NOT(ISERROR(SEARCH("Medio",K16)))</formula>
    </cfRule>
    <cfRule type="containsText" dxfId="17" priority="35" operator="containsText" text="Alto">
      <formula>NOT(ISERROR(SEARCH("Alto",K16)))</formula>
    </cfRule>
    <cfRule type="containsText" dxfId="16" priority="36" operator="containsText" text="Extremo">
      <formula>NOT(ISERROR(SEARCH("Extremo",K16)))</formula>
    </cfRule>
  </conditionalFormatting>
  <conditionalFormatting sqref="K20">
    <cfRule type="containsText" dxfId="15" priority="13" operator="containsText" text="Bajo">
      <formula>NOT(ISERROR(SEARCH("Bajo",K20)))</formula>
    </cfRule>
    <cfRule type="containsText" dxfId="14" priority="14" operator="containsText" text="Medio">
      <formula>NOT(ISERROR(SEARCH("Medio",K20)))</formula>
    </cfRule>
    <cfRule type="containsText" dxfId="13" priority="15" operator="containsText" text="Alto">
      <formula>NOT(ISERROR(SEARCH("Alto",K20)))</formula>
    </cfRule>
    <cfRule type="containsText" dxfId="12" priority="16" operator="containsText" text="Extremo">
      <formula>NOT(ISERROR(SEARCH("Extremo",K20)))</formula>
    </cfRule>
  </conditionalFormatting>
  <conditionalFormatting sqref="AG20">
    <cfRule type="containsText" dxfId="11" priority="9" operator="containsText" text="Bajo">
      <formula>NOT(ISERROR(SEARCH("Bajo",AG20)))</formula>
    </cfRule>
    <cfRule type="containsText" dxfId="10" priority="10" operator="containsText" text="Medio">
      <formula>NOT(ISERROR(SEARCH("Medio",AG20)))</formula>
    </cfRule>
    <cfRule type="containsText" dxfId="9" priority="11" operator="containsText" text="Alto">
      <formula>NOT(ISERROR(SEARCH("Alto",AG20)))</formula>
    </cfRule>
    <cfRule type="containsText" dxfId="8" priority="12" operator="containsText" text="Extremo">
      <formula>NOT(ISERROR(SEARCH("Extremo",AG20)))</formula>
    </cfRule>
  </conditionalFormatting>
  <conditionalFormatting sqref="K21">
    <cfRule type="containsText" dxfId="7" priority="5" operator="containsText" text="Bajo">
      <formula>NOT(ISERROR(SEARCH("Bajo",K21)))</formula>
    </cfRule>
    <cfRule type="containsText" dxfId="6" priority="6" operator="containsText" text="Medio">
      <formula>NOT(ISERROR(SEARCH("Medio",K21)))</formula>
    </cfRule>
    <cfRule type="containsText" dxfId="5" priority="7" operator="containsText" text="Alto">
      <formula>NOT(ISERROR(SEARCH("Alto",K21)))</formula>
    </cfRule>
    <cfRule type="containsText" dxfId="4" priority="8" operator="containsText" text="Extremo">
      <formula>NOT(ISERROR(SEARCH("Extremo",K21)))</formula>
    </cfRule>
  </conditionalFormatting>
  <conditionalFormatting sqref="AG21">
    <cfRule type="containsText" dxfId="3" priority="1" operator="containsText" text="Bajo">
      <formula>NOT(ISERROR(SEARCH("Bajo",#REF!)))</formula>
    </cfRule>
    <cfRule type="containsText" dxfId="2" priority="2" operator="containsText" text="Medio">
      <formula>NOT(ISERROR(SEARCH("Medio",#REF!)))</formula>
    </cfRule>
    <cfRule type="containsText" dxfId="1" priority="3" operator="containsText" text="Alto">
      <formula>NOT(ISERROR(SEARCH("Alto",#REF!)))</formula>
    </cfRule>
    <cfRule type="containsText" dxfId="0" priority="4" operator="containsText" text="Extremo">
      <formula>NOT(ISERROR(SEARCH("Extremo",#REF!)))</formula>
    </cfRule>
  </conditionalFormatting>
  <dataValidations count="7">
    <dataValidation type="list" allowBlank="1" showInputMessage="1" showErrorMessage="1" sqref="N10:N21">
      <formula1>"Preventivo,Correctivo,Detectivo"</formula1>
    </dataValidation>
    <dataValidation type="list" allowBlank="1" showInputMessage="1" showErrorMessage="1" sqref="H11:H12 H16:H19">
      <formula1>$BA$1:$BA$10</formula1>
    </dataValidation>
    <dataValidation type="list" allowBlank="1" showInputMessage="1" showErrorMessage="1" sqref="AH16 AH21 AH10:AH12">
      <formula1>$BE$2:$BE$6</formula1>
    </dataValidation>
    <dataValidation type="list" allowBlank="1" showInputMessage="1" showErrorMessage="1" sqref="H10">
      <formula1>$BA$6:$BA$9</formula1>
    </dataValidation>
    <dataValidation type="list" allowBlank="1" showInputMessage="1" showErrorMessage="1" sqref="H20">
      <formula1>$BA$8:$BA$18</formula1>
    </dataValidation>
    <dataValidation type="list" allowBlank="1" showInputMessage="1" showErrorMessage="1" sqref="AH20">
      <formula1>$BE$8:$BE$12</formula1>
    </dataValidation>
    <dataValidation type="list" allowBlank="1" showInputMessage="1" showErrorMessage="1" sqref="H21">
      <formula1>$BA$1:$BA$19</formula1>
    </dataValidation>
  </dataValidations>
  <pageMargins left="0.2" right="0.21" top="0.48" bottom="0.39" header="0.31496062992125984" footer="0.17"/>
  <pageSetup scale="32" fitToHeight="0" orientation="landscape" r:id="rId1"/>
  <headerFooter>
    <oddHeader>&amp;C“MAPA DE RIESGOS DE CORRUPCION VIGENCIA 2019“&amp;Rv.1</oddHeader>
    <oddFooter xml:space="preserve">&amp;L&amp;P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DESPLAZAMIENTO PROB-IMPACTO</vt:lpstr>
      <vt:lpstr>Mapa Riesgos Corrupcion</vt:lpstr>
      <vt:lpstr>'Mapa Riesgos Corrupcion'!Área_de_impresión</vt:lpstr>
    </vt:vector>
  </TitlesOfParts>
  <Company>CAR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auf_usu_1</dc:creator>
  <cp:lastModifiedBy>sig</cp:lastModifiedBy>
  <cp:lastPrinted>2019-01-27T20:34:00Z</cp:lastPrinted>
  <dcterms:created xsi:type="dcterms:W3CDTF">2006-05-12T15:28:34Z</dcterms:created>
  <dcterms:modified xsi:type="dcterms:W3CDTF">2019-01-30T22:07:26Z</dcterms:modified>
</cp:coreProperties>
</file>