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autoCompressPictures="0"/>
  <bookViews>
    <workbookView xWindow="0" yWindow="0" windowWidth="20490" windowHeight="7755" tabRatio="233"/>
  </bookViews>
  <sheets>
    <sheet name="PLAN DE ACCION JURIDICA 2016" sheetId="7" r:id="rId1"/>
    <sheet name="Hoja1" sheetId="3" state="hidden" r:id="rId2"/>
  </sheets>
  <definedNames>
    <definedName name="_xlnm._FilterDatabase" localSheetId="0" hidden="1">'PLAN DE ACCION JURIDICA 2016'!$A$5:$L$8</definedName>
    <definedName name="_xlnm.Print_Titles" localSheetId="0">'PLAN DE ACCION JURIDICA 2016'!$6:$7</definedName>
  </definedName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R15" i="7"/>
  <c r="R13"/>
  <c r="R12"/>
  <c r="R8"/>
  <c r="L15"/>
  <c r="L13"/>
  <c r="L16"/>
  <c r="L14"/>
  <c r="L12"/>
</calcChain>
</file>

<file path=xl/sharedStrings.xml><?xml version="1.0" encoding="utf-8"?>
<sst xmlns="http://schemas.openxmlformats.org/spreadsheetml/2006/main" count="223" uniqueCount="161">
  <si>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</si>
  <si>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Indicadores</t>
  </si>
  <si>
    <t>MISIÓN FUGA:</t>
  </si>
  <si>
    <t>VISIÓN FUGA:</t>
  </si>
  <si>
    <t>Responsables</t>
  </si>
  <si>
    <t>FUNCIONES DE LA DEPENDENCIA:</t>
  </si>
  <si>
    <t>Plazo de ejecución</t>
  </si>
  <si>
    <t>Actividad</t>
  </si>
  <si>
    <t>Meta</t>
  </si>
  <si>
    <t>Descripción del cumplimiento</t>
  </si>
  <si>
    <t>1. Crear y consolidar espacios para la promoción y el fomento de las prácticas artísticas, mediante el otorgamiento de estímulos y la construcción de proyectos especiales creativos en las diferentes áreas.</t>
  </si>
  <si>
    <t>2. Desarrollar proyectos de investigación y curaduría histórica que contribuyan a la recuperación de la memoria del arte en Colombia, conservar y enriquecer su propia colección artística y darle apropiada visibilidad y difusión.</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</si>
  <si>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</si>
  <si>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</si>
  <si>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5. Promover el fortalecimiento institucional a través de procesos de mejoramiento interno y desarrollo del talento humano a fin de cumplir satisfactoriamente la misión de la entidad.</t>
  </si>
  <si>
    <t>6. Prestar servicios de calidad en función de las necesidades y requisitos de los usuarios.</t>
  </si>
  <si>
    <t>OBJETIVOS ESTRATEGICOS</t>
  </si>
  <si>
    <t>METAS INSTITUCIONALES</t>
  </si>
  <si>
    <t>Apoyar el desarrollo de 1 corredor cultural y recreativo</t>
  </si>
  <si>
    <t>Apoyar 860 iniciativas mediante estímulos y alianzas</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</si>
  <si>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</si>
  <si>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</si>
  <si>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Beneficiar 1,400 asistentes con espacios de debate público en temas de interés ciudadano</t>
  </si>
  <si>
    <t>Beneficiar 2,600 personas con el servicio de biblioteca especializada en historia política de Colombia</t>
  </si>
  <si>
    <t>Lograr 1,196,000 asistencias a la oferta pública de personas en condiciones de equidad, inclusión y no segregación</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</si>
  <si>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</si>
  <si>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</si>
  <si>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</si>
  <si>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</si>
  <si>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</si>
  <si>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</si>
  <si>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</si>
  <si>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Fomento de prácticas artísticas y culturales</t>
  </si>
  <si>
    <t>Circulación y apropiación de prácticas artísticas y culturales</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</si>
  <si>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</si>
  <si>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</si>
  <si>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</si>
  <si>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</si>
  <si>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</si>
  <si>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</si>
  <si>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</si>
  <si>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</si>
  <si>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</si>
  <si>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Apoyar 5 acciones de encuentro intercultural entre poblaciones diversas de la ciudad</t>
  </si>
  <si>
    <t>Mecanismo de verificación</t>
  </si>
  <si>
    <t>Número de conceptos jurídicos emitidos / Número de conceptos jurídicos solicitados</t>
  </si>
  <si>
    <t>Conceptos jurídicos
Correos electrónicos
Actas</t>
  </si>
  <si>
    <t>Atender el 100% de las consultas en materia jurídica que sean solicitadas</t>
  </si>
  <si>
    <t>Asesorar y adelantar los procesos de contratación de bienes, obras y servicios que le sean requeridos por las dependencias de acuerdo con lo previsto en el Plan anual de Adquisiciones y el Manual de Contratación de la Fundación, realizando las respectivas publicaciones en los portales.</t>
  </si>
  <si>
    <t>Adelantar el 100% de los procesos contractuales</t>
  </si>
  <si>
    <t>Número de procesos contractuales adelantados / Número de procesos contratuales solicitados</t>
  </si>
  <si>
    <t>Contratos
Solicitudes de contratación</t>
  </si>
  <si>
    <t>Atender todos los procesos judiciales y extrajudiciales, y las acciones constitucionales interpuestas por terceros</t>
  </si>
  <si>
    <t>Atender el 100% de las acciones judiciales y las acciones constitucionales interpuestas por terceros</t>
  </si>
  <si>
    <t>Número de acciones judiciales y acciones constitucionales resueltas o en proceso / Número de acciones judiciales y acciones constitucionales interpuestas</t>
  </si>
  <si>
    <t>Profesional Especializado- contratista Asesor Judicial.</t>
  </si>
  <si>
    <t>Divulgar la política  para la defensa judicial y de prevención del daño antijurídico de la entidad en las distintas áreas (laboral, penal, civil, administrativo), con el fin de prevenir la causación de daños antijurídicos en la entidad.</t>
  </si>
  <si>
    <t xml:space="preserve">Actas de reunión y divulgación </t>
  </si>
  <si>
    <t>Desarrollar y fomentar prácticas artísticas y culturales, promover la cultura política ciudadana, y generar espacios que vinculen a los agentes de los diferentes grupos poblacionales con la ciudadanía en el ejercicio de los derechos culturales en el Distrito Capital.</t>
  </si>
  <si>
    <t>5. Promover el fortalecimiento institucional a través de procesos de mejoramiento interno y desarrollo del talento humano a fin de cumplir satisfactoriamente la misión de la entidad.
6. Prestar servicios de calidad en función de las necesidades y requisitos de los usuarios.</t>
  </si>
  <si>
    <t>Resultado del indicador</t>
  </si>
  <si>
    <t>Número de capacitaciones sobre el manual de contratación realizadas / Número de capacitaciones programadas</t>
  </si>
  <si>
    <t>Asistir la Secretaría ténica del Comité de Contratación</t>
  </si>
  <si>
    <t>Realizar por lo menos 12 comités de contratación</t>
  </si>
  <si>
    <t>Actas del Comité de Contratación</t>
  </si>
  <si>
    <t>Plan Anual de Adquisiciones
Actas del Comité de Contratación</t>
  </si>
  <si>
    <t>5. Promover el fortalecimiento institucional a través de procesos de mejoramiento interno y desarrollo del talento humano a fin de cumplir satisfactoriamente la misión de la entidad</t>
  </si>
  <si>
    <t>Llevar la Secretaría Técnica del Comité de Conciliación de la entidad</t>
  </si>
  <si>
    <t>Número de comités de conciliación realizados / Número de comités programados</t>
  </si>
  <si>
    <t>Número de comités de contratación realizados / Número de comités programados</t>
  </si>
  <si>
    <t>Actas del Comité de Conciliación</t>
  </si>
  <si>
    <t>SEGUIMIENTO PRIMER SEMESTRE ENERO - JUNIO DE 2015</t>
  </si>
  <si>
    <t>Mediante mail  de fecha 13 de marzo de 2015, se remitió a todos los miembros del Comité de Conciliación de la entidad el  "documento de Política para la defensa judicial de la entidad aprobado por los miembros del Comité de Conciliación y la Dirección General, el cual contiene  41 recomendaciones para la prevencion del daño antijuridico en la contratación especialmente en la etapa de planeacion estructuración y selección de contratistas.</t>
  </si>
  <si>
    <t>El 24 de julio de 2015, se realizó una capacitacion dirigida a todos los funcionarios y contratistas de la entidad,  en  la Unidad  Administrativa Especial  Cuerpo Oficial  de Bomberos  de Bogotá, sobre el tema de supervisión e interventoría, se encuentra pendiente divulgar sobre contratación pero se realizará en el segundo semestre de esta vigencia. (Asistieron 24 funcionarios).</t>
  </si>
  <si>
    <t>Realizar por lo menos  2 comités de conciliacion.</t>
  </si>
  <si>
    <t>A la fecha se ha realizado un comité de conciliación el 26 de mayo de 2015, se tiene proyectado otro para el mes de agosto de 2015.</t>
  </si>
  <si>
    <t>El área juridica ha emitido  15  conceptos jurídicos  de 16 que han sido requeridos por la Dirección o por las demás áreas de la Fundación.
Se han emitido los siguientes conceptos:
1. Concepto sobre permisos por ausencias con fines academicos ( 04 de febrero de 2015) memorando OAJ 090
2.Concepto sobre  permisos por ausencias con fines academicos ( 25 de febrero de 2015) memorando OAJ 151
3.Concepto sobre  aplicabilidad ley de garantías ( 06 de marzo de 2015) memorando OAJ 182
4. Concepto sobre viabilidad muros verdes (31 de marzo de 2015 ) memorando OAJ 251
5.Concepto sobre  incumplimiento de contratos de arrendamiento ( 30 de abril de 2015) memorando OAJ 317
6.Concepto sobre  aportes operarias servicios de aseo (03 de mayof de 2015) memorando OAJ349
7.Concepto sobre  permisos para estudios  servidores publicos ( 16 de junio de 2015) memorando OAJ384
8.Concepto sobre  prorroga automatica contratos de arrendamiento memorando OAJ414
9.8.Concepto sobre  nombramientos en ley de garantias (01 de julio de 2015)  memorando OAJ424
10.Concepto sobre  creacion del comite de inversiones (6 de julio de 2015) memorando OAJ447
11.Concepto sobre  permiso de servidores publicos competencias deportivas ( 08 de julio de 2015) memorando OAJ449
12.Concepto sobre viabilidad de la intervencion en el espacio publico (22 de julio de 2015) memorando OAJ475
13.Concepto sobre solicitud de información personas con discapacidad(23 de abril e 2015) .
Adicionalmente se han resuelto las  consultas y solicitudes de conceptos, solicitadas por correo electrónico; el 28 de julio sobre (permisos para estudios de servidores públicos) y  el  04 de agosto (porcentaje de pagos de seguridad social para interventores).
Se encuentra en proceso el concepto sobre autorización para publicar la portada del catalago de exposicion urbana dentro de una publicación, recibido el 24 de julio de 2015 y elevado por el diector de la revista 980.</t>
  </si>
  <si>
    <t>Se han suscrito 51 contratos de contratación directa  y  20 procesos de invitacion pública,  se encuentra en proceso de elaboración   un concurso de meritos,  dos  contratos de intermediario y seguros, tres procesos de minima cuantia, dos contratos de prestación de servicios, un comodato  y un convenio de asociación .</t>
  </si>
  <si>
    <t>A la fecha se han realizado 10 reuniones del comité de contratación, se tienen 8 actas firmadas y se encuentra pendiente el tramite de firmas de 2.</t>
  </si>
  <si>
    <t>Cuadro de reporte estado de procesos judiciales
Reporte pagina Rama Judica</t>
  </si>
  <si>
    <t xml:space="preserve">
Se ha realizado el acompañamiento respectivo para los temas relaciónados con el Plan Anual de Adquisiciones:
1. Adopción del Plan Anual de Adquisiciones realizada el 30 de enero de 2015.
2.  Mediante resolucion interna 175 del 21 de  julio de 2015, se  actualizó en Comité Asesor de Contratación de la entidad.
3. Mediante resolucion interna 180 del 31 de  julio de 2015, se  ajustó la conformación del Comité Asesor de Contratación de la entidad.
4.  Modificaciones del Plan  Anual de Adquisiciones, a julio 31 de 2015 se han realizado 10 reuniones de modificación del  Plan en  las siguientes fechas: 11 de febrero de 2015, 18 de febrero de 2015, 02 de marzo de 2015, 26 de marzo de 2015, 13 de abril de 2015, 27 de abril de 2015, 29 de mayo de 2015, 17 de junio de 2015, 21 de julio de 2015, 31 de julio de 2015. Adicionalmente  dichas modificaciones se han publicado en el SECOP y en la INTRANET de la entidad. </t>
  </si>
  <si>
    <t>SEGUIMIENTO   DICIEMBRE DE 2015</t>
  </si>
  <si>
    <t>Llevar a cabo capacitación sobre el Manual de Contratación de la entidad, y los procedimientos y formatos relacionados, de conformidad con el Decreto 1082  de 2015, involucrando todos los aspectos sustanciales y formales de la referida norma y armonizándola con los objetivos y misión de la entidad</t>
  </si>
  <si>
    <t>Realizar 1 capacitación sobre el Manual de Contratación a las diferentes áreas</t>
  </si>
  <si>
    <t>Funciones  generales de la dependencia :
* Asesorar a la Dirección General y las demás dependencias de la Fundación en la viabilidad jurídica de su accionar
* Representar judicial y extrajudicialmente a la entidad en sus diversas actuaciones. 
Funciones especificas:
a) Representar judicial y extrajudicialmente a la Fundación en los procesos y actuaciones que se instauren en su contra o que éste deba iniciar, mediante poder o delegación recibidos del Director General, y garantizar el adecuado trámite de los mismos.  
b) Coordinar con las demás dependencias de la Fundación y orientar en la respuesta a las solicitudes formuladas en ejercicio del derecho de petición, cuando se lo soliciten. 
c) Orientar la elaboración de los proyectos de actos administrativos de la Fundación para garantizar su sujeción a la normatividad legal.</t>
  </si>
  <si>
    <t>Contribuye a todos los objetivos estrategicos y metas institucionales transversalmente</t>
  </si>
  <si>
    <t>5. Promover el fortalecimiento institucional a traves  de procesos  de mejoramiento interno y desarrollo  del talento humano a fin de cumplir satisfactoriamente  la misión de la entidad.</t>
  </si>
  <si>
    <t>Realizar la actualizacion de los procedimientos, instructivos y formatos del área e informarlo oportunamente al SIG para publicar en la intranet la ultima versi+on de cada documento.</t>
  </si>
  <si>
    <t>Contar con la actualización y publicación del 100% de los procedimientos instructivos y formatos del área</t>
  </si>
  <si>
    <t xml:space="preserve">Número de procedimientos actualizados y publicados en el SIG / Número de procedimientos del área </t>
  </si>
  <si>
    <t>30 de mayo de 2016</t>
  </si>
  <si>
    <t>Intranet de la entidad y SIG</t>
  </si>
  <si>
    <t>Documentar las acciones correctivas, preventivas y de  mejora  derivadas  de las auditorias internas y externas realizadas.</t>
  </si>
  <si>
    <t>Documentar en un 100%  las acciones correctivas, preventivas y de mejora derivadas de las auditorias internas y externas realizadas.</t>
  </si>
  <si>
    <t>Número de acciones correctivas, preventivas y de mejora documentadas / Número de acciones correctivas, preventivas y de mejora sin documentar</t>
  </si>
  <si>
    <t>Informe de verificación Oficina de Control Interno</t>
  </si>
  <si>
    <t>Santiago Echeverri
Asesor de Planeación</t>
  </si>
  <si>
    <t>Actualizar el mapa de riesgos del proceso a cargo maximo el 30 de abril de 2016.</t>
  </si>
  <si>
    <t>Revisar y complementar el mapa de riesgos del área  con base en las directrices impartidas por planeacion (Sistema Integrado de Gestión)</t>
  </si>
  <si>
    <t>Mapa de Riesgos actualizado</t>
  </si>
  <si>
    <t xml:space="preserve"> mapa de riesgos actualizado</t>
  </si>
  <si>
    <t>Monitorear el mapa de riesgos del proceso a cargo (Seguimiento a las acciones del mapa de riesgos)</t>
  </si>
  <si>
    <t>Realizar un seguimiento anual al mapa de riesgos del área con base en las directrices impartidas por planeación (Sistema Integrado de Gestión)</t>
  </si>
  <si>
    <t>Seguimiento  anual al Mapa de Riesgos realizado</t>
  </si>
  <si>
    <t>Seguimiento al mapa de riesgos</t>
  </si>
  <si>
    <t xml:space="preserve">                                       PLAN DE ACCIÓN OFICINA ASESORA JURIDICA -  2016</t>
  </si>
  <si>
    <t>d) Asesorar jurídicamente a la entidad en sus actuaciones y toma de decisiones para garantizar el cumplimiento normativo.
e) Asesorar a la Dirección General y a las demás dependencias de la Fundación en la adopción y aplicación de las normas que regulan su actividad o desempeño. 
f) Asistir a la Dirección General en la sustanciación y proyección de los fallos de segunda instancia, en los procesos disciplinarios que se adelanten contra los servidores de la Fundación.
g) Revisar y evaluar, desde el punto de vista legal, los términos de referencia y demás documentación que se requiera para la celebración de convenios y contratos  que deba suscribir la Fundación; aprobar las garantías contractuales otorgadas a favor de la Fundación.
h) Asesorar y adelantar las actividades que le correspondan en las etapas precontractual, contractual y postcontractual para la adquisición de los bienes y de los servicios que requiera la entidad, de acuerdo con los procedimientos establecidos por la Fundación y la normatividad vigente.
i) Las demás funciones que le sean asignadas y correspondan a la naturaleza de la dependencia.</t>
  </si>
  <si>
    <t>Gestión Contractual</t>
  </si>
  <si>
    <t xml:space="preserve">Realizar una actividad de divulgación del Documento de política para la defensa judicial de la entidad </t>
  </si>
  <si>
    <t>1 Documento de política para la defensa judicial de la entidad  divulgado</t>
  </si>
  <si>
    <t>Acompañar a través del Comité de Contratación la elaboración y consolidación del Plan Anual de Adquisiciones de la Fundación .</t>
  </si>
  <si>
    <t xml:space="preserve">Contar con un Plan Anual de Adquisiciones  2016  consolidadodo y publicado.
</t>
  </si>
  <si>
    <t xml:space="preserve"> 1 Plan Anual de Adquisiciones publicado</t>
  </si>
  <si>
    <t>Realizar las modificaciones que se planteen al Plan Anual de Adquisiciones, de conformidad con la guía para elaboración dispuesta  por "Colombia Compra Eficiente".</t>
  </si>
  <si>
    <t xml:space="preserve">Actas del Comité de Contratación </t>
  </si>
  <si>
    <t xml:space="preserve">Plan Anual de Adquisiciones
</t>
  </si>
  <si>
    <t>Realizar el 100% de los ajustes solicitados en el comité de contratacion.</t>
  </si>
  <si>
    <t>Jefe Oficina Asesora Jurídica
Profesional Especializado de Contratación</t>
  </si>
  <si>
    <t>Jefe Oficina Asesora Jurídica</t>
  </si>
  <si>
    <t>Jefe Oficina Asesora Jurídica y Profesional Especializado de Contratación</t>
  </si>
  <si>
    <t>Jefe Oficina Asesora Jurídica , Profesional Especializado de Contratación, Auxiliar administrativo Contratación</t>
  </si>
  <si>
    <t>Jefe Oficina Asesora Jurídica y Equipo Oficina Asesora Juridica</t>
  </si>
  <si>
    <t>Se han implementado las siguientes acciones correctivas:</t>
  </si>
  <si>
    <t>Se realizó la actualización del mapa de riesgos por procesos del area.</t>
  </si>
  <si>
    <t>se tiene pendiente realizar el seguimiento al mapa de riesgos de acuerdo al cronograma de control interno.</t>
  </si>
  <si>
    <t>Pendiente, se realizará esta acción durante el segundo semestre de la vigencia.</t>
  </si>
  <si>
    <t>Se han realizado  4  conversatorios sobre contratación   los cuales  comprenden  capacitación sobre la ley contractual y sobre el manual y  tratamiento de casos puntuales y especificos, ademas se ha capacitado a casi todos los supervisores de forma personal cuando son designados como tales , a estas capacitaciones estan invitados todos los funcionarios y contratistas de la entidad.</t>
  </si>
  <si>
    <t xml:space="preserve">Se han emitido xxx conceptos juridicos solicitados por las diferentes areas: relacionados con los siguientes temas:
A la fecha  se encuentran pendientes xxx conceptos juridicos que se encuentran en elaboración.
</t>
  </si>
  <si>
    <t>Se  efectuó la revisión  de los procedimientos
-
-
-
-
-
-
Se encuentra  pendiente la actualización y revisión  de el procedimiento de  representación judicial.</t>
  </si>
  <si>
    <t>Seguimiento  a junio de 2016</t>
  </si>
  <si>
    <t>Objetivo estratégico
(Elegir de la lista)</t>
  </si>
  <si>
    <t>Meta entidad
(Elegir de la lista)</t>
  </si>
  <si>
    <t>Proceso relacionado
(Elegir de la lista)</t>
  </si>
  <si>
    <t>Recursos
(Financieros, técnicos o humanos)</t>
  </si>
  <si>
    <t>Indicador de cumplimiento a junio de 2016</t>
  </si>
  <si>
    <t>Se ha llevado a cabo la secretaria tecnica del comité de conciliacion de la entidad  en el año se han realizado 3 comites de conciliacion  en las siguientes fechas:
- 7 de julio
- 26 de mayo
- 27 de julio
Se tienen las  actas de soporte suscritas.</t>
  </si>
  <si>
    <t>Se ha actualizado el plan de adquisiciones conforme a las solicitudes aprobadas en el marco del comité de contratación de la entidad., hasta junio de 2016 se han realizado  8 comites de contratación y se tienen suscritas 5 actas del comité.</t>
  </si>
  <si>
    <t xml:space="preserve">Se han adelantado 50 contratos y 24 procesos , a la fecha  se encuentran pendientes 15  contratos. </t>
  </si>
  <si>
    <t xml:space="preserve">Se han atendido 5  procesos judiciales de la entidad, que se encuentran en tramite y uno  que está pendiente de tramitar.
</t>
  </si>
  <si>
    <t xml:space="preserve">DEPENDENCIA: </t>
  </si>
  <si>
    <t>OFICINA ASESORA JURÍDICA</t>
  </si>
  <si>
    <t>SEGUIMIENTO A  DICIEMBRE 31 DE 2016</t>
  </si>
  <si>
    <t>Reuniones y capacitaciones realizadas</t>
  </si>
  <si>
    <t>Se publicaron las modificaciones al Plan Anual de Adquisiciones según el Informe suministrado por la Oficina Asesora de Planeación.</t>
  </si>
  <si>
    <t>La asesoria juridica ha llevado  a cabo la secretaria técnica del comité de contratación conforme a lo estipulado. hasta junio de 2016 se han realizado  8 comites de contratación  en las siguientes fechas:
- 13 de enero
- 21 de enero
- 9 de marzo
- 11 de febrero
- 3 de mayo
- 8 de junio
- 11 de julio
- 19 de julio
 se tienen suscritas 8 actas del comité de contratación.</t>
  </si>
  <si>
    <t xml:space="preserve">Se acompaño la elaboración del plan de contratación de la vigencia 2016  el cual fue publicado en el secop y en pagina web de la entidad.    </t>
  </si>
  <si>
    <t xml:space="preserve">Emitir por escrito los conceptos jurídicos que sean requeridos por la Dirección o por las demás áreas de la Fundación,  asesorar y acompañar juridicamente a las diferentes áreas de la Fundación cuando sea previamente requerido. </t>
  </si>
  <si>
    <t>Se atendieron  los cinco (5) procesos judiciales que  se encuentran en trámite 5 y una conciliación extrajudicial</t>
  </si>
  <si>
    <t>En el segundo semestre en el marco del comité de conciliación con los miembros del comité se realizó la divulgación de aspectos que se deben tener en cuenta para la prevención del daño antijuridico de la entidad.</t>
  </si>
  <si>
    <t>A partir de julio del año 2016 se suscribieron 51 contratos,  se adelantaron 29 procesos de mínima cuantía, selección abreviada 3, Licitación Pública 1 que se registró como proceso en curso y se adjudica en febrero 2017, concurso de méritos 1 proceso en curso se adjudica en febrero de 2017.</t>
  </si>
  <si>
    <t xml:space="preserve">100%
</t>
  </si>
  <si>
    <t>Resultado del indicador =  Programado / Ejecutado</t>
  </si>
  <si>
    <t xml:space="preserve">Se realizó  seguimiento </t>
  </si>
  <si>
    <r>
      <t xml:space="preserve">A la fecha  el area jurídica  está atendiendo  las acciones  interpuestas de la siguiente manera:
</t>
    </r>
    <r>
      <rPr>
        <b/>
        <sz val="10"/>
        <color theme="1"/>
        <rFont val="Arial"/>
        <family val="2"/>
      </rPr>
      <t>Procesos judiciales que se llevan en el SIPROJ.</t>
    </r>
    <r>
      <rPr>
        <sz val="10"/>
        <color theme="1"/>
        <rFont val="Arial"/>
        <family val="2"/>
      </rPr>
      <t xml:space="preserve">
1.  Davivienda (se encuentra en curso la investigación)
2. Dian  (sentencia no favorable a cargo de la FUGA)
3. Juan Carlos sierra  (El proceso se encuentra en curso)
4. Maria fernanda  Miranda  de Ciaffoni  (Se envuentra en proceso)
</t>
    </r>
    <r>
      <rPr>
        <b/>
        <sz val="10"/>
        <color theme="1"/>
        <rFont val="Arial"/>
        <family val="2"/>
      </rPr>
      <t>Procesos cerrados:</t>
    </r>
    <r>
      <rPr>
        <sz val="10"/>
        <color theme="1"/>
        <rFont val="Arial"/>
        <family val="2"/>
      </rPr>
      <t xml:space="preserve">
1. Se cerró el  proceso  de  Noticia criminal por el hurto del libro rojo más rojo.
</t>
    </r>
    <r>
      <rPr>
        <b/>
        <sz val="10"/>
        <color theme="1"/>
        <rFont val="Arial"/>
        <family val="2"/>
      </rPr>
      <t>Procesos nuevos</t>
    </r>
    <r>
      <rPr>
        <sz val="10"/>
        <color theme="1"/>
        <rFont val="Arial"/>
        <family val="2"/>
      </rPr>
      <t xml:space="preserve">
1.. Noticia criminal pérdida de microfonos .
2.Investigacion de la fiscalia  222 seccional. 
</t>
    </r>
  </si>
  <si>
    <t>Teniendo en cuenta que en la practica de la comunidad institucional en la implementación de los formatos del manual de contratación se habian generado gran dificultad en su implementación, En el segundo semestre fue necesario contratar a un asesor para que se proyectara un nuevo manual que permita una utilización más clara y amigable con los usuarios, de tal modo que sea de más facil comprensión en la labor contractual. Se realizó una capacitación interna sobre el nuevo manual a implementar, se tiene pendiente capacitar en la proxima vigencia a todos los funcionarios y contratistas de la entidad.</t>
  </si>
  <si>
    <t>Se publicaron las versiones  del Plan de Acción remitidas por Planeación, y el área jurídica asistió a las reuniones de seguimiento programadas  semanalmente durante el segundo semestre.</t>
  </si>
  <si>
    <t>En el segundo semestre se emitieron en total  once (11)  conceptos en los temas solicitados por las diferentes áreas de la entidad, se asesoró y acompaño en el tema contractual y la representación judicial.</t>
  </si>
  <si>
    <r>
      <t xml:space="preserve">La asesoria juridica ha asistido a los comites de contratación en los cuales se han realizado las modificaciones al plan anual de adquisiciones:
- Agosto 3
- Septiembre 2
- Octubre 3
- Diciembre 1
</t>
    </r>
    <r>
      <rPr>
        <sz val="10"/>
        <color rgb="FFFF0000"/>
        <rFont val="Arial"/>
        <family val="2"/>
      </rPr>
      <t xml:space="preserve">
</t>
    </r>
  </si>
  <si>
    <r>
      <t xml:space="preserve">Se llevaron a cabo en el segundo semestre 7 Comités de Conciliación en las siguientes fechas: 
- Agosto 18 de 2016
- Septiembre 1 de 2016
- Septiembre 15 de 2016
- Septiembre 29 de 2016
- Octubre 13 de 2016
- Noviembre 29 de 2016
- Diciembre 22 de 2016
</t>
    </r>
    <r>
      <rPr>
        <sz val="10"/>
        <color rgb="FFFF0000"/>
        <rFont val="Arial"/>
        <family val="2"/>
      </rPr>
      <t xml:space="preserve">
</t>
    </r>
  </si>
  <si>
    <r>
      <t xml:space="preserve">
</t>
    </r>
    <r>
      <rPr>
        <sz val="9"/>
        <color theme="1"/>
        <rFont val="Arial"/>
        <family val="2"/>
      </rPr>
      <t>En el segundo semestre se actualizaron los siguientes formatos :
1. Estudios Previos Licitación, Selección Abreviada Menor Cuantía, Concurso de Meritos
2. Acta de Suspension
3. Acta de Terminaciòn Anticipada 
4. Solicitud de Modificación de procesos contractuales
5. Estudios previos Convenio de Asociación 
6. Hoja de ruta documentos contratación persona natural
7. Hoja de ruta documentos contratación persona jurídica
8. Hoja de ruta convenios de asociación
9. Solicitud de convenio 
10. Encuesta de satisfacción de talleres, capacitaciones, conversatorios, etc.
11. Hoja de ruta Licitación, Selección Abreviada Menor Cuantia y Concurso de Meritos.
12. Estudios Previos Invitación Publica Minima Cuantia
13. Estudios Previos otras causales de contratación directa
14. Estudios Previos Prestación Servicios Profesionales o Apoyo a la Gestión</t>
    </r>
  </si>
  <si>
    <t xml:space="preserve">A raiz del informe preliminar de control interno No OCI 0258 sobre la verificación por parte del supervisor a la contratación,  se adelantó la Acción Correctiva No 13  y se contrató la proyección del nuevo manual de contratación, para mejorar el procedimiento interno de Gestión Contractual </t>
  </si>
</sst>
</file>

<file path=xl/styles.xml><?xml version="1.0" encoding="utf-8"?>
<styleSheet xmlns="http://schemas.openxmlformats.org/spreadsheetml/2006/main">
  <numFmts count="3">
    <numFmt numFmtId="44" formatCode="_(&quot;$&quot;\ * #,##0.00_);_(&quot;$&quot;\ * \(#,##0.00\);_(&quot;$&quot;\ * &quot;-&quot;??_);_(@_)"/>
    <numFmt numFmtId="164" formatCode="&quot;$&quot;\ #,##0"/>
    <numFmt numFmtId="165" formatCode="dd/mm/yy"/>
  </numFmts>
  <fonts count="16">
    <font>
      <sz val="10"/>
      <name val="Arial"/>
      <family val="2"/>
    </font>
    <font>
      <b/>
      <sz val="10"/>
      <name val="Arial"/>
      <family val="2"/>
    </font>
    <font>
      <sz val="10"/>
      <name val="Arial"/>
      <family val="2"/>
    </font>
    <font>
      <b/>
      <sz val="12"/>
      <name val="Arial"/>
      <family val="2"/>
    </font>
    <font>
      <sz val="12"/>
      <name val="Arial"/>
      <family val="2"/>
    </font>
    <font>
      <b/>
      <sz val="24"/>
      <name val="Arial"/>
      <family val="2"/>
    </font>
    <font>
      <sz val="12"/>
      <color theme="1"/>
      <name val="Arial"/>
      <family val="2"/>
    </font>
    <font>
      <b/>
      <sz val="14"/>
      <name val="Arial"/>
      <family val="2"/>
    </font>
    <font>
      <sz val="10"/>
      <color theme="1" tint="4.9989318521683403E-2"/>
      <name val="Arial"/>
      <family val="2"/>
    </font>
    <font>
      <sz val="10"/>
      <color theme="1"/>
      <name val="Arial"/>
      <family val="2"/>
    </font>
    <font>
      <sz val="10"/>
      <color rgb="FFFF0000"/>
      <name val="Arial"/>
      <family val="2"/>
    </font>
    <font>
      <b/>
      <sz val="10"/>
      <color theme="1"/>
      <name val="Arial"/>
      <family val="2"/>
    </font>
    <font>
      <sz val="10"/>
      <color theme="0" tint="-0.499984740745262"/>
      <name val="Arial"/>
      <family val="2"/>
    </font>
    <font>
      <b/>
      <sz val="9"/>
      <name val="Arial"/>
      <family val="2"/>
    </font>
    <font>
      <sz val="9"/>
      <color rgb="FFFF0000"/>
      <name val="Arial"/>
      <family val="2"/>
    </font>
    <font>
      <sz val="9"/>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s>
  <borders count="15">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thin">
        <color auto="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top style="hair">
        <color indexed="8"/>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s>
  <cellStyleXfs count="8">
    <xf numFmtId="0" fontId="0" fillId="0" borderId="0"/>
    <xf numFmtId="0" fontId="2" fillId="0" borderId="0" applyNumberFormat="0" applyFill="0" applyBorder="0" applyProtection="0">
      <alignment horizontal="left"/>
    </xf>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Protection="0">
      <alignment horizontal="left"/>
    </xf>
    <xf numFmtId="0" fontId="2" fillId="0" borderId="0" applyNumberFormat="0" applyFill="0" applyBorder="0" applyAlignment="0" applyProtection="0"/>
    <xf numFmtId="44" fontId="2" fillId="0" borderId="0" applyFont="0" applyFill="0" applyBorder="0" applyAlignment="0" applyProtection="0"/>
  </cellStyleXfs>
  <cellXfs count="85">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0" fillId="0" borderId="0" xfId="0" applyAlignment="1"/>
    <xf numFmtId="0" fontId="0" fillId="0" borderId="0" xfId="0" applyFill="1" applyAlignment="1"/>
    <xf numFmtId="0" fontId="0" fillId="0" borderId="0" xfId="0" applyFill="1"/>
    <xf numFmtId="0" fontId="7" fillId="0" borderId="2" xfId="0" applyFont="1" applyBorder="1" applyAlignment="1">
      <alignment horizontal="left" vertical="center" wrapText="1"/>
    </xf>
    <xf numFmtId="0" fontId="7" fillId="0" borderId="11" xfId="0" applyFont="1" applyBorder="1" applyAlignment="1">
      <alignment horizontal="left" vertical="center" wrapText="1"/>
    </xf>
    <xf numFmtId="0" fontId="3" fillId="0" borderId="0" xfId="0" applyFont="1" applyBorder="1" applyAlignment="1">
      <alignment horizontal="left" vertical="center" wrapText="1"/>
    </xf>
    <xf numFmtId="0" fontId="4"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horizontal="center" vertical="center" wrapText="1"/>
    </xf>
    <xf numFmtId="0" fontId="1" fillId="2" borderId="5" xfId="0" applyFont="1" applyFill="1" applyBorder="1" applyAlignment="1">
      <alignment horizontal="center" vertical="center" wrapText="1"/>
    </xf>
    <xf numFmtId="0" fontId="1" fillId="2" borderId="9" xfId="3" applyNumberFormat="1" applyFont="1" applyFill="1" applyBorder="1" applyAlignment="1" applyProtection="1">
      <alignment horizontal="center" vertical="center" wrapText="1"/>
    </xf>
    <xf numFmtId="0" fontId="1" fillId="2" borderId="1" xfId="3" applyNumberFormat="1" applyFont="1" applyFill="1" applyBorder="1" applyAlignment="1" applyProtection="1">
      <alignment horizontal="center" vertical="center" textRotation="90" wrapText="1"/>
    </xf>
    <xf numFmtId="0" fontId="1" fillId="2" borderId="1" xfId="3" applyNumberFormat="1" applyFont="1" applyFill="1" applyBorder="1" applyAlignment="1" applyProtection="1">
      <alignment horizontal="center" vertical="center" wrapText="1"/>
    </xf>
    <xf numFmtId="0" fontId="1" fillId="2" borderId="2" xfId="3" applyNumberFormat="1" applyFont="1" applyFill="1" applyBorder="1" applyAlignment="1" applyProtection="1">
      <alignment horizontal="center" vertical="center" textRotation="90" wrapText="1"/>
    </xf>
    <xf numFmtId="0" fontId="1" fillId="4" borderId="5" xfId="3" applyNumberFormat="1" applyFont="1" applyFill="1" applyBorder="1" applyAlignment="1" applyProtection="1">
      <alignment horizontal="center" vertical="center" wrapText="1"/>
    </xf>
    <xf numFmtId="0" fontId="1" fillId="2" borderId="5" xfId="3" applyNumberFormat="1" applyFont="1" applyFill="1" applyBorder="1" applyAlignment="1" applyProtection="1">
      <alignment horizontal="center" vertical="center" wrapText="1"/>
    </xf>
    <xf numFmtId="0" fontId="2" fillId="0" borderId="5" xfId="0" applyFont="1" applyBorder="1" applyAlignment="1">
      <alignment horizontal="justify" vertical="center" wrapText="1"/>
    </xf>
    <xf numFmtId="0" fontId="2" fillId="3" borderId="5" xfId="0" applyFont="1" applyFill="1" applyBorder="1" applyAlignment="1">
      <alignment horizontal="justify" vertical="center" wrapText="1"/>
    </xf>
    <xf numFmtId="0" fontId="2" fillId="0" borderId="5" xfId="0" applyFont="1" applyFill="1" applyBorder="1" applyAlignment="1">
      <alignment horizontal="justify" vertical="center" wrapText="1"/>
    </xf>
    <xf numFmtId="17" fontId="2" fillId="3" borderId="5" xfId="0" applyNumberFormat="1" applyFont="1" applyFill="1" applyBorder="1" applyAlignment="1">
      <alignment horizontal="center" vertical="center" wrapText="1"/>
    </xf>
    <xf numFmtId="164" fontId="2" fillId="3" borderId="5" xfId="7"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0" borderId="9" xfId="0" applyFont="1" applyBorder="1" applyAlignment="1">
      <alignment horizontal="justify" vertical="center" wrapText="1"/>
    </xf>
    <xf numFmtId="9" fontId="2" fillId="0" borderId="1" xfId="0" applyNumberFormat="1" applyFont="1" applyBorder="1" applyAlignment="1">
      <alignment horizontal="center" vertical="center" wrapText="1"/>
    </xf>
    <xf numFmtId="0" fontId="2" fillId="4" borderId="1" xfId="0" applyFont="1" applyFill="1" applyBorder="1" applyAlignment="1">
      <alignment horizontal="justify" vertical="center" wrapText="1"/>
    </xf>
    <xf numFmtId="9" fontId="2" fillId="4" borderId="2" xfId="0" applyNumberFormat="1" applyFont="1" applyFill="1" applyBorder="1" applyAlignment="1">
      <alignment horizontal="center" vertical="center" wrapText="1"/>
    </xf>
    <xf numFmtId="0" fontId="2" fillId="0" borderId="5" xfId="0" applyFont="1" applyBorder="1" applyAlignment="1">
      <alignment vertical="center" wrapText="1"/>
    </xf>
    <xf numFmtId="0" fontId="2" fillId="0" borderId="8" xfId="0" applyFont="1" applyBorder="1" applyAlignment="1">
      <alignment horizontal="center" vertical="center" wrapText="1"/>
    </xf>
    <xf numFmtId="0" fontId="2" fillId="0" borderId="5" xfId="0" applyFont="1" applyFill="1" applyBorder="1" applyAlignment="1">
      <alignment horizontal="center" vertical="center" wrapText="1"/>
    </xf>
    <xf numFmtId="0" fontId="9" fillId="0" borderId="9" xfId="0" applyFont="1" applyFill="1" applyBorder="1" applyAlignment="1">
      <alignment horizontal="justify" vertical="center" wrapText="1"/>
    </xf>
    <xf numFmtId="9" fontId="9" fillId="0" borderId="1" xfId="0" applyNumberFormat="1" applyFont="1" applyFill="1" applyBorder="1" applyAlignment="1">
      <alignment horizontal="center" vertical="center" wrapText="1"/>
    </xf>
    <xf numFmtId="0" fontId="9" fillId="4" borderId="1" xfId="0" applyFont="1" applyFill="1" applyBorder="1" applyAlignment="1">
      <alignment horizontal="justify" vertical="center" wrapText="1"/>
    </xf>
    <xf numFmtId="9" fontId="9" fillId="4" borderId="2" xfId="0" applyNumberFormat="1" applyFont="1" applyFill="1" applyBorder="1" applyAlignment="1">
      <alignment horizontal="center" vertical="center" wrapText="1"/>
    </xf>
    <xf numFmtId="0" fontId="9" fillId="0" borderId="5" xfId="0" applyFont="1" applyBorder="1" applyAlignment="1">
      <alignment vertical="center" wrapText="1"/>
    </xf>
    <xf numFmtId="0" fontId="9" fillId="0" borderId="8" xfId="0" applyFont="1" applyBorder="1" applyAlignment="1">
      <alignment horizontal="center" vertical="center" wrapText="1"/>
    </xf>
    <xf numFmtId="0" fontId="9" fillId="0" borderId="5" xfId="0" applyFont="1" applyFill="1" applyBorder="1" applyAlignment="1">
      <alignment vertical="center" wrapText="1"/>
    </xf>
    <xf numFmtId="0" fontId="9" fillId="0" borderId="9" xfId="0" applyFont="1" applyBorder="1" applyAlignment="1">
      <alignment horizontal="justify" vertical="center" wrapText="1"/>
    </xf>
    <xf numFmtId="9" fontId="9" fillId="0" borderId="1"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6" borderId="5" xfId="0" applyFont="1" applyFill="1" applyBorder="1" applyAlignment="1">
      <alignment vertical="center" wrapText="1"/>
    </xf>
    <xf numFmtId="0" fontId="9" fillId="6" borderId="5" xfId="0" applyFont="1" applyFill="1" applyBorder="1" applyAlignment="1">
      <alignment horizontal="justify" vertical="center" wrapText="1"/>
    </xf>
    <xf numFmtId="0" fontId="9" fillId="0" borderId="5" xfId="0" applyFont="1" applyFill="1" applyBorder="1" applyAlignment="1">
      <alignment horizontal="center" vertical="center" wrapText="1"/>
    </xf>
    <xf numFmtId="0" fontId="2" fillId="5" borderId="5" xfId="0" applyFont="1" applyFill="1" applyBorder="1" applyAlignment="1">
      <alignment horizontal="justify" vertical="center" wrapText="1"/>
    </xf>
    <xf numFmtId="165" fontId="2" fillId="5" borderId="5" xfId="0" applyNumberFormat="1" applyFont="1" applyFill="1" applyBorder="1" applyAlignment="1">
      <alignment horizontal="justify" vertical="center" wrapText="1"/>
    </xf>
    <xf numFmtId="17" fontId="2" fillId="5" borderId="5" xfId="0" applyNumberFormat="1" applyFont="1" applyFill="1" applyBorder="1" applyAlignment="1">
      <alignment horizontal="center" vertical="center" wrapText="1"/>
    </xf>
    <xf numFmtId="0" fontId="2" fillId="5" borderId="5" xfId="0" applyFont="1" applyFill="1" applyBorder="1" applyAlignment="1">
      <alignment vertical="center" wrapText="1"/>
    </xf>
    <xf numFmtId="0" fontId="2" fillId="5" borderId="5" xfId="0" applyFont="1" applyFill="1" applyBorder="1" applyAlignment="1">
      <alignment horizontal="center" vertical="center" wrapText="1"/>
    </xf>
    <xf numFmtId="0" fontId="2" fillId="0" borderId="0" xfId="0" applyFont="1" applyBorder="1" applyAlignment="1">
      <alignment horizontal="center" vertical="center" wrapText="1"/>
    </xf>
    <xf numFmtId="0" fontId="1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5" borderId="5" xfId="3" applyNumberFormat="1" applyFont="1" applyFill="1" applyBorder="1" applyAlignment="1" applyProtection="1">
      <alignment horizontal="center" vertical="center" wrapText="1"/>
    </xf>
    <xf numFmtId="0" fontId="2" fillId="5" borderId="5" xfId="0" applyFont="1" applyFill="1" applyBorder="1" applyAlignment="1">
      <alignment horizontal="left" vertical="center" wrapText="1"/>
    </xf>
    <xf numFmtId="0" fontId="13" fillId="2" borderId="5" xfId="3" applyNumberFormat="1" applyFont="1" applyFill="1" applyBorder="1" applyAlignment="1" applyProtection="1">
      <alignment horizontal="center" vertical="center" wrapText="1"/>
    </xf>
    <xf numFmtId="0" fontId="2" fillId="4" borderId="5" xfId="0" applyFont="1" applyFill="1" applyBorder="1" applyAlignment="1">
      <alignment horizontal="justify" vertical="center" wrapText="1"/>
    </xf>
    <xf numFmtId="9" fontId="8" fillId="4" borderId="5" xfId="0" applyNumberFormat="1" applyFont="1" applyFill="1" applyBorder="1" applyAlignment="1">
      <alignment horizontal="center" vertical="center" wrapText="1"/>
    </xf>
    <xf numFmtId="0" fontId="9" fillId="4" borderId="5" xfId="0" applyFont="1" applyFill="1" applyBorder="1" applyAlignment="1">
      <alignment horizontal="justify" vertical="center" wrapText="1"/>
    </xf>
    <xf numFmtId="9" fontId="9" fillId="4" borderId="5" xfId="0" applyNumberFormat="1" applyFont="1" applyFill="1" applyBorder="1" applyAlignment="1">
      <alignment horizontal="center" vertical="center" wrapText="1"/>
    </xf>
    <xf numFmtId="0" fontId="14" fillId="4" borderId="5" xfId="0" applyFont="1" applyFill="1" applyBorder="1" applyAlignment="1">
      <alignment horizontal="justify" vertical="center" wrapText="1"/>
    </xf>
    <xf numFmtId="0" fontId="0" fillId="4" borderId="5" xfId="0" applyFill="1" applyBorder="1" applyAlignment="1">
      <alignment horizontal="justify" vertical="center" wrapText="1"/>
    </xf>
    <xf numFmtId="0" fontId="8" fillId="4" borderId="5"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Border="1" applyAlignment="1">
      <alignment horizontal="center" vertical="center" wrapText="1"/>
    </xf>
    <xf numFmtId="0" fontId="0" fillId="0" borderId="5" xfId="0" applyFont="1" applyBorder="1" applyAlignment="1">
      <alignment vertical="center" wrapText="1"/>
    </xf>
    <xf numFmtId="0" fontId="0" fillId="0" borderId="14" xfId="0" applyFont="1" applyBorder="1" applyAlignment="1">
      <alignment vertical="center" wrapText="1"/>
    </xf>
    <xf numFmtId="0" fontId="0" fillId="0" borderId="0" xfId="0" applyFont="1" applyBorder="1" applyAlignment="1">
      <alignmen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2" borderId="2" xfId="3" applyNumberFormat="1" applyFont="1" applyFill="1" applyBorder="1" applyAlignment="1" applyProtection="1">
      <alignment horizontal="center" vertical="center" wrapText="1"/>
    </xf>
    <xf numFmtId="0" fontId="1" fillId="2" borderId="10" xfId="3" applyNumberFormat="1" applyFont="1" applyFill="1" applyBorder="1" applyAlignment="1" applyProtection="1">
      <alignment horizontal="center" vertical="center" wrapText="1"/>
    </xf>
    <xf numFmtId="0" fontId="1" fillId="2" borderId="9" xfId="3" applyNumberFormat="1" applyFont="1" applyFill="1" applyBorder="1" applyAlignment="1" applyProtection="1">
      <alignment horizontal="center" vertical="center" wrapText="1"/>
    </xf>
    <xf numFmtId="0" fontId="1" fillId="2" borderId="5" xfId="3" applyNumberFormat="1" applyFont="1" applyFill="1" applyBorder="1" applyAlignment="1" applyProtection="1">
      <alignment horizontal="center" vertical="center" wrapText="1"/>
    </xf>
    <xf numFmtId="0" fontId="5" fillId="0" borderId="0" xfId="0" applyFont="1" applyBorder="1" applyAlignment="1">
      <alignment horizontal="center" vertical="center"/>
    </xf>
    <xf numFmtId="0" fontId="1" fillId="2" borderId="5" xfId="3" applyNumberFormat="1" applyFont="1" applyFill="1" applyBorder="1" applyAlignment="1" applyProtection="1">
      <alignment horizontal="center" vertical="center" textRotation="90" wrapText="1"/>
    </xf>
    <xf numFmtId="0" fontId="1" fillId="2" borderId="6" xfId="3" applyNumberFormat="1" applyFont="1" applyFill="1" applyBorder="1" applyAlignment="1" applyProtection="1">
      <alignment horizontal="center" vertical="center" wrapText="1"/>
    </xf>
    <xf numFmtId="0" fontId="1" fillId="2" borderId="8" xfId="3" applyNumberFormat="1" applyFont="1" applyFill="1" applyBorder="1" applyAlignment="1" applyProtection="1">
      <alignment horizontal="center" vertical="center" wrapText="1"/>
    </xf>
  </cellXfs>
  <cellStyles count="8">
    <cellStyle name="Categoría del Piloto de Datos" xfId="1"/>
    <cellStyle name="Moneda" xfId="7" builtinId="4"/>
    <cellStyle name="Normal" xfId="0" builtinId="0"/>
    <cellStyle name="Piloto de Datos Ángulo" xfId="2"/>
    <cellStyle name="Piloto de Datos Campo" xfId="3"/>
    <cellStyle name="Piloto de Datos Resultado" xfId="4"/>
    <cellStyle name="Piloto de Datos Título" xfId="5"/>
    <cellStyle name="Piloto de Datos Valor"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2337085</xdr:colOff>
      <xdr:row>0</xdr:row>
      <xdr:rowOff>103909</xdr:rowOff>
    </xdr:from>
    <xdr:to>
      <xdr:col>1</xdr:col>
      <xdr:colOff>666749</xdr:colOff>
      <xdr:row>0</xdr:row>
      <xdr:rowOff>1328738</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337085" y="103909"/>
          <a:ext cx="2377789" cy="122482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dimension ref="A1:R20"/>
  <sheetViews>
    <sheetView tabSelected="1" view="pageBreakPreview" topLeftCell="F1" zoomScale="70" zoomScaleNormal="70" zoomScaleSheetLayoutView="70" zoomScalePageLayoutView="150" workbookViewId="0">
      <selection activeCell="H17" sqref="H17"/>
    </sheetView>
  </sheetViews>
  <sheetFormatPr baseColWidth="10" defaultColWidth="11.42578125" defaultRowHeight="12.75"/>
  <cols>
    <col min="1" max="1" width="60.7109375" style="1" customWidth="1"/>
    <col min="2" max="2" width="25.140625" style="1" customWidth="1"/>
    <col min="3" max="3" width="17.5703125" style="1" customWidth="1"/>
    <col min="4" max="4" width="47" style="1" customWidth="1"/>
    <col min="5" max="5" width="33" style="1" customWidth="1"/>
    <col min="6" max="6" width="30.5703125" style="1" customWidth="1"/>
    <col min="7" max="7" width="14.42578125" style="1" customWidth="1"/>
    <col min="8" max="8" width="28.85546875" style="1" customWidth="1"/>
    <col min="9" max="9" width="21" style="1" customWidth="1"/>
    <col min="10" max="10" width="25.28515625" style="1" customWidth="1"/>
    <col min="11" max="11" width="59.5703125" style="1" hidden="1" customWidth="1"/>
    <col min="12" max="12" width="12" style="1" hidden="1" customWidth="1"/>
    <col min="13" max="13" width="64.28515625" style="1" hidden="1" customWidth="1"/>
    <col min="14" max="14" width="12" style="1" hidden="1" customWidth="1"/>
    <col min="15" max="15" width="56" style="1" hidden="1" customWidth="1"/>
    <col min="16" max="16" width="0" style="1" hidden="1" customWidth="1"/>
    <col min="17" max="17" width="60" style="1" customWidth="1"/>
    <col min="18" max="18" width="25.140625" style="1" customWidth="1"/>
    <col min="19" max="16384" width="11.42578125" style="1"/>
  </cols>
  <sheetData>
    <row r="1" spans="1:18" ht="118.5" customHeight="1">
      <c r="A1" s="81" t="s">
        <v>105</v>
      </c>
      <c r="B1" s="81"/>
      <c r="C1" s="81"/>
      <c r="D1" s="81"/>
      <c r="E1" s="81"/>
      <c r="F1" s="81"/>
      <c r="G1" s="81"/>
      <c r="H1" s="81"/>
      <c r="I1" s="81"/>
      <c r="J1" s="81"/>
      <c r="K1" s="81"/>
      <c r="L1" s="81"/>
      <c r="M1" s="81"/>
      <c r="N1" s="81"/>
      <c r="O1" s="81"/>
      <c r="P1" s="81"/>
      <c r="Q1" s="81"/>
      <c r="R1" s="81"/>
    </row>
    <row r="2" spans="1:18" ht="39.75" customHeight="1">
      <c r="A2" s="9" t="s">
        <v>2</v>
      </c>
      <c r="B2" s="69" t="s">
        <v>58</v>
      </c>
      <c r="C2" s="69"/>
      <c r="D2" s="69"/>
      <c r="E2" s="69"/>
      <c r="F2" s="69"/>
      <c r="G2" s="69"/>
      <c r="H2" s="69"/>
      <c r="I2" s="69"/>
      <c r="J2" s="69"/>
      <c r="K2" s="69"/>
      <c r="L2" s="69"/>
      <c r="M2" s="69"/>
      <c r="N2" s="69"/>
      <c r="O2" s="69"/>
      <c r="P2" s="69"/>
      <c r="Q2" s="69"/>
      <c r="R2" s="69"/>
    </row>
    <row r="3" spans="1:18" ht="41.25" customHeight="1">
      <c r="A3" s="9" t="s">
        <v>3</v>
      </c>
      <c r="B3" s="69" t="s">
        <v>0</v>
      </c>
      <c r="C3" s="69"/>
      <c r="D3" s="69"/>
      <c r="E3" s="69"/>
      <c r="F3" s="69"/>
      <c r="G3" s="69"/>
      <c r="H3" s="69"/>
      <c r="I3" s="69"/>
      <c r="J3" s="69"/>
      <c r="K3" s="69"/>
      <c r="L3" s="69"/>
      <c r="M3" s="69"/>
      <c r="N3" s="69"/>
      <c r="O3" s="69"/>
      <c r="P3" s="69"/>
      <c r="Q3" s="69"/>
      <c r="R3" s="69"/>
    </row>
    <row r="4" spans="1:18" s="3" customFormat="1" ht="27.75" customHeight="1">
      <c r="A4" s="11" t="s">
        <v>139</v>
      </c>
      <c r="B4" s="72" t="s">
        <v>140</v>
      </c>
      <c r="C4" s="73"/>
      <c r="D4" s="74"/>
      <c r="E4" s="4"/>
      <c r="F4" s="4"/>
      <c r="G4" s="4"/>
      <c r="H4" s="4"/>
      <c r="I4" s="4"/>
      <c r="J4" s="4"/>
      <c r="K4" s="5"/>
      <c r="L4" s="5"/>
      <c r="M4" s="5"/>
      <c r="N4" s="5"/>
    </row>
    <row r="5" spans="1:18" s="3" customFormat="1" ht="142.5" customHeight="1">
      <c r="A5" s="10" t="s">
        <v>5</v>
      </c>
      <c r="B5" s="69" t="s">
        <v>84</v>
      </c>
      <c r="C5" s="69"/>
      <c r="D5" s="69"/>
      <c r="E5" s="70"/>
      <c r="F5" s="71" t="s">
        <v>106</v>
      </c>
      <c r="G5" s="71"/>
      <c r="H5" s="71"/>
      <c r="I5" s="71"/>
      <c r="J5" s="71"/>
      <c r="K5" s="5"/>
      <c r="L5" s="5"/>
      <c r="M5" s="5"/>
    </row>
    <row r="6" spans="1:18" s="2" customFormat="1" ht="18" customHeight="1">
      <c r="A6" s="80" t="s">
        <v>130</v>
      </c>
      <c r="B6" s="82" t="s">
        <v>131</v>
      </c>
      <c r="C6" s="82" t="s">
        <v>132</v>
      </c>
      <c r="D6" s="80" t="s">
        <v>7</v>
      </c>
      <c r="E6" s="80" t="s">
        <v>8</v>
      </c>
      <c r="F6" s="80" t="s">
        <v>1</v>
      </c>
      <c r="G6" s="80" t="s">
        <v>6</v>
      </c>
      <c r="H6" s="80" t="s">
        <v>133</v>
      </c>
      <c r="I6" s="80" t="s">
        <v>4</v>
      </c>
      <c r="J6" s="80" t="s">
        <v>44</v>
      </c>
      <c r="K6" s="78" t="s">
        <v>71</v>
      </c>
      <c r="L6" s="79"/>
      <c r="M6" s="77" t="s">
        <v>81</v>
      </c>
      <c r="N6" s="78"/>
      <c r="O6" s="15" t="s">
        <v>129</v>
      </c>
      <c r="P6" s="75" t="s">
        <v>134</v>
      </c>
      <c r="Q6" s="83" t="s">
        <v>141</v>
      </c>
      <c r="R6" s="84"/>
    </row>
    <row r="7" spans="1:18" ht="51" customHeight="1">
      <c r="A7" s="80"/>
      <c r="B7" s="82"/>
      <c r="C7" s="82"/>
      <c r="D7" s="80"/>
      <c r="E7" s="80"/>
      <c r="F7" s="80"/>
      <c r="G7" s="80"/>
      <c r="H7" s="80"/>
      <c r="I7" s="80"/>
      <c r="J7" s="80"/>
      <c r="K7" s="16" t="s">
        <v>9</v>
      </c>
      <c r="L7" s="17" t="s">
        <v>60</v>
      </c>
      <c r="M7" s="18" t="s">
        <v>9</v>
      </c>
      <c r="N7" s="19" t="s">
        <v>60</v>
      </c>
      <c r="O7" s="20" t="s">
        <v>9</v>
      </c>
      <c r="P7" s="76"/>
      <c r="Q7" s="21" t="s">
        <v>9</v>
      </c>
      <c r="R7" s="59" t="s">
        <v>151</v>
      </c>
    </row>
    <row r="8" spans="1:18" s="12" customFormat="1" ht="66" customHeight="1">
      <c r="A8" s="22" t="s">
        <v>66</v>
      </c>
      <c r="B8" s="22" t="s">
        <v>85</v>
      </c>
      <c r="C8" s="22" t="s">
        <v>34</v>
      </c>
      <c r="D8" s="23" t="s">
        <v>56</v>
      </c>
      <c r="E8" s="24" t="s">
        <v>109</v>
      </c>
      <c r="F8" s="24" t="s">
        <v>108</v>
      </c>
      <c r="G8" s="25">
        <v>42583</v>
      </c>
      <c r="H8" s="26" t="s">
        <v>117</v>
      </c>
      <c r="I8" s="27" t="s">
        <v>121</v>
      </c>
      <c r="J8" s="27" t="s">
        <v>57</v>
      </c>
      <c r="K8" s="28" t="s">
        <v>72</v>
      </c>
      <c r="L8" s="29">
        <v>1</v>
      </c>
      <c r="M8" s="30"/>
      <c r="N8" s="31"/>
      <c r="O8" s="32" t="s">
        <v>125</v>
      </c>
      <c r="P8" s="33">
        <v>0</v>
      </c>
      <c r="Q8" s="60" t="s">
        <v>148</v>
      </c>
      <c r="R8" s="61">
        <f>1/1</f>
        <v>1</v>
      </c>
    </row>
    <row r="9" spans="1:18" s="13" customFormat="1" ht="126" customHeight="1">
      <c r="A9" s="22" t="s">
        <v>66</v>
      </c>
      <c r="B9" s="22" t="s">
        <v>85</v>
      </c>
      <c r="C9" s="22" t="s">
        <v>107</v>
      </c>
      <c r="D9" s="23" t="s">
        <v>82</v>
      </c>
      <c r="E9" s="23" t="s">
        <v>83</v>
      </c>
      <c r="F9" s="23" t="s">
        <v>61</v>
      </c>
      <c r="G9" s="25">
        <v>42614</v>
      </c>
      <c r="H9" s="26" t="s">
        <v>117</v>
      </c>
      <c r="I9" s="27" t="s">
        <v>121</v>
      </c>
      <c r="J9" s="34" t="s">
        <v>142</v>
      </c>
      <c r="K9" s="35" t="s">
        <v>73</v>
      </c>
      <c r="L9" s="36">
        <v>0.8</v>
      </c>
      <c r="M9" s="37"/>
      <c r="N9" s="38"/>
      <c r="O9" s="39" t="s">
        <v>126</v>
      </c>
      <c r="P9" s="40">
        <v>100</v>
      </c>
      <c r="Q9" s="62" t="s">
        <v>154</v>
      </c>
      <c r="R9" s="61">
        <v>0.95</v>
      </c>
    </row>
    <row r="10" spans="1:18" s="13" customFormat="1" ht="57" customHeight="1">
      <c r="A10" s="22" t="s">
        <v>59</v>
      </c>
      <c r="B10" s="22" t="s">
        <v>85</v>
      </c>
      <c r="C10" s="22" t="s">
        <v>107</v>
      </c>
      <c r="D10" s="22" t="s">
        <v>110</v>
      </c>
      <c r="E10" s="23" t="s">
        <v>111</v>
      </c>
      <c r="F10" s="23" t="s">
        <v>112</v>
      </c>
      <c r="G10" s="25">
        <v>42644</v>
      </c>
      <c r="H10" s="26" t="s">
        <v>117</v>
      </c>
      <c r="I10" s="27" t="s">
        <v>121</v>
      </c>
      <c r="J10" s="27" t="s">
        <v>115</v>
      </c>
      <c r="K10" s="35"/>
      <c r="L10" s="36"/>
      <c r="M10" s="37"/>
      <c r="N10" s="38"/>
      <c r="O10" s="41" t="s">
        <v>145</v>
      </c>
      <c r="P10" s="40">
        <v>100</v>
      </c>
      <c r="Q10" s="62" t="s">
        <v>155</v>
      </c>
      <c r="R10" s="61">
        <v>1</v>
      </c>
    </row>
    <row r="11" spans="1:18" s="13" customFormat="1" ht="50.25" customHeight="1">
      <c r="A11" s="22" t="s">
        <v>59</v>
      </c>
      <c r="B11" s="22" t="s">
        <v>85</v>
      </c>
      <c r="C11" s="22" t="s">
        <v>107</v>
      </c>
      <c r="D11" s="23" t="s">
        <v>113</v>
      </c>
      <c r="E11" s="23" t="s">
        <v>116</v>
      </c>
      <c r="F11" s="23" t="s">
        <v>114</v>
      </c>
      <c r="G11" s="25">
        <v>42644</v>
      </c>
      <c r="H11" s="26" t="s">
        <v>117</v>
      </c>
      <c r="I11" s="27" t="s">
        <v>121</v>
      </c>
      <c r="J11" s="27" t="s">
        <v>65</v>
      </c>
      <c r="K11" s="42" t="s">
        <v>80</v>
      </c>
      <c r="L11" s="43">
        <v>1</v>
      </c>
      <c r="M11" s="37"/>
      <c r="N11" s="38"/>
      <c r="O11" s="41" t="s">
        <v>136</v>
      </c>
      <c r="P11" s="40"/>
      <c r="Q11" s="62" t="s">
        <v>143</v>
      </c>
      <c r="R11" s="61">
        <v>1</v>
      </c>
    </row>
    <row r="12" spans="1:18" s="13" customFormat="1" ht="105.75" customHeight="1">
      <c r="A12" s="22" t="s">
        <v>59</v>
      </c>
      <c r="B12" s="22" t="s">
        <v>85</v>
      </c>
      <c r="C12" s="22" t="s">
        <v>107</v>
      </c>
      <c r="D12" s="23" t="s">
        <v>62</v>
      </c>
      <c r="E12" s="44" t="s">
        <v>63</v>
      </c>
      <c r="F12" s="23" t="s">
        <v>69</v>
      </c>
      <c r="G12" s="25">
        <v>42705</v>
      </c>
      <c r="H12" s="26" t="s">
        <v>117</v>
      </c>
      <c r="I12" s="27" t="s">
        <v>121</v>
      </c>
      <c r="J12" s="27" t="s">
        <v>64</v>
      </c>
      <c r="K12" s="42" t="s">
        <v>78</v>
      </c>
      <c r="L12" s="43">
        <f>10/12</f>
        <v>0.83333333333333337</v>
      </c>
      <c r="M12" s="37"/>
      <c r="N12" s="38"/>
      <c r="O12" s="41" t="s">
        <v>144</v>
      </c>
      <c r="P12" s="40"/>
      <c r="Q12" s="62" t="s">
        <v>157</v>
      </c>
      <c r="R12" s="61">
        <f>4/6</f>
        <v>0.66666666666666663</v>
      </c>
    </row>
    <row r="13" spans="1:18" s="13" customFormat="1" ht="62.25" customHeight="1">
      <c r="A13" s="22" t="s">
        <v>14</v>
      </c>
      <c r="B13" s="22" t="s">
        <v>85</v>
      </c>
      <c r="C13" s="22" t="s">
        <v>34</v>
      </c>
      <c r="D13" s="23" t="s">
        <v>146</v>
      </c>
      <c r="E13" s="27" t="s">
        <v>47</v>
      </c>
      <c r="F13" s="23" t="s">
        <v>45</v>
      </c>
      <c r="G13" s="25">
        <v>42705</v>
      </c>
      <c r="H13" s="27" t="s">
        <v>118</v>
      </c>
      <c r="I13" s="27" t="s">
        <v>121</v>
      </c>
      <c r="J13" s="34" t="s">
        <v>46</v>
      </c>
      <c r="K13" s="35" t="s">
        <v>76</v>
      </c>
      <c r="L13" s="43">
        <f>15/16</f>
        <v>0.9375</v>
      </c>
      <c r="M13" s="37"/>
      <c r="N13" s="38"/>
      <c r="O13" s="45" t="s">
        <v>127</v>
      </c>
      <c r="P13" s="40"/>
      <c r="Q13" s="62" t="s">
        <v>156</v>
      </c>
      <c r="R13" s="61">
        <f>11/11</f>
        <v>1</v>
      </c>
    </row>
    <row r="14" spans="1:18" s="13" customFormat="1" ht="85.5" customHeight="1">
      <c r="A14" s="22" t="s">
        <v>59</v>
      </c>
      <c r="B14" s="22" t="s">
        <v>85</v>
      </c>
      <c r="C14" s="22" t="s">
        <v>107</v>
      </c>
      <c r="D14" s="23" t="s">
        <v>48</v>
      </c>
      <c r="E14" s="27" t="s">
        <v>49</v>
      </c>
      <c r="F14" s="27" t="s">
        <v>50</v>
      </c>
      <c r="G14" s="25">
        <v>42705</v>
      </c>
      <c r="H14" s="27" t="s">
        <v>119</v>
      </c>
      <c r="I14" s="27" t="s">
        <v>121</v>
      </c>
      <c r="J14" s="27" t="s">
        <v>51</v>
      </c>
      <c r="K14" s="42" t="s">
        <v>77</v>
      </c>
      <c r="L14" s="43">
        <f>51/60</f>
        <v>0.85</v>
      </c>
      <c r="M14" s="37"/>
      <c r="N14" s="38"/>
      <c r="O14" s="41" t="s">
        <v>137</v>
      </c>
      <c r="P14" s="40"/>
      <c r="Q14" s="62" t="s">
        <v>149</v>
      </c>
      <c r="R14" s="61">
        <v>1</v>
      </c>
    </row>
    <row r="15" spans="1:18" s="13" customFormat="1" ht="53.25" customHeight="1">
      <c r="A15" s="22" t="s">
        <v>14</v>
      </c>
      <c r="B15" s="22" t="s">
        <v>85</v>
      </c>
      <c r="C15" s="22" t="s">
        <v>34</v>
      </c>
      <c r="D15" s="23" t="s">
        <v>52</v>
      </c>
      <c r="E15" s="27" t="s">
        <v>53</v>
      </c>
      <c r="F15" s="27" t="s">
        <v>54</v>
      </c>
      <c r="G15" s="25">
        <v>42705</v>
      </c>
      <c r="H15" s="27" t="s">
        <v>55</v>
      </c>
      <c r="I15" s="27" t="s">
        <v>121</v>
      </c>
      <c r="J15" s="27" t="s">
        <v>79</v>
      </c>
      <c r="K15" s="42" t="s">
        <v>153</v>
      </c>
      <c r="L15" s="43">
        <f>4/6</f>
        <v>0.66666666666666663</v>
      </c>
      <c r="M15" s="37"/>
      <c r="N15" s="38"/>
      <c r="O15" s="46" t="s">
        <v>138</v>
      </c>
      <c r="P15" s="40"/>
      <c r="Q15" s="62" t="s">
        <v>147</v>
      </c>
      <c r="R15" s="63">
        <f>6/6</f>
        <v>1</v>
      </c>
    </row>
    <row r="16" spans="1:18" s="13" customFormat="1" ht="132" customHeight="1">
      <c r="A16" s="22" t="s">
        <v>14</v>
      </c>
      <c r="B16" s="22" t="s">
        <v>85</v>
      </c>
      <c r="C16" s="22" t="s">
        <v>34</v>
      </c>
      <c r="D16" s="23" t="s">
        <v>67</v>
      </c>
      <c r="E16" s="47" t="s">
        <v>74</v>
      </c>
      <c r="F16" s="44" t="s">
        <v>68</v>
      </c>
      <c r="G16" s="25">
        <v>42705</v>
      </c>
      <c r="H16" s="27" t="s">
        <v>119</v>
      </c>
      <c r="I16" s="27" t="s">
        <v>121</v>
      </c>
      <c r="J16" s="27" t="s">
        <v>70</v>
      </c>
      <c r="K16" s="42" t="s">
        <v>75</v>
      </c>
      <c r="L16" s="43">
        <f>1/2</f>
        <v>0.5</v>
      </c>
      <c r="M16" s="37"/>
      <c r="N16" s="38"/>
      <c r="O16" s="41" t="s">
        <v>135</v>
      </c>
      <c r="P16" s="40"/>
      <c r="Q16" s="62" t="s">
        <v>158</v>
      </c>
      <c r="R16" s="61">
        <v>1</v>
      </c>
    </row>
    <row r="17" spans="1:18" s="14" customFormat="1" ht="252.75" customHeight="1">
      <c r="A17" s="48" t="s">
        <v>86</v>
      </c>
      <c r="B17" s="48" t="s">
        <v>85</v>
      </c>
      <c r="C17" s="48" t="s">
        <v>41</v>
      </c>
      <c r="D17" s="49" t="s">
        <v>87</v>
      </c>
      <c r="E17" s="49" t="s">
        <v>88</v>
      </c>
      <c r="F17" s="49" t="s">
        <v>89</v>
      </c>
      <c r="G17" s="50" t="s">
        <v>90</v>
      </c>
      <c r="H17" s="51" t="s">
        <v>120</v>
      </c>
      <c r="I17" s="52" t="s">
        <v>121</v>
      </c>
      <c r="J17" s="52" t="s">
        <v>91</v>
      </c>
      <c r="K17" s="53"/>
      <c r="L17" s="54"/>
      <c r="M17" s="53"/>
      <c r="N17" s="55"/>
      <c r="O17" s="56" t="s">
        <v>128</v>
      </c>
      <c r="P17" s="33"/>
      <c r="Q17" s="64" t="s">
        <v>159</v>
      </c>
      <c r="R17" s="61">
        <v>1</v>
      </c>
    </row>
    <row r="18" spans="1:18" s="14" customFormat="1" ht="75" customHeight="1">
      <c r="A18" s="48" t="s">
        <v>86</v>
      </c>
      <c r="B18" s="48" t="s">
        <v>85</v>
      </c>
      <c r="C18" s="48" t="s">
        <v>41</v>
      </c>
      <c r="D18" s="49" t="s">
        <v>92</v>
      </c>
      <c r="E18" s="49" t="s">
        <v>93</v>
      </c>
      <c r="F18" s="49" t="s">
        <v>94</v>
      </c>
      <c r="G18" s="57" t="s">
        <v>90</v>
      </c>
      <c r="H18" s="51" t="s">
        <v>120</v>
      </c>
      <c r="I18" s="52" t="s">
        <v>121</v>
      </c>
      <c r="J18" s="57" t="s">
        <v>95</v>
      </c>
      <c r="K18" s="53"/>
      <c r="L18" s="67" t="s">
        <v>96</v>
      </c>
      <c r="M18" s="68"/>
      <c r="N18" s="55"/>
      <c r="O18" s="56" t="s">
        <v>122</v>
      </c>
      <c r="P18" s="33"/>
      <c r="Q18" s="65" t="s">
        <v>160</v>
      </c>
      <c r="R18" s="61">
        <v>1</v>
      </c>
    </row>
    <row r="19" spans="1:18" s="14" customFormat="1" ht="63.75" customHeight="1">
      <c r="A19" s="48" t="s">
        <v>86</v>
      </c>
      <c r="B19" s="48" t="s">
        <v>85</v>
      </c>
      <c r="C19" s="48" t="s">
        <v>41</v>
      </c>
      <c r="D19" s="49" t="s">
        <v>97</v>
      </c>
      <c r="E19" s="49" t="s">
        <v>98</v>
      </c>
      <c r="F19" s="49" t="s">
        <v>99</v>
      </c>
      <c r="G19" s="50" t="s">
        <v>90</v>
      </c>
      <c r="H19" s="51" t="s">
        <v>120</v>
      </c>
      <c r="I19" s="52" t="s">
        <v>121</v>
      </c>
      <c r="J19" s="58" t="s">
        <v>100</v>
      </c>
      <c r="K19" s="55"/>
      <c r="L19" s="55"/>
      <c r="M19" s="55"/>
      <c r="N19" s="55"/>
      <c r="O19" s="56" t="s">
        <v>123</v>
      </c>
      <c r="P19" s="33"/>
      <c r="Q19" s="62" t="s">
        <v>123</v>
      </c>
      <c r="R19" s="66" t="s">
        <v>150</v>
      </c>
    </row>
    <row r="20" spans="1:18" s="14" customFormat="1" ht="60" customHeight="1">
      <c r="A20" s="48" t="s">
        <v>86</v>
      </c>
      <c r="B20" s="48" t="s">
        <v>85</v>
      </c>
      <c r="C20" s="48" t="s">
        <v>41</v>
      </c>
      <c r="D20" s="49" t="s">
        <v>101</v>
      </c>
      <c r="E20" s="49" t="s">
        <v>102</v>
      </c>
      <c r="F20" s="49" t="s">
        <v>103</v>
      </c>
      <c r="G20" s="50" t="s">
        <v>90</v>
      </c>
      <c r="H20" s="51" t="s">
        <v>120</v>
      </c>
      <c r="I20" s="52" t="s">
        <v>121</v>
      </c>
      <c r="J20" s="58" t="s">
        <v>104</v>
      </c>
      <c r="K20" s="55"/>
      <c r="L20" s="55"/>
      <c r="M20" s="55"/>
      <c r="N20" s="55"/>
      <c r="O20" s="56" t="s">
        <v>124</v>
      </c>
      <c r="P20" s="33"/>
      <c r="Q20" s="60" t="s">
        <v>152</v>
      </c>
      <c r="R20" s="61">
        <v>1</v>
      </c>
    </row>
  </sheetData>
  <sheetProtection selectLockedCells="1" selectUnlockedCells="1"/>
  <mergeCells count="21">
    <mergeCell ref="A1:R1"/>
    <mergeCell ref="A6:A7"/>
    <mergeCell ref="B6:B7"/>
    <mergeCell ref="C6:C7"/>
    <mergeCell ref="D6:D7"/>
    <mergeCell ref="E6:E7"/>
    <mergeCell ref="B2:R2"/>
    <mergeCell ref="B3:R3"/>
    <mergeCell ref="Q6:R6"/>
    <mergeCell ref="L18:M18"/>
    <mergeCell ref="B5:E5"/>
    <mergeCell ref="F5:J5"/>
    <mergeCell ref="B4:D4"/>
    <mergeCell ref="P6:P7"/>
    <mergeCell ref="M6:N6"/>
    <mergeCell ref="K6:L6"/>
    <mergeCell ref="F6:F7"/>
    <mergeCell ref="G6:G7"/>
    <mergeCell ref="H6:H7"/>
    <mergeCell ref="J6:J7"/>
    <mergeCell ref="I6:I7"/>
  </mergeCells>
  <printOptions horizontalCentered="1"/>
  <pageMargins left="0.19685039370078741" right="0.19685039370078741" top="0.39370078740157483" bottom="0.39370078740157483" header="0.51181102362204722" footer="0.51181102362204722"/>
  <pageSetup paperSize="2519" scale="33" orientation="landscape" r:id="rId1"/>
  <headerFooter alignWithMargins="0">
    <oddHeader>&amp;CPLAN DE ACCIÓN OFICINA ASESORA JURÍDICA AÑO 2016</oddHeader>
    <oddFooter>Página &amp;P</oddFooter>
  </headerFooter>
  <drawing r:id="rId2"/>
  <legacyDrawing r:id="rId3"/>
  <oleObjects>
    <oleObject shapeId="5121" r:id="rId4"/>
  </oleObjects>
</worksheet>
</file>

<file path=xl/worksheets/sheet2.xml><?xml version="1.0" encoding="utf-8"?>
<worksheet xmlns="http://schemas.openxmlformats.org/spreadsheetml/2006/main" xmlns:r="http://schemas.openxmlformats.org/officeDocument/2006/relationships">
  <dimension ref="A2:A37"/>
  <sheetViews>
    <sheetView topLeftCell="A20" workbookViewId="0">
      <selection activeCell="A30" sqref="A30"/>
    </sheetView>
  </sheetViews>
  <sheetFormatPr baseColWidth="10" defaultRowHeight="12.75"/>
  <cols>
    <col min="1" max="1" width="30.140625" customWidth="1"/>
  </cols>
  <sheetData>
    <row r="2" spans="1:1">
      <c r="A2" t="s">
        <v>16</v>
      </c>
    </row>
    <row r="3" spans="1:1">
      <c r="A3" t="s">
        <v>10</v>
      </c>
    </row>
    <row r="4" spans="1:1">
      <c r="A4" t="s">
        <v>11</v>
      </c>
    </row>
    <row r="5" spans="1:1">
      <c r="A5" t="s">
        <v>12</v>
      </c>
    </row>
    <row r="6" spans="1:1">
      <c r="A6" t="s">
        <v>13</v>
      </c>
    </row>
    <row r="7" spans="1:1">
      <c r="A7" t="s">
        <v>14</v>
      </c>
    </row>
    <row r="8" spans="1:1">
      <c r="A8" t="s">
        <v>15</v>
      </c>
    </row>
    <row r="10" spans="1:1">
      <c r="A10" t="s">
        <v>17</v>
      </c>
    </row>
    <row r="11" spans="1:1" ht="16.5" customHeight="1">
      <c r="A11" s="6" t="s">
        <v>20</v>
      </c>
    </row>
    <row r="12" spans="1:1">
      <c r="A12" s="6" t="s">
        <v>21</v>
      </c>
    </row>
    <row r="13" spans="1:1">
      <c r="A13" s="6" t="s">
        <v>43</v>
      </c>
    </row>
    <row r="14" spans="1:1">
      <c r="A14" s="6" t="s">
        <v>18</v>
      </c>
    </row>
    <row r="15" spans="1:1" s="8" customFormat="1">
      <c r="A15" s="7" t="s">
        <v>22</v>
      </c>
    </row>
    <row r="16" spans="1:1" s="8" customFormat="1">
      <c r="A16" s="7" t="s">
        <v>23</v>
      </c>
    </row>
    <row r="17" spans="1:1" s="8" customFormat="1">
      <c r="A17" s="7" t="s">
        <v>24</v>
      </c>
    </row>
    <row r="18" spans="1:1">
      <c r="A18" s="7" t="s">
        <v>19</v>
      </c>
    </row>
    <row r="19" spans="1:1">
      <c r="A19" s="6" t="s">
        <v>25</v>
      </c>
    </row>
    <row r="20" spans="1:1">
      <c r="A20" s="6" t="s">
        <v>26</v>
      </c>
    </row>
    <row r="21" spans="1:1">
      <c r="A21" s="6" t="s">
        <v>27</v>
      </c>
    </row>
    <row r="22" spans="1:1">
      <c r="A22" s="6" t="s">
        <v>28</v>
      </c>
    </row>
    <row r="24" spans="1:1">
      <c r="A24" t="s">
        <v>29</v>
      </c>
    </row>
    <row r="25" spans="1:1">
      <c r="A25" s="6" t="s">
        <v>30</v>
      </c>
    </row>
    <row r="26" spans="1:1">
      <c r="A26" s="6" t="s">
        <v>31</v>
      </c>
    </row>
    <row r="27" spans="1:1">
      <c r="A27" s="6" t="s">
        <v>32</v>
      </c>
    </row>
    <row r="28" spans="1:1">
      <c r="A28" s="6" t="s">
        <v>33</v>
      </c>
    </row>
    <row r="29" spans="1:1">
      <c r="A29" s="6" t="s">
        <v>34</v>
      </c>
    </row>
    <row r="30" spans="1:1">
      <c r="A30" s="6" t="s">
        <v>35</v>
      </c>
    </row>
    <row r="31" spans="1:1">
      <c r="A31" s="6" t="s">
        <v>36</v>
      </c>
    </row>
    <row r="32" spans="1:1">
      <c r="A32" s="6" t="s">
        <v>37</v>
      </c>
    </row>
    <row r="33" spans="1:1">
      <c r="A33" s="6" t="s">
        <v>38</v>
      </c>
    </row>
    <row r="34" spans="1:1">
      <c r="A34" s="6" t="s">
        <v>39</v>
      </c>
    </row>
    <row r="35" spans="1:1">
      <c r="A35" s="6" t="s">
        <v>40</v>
      </c>
    </row>
    <row r="36" spans="1:1">
      <c r="A36" s="6" t="s">
        <v>41</v>
      </c>
    </row>
    <row r="37" spans="1:1">
      <c r="A37" s="6" t="s">
        <v>42</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DE ACCION JURIDICA 2016</vt:lpstr>
      <vt:lpstr>Hoja1</vt:lpstr>
      <vt:lpstr>'PLAN DE ACCION JURIDICA 2016'!Títulos_a_imprimir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Echeverri</dc:creator>
  <cp:lastModifiedBy>sig</cp:lastModifiedBy>
  <cp:lastPrinted>2017-02-15T00:50:22Z</cp:lastPrinted>
  <dcterms:created xsi:type="dcterms:W3CDTF">2012-04-26T20:12:59Z</dcterms:created>
  <dcterms:modified xsi:type="dcterms:W3CDTF">2017-03-15T21:04:31Z</dcterms:modified>
</cp:coreProperties>
</file>