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embeddings/oleObject5.bin" ContentType="application/vnd.openxmlformats-officedocument.oleObject"/>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0" windowWidth="20730" windowHeight="11760" tabRatio="325" firstSheet="4" activeTab="4"/>
  </bookViews>
  <sheets>
    <sheet name="Artes Plásticas" sheetId="1" state="hidden" r:id="rId1"/>
    <sheet name="Produccion" sheetId="7" state="hidden" r:id="rId2"/>
    <sheet name="Comunicacion" sheetId="4" state="hidden" r:id="rId3"/>
    <sheet name="Clubes y talleres" sheetId="5" state="hidden" r:id="rId4"/>
    <sheet name="Planeacion" sheetId="10" r:id="rId5"/>
    <sheet name="Hoja1" sheetId="3" state="hidden" r:id="rId6"/>
    <sheet name="2016" sheetId="12" r:id="rId7"/>
    <sheet name="Hoja2" sheetId="11" r:id="rId8"/>
  </sheets>
  <definedNames>
    <definedName name="_xlnm._FilterDatabase" localSheetId="0" hidden="1">'Artes Plásticas'!$A$5:$N$9</definedName>
    <definedName name="_xlnm._FilterDatabase" localSheetId="3" hidden="1">'Clubes y talleres'!$A$5:$N$9</definedName>
    <definedName name="_xlnm._FilterDatabase" localSheetId="2" hidden="1">Comunicacion!$A$5:$N$9</definedName>
    <definedName name="_xlnm._FilterDatabase" localSheetId="4" hidden="1">Planeacion!$A$5:$L$19</definedName>
    <definedName name="_xlnm.Print_Area" localSheetId="0">'Artes Plásticas'!$A$1:$N$29</definedName>
    <definedName name="_xlnm.Print_Area" localSheetId="3">'Clubes y talleres'!$A$1:$N$20</definedName>
    <definedName name="_xlnm.Print_Area" localSheetId="2">Comunicacion!$A$1:$N$27</definedName>
    <definedName name="_xlnm.Print_Area" localSheetId="4">Planeacion!$A$1:$N$29</definedName>
    <definedName name="_xlnm.Print_Titles" localSheetId="0">'Artes Plásticas'!$7:$8</definedName>
    <definedName name="_xlnm.Print_Titles" localSheetId="3">'Clubes y talleres'!$7:$7</definedName>
    <definedName name="_xlnm.Print_Titles" localSheetId="2">Comunicacion!$7:$7</definedName>
    <definedName name="_xlnm.Print_Titles" localSheetId="4">Planeacion!$1:$8</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N26" i="12"/>
  <c r="L26"/>
  <c r="N25"/>
  <c r="L24"/>
  <c r="N22"/>
  <c r="N20"/>
  <c r="L20"/>
  <c r="N17"/>
  <c r="L17"/>
  <c r="N15"/>
  <c r="L15"/>
  <c r="L14"/>
  <c r="N12"/>
  <c r="L12"/>
  <c r="N11"/>
  <c r="L11"/>
  <c r="N10"/>
  <c r="L10"/>
  <c r="N9"/>
  <c r="L9"/>
</calcChain>
</file>

<file path=xl/sharedStrings.xml><?xml version="1.0" encoding="utf-8"?>
<sst xmlns="http://schemas.openxmlformats.org/spreadsheetml/2006/main" count="889" uniqueCount="454">
  <si>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</si>
  <si>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</si>
  <si>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</si>
  <si>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</si>
  <si>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</si>
  <si>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DEPENDENCIA:</t>
  </si>
  <si>
    <t>GERENCIA DE ARTES PLÁSTICAS Y VISUALES</t>
  </si>
  <si>
    <t>Responsables</t>
  </si>
  <si>
    <t>FUNCIONES DE LA DEPENDENCIA:</t>
  </si>
  <si>
    <t>Plazo de ejecución</t>
  </si>
  <si>
    <t xml:space="preserve">                                       PLAN DE ACCIÓN POR DEPENDENCIAS FUGA 2014</t>
  </si>
  <si>
    <t>Aprobó:</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</si>
  <si>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</si>
  <si>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</si>
  <si>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</si>
  <si>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</si>
  <si>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</si>
  <si>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</si>
  <si>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</si>
  <si>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</si>
  <si>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</si>
  <si>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</si>
  <si>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</si>
  <si>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</si>
  <si>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</si>
  <si>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</si>
  <si>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</si>
  <si>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</si>
  <si>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</si>
  <si>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</si>
  <si>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</si>
  <si>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</si>
  <si>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</si>
  <si>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</si>
  <si>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</si>
  <si>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</si>
  <si>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</si>
  <si>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</si>
  <si>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</si>
  <si>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</si>
  <si>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</si>
  <si>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</si>
  <si>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</si>
  <si>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</si>
  <si>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</si>
  <si>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</si>
  <si>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</si>
  <si>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</si>
  <si>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Lograr 1,196,000 asistencias a la oferta pública de personas en condiciones de equidad, inclusión y no segregación.</t>
  </si>
  <si>
    <t>Realizar una evaluación de la gestión de los proyectos Plataforma Bogotá, El Parqueadero y el Programa Distrital de Estímulos de la Fundación Gilberto Alzate Avendaño.</t>
  </si>
  <si>
    <t>Número de estímulos otorgados /  número de estímulos programados.</t>
  </si>
  <si>
    <t>Recursos previstos en el Plan Anual de Adquisiciones</t>
  </si>
  <si>
    <t>Subdirector Operativo</t>
  </si>
  <si>
    <t>Número de actividades realizadas en Plataforma / Número de actividades programadas
Club de electrónica constituido
Club de Hacktividad constituido</t>
  </si>
  <si>
    <t>Número de exposiciones realizadas / Número de exposiciones programadas</t>
  </si>
  <si>
    <t>Realizar 7 exposiciones artísticas en la sede de la FUGA</t>
  </si>
  <si>
    <t>Número de actividades realizadas en CABEZAderatón / Número de actividades programadas
Número de residencias implementadas / Número de residencias proyectadas</t>
  </si>
  <si>
    <t>Concurso para realizar intervenciones artísticas en las vitrinas lanzado
Número de exposiciones en vitrinas / Número de artistas seleccionados por concuros</t>
  </si>
  <si>
    <t>Realizar 1 exposición «Le Corbusier en el río Medellín. Arte, fantasía proyectual y arquitectura imaginaria en las obras del Grupo Utopía (1979-2009)»</t>
  </si>
  <si>
    <t>Realizar en la sede de la FUGA las exposiciones que hayan circulado en el exterior y desarrollar actividades de intercambio en el marco de Programa de internacionalización del arte colombiano.</t>
  </si>
  <si>
    <t>Realizar 2 exposiciones que hayan circulado en el exterior (incluidas en las 7 de la programación de exposiciones)</t>
  </si>
  <si>
    <t>Entregar a la Imprenta Distrital los PDF definitivos de 4 revistas Errata#
Implementar la página web de la revista
Llevar a cabo 2 coloquios Errata#
Gestionar la participación de la revista Errata# en 1 evento internacional
Dirigir y coordinar 1 proyecto curatorial de revistas en América Latina</t>
  </si>
  <si>
    <t>Número de PDF de la revista entregados a la Imprenta Distrital / Número de PDF proyectados
Página web de la revista desarrollada y en funcionamiento
Número de coloquios Errata# realizados / Número de coloquios programados
Número de eventos internacionales en los que participa Errata# / Número de eventos internacionales programados
Número de proyectos curatoriales de revistas dirigidos y coodinados / Número de proyectos curatoriales programados</t>
  </si>
  <si>
    <t>Número de actividades del Programa de Formación / Número de actividades programadas</t>
  </si>
  <si>
    <t>Número de PDF de las publicaciones entregados a la Imprenta Distrital / Número de PDF proyectados</t>
  </si>
  <si>
    <t>Subdirector Operativo
Profesional Especializado Gerencia de Artes Plásticas</t>
  </si>
  <si>
    <t>Subdirector Operativo
Profesional Universitario Gerencia de Artes Plásticas</t>
  </si>
  <si>
    <t>Subdirector Operativo
Profesional Especializado Plataforma Bogotá</t>
  </si>
  <si>
    <t>Subdirector Operativo
Profesional Especializado Gerencia de Artes Plásticas
Técnico Operativo</t>
  </si>
  <si>
    <t>Subdirector Operativo
Profesional Universitario Gerencia de Artes Plásticas
Técnico Operativo</t>
  </si>
  <si>
    <t>Número de actividades transversales desarrolladas entre las gerencias / Número de actividades transversales proyectadas</t>
  </si>
  <si>
    <t>Subdirector Operativo
Equipo de la Gerencia</t>
  </si>
  <si>
    <t>Mecanismo de verificación</t>
  </si>
  <si>
    <t>Resoluciones de concursos</t>
  </si>
  <si>
    <t>Número de actividades desarrolladas en EL Parqueadero / Número de actividades programadas</t>
  </si>
  <si>
    <t>Programación mensual
Informes de la Gerencia
Registros de asistencia</t>
  </si>
  <si>
    <t>Portal tecnológico funcionando
Informes de la Gerencia</t>
  </si>
  <si>
    <t>Resolución del concurso</t>
  </si>
  <si>
    <t>Solicitudes de impresión a la Imprenta Distrital y archivos PDF</t>
  </si>
  <si>
    <t>Solicitudes de impresión a la Imprenta Distrital y archivos PDF
Página web en funcionamiento 
Programación mensual
Informes de la Gerencia
Registros de asistencia</t>
  </si>
  <si>
    <t>Realizar 9 convocatorias del Programa Distrital de Estímulos.</t>
  </si>
  <si>
    <t>Realizar 5 laboratorios, 1 espacio en residencia y 2 muestras en El Parqueadero.</t>
  </si>
  <si>
    <t>Consolidar la infraestructura tecnológica de la Estación CKWEB. Imagen y sonido, e implementar una programación online.</t>
  </si>
  <si>
    <t>Dinamizar el proyecto Vitrina de Arte en centros comerciales a través del Programa de Estímulos y darle continuidad a la programación de exposiciones.</t>
  </si>
  <si>
    <t>Dar continuidad y fortalecer la internacionalización de la revista Errata#.</t>
  </si>
  <si>
    <t>Realizar la producción editorial de 5 publicaciones transversales a los programas de la Gerencia.</t>
  </si>
  <si>
    <t>Coordinar la realización de la exposicion resultante del concurso VI Premio de Curaduría Histórica del Programa de Investigación del Arte Colombiano.</t>
  </si>
  <si>
    <t>Desarrollo de proyectos transversales entre las dos gerencias de la FUGA.</t>
  </si>
  <si>
    <t>Alcanzar 2 actividades transversales entre las gerencias.</t>
  </si>
  <si>
    <t>Entregar a la Imprenta Distrital los PDF definitivos de 5 publicaciones.</t>
  </si>
  <si>
    <t>Otorgar 46 estímulos en el Programa Distrital de Estímulos (incluye concursos y jurados).</t>
  </si>
  <si>
    <t>Llevar a cabo la programación del proyecto El Parqueadero del Programa de creaciòn y experimentación.</t>
  </si>
  <si>
    <t>Realizar 20 actividades entre laboratorios, conferencias, talleres, etc.
Constituir 1 club de electrónica
Programar 1 encuentro de activistas digitales</t>
  </si>
  <si>
    <t>Llevar a cabo la programación de exposiciones en la sede de la FUGA.</t>
  </si>
  <si>
    <t>Llevar a cabo la programación del proyecto Plataforma Bogotá: laboratorio de arte, ciencia y tecnología, del Programa de Creaciòn y Experimentación.</t>
  </si>
  <si>
    <t>Realizar 5 actividades en CABEZAderatón.
Implementar 1 residencia para la activación del proyecto CABEZAderatón.</t>
  </si>
  <si>
    <t>Desarrollar 1 portal tecnológico para el proyecto CKWEB
Producir 20 programas
Realizar el registro y transmisión de 4 actividades de debate de la FUGA
Llevar a cabo las transmisiones del Sistema Distrital de Arte, Cultura y Patrimonio</t>
  </si>
  <si>
    <t>Portal tecnológico desarrollado y en funcionamiento
Número de programas realizados / Número de programas proyectados
Número de registros y transmisiones de actividades de debate / Número de registros y transmisiones programados
Número de transmisiones del Sistema Distrital de Cultura / Número de sesiones del Sistema Distrital de Arte, Cultura y Patrimonio solicitadas por la SCRD</t>
  </si>
  <si>
    <t>Lanzar 1 concurso dirigido a la realización de intervenciones artísticas en las vitrinas de arte.
Llevar a cabo los ciclos de exposiciones en las vitrinas con los artistas seleccionados por concurso</t>
  </si>
  <si>
    <t>Realizar actividades como conferencias, visitas guiadas, laboratorios, talleres de formación en los distintos espacios de la FUGA.</t>
  </si>
  <si>
    <t xml:space="preserve">Llevar a cabo las actividades transversales del Programa de Formación. </t>
  </si>
  <si>
    <t>Llevar a cabo la programación del proyecto CABEZAderatón y una residencia para la activación  del espacio.</t>
  </si>
  <si>
    <t>Conformar un comité asesor de Plataforma Bogotá.</t>
  </si>
  <si>
    <t>Instalar un comité asesor de Plataforma Bogota.</t>
  </si>
  <si>
    <t>Comité asesor conformado.</t>
  </si>
  <si>
    <t>Documento elaborado sobre el redireccionamiento de los proyectos Plataforma Bogotá, El Parqueadero y el Programa Distrital de Estímulos.</t>
  </si>
  <si>
    <t>Elaborar un documento estratégico para el redireccionamiento de los proyectos Plataforma Bogotá, El Parqueadero y el Programa Distrital de Estímulos.</t>
  </si>
  <si>
    <t>Comité asesor instalado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</si>
  <si>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</si>
  <si>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</si>
  <si>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</si>
  <si>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 xml:space="preserve">Comunicación </t>
  </si>
  <si>
    <t>Actualizar diariamente la página web de la FUGA  con las distintas actividades que allíse realizan</t>
  </si>
  <si>
    <t>Alcanzar un promedio mensual de 6000 visitas y 3950 visitantes únicos  en la página web</t>
  </si>
  <si>
    <t>Número de visitas promedio mensual en la página web</t>
  </si>
  <si>
    <t>Google Analytics</t>
  </si>
  <si>
    <t xml:space="preserve">Diciembre de 2014 </t>
  </si>
  <si>
    <t>Recurso humano del área de comunicaciones</t>
  </si>
  <si>
    <t>Jefe de prensa
Editor web</t>
  </si>
  <si>
    <t>Realizar y enviar a bases de datos periodistas boletines de prensa y mantener contacto con periodistas</t>
  </si>
  <si>
    <t>Alcanzar un promedio de 70 publicaciones mensuales en medios de comunicación</t>
  </si>
  <si>
    <t>Promedio mensual de apariciones en medios de comunicación</t>
  </si>
  <si>
    <t>Informe de monitoreo de medios</t>
  </si>
  <si>
    <t>Jefe de prensa</t>
  </si>
  <si>
    <t xml:space="preserve">Divulgar eventos y noticias de la FUGA a través de redes sociales </t>
  </si>
  <si>
    <t>Estadisticas de Facebook
Twittercounter.com
Twitstats.com</t>
  </si>
  <si>
    <t xml:space="preserve">
Jefe de prensa
Editor web</t>
  </si>
  <si>
    <t>Publicar avisos de prensa de los eventos de la FUGA</t>
  </si>
  <si>
    <t>Publicar 9 avisos de prensa</t>
  </si>
  <si>
    <t xml:space="preserve">Número de avisos publicados </t>
  </si>
  <si>
    <t>Oficina de Comunicaciones</t>
  </si>
  <si>
    <t>Jefe de prensa
Diseñador
Producctor audiovisual</t>
  </si>
  <si>
    <t xml:space="preserve">Divulgar eventos y proyectos de la FUGA a través de videos       </t>
  </si>
  <si>
    <t xml:space="preserve">Publicar 5 videos de divulgación de eventos </t>
  </si>
  <si>
    <t>Número de videos realizados</t>
  </si>
  <si>
    <t>Jefe de prensa
Producctor audiovisual</t>
  </si>
  <si>
    <t>Alcanzar 150 visualizaciones de cada video al mes</t>
  </si>
  <si>
    <t xml:space="preserve">Número de visitantes a los videos </t>
  </si>
  <si>
    <t>Youtube.com</t>
  </si>
  <si>
    <t>Productor audiovisual</t>
  </si>
  <si>
    <t xml:space="preserve">Divulgar la programación mensual de la FUGA  a través de programación impresa y boletines digitales. </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</si>
  <si>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</si>
  <si>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</si>
  <si>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Oficina de Comunicaciones
Phplist</t>
  </si>
  <si>
    <t>Jefe de prensa                                               
Editor web</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</si>
  <si>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</si>
  <si>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</si>
  <si>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</si>
  <si>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</si>
  <si>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</si>
  <si>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</si>
  <si>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</si>
  <si>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</si>
  <si>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</si>
  <si>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</si>
  <si>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Oficina de Comunicaciones
Google Analytics
Estadisticas de Facebook
Twittercounter.com
Tweetstats.com
Informe de monitoreo de medios</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</si>
  <si>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</si>
  <si>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</si>
  <si>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</si>
  <si>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</si>
  <si>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</si>
  <si>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</si>
  <si>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</si>
  <si>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</si>
  <si>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 xml:space="preserve">Implementar un software que permita registrar y dar respuesta al tráfico de solicitud de productos comunicativos de las distintas dependencias de la entidad </t>
  </si>
  <si>
    <t>Software diseñado e implementado</t>
  </si>
  <si>
    <t>Recurso humano del área de comunicaciones
Profesional de sistemas</t>
  </si>
  <si>
    <t>Jefe de prensa
Productor audiovisual</t>
  </si>
  <si>
    <t>Desarrollar el programa de clubes y talleres artísticos en sede</t>
  </si>
  <si>
    <t>Desarrollar 160 clubes y talleres artísticos en diferentes áreas</t>
  </si>
  <si>
    <t>Número de clubes y talleres artísticos ofrecidos / Número de clubes y talleres artísticos programados</t>
  </si>
  <si>
    <t>Informes de gestión del contratista
Inscripciones
Listados de asistencia
Encuestas de satisfacción de usuarios</t>
  </si>
  <si>
    <t>Subdirección Operativa
Coordinador del programa</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</si>
  <si>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</si>
  <si>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</si>
  <si>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</si>
  <si>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</si>
  <si>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</si>
  <si>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</si>
  <si>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</si>
  <si>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</si>
  <si>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</si>
  <si>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</si>
  <si>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</si>
  <si>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</si>
  <si>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</si>
  <si>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</si>
  <si>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</si>
  <si>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En Comité Directivo del 9 de marzo de 2011 se discutieron y propusieron funciones para una Subdirección de Artes Visuales que no quedaron oficializadas, pero sirven de referencia.
Es la dependencia encargada del diseño y ejecución de los planes, programas y proyectos de la Fundación para la promoción, investigación y difusión de las artes visuales en el Distrito Capital. Funciones:
a) Dirigir y gestionar los planes programas y proyectos de la Fundación, orientados a la promoción, investigación y difusión de las artes visuales.
b) Gestionar la programación derivada de los proyectos especiales en artes visuales en los escenarios a cargo de la Subdirección.</t>
  </si>
  <si>
    <t>c) Gestionar los proyectos curatoriales en relación a la recuperación de la memoria histórica de las artes visuales.
d) Liderar las acciones de circulación de las artes visuales a nivel nacional e internacional de los proyectos a cargo de la Fundación.
e) Diseñar e implementar estrategias para conservar, enriquecer y difundir la colección artística de la Fundación y garantizar el acceso y apropiación por parte del público.
f) Coordinar con la Dirección General las campañas de divulgación de los planes, programas y proyectos a cargo de la Subdirección.
g) Las demás que le sean propias o asignadas de acuerdo con la naturaleza de la dependencia.</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</si>
  <si>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</si>
  <si>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</si>
  <si>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</si>
  <si>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</si>
  <si>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 xml:space="preserve">Alcanzar 215 nuevos seguidores mensuales promedio en Facebook 
Alcanzar 1073 nuevos seguidores mensuales promedio en Twitter
</t>
  </si>
  <si>
    <t>Número de seguidores en Facebook
Número de seguidores en Twitter</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</si>
  <si>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</si>
  <si>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Enero de 2014
Enero de 2015</t>
  </si>
  <si>
    <t>SUBDIRECCIÓN OPERATIVA - COMUNICACIÓN</t>
  </si>
  <si>
    <t>SUBDIRECCIÓN OPERATIVA - CLUBES Y TALLERES ARTÍSTICOS</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</si>
  <si>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</si>
  <si>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</si>
  <si>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Subdiretor Operativo</t>
  </si>
  <si>
    <t>Subdirector Operativo / Profesional Universitario Comunicaciones</t>
  </si>
  <si>
    <t>Objetivo estratégico (Elegir de la lista)</t>
  </si>
  <si>
    <t>Meta entidad (Elegir de la lista)</t>
  </si>
  <si>
    <t>Proceso Relacionado</t>
  </si>
  <si>
    <t>Recursos (Financieros, técnicos o humanos)</t>
  </si>
  <si>
    <t xml:space="preserve">Descripción del Cumplimiento </t>
  </si>
  <si>
    <t>1. Crear y consolidar espacios para la promoción y el fomento de las prácticas artísticas, mediante el otorgamiento de estímulos y la construcción de proyectos especiales creativos en las diferentes áreas</t>
  </si>
  <si>
    <t>Número de estímulos entregados / Número de estímulos programados</t>
  </si>
  <si>
    <t>Resoluciones de ganadores de la programación</t>
  </si>
  <si>
    <t>Gerente de Producción</t>
  </si>
  <si>
    <t>Desarrollar y contratar la producción del programa Funciones Estelares</t>
  </si>
  <si>
    <t>Realizar 6 espectáculos del programa Funciones</t>
  </si>
  <si>
    <t>Número de espectáculos realizados / Número de espectáculos programados</t>
  </si>
  <si>
    <t>Programación impresa, contrato suscrito y pagos</t>
  </si>
  <si>
    <t>Dirigir, programar, gestionar y producir el Festival Centro 2014Dirigir, programar, gestionar y producir el Festival Centro 2014</t>
  </si>
  <si>
    <t>Realizar 45 presentaciones de grupos nacionales e internacionales</t>
  </si>
  <si>
    <t>Número de presentaciones realizadas / Número de presentaciones programadas</t>
  </si>
  <si>
    <t>Programación impresa, contratos suscritos y pagos, formatos de asistencia para eventos masivos</t>
  </si>
  <si>
    <t>Contratación de la logística necesaria para la programación artística</t>
  </si>
  <si>
    <t>Contratar la logística necesaria para la programación artística</t>
  </si>
  <si>
    <t>Logística contratada</t>
  </si>
  <si>
    <t>Contratos suscritos y pagos</t>
  </si>
  <si>
    <t>Contratación un equipo asesor, administrativo y técnico que complemente la planta existente y apoye la gestión y producción</t>
  </si>
  <si>
    <t>Contratar 1 asesor y 1 técnico de auditorio</t>
  </si>
  <si>
    <t>Número de contratos suscritos / Número de contratos programados</t>
  </si>
  <si>
    <t>Supervisión, seguimiento, asesoría técnica y divulgación de las actividades correspondientes al apoyo al Corredor Cultural de la Carrera Séptima</t>
  </si>
  <si>
    <t>1) Suscribir 1 convenio con una organización del campo artístico para fortalecer los procesos culturales, artísticos y recreativos que se desarrollan en la Carrera Séptima para estimular el conocimiento, acceso y apropiación de estas prácticas por parte de la ciudadanía</t>
  </si>
  <si>
    <t>Porcentaje de cumplimiento de las obligaciones del convenio de asociación</t>
  </si>
  <si>
    <t>Convenio suscrito y pagos</t>
  </si>
  <si>
    <t>Apoyar 58 iniciativas y acciones de reconocimiento de las expresiones culturales diversas mediante estímulos, apoyos y alianzas con organizaciones de grupos poblacionales y sectores sociales y etarios. Realizar 4 de acciones afirmativas dirigidas a las poblaciones diversas de la ciudad con enfoque intercultural.</t>
  </si>
  <si>
    <t>Implementar una acción afirmativa en favor de los jóvenes mediante el diseño y programación del programa Sonidos Jóvenes Colombianos</t>
  </si>
  <si>
    <t>Realizar 20 presentaciones con agrupaciones  de jóvenes</t>
  </si>
  <si>
    <t>Implementar una acción afirmativa en favor de las mujeres mediante el programa la Peña de mujeres</t>
  </si>
  <si>
    <t>Realizar 9 Peñas de Mujeres</t>
  </si>
  <si>
    <t>Número de Peñas de Mujeres realizadas / Número de Peñas de Mujeres proyectadas</t>
  </si>
  <si>
    <t>Contratar la producción del disco de la Peña de Mujeres vol. 6</t>
  </si>
  <si>
    <t>Producir 1000 ejemplares del Disco de la Peña vol. 6</t>
  </si>
  <si>
    <t>Número de discos producidos / Número de discos proyectados</t>
  </si>
  <si>
    <t>Implementar una acción afirmativa en favor de los jóvenes mediante el programa Conectados.</t>
  </si>
  <si>
    <t>Realizar 18 presentaciones con agrupaciones  de jóvenes</t>
  </si>
  <si>
    <t>Número de presentaciones artísticas realizadas / Número de presentaciones artísticas proyectadas</t>
  </si>
  <si>
    <t>Implementar una acción afirmativa en favor de los grupos étnicos ofreciendo cupos en la convocatoria de la programación artística</t>
  </si>
  <si>
    <t>Realizar 8 presentaciones artísticas con integrantes de grupos étnicos</t>
  </si>
  <si>
    <t>Diseño, recepción, selección y seguimiento de una convocatoria para apoyar proyectos de jóvenes de poblaciones vulnerables que presenten propuestas culturales de carácter artístico y comunitario</t>
  </si>
  <si>
    <t>Apoyar 3 iniciativas y espacios juveniles</t>
  </si>
  <si>
    <t>Número de iniciativas y espacios juveniles apoyados / Número de iniciativas y espacios juveniles proyectados</t>
  </si>
  <si>
    <t>Resoluciones de ganadores</t>
  </si>
  <si>
    <t>Apoyar el II encuentro Intercultural con la estrategia de divulgación</t>
  </si>
  <si>
    <t>Diseñar e implementar 1 estrategia de comunicaciones para divulgar el II Encuentro Intercultural</t>
  </si>
  <si>
    <t>Estrategia de divulgación implementada</t>
  </si>
  <si>
    <t>Piezas de publicidad, correos electrónicos y otros</t>
  </si>
  <si>
    <t>Realizar un documento con la información relevante del Festival Centro que sirva de consulta y referencia para próximas ediciones</t>
  </si>
  <si>
    <t>Realizar un documento con la información relevante del Festival Centro</t>
  </si>
  <si>
    <t>Documento escrito</t>
  </si>
  <si>
    <t xml:space="preserve">Documento </t>
  </si>
  <si>
    <t>N/A</t>
  </si>
  <si>
    <t>Diseñar un programa de formación de la Gerencia de Producción para ser implementado en 2015</t>
  </si>
  <si>
    <t>Diseñar 1 programa de formación de la Gerencia de Producción</t>
  </si>
  <si>
    <t>Programa de formación de la Gerencia de Producción diseñado</t>
  </si>
  <si>
    <t>GERENCIA DE PRODUCCIÓN</t>
  </si>
  <si>
    <t>En Comité Directivo del 9 de marzo de 2011 se discutieron y propusieron funciones para una Subdirección de Producción que no quedaron oficializadas, pero sirven de referencia.
Es la dependencia encargada de diseñar, dirigir y ejecutar la programación cultural y artística de la Fundación.
a) Diseñar, dirigir, y ejecutar la programación cultural y artística permanente de la entidad en los escenarios a cargo de la Subdirección.
b) Implementar estrategias para que el público del Distrito Capital conozca, disfrute, valore y apropie las prácticas artísticas y culturales que ofrece la Fundación.</t>
  </si>
  <si>
    <t>c) Dirigir y gestionar la producción técnica y logística requerida para la ejecución de los planes, programas y proyectos en los escenarios e instalaciones a cargo de la Subdirección.
d) Diseñar y ejecutar los planes, programas y proyectos tendientes a la formación y sensibilización del público en prácticas culturales.
e) Gestionar la disposición y uso de la Biblioteca especializada en Historia y actualidad Política Colombiana y definir programas orientados a incentivar la promoción y difusión de sus servicios.
f) Coordinar con la Dirección General las acciones necesarias para propiciar la participación de los artistas y del público en la optimización del uso de los servicios y escenarios culturales a cargo de la Fundación.
g) Las demás que le sean propias o asignadas de acuerdo con la naturaleza de la dependencia</t>
  </si>
  <si>
    <t>Apoyar 1.125 iniciativas mediante estímulos y alianzas</t>
  </si>
  <si>
    <t>Diseño, recepción, seguimiento, selección y programación de tres convocatorias del Programa Distrital de Estímulos ¨Premio Programación Artística"</t>
  </si>
  <si>
    <t>Apoyar 177 iniciativas mediante estímulos en la programación artística</t>
  </si>
  <si>
    <t>Recurso humano del área de comunicaciones
Recursos previstos en el Plan Anual de Adquisiciones</t>
  </si>
  <si>
    <t>PRIMER SEGUIMIENTO</t>
  </si>
  <si>
    <t>SEGUNDO SEGUIMIENTO</t>
  </si>
  <si>
    <t>Versión: julio 3 de 2014</t>
  </si>
  <si>
    <t>Resultado del indicador</t>
  </si>
  <si>
    <t>PLANEACIÓN</t>
  </si>
  <si>
    <t>4) Realizar el proceso de seguimiento y control de los proyectos y planes y en la definición de indicadores de gestión sobre los mismos.
5) Consolidar los informes sobre evaluación de los proyectos y planes a cargo de la entidad y acordar con las áreas involucradas los ajustes que sean requeridos.
6) Proponer a la Dirección de la Fundación los mecanismos de seguimiento y evaluación de la gestión institucional y diseñar mecanismos de difusión de los resultados de su aplicación.
7) Apoyar a la Subdirección Administrativa en la elaboración del proyecto anual de presupuesto y el Programa Anual de Caja y sus modificaciones.
8) Apoyar a la Subdirección Administrativa en la elaboración y revisión del Manual Especifico de Funciones y Competencias de la entidad, de acuerdo con las solicitudes de las dependencias, y proponer las modificaciones cuando se considere necesario.
9) Coordinar la elaboración y ajuste del Manual de Procedimientos de la entidad, de acuerdo a los requerimientos de las dependencias, y las necesidades que señale la marcha de la entidad.
10) Asesorar a la Dirección y a las dependencias de la Fundación en la elaboración de estudios sobre desarrollo y estructura organizacional, funciones del área de talento humano como nomenclatura y clasificación de empleos, escala de remuneración, planta de personal, métodos y sistemas de información, de acuerdo con las normas y técnicas correspondientes.
11) Diseñar, desarrollar y mantener actualizadas las estadísticas de la entidad, como proceso de planeación institucional, y brindar apoyo a las dependencias en la producción de sus propias estadísticas.
12) Implementar herramientas que permitan el desarrollo de la organización como el sistema de gestión de calidad, MECI, entre otros.</t>
  </si>
  <si>
    <t>Apoyar 860 iniciativas mediante estímulos y alianzas</t>
  </si>
  <si>
    <t>Formular e implementar un plan de acción para la implementación del Sistema Integrado de Gestión (SIG), bajo la NTDSIG 001:2011 y de acuerdo a los lineamientos de la Dirección Distritral de Desarrollo Institucional.</t>
  </si>
  <si>
    <t>5. Promover el fortalecimiento institucional a través de procesos de mejoramiento interno y desarrollo del talento humano a fin de cumplir satisfactoriamente la misión de la entidad.
6. Prestar servicios de calidad en función de las necesidades y requisitos de los usuarios.</t>
  </si>
  <si>
    <t>Asesor de Planeación
Profesional de Planeación</t>
  </si>
  <si>
    <t>Continuar con la iImplementación del Plan institucional de Gestión Ambiental (PIGA), de acuerdo a la normatividad vigente</t>
  </si>
  <si>
    <t>Asesor de planeación
Profesional  de planeación
Recursos financieros del Plan Anual de Adquisiciones</t>
  </si>
  <si>
    <t>Segiumiento al plan de acción PIGA</t>
  </si>
  <si>
    <t>Asesor de Planeación</t>
  </si>
  <si>
    <t>Documentos del SIG
Informes SIG</t>
  </si>
  <si>
    <t>Obtener una calificación de al menos 80% en la evaluación de la auditoría PIGA de la Secretaría Distrital de Ambiente</t>
  </si>
  <si>
    <t>Porcentaje obtenido en la evaluación de la auditoría PIGA de la Secretaría Distrital de Ambiente / Porcentaje esperado</t>
  </si>
  <si>
    <t>Evaluación de la SDA</t>
  </si>
  <si>
    <t>Asesor de planeación
Profesional  de planeación
Recurso humano de las dependencias</t>
  </si>
  <si>
    <t>Planes de acción</t>
  </si>
  <si>
    <t>Planeación estratégica
Circulación y apropiación de prácticas artísticas y culturales</t>
  </si>
  <si>
    <t>Asesor de planeación
Profesional  de planeación
Con la participación y los insumos de los líders de las dependencias</t>
  </si>
  <si>
    <t>Liderar la programación y seguimiento de planes, metas y presupuesto de la entidad</t>
  </si>
  <si>
    <t>Contribuye a todas metas</t>
  </si>
  <si>
    <t xml:space="preserve">Coordinar, en conjunto con la Subdirección Administrativa, la elaboración del Anteproyecto de Presupuesto
</t>
  </si>
  <si>
    <t>Asesor de planeación
Subdirectora Administrativa y Financiera
Profesional responsable de presupuesto
Con la participación y los insumos de los líderes de las dependencias</t>
  </si>
  <si>
    <t>Asesor de planeación
Profesional  de planeación
Con la participación y los insumos de los líderes de las dependencias</t>
  </si>
  <si>
    <t>Planes de acción con seguimiento</t>
  </si>
  <si>
    <t>Documento de Anteproyecto de Presupuesto
Actas de comité directivo
Comunicaciones</t>
  </si>
  <si>
    <t>Documento de Anteproyecto de Presupuesto elaborado y presentado a la SHD y SDP</t>
  </si>
  <si>
    <t>Planeación estratégica
Control, evaluación y mejora</t>
  </si>
  <si>
    <t>Desarrollar 1 Estrategia para el fomento de la transparencia, la probidad y la prevención de la corrupción</t>
  </si>
  <si>
    <t>Contribuye a todos los procesos</t>
  </si>
  <si>
    <t>Número de eventos realizados / Número de eventos programados</t>
  </si>
  <si>
    <t>Asesor de planeación
Profesional SIG
Recursos financieros del Plan Anual de Adquisiciones</t>
  </si>
  <si>
    <t>Asesor  de Planeación
Profesional SIG</t>
  </si>
  <si>
    <t>Listado de asistencia
Fotos</t>
  </si>
  <si>
    <t>Estrategia desarrollada</t>
  </si>
  <si>
    <t>Contribuye a todas las metas</t>
  </si>
  <si>
    <t>Ejercer la secretaría técnica del Comité de Dirección</t>
  </si>
  <si>
    <t>Número de comités directivos realizados / Número de comités directivos programados</t>
  </si>
  <si>
    <t>Asesor de planeación</t>
  </si>
  <si>
    <t>Actas de comité</t>
  </si>
  <si>
    <t>Santiago Echeverri Cadavid
Asesor de Planeación</t>
  </si>
  <si>
    <t>Seguimiento:</t>
  </si>
  <si>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</si>
  <si>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Gestionar y coordinar con el Observatorio de Culturas de la SCRD y las gerencias de la FUGA la medición y/o estudios de percepción de diversos programas y eventos relevantes, como mecanismo para soportar el cumplimiento de las metas relacionadas con la asistencia de público</t>
  </si>
  <si>
    <t>Número de conteos y/o estudios de percepción gestionados / Número de conteos y/o estudios de percepción programados</t>
  </si>
  <si>
    <t>Recursos aportados por el Observatorio de Culturas de la SCRD</t>
  </si>
  <si>
    <t>Comunicaciones
Correos electrónicos
Informes de mediciones
Actas del Comité de Mediciones</t>
  </si>
  <si>
    <t>Número de verificaciones realizadas / Número de verificaciones programadas</t>
  </si>
  <si>
    <t>Elaborar 1 guía para el reporte de las asistencias a los programas y proyectos de la entidad</t>
  </si>
  <si>
    <t>Cumplir el 100% del plan de acción 2015 para la implentación del Sistema Integrado de Gestión</t>
  </si>
  <si>
    <t>Profesional SIG
Responsables de los subsistemas
Líderes y participantes de cada proceso
Recursos financieros del Plan Anual de Adquisiciones</t>
  </si>
  <si>
    <t>Plan Anticorrupción y de Atención al Ciudadano 2015
Informes de seguimiento de Control Interno</t>
  </si>
  <si>
    <t>Fomentar la transparencia, la probidad y la prevención de la corrupción en los funcionarios y contratistas de la entidad</t>
  </si>
  <si>
    <t>Fomentar la transparencia, la probidad, la prevención de la corrupción y la cultura de la legalidad en la ciudadanía</t>
  </si>
  <si>
    <t>Asesor de planeación
Profesional SIG
Gestores éticos</t>
  </si>
  <si>
    <t>Gestión de recursos físicos</t>
  </si>
  <si>
    <t>Planeación estratégica
Gestión financiera</t>
  </si>
  <si>
    <t>Porcentaje de implementación del plan de acción PIGA formulado para 2015 (promedio de implementación de actividades)</t>
  </si>
  <si>
    <t>Realizar 2 verificaciones al año de la consistencia entre los soportes de asistencia y los datos reportados</t>
  </si>
  <si>
    <t>Guía elaborada e implementada</t>
  </si>
  <si>
    <t>Profesional de Planeación</t>
  </si>
  <si>
    <t>Documento</t>
  </si>
  <si>
    <t>Reporte de auditoría</t>
  </si>
  <si>
    <t>Asesor de Planeación
Profesional de Planeación
Subdirección Administrativa</t>
  </si>
  <si>
    <t>Realizar 4 seguimientos al año del plan de accción de la entidad (SEGPLAN)</t>
  </si>
  <si>
    <t>Realizar 12 seguimientos al PMR</t>
  </si>
  <si>
    <t>Número de seguimientos realizados al plan de acción / Número de seguimientos programados</t>
  </si>
  <si>
    <t>Número de seguimientos realizados al PMR / Número de seguimientos programados</t>
  </si>
  <si>
    <t>PMR con seguimiento</t>
  </si>
  <si>
    <t>Liderar la formulación del Plan Anual de Adquisiciones 2015 y hacer por lo menos 6 seguimientos</t>
  </si>
  <si>
    <t>Liderar la formulación del Plan Anual de Adquisiciones 2015</t>
  </si>
  <si>
    <t>Hacer por lo menos 6 seguimientos al Plan Anual de Adquisiciones 2015</t>
  </si>
  <si>
    <t>Plan Anual de Adquisiciónes 2014 formulado</t>
  </si>
  <si>
    <t>Número de seguimientos realizados / Número de seguimientos programados</t>
  </si>
  <si>
    <t>Contribuye a todas los objetivos estrátégicos</t>
  </si>
  <si>
    <t>Profesional  de planeación</t>
  </si>
  <si>
    <t>Plan Anual de Adquisiciones
Publicación en página WEB</t>
  </si>
  <si>
    <t>Correos electrónicos con segiumiento al plan</t>
  </si>
  <si>
    <t>Elaborar y presentar oportunamente el Anteproyecto de Presupuesto 2016</t>
  </si>
  <si>
    <t>Apoyar el proceso de restructuración de la Fundación en el Instituto Distrital de las Culturas</t>
  </si>
  <si>
    <t>Apoyo en el proceso de restructuración de la Fundación en el Instituto Distrital de las Culturas</t>
  </si>
  <si>
    <t>Documentos
Presentaciones</t>
  </si>
  <si>
    <t>Asesor de planeación
Subdirector Operativo
Subdirectora Administrativa y Financiera
Profesional responsable de presupuesto
Recurso humano de todas las dependencias</t>
  </si>
  <si>
    <t>Documentar y establecer un control para el reporte de las asistencias a los  programas y proyectos de la entidad</t>
  </si>
  <si>
    <t>Desarrollar 1 estrategia para el fomento de la transparencia, la probidad y la prevención de la corrupción dirigida a los funcionarios y contratistas de la entidad</t>
  </si>
  <si>
    <t>Implementar el 100% del plan de acción PIGA formulado para 2015</t>
  </si>
  <si>
    <t>Número de seguimientos a planes de accción por poblaciones y localidades / Número de seguimientos a planes programados</t>
  </si>
  <si>
    <t>Profesional SIG
Con el apoyo de todas las dependencias</t>
  </si>
  <si>
    <t>Número de seguimientos realizados al Plan Estratégico Sectorial / Número de seguimientos programados</t>
  </si>
  <si>
    <t>Realizar 2 seguimientos al año de los diferentes planes de accción por poblaciones y localidades</t>
  </si>
  <si>
    <t>Se encuentra pendiente esta actividad</t>
  </si>
  <si>
    <t>No. de productos desarrollados / No. de productos a desarrollar para la vigencia 2015</t>
  </si>
  <si>
    <t>Según Manual específico de funciones y competencias laborales, resolución 10 del 6 de febrero de 2008:
Propósito orincipal del cargo: Asesorar y orientar a la Dirección General de la Fundación y sus dependencias en la formulación, adopción e implementación de las políticas, estrategias, proyectos y programas encaminados a desarrollar la Planeación de la Fundación Gilberto Alzate Avendaño, para así mismo contribuir al cumplimiento de la misión, la visión y los objetivos de la Entidad.
Funciones:
1) Asesorar al Director General en el diseño de las políticas institucionales.
2) Asesorar y coordinar con las diferentes dependencias todo el proceso de planeación, la elaboración de proyectos y planes institucionales, con el fin de lograr una adecuada articulación entre los mismos, y entre éstos y el Plan de Desarrollo y presentarlos para aprobación de la Dirección General.
3) Asesorar a la Dirección General en el mejoramiento de las actividades y procedimientos dirigidos a la prestación de los servicios y desarrollo de una cultura corporativa en la Fundación.</t>
  </si>
  <si>
    <t xml:space="preserve">Se han realizado 2 seguimientos al cumplimiento de metas plan de desarrollo en el sistema  SEGPLAN de la Secretaria Distrital de Planeación, con corte a marzo 30 y  junio 30 de 2015. Se efectuó  la actualización y seguimiento de los siguientes módulos:
* Componente de Inversión y Gestión
* Componente de Territorialización de la Inversión
* Componente de Actividades </t>
  </si>
  <si>
    <t>Se ha realizado 1 seguimiento a los planes de accion poblacionales correspondiente al primer semestre de 2015, en la matriz consolidada de la Secretaria  Distrital de Cultura, para los siguientes grupos:
* Niñez y adolescencia
* Juventud
* Mujeres
* Afros
* Raizales
* Discapacitados
* Vejez
* Gitanos</t>
  </si>
  <si>
    <t>De acuerdo a las disposiciones de Colombia Compra Eficiente, y articuladamente con la Oficina Asesora Jurídica, se coordinó la formulación, consolidación y publicación oportuna del Plan Anual de Adquisiciones, con la información suministrada por las áreas de la entidad.</t>
  </si>
  <si>
    <t xml:space="preserve">Hasta junio de 2015 se han realizado 3 seguimientos al Plan Anual de Adquisiciones. </t>
  </si>
  <si>
    <t>Realizar por lo menos 18 comités directivos</t>
  </si>
  <si>
    <t>En los comités directivos del 4, 11 y 22 de junio se socializó a los miembros del comité tanto los lineamientos de la SDP y SHD como las instrucciones puntuales de la Dirección General para la elaboración del anteproyecto de presupuesto 2016. De acuerdo al cronograma de la SHD y la SDP, se elaboró una presentación con la Gerencia de Producción y la Gerencia de Artes Plásticas y Visuales que fue enviada oportunamente el 31 de julio. Cuando se lleven a cabo las mesas de inversión y se comunique la cuota global en el mes de octubre, se ajustará el anteproyecto.</t>
  </si>
  <si>
    <t>Gestionar y coordinar al menos 4 conteos y/o estudios de percepción</t>
  </si>
  <si>
    <t>SEGUIMIENTO A JULIO DE 2015</t>
  </si>
  <si>
    <t>Se han realizado 6 seguimientos al cumplimiento de Productos, Metas y Resultados  (PMR) en el sistema PREDIS de la Secretaria Distrital de Hacienda, con corte a enero 31, febrero 28, marzo 31, abril 30, mayo 31 y junio 30 de 2015. 
Se efectuó el seguimiento en los siguintes modulos:
* Indicadores de Objetivos
* Indicadores de Productos
* Presupuesto de Funcionamiento
* Presupuesto de Inversión</t>
  </si>
  <si>
    <t>Realizar 8 seguimiento al Plan Estratégico Sectorial</t>
  </si>
  <si>
    <t>Se han realizado 3 seguimientos al  Plan Estratégico Sectorial (PES), de acuerdo a los requerimientos de la Secretaria Distrital de Cultura, Recreación y Deporte.</t>
  </si>
  <si>
    <t>Entre enero y julio de 2915 se han realizado 9 comités directivos.</t>
  </si>
  <si>
    <t>Se han gestionado con el Observatorio de las Culturas de la SCRD los siguientes conteos y/o mediciones:
* Actividades Corredor Centro
* Realización del Encuentro Intercultural
* Vitrina de arte en centros comerciales
* Encuentro gitano
* Muestra raizal
Entre abril y j julio de 2015  ha venido realizando el conteo en la Vitrina de arte, y quedan pendientes los demás conteos y mediciones</t>
  </si>
  <si>
    <t>A julio de 2015 se encuentran elaborados los planes de acción por dependencias de la Subdirección Operativa, Oficina Asesora Jurídica, Oficina Asesora de Control Interno y Planeación.
En la primera semana de agosto se hará el seguimiento de los planes ya elaborados con corte al mes de julio.
Pendiente: la elaboración del Plan de acción de la Subdirección Administrativa.</t>
  </si>
  <si>
    <t>En el marco de la implementación del Sistema Integrado de Gestión bajo la NTD SIG 2011:001, y con la orientación de la Dirección Distrital de Desarrollo Institucional, se han adelantado las siguientes acciones:
- Implementación de los lineamientos emitidos por la DDDI para el desarrollo del SIG.
- Desarrollo de la fase II de la estrategia de apropiación del SIG con la participación de los funcionarios y contratistas.
- Aplicación de encuestas de satisfacción de los usuarios de los servicios misionales, donde se evidencia que el 97%los califican entre bueno y excelente.
- Desarrollo y seguimiento al plan de mejoramiento PAD 2014.
- Se culminó la revisión y actualización de la documentación del SIG.
Por otra parte, se ha avanzado considerablemente en la implementación de las disposiciones requeridas en informática y seguridad de la información, mediante la implementación del sistema SI CAPITAL, fase 1, que busca la integración y el manejo de la contabilidad, los activos y elementos de consumo.
Se destaca que en el mes de mayo inició la obra de adecuación funcional, modificación, demolición parcial y reforzamiento estructural del bien inmueble ubicado en la calle 10 No. 2-62 de la localidad La Candelaria, que finalizará en noviembre de 2015 y dará lugar a un nuevo equipamiento cultural.</t>
  </si>
  <si>
    <t>Se ejecutará durante el segundo semestre.</t>
  </si>
  <si>
    <t>En el marco de la estrategia anual para el fomento de la transparencia, la probidad y la prevención de la corrupción en el 2015 se han venido realizado las siguientes acciones:
- Evaluación del Plan anticorrupción y de atención al ciudadano 2014, y publicación del mismo en la página web.
- Formulación, publicación y seguimiento del Plan anticorrupción y de atención al ciudadano 2015.
- Seguimiento al mapa de riesgos de corrupción.
- Publicación permanente y oportuna de los servicios dirigidos a la ciudadanía en la página WEB y carteleras de la Fundación
- Atención y seguimiento permanente a las peticiones, quejas, reclamos y sugerencias de los usuarios.
- La FUGA convocado a audiencias públicas de los procesos de contratación que se han surtido en  para esta vigencia. 
- Publicación en la página WEB de informes de gestión.
- Implementación de una estrategia de apropiación de los valores éticos de la entidad.
- La Fundación participó en la rendición de cuentas del sector Cultura, Recreación y Deporte realizada el 27 de marzo de 2015.</t>
  </si>
  <si>
    <t>Se han venido ejecutando las actividades propuestas en el Plan de Acción PIGA para la vigencia 2015. De 10 actividades propuestas se están desarrondo 7, así:
* Mensajes de sensibilización sobre el ahorro de recursos naturales, en ejecución.
* Mantenimiento del convenio de corresponsabilidad para el manejo de residuos, en ejecución.
* Implementación de clausulas ambientales en los contratos, en ejecución.
* Suscripcion de un contrato para el manejo de residuos peligrosos, en ejecución.
* Realización de la Semana del Medio Ambiente, ejecutada.
* Elaboración del Informe de Huella de Carbono de la entidad, ejecutada.
* Realización de una siembra de árboles, ejecutada.</t>
  </si>
  <si>
    <t>La Secretaria Distrital de Ambiente no ha realizado la auditoria a la implementación del Plan de Acción PIGA de la presente vigencia.</t>
  </si>
  <si>
    <t>El Asesor de Planeación ha venido brindando apoyo en el proceso de resstructuración de la FUGA y su posible transformación en el Instituto Disrital de las culturas, a travésde reuniones de trabajo y apoyo en la elaboración de documentos y presentaciones.</t>
  </si>
  <si>
    <t>Versión: julio 30 de 2015</t>
  </si>
  <si>
    <t>ORIGINAL FIRMADO</t>
  </si>
  <si>
    <r>
      <rPr>
        <b/>
        <sz val="14"/>
        <rFont val="Arial"/>
        <family val="2"/>
      </rPr>
      <t>Claudia Marcela Delgado</t>
    </r>
    <r>
      <rPr>
        <sz val="14"/>
        <rFont val="Arial"/>
        <family val="2"/>
      </rPr>
      <t xml:space="preserve">
Profesional de Planeación</t>
    </r>
  </si>
  <si>
    <t>SEGUIMIENTO A DICIEMBRE  DE 2015</t>
  </si>
  <si>
    <t xml:space="preserve">Se realizaron 4  seguimientos al cumplimiento de metas plan de desarrollo en el sistema  SEGPLAN de la Secretaria Distrital de Planeación, con corte a marzo 30,junio 30 de 2015, septiembre 30 y diciembre 31 de 2015. Se efectuó  la actualización y seguimiento de los siguientes módulos:
* Componente de Inversión y Gestión
* Componente de Territorialización de la Inversión
* Componente de Actividades </t>
  </si>
  <si>
    <t>Se han realizaron 12 seguimientos al cumplimiento de Productos, Metas y Resultados  (PMR) en el sistema PREDIS de la Secretaria Distrital de Hacienda, con corte a enero 31, febrero 28, marzo 31, abril 30, mayo 31, junio 30, julio 31, agosto 30, septiembre 30, octubre 31, noviembre 30 y diciembre 31 de  2015. 
Se efectuó el seguimiento en los siguintes modulos:
* Indicadores de Objetivos
* Indicadores de Productos
* Presupuesto de Funcionamiento
* Presupuesto de Inversión</t>
  </si>
  <si>
    <t>Se realizaron 2 seguimientos a los planes de accion poblacionales correspondientes al primer y segundo semestre de 2015, en la matriz consolidada de la Secretaria  Distrital de Cultura, para los siguientes grupos:
* Niñez y adolescencia
* Juventud
* Mujeres
* Afros
* Raizales
* Discapacitados
* Vejez
* Gitanos</t>
  </si>
  <si>
    <t>Se realizaron 8 seguimientos al  Plan Estratégico Sectorial (PES), de acuerdo a los requerimientos de la Secretaria Distrital de Cultura, Recreación y Deporte.</t>
  </si>
  <si>
    <t xml:space="preserve">Hasta diciembre  de 2015 se realizaron 12 seguimientos al Plan Anual de Adquisiciones de la entidad. </t>
  </si>
  <si>
    <t>Entre enero y diciembre se realizaron  julio de 2915 se realizaron 14 comités directivos, se suscribieron las actas respéctivas las cuales se encuentran publicadas en la intranet de la entidad.</t>
  </si>
  <si>
    <t>Se cumplió con todos los tramites encaminados a la elaboración del anteproyecto de presupuesto 2016:
En los comités directivos del 4, 11 y 22 de junio se socializó a los miembros del comité tanto los lineamientos de la SDP y SHD como las instrucciones puntuales de la Dirección General para la elaboración del anteproyecto de presupuesto 2016. De acuerdo al cronograma de la SHD y la SDP, se elaboró una presentación con la Gerencia de Producción y la Gerencia de Artes Plásticas y Visuales que fue enviada oportunamente el 31 de julio. Posteriormente se ajustó  el anteproyecto de presupuesto  de acuerdo a la  la cuota global comunicada.</t>
  </si>
  <si>
    <t>Se gestionaron  y realizaron con el Observatorio de las Culturas de la SCRD los siguientes conteos y/o mediciones:
* Fiesta de Bogotá
* Realización del Encuentro Intercultural
* Vitrina de arte en centros comerciales
* Muestra raizal
No se ralizó el conteo  del Septimafro porque no se llevó a cabo esta actividad ni  el conteo de las  Actividades realizadas en Corredor Centro porque el  observatorio manifestó no tener la capacidad opérativa para realizar ela medición.</t>
  </si>
  <si>
    <t>Se realizaron dos verificaciones de la consistencia entre los soportes de asistencia y los datos reportados por las áreas de  Artes plásticas, Gerencia de Producción y Biblioteca. Se suscribieron las actas respectivas.</t>
  </si>
  <si>
    <t>Apoyar  y facilitar la elaboración de los planes de acción de las dependencias y hacerles seguimiento</t>
  </si>
  <si>
    <t>Apoyar y facilitar la elaboración y hacer seguimiento al 100% de los planes de accion proyectados por las dependencias</t>
  </si>
  <si>
    <t>Número de planes de acción apoyados, facilitados y con seguimiento / Número de planes de ación proyectados por las dependencias</t>
  </si>
  <si>
    <t>Se apoyó y facilitó la elaboración de los planes de acción por dependencias de la Subdirección Operativa (Comunicaciones, Biblioteca, Artes Plasticas, Programación Artística y otras acciones), Oficina Asesora Jurídica, Oficina Asesora de Control Interno y Planeación.
A pesar de que Planeación solicitó oportunamente y por escrito la elaboración de los planes de acción de la Subdirección Administrativa (Sistemas, Gestión Documental, Almacén e Inventarios , Recursos Humanos, presupuesto, contabilidad y  tesoreria), y se recibió una primera versión la cual fue revisada y comentada, la subdireccion administrativa no concluyó el ejercicio y no presentó sus planes de acción para la vigencia 2015.
Se estima el cumplimiento del indicador por parte del área de Planeación en un 100%, teniendo en cuenta que se apoyó y facilitó la elaboración de los planes de todas las áreas.</t>
  </si>
  <si>
    <t>El 30 de noviembre de 2015 se desarrolló una conferencia con enfoque de debate en torno al rechazo a la corrupción y a la promoción de la transparencia y la probidad en el Punto de Articulación Social (PAS) de Bosa con la asistencia de 72 madres y maestras de la localidad. Además, el 14 de diciembre, se desarrolló un taller con enfoque de debate de fortalecimiento de la probidad, transparencia y lucha contra la corrupción dirigido a 13 funcionarios y contratistas de la Fundación.</t>
  </si>
  <si>
    <t>Se realizaron todas las actividades propuestas en el Plan de Acción PIGA para la vigencia 2015 así:
* Mensajes de sensibilización sobre el ahorro de recursos naturales.
* Mantenimiento del convenio de corresponsabilidad para el manejo de residuos.
* Implementación de clausulas ambientales en los contratos.
* Suscripcion de un contrato para el manejo de residuos peligrosos.
* Realización de la Semana del Medio Ambiente..
* Elaboración del Informe de Huella de Carbono de la entidad.
* Realización de una siembra de árboles.</t>
  </si>
  <si>
    <t>La Secretaria Distrital de Ambiente realizó la visita de auditoria a la implementación del Plan de Acción PIGA  2014-2015  y la entidad obtuvo una calificación de 85.66%.</t>
  </si>
  <si>
    <t>Realizar por lo menos 12 comités directivos</t>
  </si>
  <si>
    <t>Versión: Enero 31 de 2016</t>
  </si>
  <si>
    <t>SEGUIMIENTO A JUNIO DE 2016</t>
  </si>
  <si>
    <t>SEGUIMIENTO A DICIEMBRE  DE 2016</t>
  </si>
  <si>
    <t>Liderar la formulación del Plan Anual de Adquisiciones 2016 y hacer por lo menos 6 seguimientos</t>
  </si>
  <si>
    <t>Liderar la formulación del Plan Anual de Adquisiciones 2016</t>
  </si>
  <si>
    <t>Hacer por lo menos 6 seguimientos al Plan Anual de Adquisiciones 2016</t>
  </si>
  <si>
    <t>Plan Anual de Adquisiciónes 2016 formulado</t>
  </si>
  <si>
    <t>Elaborar y presentar oportunamente el Anteproyecto de Presupuesto 2017</t>
  </si>
  <si>
    <t>Liderar la fomulación de los nuevos proyectos de inversión y el proceso de armonización presupuestal con el nuevo plan de desarrollo</t>
  </si>
  <si>
    <t>Proceso de armonizacion completado</t>
  </si>
  <si>
    <t>Documentos de armonización presupuestal</t>
  </si>
  <si>
    <t>Profesional  de planeación
Con la participación y los insumos de los líderes de las dependencias</t>
  </si>
  <si>
    <t>Asesor de planeación
Con la participación y los insumos de los líderes de las dependencias</t>
  </si>
  <si>
    <t>Formular e implementar un plan de sostenibilidad del Sistema Integrado de Gestión (SIG)</t>
  </si>
  <si>
    <t>Cumplir el 100% del plan de sostenibilidad del Sistema Integrado de Gestión</t>
  </si>
  <si>
    <t>No. de productos desarrollados / No. de productos a desarrollar para la vigencia 2016</t>
  </si>
  <si>
    <t>Profesional SIG
Gestores éticos</t>
  </si>
  <si>
    <t>Plan Anticorrupción y de Atención al Ciudadano 2016
Informes de seguimiento de Control Interno</t>
  </si>
  <si>
    <t>Porcentaje de implementación del plan de acción PIGA formulado para 2016 (promedio de implementación de actividades)</t>
  </si>
  <si>
    <t>Profesional  de planeación
Recursos financieros del Plan Anual de Adquisiciones</t>
  </si>
  <si>
    <t>Profesional de Planeación
Subdirección Administrativa</t>
  </si>
  <si>
    <t>Obtener una calificación de al menos 85% en la evaluación de la auditoría PIGA de la Secretaría Distrital de Ambiente</t>
  </si>
  <si>
    <r>
      <rPr>
        <b/>
        <sz val="14"/>
        <rFont val="Arial"/>
        <family val="2"/>
      </rPr>
      <t>Santiago Echeverri Cadavid</t>
    </r>
    <r>
      <rPr>
        <sz val="14"/>
        <rFont val="Arial"/>
        <family val="2"/>
      </rPr>
      <t xml:space="preserve">
Asesor de Planeación</t>
    </r>
  </si>
  <si>
    <t>PLAN DE ACCIÓN POR DEPENDENCIAS FUGA 2016</t>
  </si>
  <si>
    <t>Contar con la actualización y publicación del 100% de los procedimientos instructivos y formatos del área</t>
  </si>
  <si>
    <t xml:space="preserve">Número de procedimientos actualizados y publicados en el SIG / Número de procedimientos del área </t>
  </si>
  <si>
    <t>30 de mayo de 2016</t>
  </si>
  <si>
    <t>Intranet de la entidad y SIG</t>
  </si>
  <si>
    <t>Documentar en un 100%  las acciones correctivas, preventivas y de mejora derivadas de las auditorias internas y externas realizadas.</t>
  </si>
  <si>
    <t>Número de acciones correctivas, preventivas y de mejora documentadas / Número de acciones correctivas, preventivas y de mejora sin documentar</t>
  </si>
  <si>
    <t>Informe de verificación Oficina de Control Interno</t>
  </si>
  <si>
    <t>Santiago Echeverri
Asesor de Planeación</t>
  </si>
  <si>
    <t>Revisar y complementar el mapa de riesgos del área  con base en las directrices impartidas por planeacion (Sistema Integrado de Gestión)</t>
  </si>
  <si>
    <t>Mapa de Riesgos actualizado</t>
  </si>
  <si>
    <t xml:space="preserve"> mapa de riesgos actualizado</t>
  </si>
  <si>
    <t>Realizar un seguimiento anual al mapa de riesgos del área con base en las directrices impartidas por planeación (Sistema Integrado de Gestión)</t>
  </si>
  <si>
    <t>Seguimiento  anual al Mapa de Riesgos realizado</t>
  </si>
  <si>
    <t>Seguimiento al mapa de riesgos</t>
  </si>
  <si>
    <t>5. Promover el fortalecimiento institucional a traves  de procesos  de mejoramiento interno y desarrollo  del talento humano a fin de cumplir satisfactoriamente  la misión de la entidad.</t>
  </si>
  <si>
    <t>Contribuye a todos los objetivos estrategicos y metas institucionales transversalmente</t>
  </si>
  <si>
    <t>Implementar el 100% del plan de acción PIGA formulado para 2016</t>
  </si>
  <si>
    <t>Realizar la actualizacion de los procedimientos, instructivos y formatos del área e informarlo oportunamente al SIG para publicar en la intranet la ultima versi+on de cada documento.</t>
  </si>
  <si>
    <t>Documentar las acciones correctivas, preventivas y de  mejora  derivadas  de las auditorias internas y externas realizadas.</t>
  </si>
  <si>
    <t>Actualizar el mapa de riesgos del proceso a cargo maximo el 30 de abril de 2016.</t>
  </si>
  <si>
    <t>Monitorear el mapa de riesgos del proceso a cargo (Seguimiento a las acciones del mapa de riesgos)</t>
  </si>
  <si>
    <t>Asesor de planeación y equipo planeación</t>
  </si>
  <si>
    <r>
      <rPr>
        <b/>
        <sz val="14"/>
        <rFont val="Arial"/>
        <family val="2"/>
      </rPr>
      <t>Nancy Milena Pineda</t>
    </r>
    <r>
      <rPr>
        <sz val="14"/>
        <rFont val="Arial"/>
        <family val="2"/>
      </rPr>
      <t xml:space="preserve">
Profesional SIG</t>
    </r>
  </si>
  <si>
    <r>
      <rPr>
        <b/>
        <sz val="14"/>
        <rFont val="Arial"/>
        <family val="2"/>
      </rPr>
      <t>Claudia Marcela Delgado</t>
    </r>
    <r>
      <rPr>
        <sz val="14"/>
        <rFont val="Arial"/>
        <family val="2"/>
      </rPr>
      <t xml:space="preserve">
Profesional Planeación</t>
    </r>
  </si>
</sst>
</file>

<file path=xl/styles.xml><?xml version="1.0" encoding="utf-8"?>
<styleSheet xmlns="http://schemas.openxmlformats.org/spreadsheetml/2006/main">
  <numFmts count="2">
    <numFmt numFmtId="164" formatCode="dd/mm/yy"/>
    <numFmt numFmtId="165" formatCode="[$$-240A]#,##0.00;[Red]\([$$-240A]#,##0.00\)"/>
  </numFmts>
  <fonts count="17">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2"/>
      <color rgb="FF000000"/>
      <name val="Arial"/>
      <family val="2"/>
    </font>
    <font>
      <sz val="9"/>
      <name val="Arial"/>
      <family val="2"/>
    </font>
    <font>
      <sz val="12"/>
      <color indexed="8"/>
      <name val="Arial"/>
      <family val="2"/>
    </font>
    <font>
      <sz val="16"/>
      <color theme="0" tint="-0.499984740745262"/>
      <name val="Arial"/>
      <family val="2"/>
    </font>
    <font>
      <b/>
      <sz val="14"/>
      <name val="Arial"/>
      <family val="2"/>
    </font>
    <font>
      <b/>
      <sz val="16"/>
      <name val="Arial"/>
      <family val="2"/>
    </font>
    <font>
      <sz val="9"/>
      <color theme="0" tint="-0.499984740745262"/>
      <name val="Arial"/>
      <family val="2"/>
    </font>
    <font>
      <b/>
      <sz val="9"/>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indexed="22"/>
        <bgColor indexed="55"/>
      </patternFill>
    </fill>
    <fill>
      <patternFill patternType="solid">
        <fgColor theme="8" tint="0.79998168889431442"/>
        <bgColor indexed="64"/>
      </patternFill>
    </fill>
    <fill>
      <patternFill patternType="solid">
        <fgColor theme="0" tint="-4.9989318521683403E-2"/>
        <bgColor indexed="64"/>
      </patternFill>
    </fill>
  </fills>
  <borders count="17">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top style="thin">
        <color auto="1"/>
      </top>
      <bottom/>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bottom style="thin">
        <color indexed="64"/>
      </bottom>
      <diagonal/>
    </border>
    <border>
      <left/>
      <right/>
      <top style="hair">
        <color indexed="8"/>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9" fontId="2" fillId="0" borderId="0" applyFont="0" applyFill="0" applyBorder="0" applyAlignment="0" applyProtection="0"/>
  </cellStyleXfs>
  <cellXfs count="139">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0" fillId="0" borderId="0" xfId="0" applyAlignment="1"/>
    <xf numFmtId="0" fontId="0" fillId="3" borderId="0" xfId="0" applyFill="1" applyAlignment="1"/>
    <xf numFmtId="0" fontId="0" fillId="3" borderId="0" xfId="0" applyFill="1"/>
    <xf numFmtId="0" fontId="6" fillId="0" borderId="0" xfId="0" applyFont="1" applyAlignment="1">
      <alignment vertical="center" wrapText="1"/>
    </xf>
    <xf numFmtId="0" fontId="6" fillId="0" borderId="0" xfId="0" applyFont="1" applyBorder="1" applyAlignment="1">
      <alignment horizontal="left" vertical="center" wrapText="1"/>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vertical="center" wrapText="1"/>
    </xf>
    <xf numFmtId="0" fontId="4" fillId="0" borderId="1"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4" fillId="0" borderId="1"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17" fontId="4"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center"/>
    </xf>
    <xf numFmtId="0" fontId="9"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NumberFormat="1" applyFont="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wrapText="1"/>
    </xf>
    <xf numFmtId="17" fontId="4" fillId="0" borderId="1" xfId="0" applyNumberFormat="1" applyFont="1" applyBorder="1" applyAlignment="1">
      <alignment horizontal="left" vertical="center" wrapText="1"/>
    </xf>
    <xf numFmtId="0" fontId="7" fillId="0" borderId="9" xfId="0" applyFont="1" applyBorder="1" applyAlignment="1">
      <alignment vertical="center" wrapText="1"/>
    </xf>
    <xf numFmtId="0" fontId="4" fillId="0" borderId="1" xfId="0" applyFont="1" applyBorder="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Fill="1" applyAlignment="1">
      <alignment horizontal="center" vertical="center" wrapText="1"/>
    </xf>
    <xf numFmtId="0" fontId="3" fillId="5" borderId="1" xfId="0" applyFont="1" applyFill="1" applyBorder="1" applyAlignment="1">
      <alignment horizontal="center" vertical="center" wrapText="1"/>
    </xf>
    <xf numFmtId="164" fontId="11" fillId="0" borderId="1"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164" fontId="4" fillId="0"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164" fontId="4" fillId="0" borderId="1" xfId="0" applyNumberFormat="1" applyFont="1" applyFill="1" applyBorder="1" applyAlignment="1">
      <alignment horizontal="left" vertical="center" wrapText="1"/>
    </xf>
    <xf numFmtId="9" fontId="4" fillId="0" borderId="1" xfId="0" applyNumberFormat="1" applyFont="1" applyBorder="1" applyAlignment="1">
      <alignment horizontal="center" vertical="center" wrapText="1"/>
    </xf>
    <xf numFmtId="0" fontId="0" fillId="0" borderId="0" xfId="0" applyFill="1" applyAlignment="1"/>
    <xf numFmtId="0" fontId="0" fillId="0" borderId="0" xfId="0" applyFill="1"/>
    <xf numFmtId="9" fontId="8" fillId="0" borderId="1" xfId="7"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7" fillId="0" borderId="0" xfId="0" applyFont="1" applyBorder="1" applyAlignment="1">
      <alignment vertical="center" wrapText="1"/>
    </xf>
    <xf numFmtId="0" fontId="7" fillId="0" borderId="0" xfId="0" applyFont="1" applyAlignment="1">
      <alignment horizontal="center" wrapText="1"/>
    </xf>
    <xf numFmtId="0" fontId="2" fillId="0" borderId="0" xfId="0" applyFont="1" applyFill="1" applyBorder="1" applyAlignment="1" applyProtection="1">
      <alignment horizontal="justify" vertical="center"/>
      <protection locked="0"/>
    </xf>
    <xf numFmtId="0" fontId="0" fillId="0" borderId="0" xfId="0" applyFill="1" applyBorder="1" applyAlignment="1" applyProtection="1">
      <alignment horizontal="justify" vertical="center"/>
      <protection locked="0"/>
    </xf>
    <xf numFmtId="9" fontId="0" fillId="0" borderId="0" xfId="0" applyNumberFormat="1" applyFill="1" applyBorder="1" applyAlignment="1" applyProtection="1">
      <alignment horizontal="center" vertical="center"/>
      <protection locked="0"/>
    </xf>
    <xf numFmtId="0" fontId="0" fillId="0" borderId="0" xfId="0" applyFill="1" applyBorder="1" applyAlignment="1" applyProtection="1">
      <alignment horizontal="justify" vertical="center" wrapText="1"/>
      <protection locked="0"/>
    </xf>
    <xf numFmtId="9" fontId="8" fillId="0" borderId="0" xfId="7" applyFont="1" applyBorder="1" applyAlignment="1">
      <alignment horizontal="center" vertical="center" wrapText="1"/>
    </xf>
    <xf numFmtId="0" fontId="7" fillId="0" borderId="0" xfId="0" applyFont="1" applyAlignment="1">
      <alignment horizontal="right"/>
    </xf>
    <xf numFmtId="0" fontId="3" fillId="2" borderId="1" xfId="3" applyNumberFormat="1" applyFont="1" applyFill="1" applyBorder="1" applyAlignment="1" applyProtection="1">
      <alignment horizontal="center" vertical="center" wrapText="1"/>
    </xf>
    <xf numFmtId="0" fontId="5" fillId="0" borderId="0"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3" fillId="6" borderId="1" xfId="3" applyNumberFormat="1" applyFont="1" applyFill="1" applyBorder="1" applyAlignment="1" applyProtection="1">
      <alignment horizontal="center" vertical="center" wrapText="1"/>
    </xf>
    <xf numFmtId="0" fontId="4" fillId="6" borderId="1" xfId="0" applyFont="1" applyFill="1" applyBorder="1" applyAlignment="1">
      <alignment horizontal="left" vertical="center" wrapText="1"/>
    </xf>
    <xf numFmtId="9" fontId="4" fillId="6"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14" fillId="0" borderId="0" xfId="0" applyFont="1" applyBorder="1" applyAlignment="1">
      <alignment vertical="center"/>
    </xf>
    <xf numFmtId="0" fontId="13" fillId="0" borderId="0" xfId="0" applyFont="1" applyBorder="1" applyAlignment="1">
      <alignment horizontal="right" vertical="center"/>
    </xf>
    <xf numFmtId="9" fontId="4" fillId="0" borderId="1" xfId="0" applyNumberFormat="1" applyFont="1" applyFill="1" applyBorder="1" applyAlignment="1">
      <alignment horizontal="center" vertical="center" wrapText="1"/>
    </xf>
    <xf numFmtId="0" fontId="3" fillId="7" borderId="1" xfId="3" applyNumberFormat="1" applyFont="1" applyFill="1" applyBorder="1" applyAlignment="1" applyProtection="1">
      <alignment horizontal="center" vertical="center" wrapText="1"/>
    </xf>
    <xf numFmtId="0" fontId="4" fillId="0" borderId="3" xfId="0" applyFont="1" applyBorder="1" applyAlignment="1">
      <alignment horizontal="left" vertical="center" wrapText="1"/>
    </xf>
    <xf numFmtId="0" fontId="4" fillId="0" borderId="2" xfId="0" applyFont="1" applyBorder="1" applyAlignment="1">
      <alignment vertical="center" wrapText="1"/>
    </xf>
    <xf numFmtId="0" fontId="4" fillId="0" borderId="0" xfId="0" applyFont="1" applyBorder="1" applyAlignment="1">
      <alignment horizontal="left" vertical="center" wrapText="1"/>
    </xf>
    <xf numFmtId="0" fontId="10" fillId="0" borderId="0" xfId="0" applyFont="1" applyBorder="1" applyAlignment="1">
      <alignment horizontal="center" vertical="center" wrapText="1"/>
    </xf>
    <xf numFmtId="0" fontId="15" fillId="0" borderId="9" xfId="0" applyFont="1" applyBorder="1" applyAlignment="1">
      <alignment horizontal="center" vertical="center" wrapText="1"/>
    </xf>
    <xf numFmtId="9" fontId="4" fillId="0" borderId="0" xfId="0" applyNumberFormat="1" applyFont="1" applyBorder="1" applyAlignment="1">
      <alignment horizontal="center" vertical="center" wrapText="1"/>
    </xf>
    <xf numFmtId="0" fontId="4" fillId="0" borderId="11" xfId="0" applyFont="1" applyBorder="1" applyAlignment="1">
      <alignment horizontal="left" vertical="center" wrapText="1"/>
    </xf>
    <xf numFmtId="0" fontId="12" fillId="0" borderId="9" xfId="0" applyFont="1" applyBorder="1" applyAlignment="1">
      <alignment vertical="center" wrapText="1"/>
    </xf>
    <xf numFmtId="0" fontId="12" fillId="0" borderId="0" xfId="0" applyFont="1" applyBorder="1" applyAlignment="1">
      <alignment vertical="center" wrapText="1"/>
    </xf>
    <xf numFmtId="0" fontId="0" fillId="0" borderId="9" xfId="0" applyBorder="1" applyAlignment="1">
      <alignment vertical="center" wrapText="1"/>
    </xf>
    <xf numFmtId="0" fontId="4" fillId="7" borderId="2" xfId="0" applyFont="1" applyFill="1" applyBorder="1" applyAlignment="1">
      <alignmen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7" fillId="0" borderId="6" xfId="0" applyFont="1" applyBorder="1" applyAlignment="1">
      <alignment horizontal="center"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3" fillId="5" borderId="1" xfId="0" applyFont="1" applyFill="1" applyBorder="1" applyAlignment="1">
      <alignment horizontal="center" vertical="center" wrapText="1"/>
    </xf>
    <xf numFmtId="165" fontId="4" fillId="0" borderId="2" xfId="0" applyNumberFormat="1" applyFont="1" applyBorder="1" applyAlignment="1">
      <alignment horizontal="left" vertical="center" wrapText="1"/>
    </xf>
    <xf numFmtId="165" fontId="4" fillId="0" borderId="7" xfId="0" applyNumberFormat="1" applyFont="1" applyBorder="1" applyAlignment="1">
      <alignment horizontal="left" vertical="center" wrapText="1"/>
    </xf>
    <xf numFmtId="165" fontId="4" fillId="0" borderId="5" xfId="0" applyNumberFormat="1" applyFont="1" applyBorder="1" applyAlignment="1">
      <alignment horizontal="left" vertical="center" wrapText="1"/>
    </xf>
    <xf numFmtId="164"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64" fontId="11" fillId="0" borderId="1" xfId="0" applyNumberFormat="1" applyFont="1" applyFill="1" applyBorder="1" applyAlignment="1">
      <alignment horizontal="left" vertical="center" wrapText="1"/>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8" fillId="0" borderId="1"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xf>
    <xf numFmtId="0" fontId="4" fillId="0" borderId="8" xfId="0" applyFont="1" applyBorder="1" applyAlignment="1">
      <alignment horizontal="justify" vertical="center"/>
    </xf>
    <xf numFmtId="0" fontId="3" fillId="7" borderId="1" xfId="3" applyNumberFormat="1" applyFont="1" applyFill="1" applyBorder="1" applyAlignment="1" applyProtection="1">
      <alignment horizontal="center" vertical="center" wrapText="1"/>
    </xf>
    <xf numFmtId="0" fontId="4" fillId="0" borderId="12" xfId="0" applyFont="1" applyBorder="1" applyAlignment="1">
      <alignment horizontal="left" vertical="center" wrapText="1"/>
    </xf>
    <xf numFmtId="0" fontId="4" fillId="0" borderId="9" xfId="0" applyFont="1" applyBorder="1" applyAlignment="1">
      <alignment horizontal="left" vertical="center" wrapText="1"/>
    </xf>
    <xf numFmtId="0" fontId="4" fillId="0" borderId="13" xfId="0" applyFont="1" applyBorder="1" applyAlignment="1">
      <alignment horizontal="left" vertical="center" wrapText="1"/>
    </xf>
    <xf numFmtId="0" fontId="7" fillId="0" borderId="0" xfId="0" applyFont="1" applyBorder="1" applyAlignment="1">
      <alignment horizontal="center" vertical="center" wrapText="1"/>
    </xf>
    <xf numFmtId="0" fontId="12" fillId="0" borderId="9" xfId="0" applyFont="1" applyBorder="1" applyAlignment="1">
      <alignment horizontal="center"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12" fillId="0" borderId="10" xfId="0" applyFont="1" applyBorder="1" applyAlignment="1">
      <alignment horizontal="center" vertical="center" wrapText="1"/>
    </xf>
    <xf numFmtId="0" fontId="3" fillId="6" borderId="1" xfId="3" applyNumberFormat="1" applyFont="1" applyFill="1" applyBorder="1" applyAlignment="1" applyProtection="1">
      <alignment horizontal="center" vertical="center" wrapText="1"/>
    </xf>
  </cellXfs>
  <cellStyles count="8">
    <cellStyle name="Categoría del Piloto de Datos" xfId="1"/>
    <cellStyle name="Normal" xfId="0" builtinId="0"/>
    <cellStyle name="Piloto de Datos Ángulo" xfId="2"/>
    <cellStyle name="Piloto de Datos Campo" xfId="3"/>
    <cellStyle name="Piloto de Datos Resultado" xfId="4"/>
    <cellStyle name="Piloto de Datos Título" xfId="5"/>
    <cellStyle name="Piloto de Datos Valor" xfId="6"/>
    <cellStyle name="Porcentual"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1085"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790825" y="285750"/>
          <a:ext cx="2457450"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895351</xdr:colOff>
      <xdr:row>0</xdr:row>
      <xdr:rowOff>314156</xdr:rowOff>
    </xdr:from>
    <xdr:to>
      <xdr:col>1</xdr:col>
      <xdr:colOff>807119</xdr:colOff>
      <xdr:row>0</xdr:row>
      <xdr:rowOff>1524284</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895351" y="314156"/>
          <a:ext cx="2902618" cy="121012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2330450</xdr:colOff>
      <xdr:row>0</xdr:row>
      <xdr:rowOff>93172</xdr:rowOff>
    </xdr:from>
    <xdr:to>
      <xdr:col>1</xdr:col>
      <xdr:colOff>1190626</xdr:colOff>
      <xdr:row>0</xdr:row>
      <xdr:rowOff>667034</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330450" y="93172"/>
          <a:ext cx="1851026" cy="57386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oleObject" Target="../embeddings/oleObject5.bin"/><Relationship Id="rId2" Type="http://schemas.openxmlformats.org/officeDocument/2006/relationships/vmlDrawing" Target="../drawings/vmlDrawing5.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dimension ref="A1:N29"/>
  <sheetViews>
    <sheetView view="pageBreakPreview" topLeftCell="F2" zoomScale="59" zoomScaleNormal="75" zoomScaleSheetLayoutView="59" zoomScalePageLayoutView="150" workbookViewId="0">
      <selection activeCell="L8" sqref="L8"/>
    </sheetView>
  </sheetViews>
  <sheetFormatPr baseColWidth="10" defaultColWidth="11.42578125" defaultRowHeight="12.75"/>
  <cols>
    <col min="1" max="1" width="36.28515625" style="1" customWidth="1"/>
    <col min="2" max="2" width="31.85546875" style="1" customWidth="1"/>
    <col min="3" max="3" width="24.42578125" style="1" customWidth="1"/>
    <col min="4" max="4" width="44.42578125" style="1" customWidth="1"/>
    <col min="5" max="5" width="46.85546875" style="1" customWidth="1"/>
    <col min="6" max="6" width="61.140625" style="1" customWidth="1"/>
    <col min="7" max="7" width="14.42578125" style="1" customWidth="1"/>
    <col min="8" max="8" width="23.140625" style="1" customWidth="1"/>
    <col min="9" max="10" width="30.5703125" style="1" customWidth="1"/>
    <col min="11" max="11" width="41.42578125" style="1" customWidth="1"/>
    <col min="12" max="12" width="28.7109375" style="1" customWidth="1"/>
    <col min="13" max="13" width="41.42578125" style="1" customWidth="1"/>
    <col min="14" max="14" width="28.7109375" style="1" customWidth="1"/>
    <col min="15" max="16384" width="11.42578125" style="1"/>
  </cols>
  <sheetData>
    <row r="1" spans="1:14" ht="128.25" customHeight="1">
      <c r="A1" s="101" t="s">
        <v>10</v>
      </c>
      <c r="B1" s="101"/>
      <c r="C1" s="101"/>
      <c r="D1" s="101"/>
      <c r="E1" s="101"/>
      <c r="F1" s="101"/>
      <c r="G1" s="101"/>
      <c r="H1" s="101"/>
      <c r="I1" s="101"/>
      <c r="J1" s="101"/>
      <c r="K1" s="101"/>
      <c r="L1" s="101"/>
      <c r="M1" s="101"/>
      <c r="N1" s="101"/>
    </row>
    <row r="2" spans="1:14" ht="34.5" customHeight="1">
      <c r="A2" s="17" t="s">
        <v>3</v>
      </c>
      <c r="B2" s="102" t="s">
        <v>0</v>
      </c>
      <c r="C2" s="103"/>
      <c r="D2" s="103"/>
      <c r="E2" s="103"/>
      <c r="F2" s="103"/>
      <c r="G2" s="103"/>
      <c r="H2" s="103"/>
      <c r="I2" s="103"/>
      <c r="J2" s="103"/>
      <c r="K2" s="103"/>
      <c r="L2" s="103"/>
      <c r="M2" s="103"/>
      <c r="N2" s="104"/>
    </row>
    <row r="3" spans="1:14" ht="28.5" customHeight="1">
      <c r="A3" s="17" t="s">
        <v>4</v>
      </c>
      <c r="B3" s="102" t="s">
        <v>1</v>
      </c>
      <c r="C3" s="103"/>
      <c r="D3" s="103"/>
      <c r="E3" s="103"/>
      <c r="F3" s="103"/>
      <c r="G3" s="103"/>
      <c r="H3" s="103"/>
      <c r="I3" s="103"/>
      <c r="J3" s="103"/>
      <c r="K3" s="103"/>
      <c r="L3" s="103"/>
      <c r="M3" s="103"/>
      <c r="N3" s="104"/>
    </row>
    <row r="4" spans="1:14" s="3" customFormat="1" ht="15.75">
      <c r="A4" s="4"/>
      <c r="B4" s="4"/>
      <c r="C4" s="4"/>
      <c r="D4" s="4"/>
      <c r="E4" s="4"/>
      <c r="F4" s="4"/>
      <c r="G4" s="4"/>
      <c r="H4" s="4"/>
      <c r="I4" s="4"/>
      <c r="J4" s="4"/>
      <c r="K4" s="4"/>
      <c r="L4" s="4"/>
      <c r="M4" s="5"/>
      <c r="N4" s="5"/>
    </row>
    <row r="5" spans="1:14" s="3" customFormat="1" ht="36.75" customHeight="1">
      <c r="A5" s="18" t="s">
        <v>5</v>
      </c>
      <c r="B5" s="19" t="s">
        <v>6</v>
      </c>
      <c r="C5" s="14"/>
      <c r="D5" s="5"/>
      <c r="E5" s="5"/>
      <c r="F5" s="5"/>
      <c r="G5" s="5"/>
      <c r="H5" s="5"/>
      <c r="I5" s="5"/>
      <c r="J5" s="5"/>
      <c r="K5" s="5"/>
      <c r="L5" s="5"/>
      <c r="M5" s="5"/>
      <c r="N5" s="6" t="s">
        <v>271</v>
      </c>
    </row>
    <row r="6" spans="1:14" s="3" customFormat="1" ht="102.75" customHeight="1">
      <c r="A6" s="17" t="s">
        <v>8</v>
      </c>
      <c r="B6" s="105" t="s">
        <v>188</v>
      </c>
      <c r="C6" s="105"/>
      <c r="D6" s="105"/>
      <c r="E6" s="105"/>
      <c r="F6" s="105"/>
      <c r="G6" s="105"/>
      <c r="H6" s="105" t="s">
        <v>189</v>
      </c>
      <c r="I6" s="106"/>
      <c r="J6" s="106"/>
      <c r="K6" s="106"/>
      <c r="L6" s="106"/>
      <c r="M6" s="106"/>
      <c r="N6" s="106"/>
    </row>
    <row r="7" spans="1:14" s="2" customFormat="1" ht="24" customHeight="1">
      <c r="A7" s="100" t="s">
        <v>190</v>
      </c>
      <c r="B7" s="100" t="s">
        <v>191</v>
      </c>
      <c r="C7" s="100" t="s">
        <v>192</v>
      </c>
      <c r="D7" s="100" t="s">
        <v>12</v>
      </c>
      <c r="E7" s="100" t="s">
        <v>13</v>
      </c>
      <c r="F7" s="100" t="s">
        <v>2</v>
      </c>
      <c r="G7" s="100" t="s">
        <v>9</v>
      </c>
      <c r="H7" s="100" t="s">
        <v>193</v>
      </c>
      <c r="I7" s="100" t="s">
        <v>7</v>
      </c>
      <c r="J7" s="100" t="s">
        <v>72</v>
      </c>
      <c r="K7" s="100" t="s">
        <v>269</v>
      </c>
      <c r="L7" s="100"/>
      <c r="M7" s="100" t="s">
        <v>270</v>
      </c>
      <c r="N7" s="100"/>
    </row>
    <row r="8" spans="1:14" ht="37.5" customHeight="1">
      <c r="A8" s="100"/>
      <c r="B8" s="100"/>
      <c r="C8" s="100"/>
      <c r="D8" s="100"/>
      <c r="E8" s="100"/>
      <c r="F8" s="100"/>
      <c r="G8" s="100"/>
      <c r="H8" s="100"/>
      <c r="I8" s="100"/>
      <c r="J8" s="100"/>
      <c r="K8" s="21" t="s">
        <v>14</v>
      </c>
      <c r="L8" s="21" t="s">
        <v>272</v>
      </c>
      <c r="M8" s="21" t="s">
        <v>14</v>
      </c>
      <c r="N8" s="53" t="s">
        <v>272</v>
      </c>
    </row>
    <row r="9" spans="1:14" ht="81.75" customHeight="1">
      <c r="A9" s="105" t="s">
        <v>15</v>
      </c>
      <c r="B9" s="17" t="s">
        <v>265</v>
      </c>
      <c r="C9" s="17" t="s">
        <v>36</v>
      </c>
      <c r="D9" s="17" t="s">
        <v>80</v>
      </c>
      <c r="E9" s="17" t="s">
        <v>90</v>
      </c>
      <c r="F9" s="17" t="s">
        <v>50</v>
      </c>
      <c r="G9" s="22">
        <v>42003</v>
      </c>
      <c r="H9" s="97" t="s">
        <v>51</v>
      </c>
      <c r="I9" s="17" t="s">
        <v>66</v>
      </c>
      <c r="J9" s="17" t="s">
        <v>73</v>
      </c>
      <c r="K9" s="17"/>
      <c r="L9" s="17"/>
      <c r="M9" s="17"/>
      <c r="N9" s="17"/>
    </row>
    <row r="10" spans="1:14" s="10" customFormat="1" ht="75" customHeight="1">
      <c r="A10" s="105"/>
      <c r="B10" s="108" t="s">
        <v>48</v>
      </c>
      <c r="C10" s="108" t="s">
        <v>37</v>
      </c>
      <c r="D10" s="23" t="s">
        <v>91</v>
      </c>
      <c r="E10" s="23" t="s">
        <v>81</v>
      </c>
      <c r="F10" s="23" t="s">
        <v>74</v>
      </c>
      <c r="G10" s="24">
        <v>42003</v>
      </c>
      <c r="H10" s="98"/>
      <c r="I10" s="23" t="s">
        <v>66</v>
      </c>
      <c r="J10" s="23" t="s">
        <v>75</v>
      </c>
      <c r="K10" s="25"/>
      <c r="L10" s="23"/>
      <c r="M10" s="23"/>
      <c r="N10" s="23"/>
    </row>
    <row r="11" spans="1:14" s="10" customFormat="1" ht="95.25" customHeight="1">
      <c r="A11" s="105"/>
      <c r="B11" s="109"/>
      <c r="C11" s="109"/>
      <c r="D11" s="26" t="s">
        <v>94</v>
      </c>
      <c r="E11" s="27" t="s">
        <v>92</v>
      </c>
      <c r="F11" s="27" t="s">
        <v>53</v>
      </c>
      <c r="G11" s="24">
        <v>42003</v>
      </c>
      <c r="H11" s="98"/>
      <c r="I11" s="23" t="s">
        <v>67</v>
      </c>
      <c r="J11" s="23" t="s">
        <v>75</v>
      </c>
      <c r="K11" s="25"/>
      <c r="L11" s="23"/>
      <c r="M11" s="23"/>
      <c r="N11" s="23"/>
    </row>
    <row r="12" spans="1:14" s="10" customFormat="1" ht="60">
      <c r="A12" s="105"/>
      <c r="B12" s="109"/>
      <c r="C12" s="109"/>
      <c r="D12" s="23" t="s">
        <v>93</v>
      </c>
      <c r="E12" s="23" t="s">
        <v>55</v>
      </c>
      <c r="F12" s="23" t="s">
        <v>54</v>
      </c>
      <c r="G12" s="24">
        <v>42003</v>
      </c>
      <c r="H12" s="98"/>
      <c r="I12" s="23" t="s">
        <v>68</v>
      </c>
      <c r="J12" s="23" t="s">
        <v>75</v>
      </c>
      <c r="K12" s="25"/>
      <c r="L12" s="23"/>
      <c r="M12" s="23"/>
      <c r="N12" s="23"/>
    </row>
    <row r="13" spans="1:14" s="10" customFormat="1" ht="76.5" customHeight="1">
      <c r="A13" s="105"/>
      <c r="B13" s="109"/>
      <c r="C13" s="109"/>
      <c r="D13" s="27" t="s">
        <v>101</v>
      </c>
      <c r="E13" s="27" t="s">
        <v>95</v>
      </c>
      <c r="F13" s="27" t="s">
        <v>56</v>
      </c>
      <c r="G13" s="24">
        <v>42003</v>
      </c>
      <c r="H13" s="98"/>
      <c r="I13" s="23" t="s">
        <v>65</v>
      </c>
      <c r="J13" s="23" t="s">
        <v>75</v>
      </c>
      <c r="K13" s="25"/>
      <c r="L13" s="23"/>
      <c r="M13" s="23"/>
      <c r="N13" s="23"/>
    </row>
    <row r="14" spans="1:14" s="10" customFormat="1" ht="142.5" customHeight="1">
      <c r="A14" s="105"/>
      <c r="B14" s="109"/>
      <c r="C14" s="109"/>
      <c r="D14" s="23" t="s">
        <v>82</v>
      </c>
      <c r="E14" s="23" t="s">
        <v>96</v>
      </c>
      <c r="F14" s="23" t="s">
        <v>97</v>
      </c>
      <c r="G14" s="24">
        <v>42003</v>
      </c>
      <c r="H14" s="98"/>
      <c r="I14" s="23" t="s">
        <v>67</v>
      </c>
      <c r="J14" s="23" t="s">
        <v>76</v>
      </c>
      <c r="K14" s="25"/>
      <c r="L14" s="23"/>
      <c r="M14" s="23"/>
      <c r="N14" s="23"/>
    </row>
    <row r="15" spans="1:14" s="10" customFormat="1" ht="105.75" customHeight="1">
      <c r="A15" s="105"/>
      <c r="B15" s="109"/>
      <c r="C15" s="109"/>
      <c r="D15" s="23" t="s">
        <v>83</v>
      </c>
      <c r="E15" s="23" t="s">
        <v>98</v>
      </c>
      <c r="F15" s="23" t="s">
        <v>57</v>
      </c>
      <c r="G15" s="24">
        <v>42003</v>
      </c>
      <c r="H15" s="98"/>
      <c r="I15" s="23" t="s">
        <v>69</v>
      </c>
      <c r="J15" s="23" t="s">
        <v>77</v>
      </c>
      <c r="K15" s="25"/>
      <c r="L15" s="23"/>
      <c r="M15" s="23"/>
      <c r="N15" s="23"/>
    </row>
    <row r="16" spans="1:14" s="10" customFormat="1" ht="102.75" customHeight="1">
      <c r="A16" s="105"/>
      <c r="B16" s="109"/>
      <c r="C16" s="109"/>
      <c r="D16" s="23" t="s">
        <v>59</v>
      </c>
      <c r="E16" s="23" t="s">
        <v>60</v>
      </c>
      <c r="F16" s="23" t="s">
        <v>54</v>
      </c>
      <c r="G16" s="24">
        <v>42003</v>
      </c>
      <c r="H16" s="98"/>
      <c r="I16" s="23" t="s">
        <v>65</v>
      </c>
      <c r="J16" s="23" t="s">
        <v>75</v>
      </c>
      <c r="K16" s="25"/>
      <c r="L16" s="23"/>
      <c r="M16" s="23"/>
      <c r="N16" s="23"/>
    </row>
    <row r="17" spans="1:14" s="10" customFormat="1" ht="180" customHeight="1">
      <c r="A17" s="105"/>
      <c r="B17" s="109"/>
      <c r="C17" s="109"/>
      <c r="D17" s="23" t="s">
        <v>84</v>
      </c>
      <c r="E17" s="23" t="s">
        <v>61</v>
      </c>
      <c r="F17" s="23" t="s">
        <v>62</v>
      </c>
      <c r="G17" s="24">
        <v>42003</v>
      </c>
      <c r="H17" s="98"/>
      <c r="I17" s="23" t="s">
        <v>65</v>
      </c>
      <c r="J17" s="23" t="s">
        <v>79</v>
      </c>
      <c r="K17" s="25"/>
      <c r="L17" s="23"/>
      <c r="M17" s="23"/>
      <c r="N17" s="23"/>
    </row>
    <row r="18" spans="1:14" s="10" customFormat="1" ht="75" customHeight="1">
      <c r="A18" s="105"/>
      <c r="B18" s="109"/>
      <c r="C18" s="109"/>
      <c r="D18" s="23" t="s">
        <v>100</v>
      </c>
      <c r="E18" s="23" t="s">
        <v>99</v>
      </c>
      <c r="F18" s="23" t="s">
        <v>63</v>
      </c>
      <c r="G18" s="24">
        <v>42003</v>
      </c>
      <c r="H18" s="98"/>
      <c r="I18" s="23" t="s">
        <v>65</v>
      </c>
      <c r="J18" s="23" t="s">
        <v>75</v>
      </c>
      <c r="K18" s="25"/>
      <c r="L18" s="23"/>
      <c r="M18" s="23"/>
      <c r="N18" s="23"/>
    </row>
    <row r="19" spans="1:14" s="10" customFormat="1" ht="80.25" customHeight="1">
      <c r="A19" s="105"/>
      <c r="B19" s="109"/>
      <c r="C19" s="109"/>
      <c r="D19" s="23" t="s">
        <v>85</v>
      </c>
      <c r="E19" s="23" t="s">
        <v>89</v>
      </c>
      <c r="F19" s="23" t="s">
        <v>64</v>
      </c>
      <c r="G19" s="24">
        <v>42003</v>
      </c>
      <c r="H19" s="98"/>
      <c r="I19" s="23" t="s">
        <v>65</v>
      </c>
      <c r="J19" s="23" t="s">
        <v>78</v>
      </c>
      <c r="K19" s="25"/>
      <c r="L19" s="23"/>
      <c r="M19" s="25"/>
      <c r="N19" s="25"/>
    </row>
    <row r="20" spans="1:14" s="10" customFormat="1" ht="68.25" customHeight="1">
      <c r="A20" s="105"/>
      <c r="B20" s="109"/>
      <c r="C20" s="109"/>
      <c r="D20" s="26" t="s">
        <v>87</v>
      </c>
      <c r="E20" s="26" t="s">
        <v>88</v>
      </c>
      <c r="F20" s="26" t="s">
        <v>70</v>
      </c>
      <c r="G20" s="24">
        <v>42003</v>
      </c>
      <c r="H20" s="98"/>
      <c r="I20" s="23" t="s">
        <v>52</v>
      </c>
      <c r="J20" s="23" t="s">
        <v>75</v>
      </c>
      <c r="K20" s="26"/>
      <c r="L20" s="26"/>
      <c r="M20" s="26"/>
      <c r="N20" s="26"/>
    </row>
    <row r="21" spans="1:14" s="10" customFormat="1" ht="117.75" customHeight="1">
      <c r="A21" s="105"/>
      <c r="B21" s="109"/>
      <c r="C21" s="109"/>
      <c r="D21" s="23" t="s">
        <v>49</v>
      </c>
      <c r="E21" s="23" t="s">
        <v>106</v>
      </c>
      <c r="F21" s="23" t="s">
        <v>105</v>
      </c>
      <c r="G21" s="24">
        <v>42003</v>
      </c>
      <c r="H21" s="98"/>
      <c r="I21" s="23" t="s">
        <v>71</v>
      </c>
      <c r="J21" s="23" t="s">
        <v>105</v>
      </c>
      <c r="K21" s="25"/>
      <c r="L21" s="23"/>
      <c r="M21" s="23"/>
      <c r="N21" s="23"/>
    </row>
    <row r="22" spans="1:14" s="10" customFormat="1" ht="46.5" customHeight="1">
      <c r="A22" s="105"/>
      <c r="B22" s="109"/>
      <c r="C22" s="109"/>
      <c r="D22" s="23" t="s">
        <v>102</v>
      </c>
      <c r="E22" s="23" t="s">
        <v>103</v>
      </c>
      <c r="F22" s="23" t="s">
        <v>104</v>
      </c>
      <c r="G22" s="24">
        <v>41974</v>
      </c>
      <c r="H22" s="98"/>
      <c r="I22" s="23" t="s">
        <v>71</v>
      </c>
      <c r="J22" s="23" t="s">
        <v>107</v>
      </c>
      <c r="K22" s="25"/>
      <c r="L22" s="23"/>
      <c r="M22" s="23"/>
      <c r="N22" s="23"/>
    </row>
    <row r="23" spans="1:14" s="10" customFormat="1" ht="120">
      <c r="A23" s="23" t="s">
        <v>16</v>
      </c>
      <c r="B23" s="110"/>
      <c r="C23" s="110"/>
      <c r="D23" s="23" t="s">
        <v>86</v>
      </c>
      <c r="E23" s="23" t="s">
        <v>58</v>
      </c>
      <c r="F23" s="23" t="s">
        <v>54</v>
      </c>
      <c r="G23" s="24">
        <v>42003</v>
      </c>
      <c r="H23" s="99"/>
      <c r="I23" s="23" t="s">
        <v>65</v>
      </c>
      <c r="J23" s="23" t="s">
        <v>75</v>
      </c>
      <c r="K23" s="25"/>
      <c r="L23" s="23"/>
      <c r="M23" s="23"/>
      <c r="N23" s="23"/>
    </row>
    <row r="24" spans="1:14" s="10" customFormat="1">
      <c r="A24" s="11"/>
      <c r="B24" s="11"/>
      <c r="C24" s="11"/>
      <c r="D24" s="11"/>
      <c r="E24" s="11"/>
      <c r="F24" s="11"/>
      <c r="G24" s="12"/>
      <c r="H24" s="11"/>
      <c r="I24" s="11"/>
      <c r="J24" s="11"/>
      <c r="K24" s="13"/>
      <c r="L24" s="11"/>
      <c r="M24" s="11"/>
      <c r="N24" s="11"/>
    </row>
    <row r="25" spans="1:14" s="10" customFormat="1">
      <c r="A25" s="11"/>
      <c r="B25" s="11"/>
      <c r="C25" s="11"/>
      <c r="D25" s="11"/>
      <c r="E25" s="11"/>
      <c r="F25" s="11"/>
      <c r="G25" s="12"/>
      <c r="H25" s="11"/>
      <c r="I25" s="11"/>
      <c r="J25" s="11"/>
      <c r="K25" s="13"/>
      <c r="L25" s="11"/>
      <c r="M25" s="11"/>
      <c r="N25" s="11"/>
    </row>
    <row r="26" spans="1:14" s="10" customFormat="1">
      <c r="A26" s="11"/>
      <c r="B26" s="11"/>
      <c r="C26" s="11"/>
      <c r="D26" s="11"/>
      <c r="E26" s="11"/>
      <c r="F26" s="11"/>
      <c r="G26" s="12"/>
      <c r="H26" s="11"/>
      <c r="I26" s="11"/>
      <c r="J26" s="11"/>
      <c r="K26" s="13"/>
      <c r="L26" s="11"/>
      <c r="M26" s="11"/>
      <c r="N26" s="11"/>
    </row>
    <row r="27" spans="1:14" s="10" customFormat="1">
      <c r="A27" s="11"/>
      <c r="B27" s="11"/>
      <c r="C27" s="11"/>
      <c r="D27" s="11"/>
      <c r="E27" s="11"/>
      <c r="F27" s="11"/>
      <c r="G27" s="12"/>
      <c r="H27" s="11"/>
      <c r="I27" s="11"/>
      <c r="J27" s="11"/>
      <c r="K27" s="13"/>
      <c r="L27" s="11"/>
      <c r="M27" s="11"/>
      <c r="N27" s="11"/>
    </row>
    <row r="28" spans="1:14" ht="45" customHeight="1">
      <c r="A28" s="16" t="s">
        <v>11</v>
      </c>
      <c r="B28" s="41"/>
      <c r="C28" s="41"/>
      <c r="D28" s="41"/>
    </row>
    <row r="29" spans="1:14" ht="25.5" customHeight="1">
      <c r="A29" s="16"/>
      <c r="B29" s="107" t="s">
        <v>52</v>
      </c>
      <c r="C29" s="107"/>
      <c r="D29" s="107"/>
    </row>
  </sheetData>
  <sheetProtection selectLockedCells="1" selectUnlockedCells="1"/>
  <mergeCells count="22">
    <mergeCell ref="F7:F8"/>
    <mergeCell ref="A9:A22"/>
    <mergeCell ref="B29:D29"/>
    <mergeCell ref="B10:B23"/>
    <mergeCell ref="C10:C23"/>
    <mergeCell ref="A7:A8"/>
    <mergeCell ref="H9:H23"/>
    <mergeCell ref="E7:E8"/>
    <mergeCell ref="A1:N1"/>
    <mergeCell ref="B2:N2"/>
    <mergeCell ref="B3:N3"/>
    <mergeCell ref="B6:G6"/>
    <mergeCell ref="H6:N6"/>
    <mergeCell ref="M7:N7"/>
    <mergeCell ref="K7:L7"/>
    <mergeCell ref="D7:D8"/>
    <mergeCell ref="C7:C8"/>
    <mergeCell ref="B7:B8"/>
    <mergeCell ref="J7:J8"/>
    <mergeCell ref="I7:I8"/>
    <mergeCell ref="H7:H8"/>
    <mergeCell ref="G7:G8"/>
  </mergeCells>
  <printOptions horizontalCentered="1"/>
  <pageMargins left="0.19685039370078741" right="0.19685039370078741" top="0.78740157480314965" bottom="0.78740157480314965" header="0.51181102362204722" footer="0.51181102362204722"/>
  <pageSetup paperSize="281" scale="31" orientation="landscape" r:id="rId1"/>
  <headerFooter alignWithMargins="0"/>
  <drawing r:id="rId2"/>
  <legacyDrawing r:id="rId3"/>
  <oleObjects>
    <oleObject shapeId="1026" r:id="rId4"/>
  </oleObjects>
  <extLst xmlns:x14="http://schemas.microsoft.com/office/spreadsheetml/2009/9/main">
    <ext uri="{CCE6A557-97BC-4b89-ADB6-D9C93CAAB3DF}">
      <x14:dataValidations xmlns:xm="http://schemas.microsoft.com/office/excel/2006/main" count="3">
        <x14:dataValidation type="list" allowBlank="1" showInputMessage="1" showErrorMessage="1">
          <x14:formula1>
            <xm:f>Hoja1!$A$3:$A$8</xm:f>
          </x14:formula1>
          <xm:sqref>A9</xm:sqref>
        </x14:dataValidation>
        <x14:dataValidation type="list" allowBlank="1" showInputMessage="1" showErrorMessage="1">
          <x14:formula1>
            <xm:f>Hoja1!$A$11:$A$22</xm:f>
          </x14:formula1>
          <xm:sqref>B9:B10</xm:sqref>
        </x14:dataValidation>
        <x14:dataValidation type="list" allowBlank="1" showInputMessage="1" showErrorMessage="1">
          <x14:formula1>
            <xm:f>Hoja1!$A$25:$A$37</xm:f>
          </x14:formula1>
          <xm:sqref>C9:C10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N29"/>
  <sheetViews>
    <sheetView view="pageBreakPreview" topLeftCell="A14" zoomScale="50" zoomScaleSheetLayoutView="50" workbookViewId="0">
      <selection activeCell="F23" sqref="F23"/>
    </sheetView>
  </sheetViews>
  <sheetFormatPr baseColWidth="10" defaultColWidth="11.5703125" defaultRowHeight="61.7" customHeight="1"/>
  <cols>
    <col min="1" max="1" width="35.28515625" style="1" customWidth="1"/>
    <col min="2" max="2" width="34" style="44" customWidth="1"/>
    <col min="3" max="3" width="27" style="45" customWidth="1"/>
    <col min="4" max="4" width="64.28515625" style="15" customWidth="1"/>
    <col min="5" max="5" width="68.140625" style="1" customWidth="1"/>
    <col min="6" max="6" width="57.7109375" style="1" customWidth="1"/>
    <col min="7" max="7" width="20.42578125" style="1" customWidth="1"/>
    <col min="8" max="8" width="35.140625" style="1" customWidth="1"/>
    <col min="9" max="9" width="27.42578125" style="1" customWidth="1"/>
    <col min="10" max="10" width="37.7109375" style="15" customWidth="1"/>
    <col min="11" max="11" width="58.7109375" style="15" customWidth="1"/>
    <col min="12" max="12" width="39.28515625" style="1" customWidth="1"/>
    <col min="13" max="13" width="58.140625" style="1" customWidth="1"/>
    <col min="14" max="14" width="45.42578125" style="1" customWidth="1"/>
    <col min="15" max="254" width="11.5703125" style="1"/>
    <col min="255" max="255" width="23" style="1" customWidth="1"/>
    <col min="256" max="256" width="28.5703125" style="1" customWidth="1"/>
    <col min="257" max="257" width="21.85546875" style="1" customWidth="1"/>
    <col min="258" max="258" width="34.85546875" style="1" customWidth="1"/>
    <col min="259" max="259" width="32.140625" style="1" customWidth="1"/>
    <col min="260" max="260" width="20.85546875" style="1" customWidth="1"/>
    <col min="261" max="261" width="16.28515625" style="1" customWidth="1"/>
    <col min="262" max="262" width="16.140625" style="1" customWidth="1"/>
    <col min="263" max="263" width="22" style="1" customWidth="1"/>
    <col min="264" max="264" width="14.28515625" style="1" customWidth="1"/>
    <col min="265" max="265" width="46.42578125" style="1" customWidth="1"/>
    <col min="266" max="266" width="25.5703125" style="1" customWidth="1"/>
    <col min="267" max="267" width="19.85546875" style="1" customWidth="1"/>
    <col min="268" max="268" width="17.42578125" style="1" customWidth="1"/>
    <col min="269" max="269" width="15.5703125" style="1" customWidth="1"/>
    <col min="270" max="270" width="13.7109375" style="1" customWidth="1"/>
    <col min="271" max="510" width="11.5703125" style="1"/>
    <col min="511" max="511" width="23" style="1" customWidth="1"/>
    <col min="512" max="512" width="28.5703125" style="1" customWidth="1"/>
    <col min="513" max="513" width="21.85546875" style="1" customWidth="1"/>
    <col min="514" max="514" width="34.85546875" style="1" customWidth="1"/>
    <col min="515" max="515" width="32.140625" style="1" customWidth="1"/>
    <col min="516" max="516" width="20.85546875" style="1" customWidth="1"/>
    <col min="517" max="517" width="16.28515625" style="1" customWidth="1"/>
    <col min="518" max="518" width="16.140625" style="1" customWidth="1"/>
    <col min="519" max="519" width="22" style="1" customWidth="1"/>
    <col min="520" max="520" width="14.28515625" style="1" customWidth="1"/>
    <col min="521" max="521" width="46.42578125" style="1" customWidth="1"/>
    <col min="522" max="522" width="25.5703125" style="1" customWidth="1"/>
    <col min="523" max="523" width="19.85546875" style="1" customWidth="1"/>
    <col min="524" max="524" width="17.42578125" style="1" customWidth="1"/>
    <col min="525" max="525" width="15.5703125" style="1" customWidth="1"/>
    <col min="526" max="526" width="13.7109375" style="1" customWidth="1"/>
    <col min="527" max="766" width="11.5703125" style="1"/>
    <col min="767" max="767" width="23" style="1" customWidth="1"/>
    <col min="768" max="768" width="28.5703125" style="1" customWidth="1"/>
    <col min="769" max="769" width="21.85546875" style="1" customWidth="1"/>
    <col min="770" max="770" width="34.85546875" style="1" customWidth="1"/>
    <col min="771" max="771" width="32.140625" style="1" customWidth="1"/>
    <col min="772" max="772" width="20.85546875" style="1" customWidth="1"/>
    <col min="773" max="773" width="16.28515625" style="1" customWidth="1"/>
    <col min="774" max="774" width="16.140625" style="1" customWidth="1"/>
    <col min="775" max="775" width="22" style="1" customWidth="1"/>
    <col min="776" max="776" width="14.28515625" style="1" customWidth="1"/>
    <col min="777" max="777" width="46.42578125" style="1" customWidth="1"/>
    <col min="778" max="778" width="25.5703125" style="1" customWidth="1"/>
    <col min="779" max="779" width="19.85546875" style="1" customWidth="1"/>
    <col min="780" max="780" width="17.42578125" style="1" customWidth="1"/>
    <col min="781" max="781" width="15.5703125" style="1" customWidth="1"/>
    <col min="782" max="782" width="13.7109375" style="1" customWidth="1"/>
    <col min="783" max="1022" width="11.5703125" style="1"/>
    <col min="1023" max="1023" width="23" style="1" customWidth="1"/>
    <col min="1024" max="1024" width="28.5703125" style="1" customWidth="1"/>
    <col min="1025" max="1025" width="21.85546875" style="1" customWidth="1"/>
    <col min="1026" max="1026" width="34.85546875" style="1" customWidth="1"/>
    <col min="1027" max="1027" width="32.140625" style="1" customWidth="1"/>
    <col min="1028" max="1028" width="20.85546875" style="1" customWidth="1"/>
    <col min="1029" max="1029" width="16.28515625" style="1" customWidth="1"/>
    <col min="1030" max="1030" width="16.140625" style="1" customWidth="1"/>
    <col min="1031" max="1031" width="22" style="1" customWidth="1"/>
    <col min="1032" max="1032" width="14.28515625" style="1" customWidth="1"/>
    <col min="1033" max="1033" width="46.42578125" style="1" customWidth="1"/>
    <col min="1034" max="1034" width="25.5703125" style="1" customWidth="1"/>
    <col min="1035" max="1035" width="19.85546875" style="1" customWidth="1"/>
    <col min="1036" max="1036" width="17.42578125" style="1" customWidth="1"/>
    <col min="1037" max="1037" width="15.5703125" style="1" customWidth="1"/>
    <col min="1038" max="1038" width="13.7109375" style="1" customWidth="1"/>
    <col min="1039" max="1278" width="11.5703125" style="1"/>
    <col min="1279" max="1279" width="23" style="1" customWidth="1"/>
    <col min="1280" max="1280" width="28.5703125" style="1" customWidth="1"/>
    <col min="1281" max="1281" width="21.85546875" style="1" customWidth="1"/>
    <col min="1282" max="1282" width="34.85546875" style="1" customWidth="1"/>
    <col min="1283" max="1283" width="32.140625" style="1" customWidth="1"/>
    <col min="1284" max="1284" width="20.85546875" style="1" customWidth="1"/>
    <col min="1285" max="1285" width="16.28515625" style="1" customWidth="1"/>
    <col min="1286" max="1286" width="16.140625" style="1" customWidth="1"/>
    <col min="1287" max="1287" width="22" style="1" customWidth="1"/>
    <col min="1288" max="1288" width="14.28515625" style="1" customWidth="1"/>
    <col min="1289" max="1289" width="46.42578125" style="1" customWidth="1"/>
    <col min="1290" max="1290" width="25.5703125" style="1" customWidth="1"/>
    <col min="1291" max="1291" width="19.85546875" style="1" customWidth="1"/>
    <col min="1292" max="1292" width="17.42578125" style="1" customWidth="1"/>
    <col min="1293" max="1293" width="15.5703125" style="1" customWidth="1"/>
    <col min="1294" max="1294" width="13.7109375" style="1" customWidth="1"/>
    <col min="1295" max="1534" width="11.5703125" style="1"/>
    <col min="1535" max="1535" width="23" style="1" customWidth="1"/>
    <col min="1536" max="1536" width="28.5703125" style="1" customWidth="1"/>
    <col min="1537" max="1537" width="21.85546875" style="1" customWidth="1"/>
    <col min="1538" max="1538" width="34.85546875" style="1" customWidth="1"/>
    <col min="1539" max="1539" width="32.140625" style="1" customWidth="1"/>
    <col min="1540" max="1540" width="20.85546875" style="1" customWidth="1"/>
    <col min="1541" max="1541" width="16.28515625" style="1" customWidth="1"/>
    <col min="1542" max="1542" width="16.140625" style="1" customWidth="1"/>
    <col min="1543" max="1543" width="22" style="1" customWidth="1"/>
    <col min="1544" max="1544" width="14.28515625" style="1" customWidth="1"/>
    <col min="1545" max="1545" width="46.42578125" style="1" customWidth="1"/>
    <col min="1546" max="1546" width="25.5703125" style="1" customWidth="1"/>
    <col min="1547" max="1547" width="19.85546875" style="1" customWidth="1"/>
    <col min="1548" max="1548" width="17.42578125" style="1" customWidth="1"/>
    <col min="1549" max="1549" width="15.5703125" style="1" customWidth="1"/>
    <col min="1550" max="1550" width="13.7109375" style="1" customWidth="1"/>
    <col min="1551" max="1790" width="11.5703125" style="1"/>
    <col min="1791" max="1791" width="23" style="1" customWidth="1"/>
    <col min="1792" max="1792" width="28.5703125" style="1" customWidth="1"/>
    <col min="1793" max="1793" width="21.85546875" style="1" customWidth="1"/>
    <col min="1794" max="1794" width="34.85546875" style="1" customWidth="1"/>
    <col min="1795" max="1795" width="32.140625" style="1" customWidth="1"/>
    <col min="1796" max="1796" width="20.85546875" style="1" customWidth="1"/>
    <col min="1797" max="1797" width="16.28515625" style="1" customWidth="1"/>
    <col min="1798" max="1798" width="16.140625" style="1" customWidth="1"/>
    <col min="1799" max="1799" width="22" style="1" customWidth="1"/>
    <col min="1800" max="1800" width="14.28515625" style="1" customWidth="1"/>
    <col min="1801" max="1801" width="46.42578125" style="1" customWidth="1"/>
    <col min="1802" max="1802" width="25.5703125" style="1" customWidth="1"/>
    <col min="1803" max="1803" width="19.85546875" style="1" customWidth="1"/>
    <col min="1804" max="1804" width="17.42578125" style="1" customWidth="1"/>
    <col min="1805" max="1805" width="15.5703125" style="1" customWidth="1"/>
    <col min="1806" max="1806" width="13.7109375" style="1" customWidth="1"/>
    <col min="1807" max="2046" width="11.5703125" style="1"/>
    <col min="2047" max="2047" width="23" style="1" customWidth="1"/>
    <col min="2048" max="2048" width="28.5703125" style="1" customWidth="1"/>
    <col min="2049" max="2049" width="21.85546875" style="1" customWidth="1"/>
    <col min="2050" max="2050" width="34.85546875" style="1" customWidth="1"/>
    <col min="2051" max="2051" width="32.140625" style="1" customWidth="1"/>
    <col min="2052" max="2052" width="20.85546875" style="1" customWidth="1"/>
    <col min="2053" max="2053" width="16.28515625" style="1" customWidth="1"/>
    <col min="2054" max="2054" width="16.140625" style="1" customWidth="1"/>
    <col min="2055" max="2055" width="22" style="1" customWidth="1"/>
    <col min="2056" max="2056" width="14.28515625" style="1" customWidth="1"/>
    <col min="2057" max="2057" width="46.42578125" style="1" customWidth="1"/>
    <col min="2058" max="2058" width="25.5703125" style="1" customWidth="1"/>
    <col min="2059" max="2059" width="19.85546875" style="1" customWidth="1"/>
    <col min="2060" max="2060" width="17.42578125" style="1" customWidth="1"/>
    <col min="2061" max="2061" width="15.5703125" style="1" customWidth="1"/>
    <col min="2062" max="2062" width="13.7109375" style="1" customWidth="1"/>
    <col min="2063" max="2302" width="11.5703125" style="1"/>
    <col min="2303" max="2303" width="23" style="1" customWidth="1"/>
    <col min="2304" max="2304" width="28.5703125" style="1" customWidth="1"/>
    <col min="2305" max="2305" width="21.85546875" style="1" customWidth="1"/>
    <col min="2306" max="2306" width="34.85546875" style="1" customWidth="1"/>
    <col min="2307" max="2307" width="32.140625" style="1" customWidth="1"/>
    <col min="2308" max="2308" width="20.85546875" style="1" customWidth="1"/>
    <col min="2309" max="2309" width="16.28515625" style="1" customWidth="1"/>
    <col min="2310" max="2310" width="16.140625" style="1" customWidth="1"/>
    <col min="2311" max="2311" width="22" style="1" customWidth="1"/>
    <col min="2312" max="2312" width="14.28515625" style="1" customWidth="1"/>
    <col min="2313" max="2313" width="46.42578125" style="1" customWidth="1"/>
    <col min="2314" max="2314" width="25.5703125" style="1" customWidth="1"/>
    <col min="2315" max="2315" width="19.85546875" style="1" customWidth="1"/>
    <col min="2316" max="2316" width="17.42578125" style="1" customWidth="1"/>
    <col min="2317" max="2317" width="15.5703125" style="1" customWidth="1"/>
    <col min="2318" max="2318" width="13.7109375" style="1" customWidth="1"/>
    <col min="2319" max="2558" width="11.5703125" style="1"/>
    <col min="2559" max="2559" width="23" style="1" customWidth="1"/>
    <col min="2560" max="2560" width="28.5703125" style="1" customWidth="1"/>
    <col min="2561" max="2561" width="21.85546875" style="1" customWidth="1"/>
    <col min="2562" max="2562" width="34.85546875" style="1" customWidth="1"/>
    <col min="2563" max="2563" width="32.140625" style="1" customWidth="1"/>
    <col min="2564" max="2564" width="20.85546875" style="1" customWidth="1"/>
    <col min="2565" max="2565" width="16.28515625" style="1" customWidth="1"/>
    <col min="2566" max="2566" width="16.140625" style="1" customWidth="1"/>
    <col min="2567" max="2567" width="22" style="1" customWidth="1"/>
    <col min="2568" max="2568" width="14.28515625" style="1" customWidth="1"/>
    <col min="2569" max="2569" width="46.42578125" style="1" customWidth="1"/>
    <col min="2570" max="2570" width="25.5703125" style="1" customWidth="1"/>
    <col min="2571" max="2571" width="19.85546875" style="1" customWidth="1"/>
    <col min="2572" max="2572" width="17.42578125" style="1" customWidth="1"/>
    <col min="2573" max="2573" width="15.5703125" style="1" customWidth="1"/>
    <col min="2574" max="2574" width="13.7109375" style="1" customWidth="1"/>
    <col min="2575" max="2814" width="11.5703125" style="1"/>
    <col min="2815" max="2815" width="23" style="1" customWidth="1"/>
    <col min="2816" max="2816" width="28.5703125" style="1" customWidth="1"/>
    <col min="2817" max="2817" width="21.85546875" style="1" customWidth="1"/>
    <col min="2818" max="2818" width="34.85546875" style="1" customWidth="1"/>
    <col min="2819" max="2819" width="32.140625" style="1" customWidth="1"/>
    <col min="2820" max="2820" width="20.85546875" style="1" customWidth="1"/>
    <col min="2821" max="2821" width="16.28515625" style="1" customWidth="1"/>
    <col min="2822" max="2822" width="16.140625" style="1" customWidth="1"/>
    <col min="2823" max="2823" width="22" style="1" customWidth="1"/>
    <col min="2824" max="2824" width="14.28515625" style="1" customWidth="1"/>
    <col min="2825" max="2825" width="46.42578125" style="1" customWidth="1"/>
    <col min="2826" max="2826" width="25.5703125" style="1" customWidth="1"/>
    <col min="2827" max="2827" width="19.85546875" style="1" customWidth="1"/>
    <col min="2828" max="2828" width="17.42578125" style="1" customWidth="1"/>
    <col min="2829" max="2829" width="15.5703125" style="1" customWidth="1"/>
    <col min="2830" max="2830" width="13.7109375" style="1" customWidth="1"/>
    <col min="2831" max="3070" width="11.5703125" style="1"/>
    <col min="3071" max="3071" width="23" style="1" customWidth="1"/>
    <col min="3072" max="3072" width="28.5703125" style="1" customWidth="1"/>
    <col min="3073" max="3073" width="21.85546875" style="1" customWidth="1"/>
    <col min="3074" max="3074" width="34.85546875" style="1" customWidth="1"/>
    <col min="3075" max="3075" width="32.140625" style="1" customWidth="1"/>
    <col min="3076" max="3076" width="20.85546875" style="1" customWidth="1"/>
    <col min="3077" max="3077" width="16.28515625" style="1" customWidth="1"/>
    <col min="3078" max="3078" width="16.140625" style="1" customWidth="1"/>
    <col min="3079" max="3079" width="22" style="1" customWidth="1"/>
    <col min="3080" max="3080" width="14.28515625" style="1" customWidth="1"/>
    <col min="3081" max="3081" width="46.42578125" style="1" customWidth="1"/>
    <col min="3082" max="3082" width="25.5703125" style="1" customWidth="1"/>
    <col min="3083" max="3083" width="19.85546875" style="1" customWidth="1"/>
    <col min="3084" max="3084" width="17.42578125" style="1" customWidth="1"/>
    <col min="3085" max="3085" width="15.5703125" style="1" customWidth="1"/>
    <col min="3086" max="3086" width="13.7109375" style="1" customWidth="1"/>
    <col min="3087" max="3326" width="11.5703125" style="1"/>
    <col min="3327" max="3327" width="23" style="1" customWidth="1"/>
    <col min="3328" max="3328" width="28.5703125" style="1" customWidth="1"/>
    <col min="3329" max="3329" width="21.85546875" style="1" customWidth="1"/>
    <col min="3330" max="3330" width="34.85546875" style="1" customWidth="1"/>
    <col min="3331" max="3331" width="32.140625" style="1" customWidth="1"/>
    <col min="3332" max="3332" width="20.85546875" style="1" customWidth="1"/>
    <col min="3333" max="3333" width="16.28515625" style="1" customWidth="1"/>
    <col min="3334" max="3334" width="16.140625" style="1" customWidth="1"/>
    <col min="3335" max="3335" width="22" style="1" customWidth="1"/>
    <col min="3336" max="3336" width="14.28515625" style="1" customWidth="1"/>
    <col min="3337" max="3337" width="46.42578125" style="1" customWidth="1"/>
    <col min="3338" max="3338" width="25.5703125" style="1" customWidth="1"/>
    <col min="3339" max="3339" width="19.85546875" style="1" customWidth="1"/>
    <col min="3340" max="3340" width="17.42578125" style="1" customWidth="1"/>
    <col min="3341" max="3341" width="15.5703125" style="1" customWidth="1"/>
    <col min="3342" max="3342" width="13.7109375" style="1" customWidth="1"/>
    <col min="3343" max="3582" width="11.5703125" style="1"/>
    <col min="3583" max="3583" width="23" style="1" customWidth="1"/>
    <col min="3584" max="3584" width="28.5703125" style="1" customWidth="1"/>
    <col min="3585" max="3585" width="21.85546875" style="1" customWidth="1"/>
    <col min="3586" max="3586" width="34.85546875" style="1" customWidth="1"/>
    <col min="3587" max="3587" width="32.140625" style="1" customWidth="1"/>
    <col min="3588" max="3588" width="20.85546875" style="1" customWidth="1"/>
    <col min="3589" max="3589" width="16.28515625" style="1" customWidth="1"/>
    <col min="3590" max="3590" width="16.140625" style="1" customWidth="1"/>
    <col min="3591" max="3591" width="22" style="1" customWidth="1"/>
    <col min="3592" max="3592" width="14.28515625" style="1" customWidth="1"/>
    <col min="3593" max="3593" width="46.42578125" style="1" customWidth="1"/>
    <col min="3594" max="3594" width="25.5703125" style="1" customWidth="1"/>
    <col min="3595" max="3595" width="19.85546875" style="1" customWidth="1"/>
    <col min="3596" max="3596" width="17.42578125" style="1" customWidth="1"/>
    <col min="3597" max="3597" width="15.5703125" style="1" customWidth="1"/>
    <col min="3598" max="3598" width="13.7109375" style="1" customWidth="1"/>
    <col min="3599" max="3838" width="11.5703125" style="1"/>
    <col min="3839" max="3839" width="23" style="1" customWidth="1"/>
    <col min="3840" max="3840" width="28.5703125" style="1" customWidth="1"/>
    <col min="3841" max="3841" width="21.85546875" style="1" customWidth="1"/>
    <col min="3842" max="3842" width="34.85546875" style="1" customWidth="1"/>
    <col min="3843" max="3843" width="32.140625" style="1" customWidth="1"/>
    <col min="3844" max="3844" width="20.85546875" style="1" customWidth="1"/>
    <col min="3845" max="3845" width="16.28515625" style="1" customWidth="1"/>
    <col min="3846" max="3846" width="16.140625" style="1" customWidth="1"/>
    <col min="3847" max="3847" width="22" style="1" customWidth="1"/>
    <col min="3848" max="3848" width="14.28515625" style="1" customWidth="1"/>
    <col min="3849" max="3849" width="46.42578125" style="1" customWidth="1"/>
    <col min="3850" max="3850" width="25.5703125" style="1" customWidth="1"/>
    <col min="3851" max="3851" width="19.85546875" style="1" customWidth="1"/>
    <col min="3852" max="3852" width="17.42578125" style="1" customWidth="1"/>
    <col min="3853" max="3853" width="15.5703125" style="1" customWidth="1"/>
    <col min="3854" max="3854" width="13.7109375" style="1" customWidth="1"/>
    <col min="3855" max="4094" width="11.5703125" style="1"/>
    <col min="4095" max="4095" width="23" style="1" customWidth="1"/>
    <col min="4096" max="4096" width="28.5703125" style="1" customWidth="1"/>
    <col min="4097" max="4097" width="21.85546875" style="1" customWidth="1"/>
    <col min="4098" max="4098" width="34.85546875" style="1" customWidth="1"/>
    <col min="4099" max="4099" width="32.140625" style="1" customWidth="1"/>
    <col min="4100" max="4100" width="20.85546875" style="1" customWidth="1"/>
    <col min="4101" max="4101" width="16.28515625" style="1" customWidth="1"/>
    <col min="4102" max="4102" width="16.140625" style="1" customWidth="1"/>
    <col min="4103" max="4103" width="22" style="1" customWidth="1"/>
    <col min="4104" max="4104" width="14.28515625" style="1" customWidth="1"/>
    <col min="4105" max="4105" width="46.42578125" style="1" customWidth="1"/>
    <col min="4106" max="4106" width="25.5703125" style="1" customWidth="1"/>
    <col min="4107" max="4107" width="19.85546875" style="1" customWidth="1"/>
    <col min="4108" max="4108" width="17.42578125" style="1" customWidth="1"/>
    <col min="4109" max="4109" width="15.5703125" style="1" customWidth="1"/>
    <col min="4110" max="4110" width="13.7109375" style="1" customWidth="1"/>
    <col min="4111" max="4350" width="11.5703125" style="1"/>
    <col min="4351" max="4351" width="23" style="1" customWidth="1"/>
    <col min="4352" max="4352" width="28.5703125" style="1" customWidth="1"/>
    <col min="4353" max="4353" width="21.85546875" style="1" customWidth="1"/>
    <col min="4354" max="4354" width="34.85546875" style="1" customWidth="1"/>
    <col min="4355" max="4355" width="32.140625" style="1" customWidth="1"/>
    <col min="4356" max="4356" width="20.85546875" style="1" customWidth="1"/>
    <col min="4357" max="4357" width="16.28515625" style="1" customWidth="1"/>
    <col min="4358" max="4358" width="16.140625" style="1" customWidth="1"/>
    <col min="4359" max="4359" width="22" style="1" customWidth="1"/>
    <col min="4360" max="4360" width="14.28515625" style="1" customWidth="1"/>
    <col min="4361" max="4361" width="46.42578125" style="1" customWidth="1"/>
    <col min="4362" max="4362" width="25.5703125" style="1" customWidth="1"/>
    <col min="4363" max="4363" width="19.85546875" style="1" customWidth="1"/>
    <col min="4364" max="4364" width="17.42578125" style="1" customWidth="1"/>
    <col min="4365" max="4365" width="15.5703125" style="1" customWidth="1"/>
    <col min="4366" max="4366" width="13.7109375" style="1" customWidth="1"/>
    <col min="4367" max="4606" width="11.5703125" style="1"/>
    <col min="4607" max="4607" width="23" style="1" customWidth="1"/>
    <col min="4608" max="4608" width="28.5703125" style="1" customWidth="1"/>
    <col min="4609" max="4609" width="21.85546875" style="1" customWidth="1"/>
    <col min="4610" max="4610" width="34.85546875" style="1" customWidth="1"/>
    <col min="4611" max="4611" width="32.140625" style="1" customWidth="1"/>
    <col min="4612" max="4612" width="20.85546875" style="1" customWidth="1"/>
    <col min="4613" max="4613" width="16.28515625" style="1" customWidth="1"/>
    <col min="4614" max="4614" width="16.140625" style="1" customWidth="1"/>
    <col min="4615" max="4615" width="22" style="1" customWidth="1"/>
    <col min="4616" max="4616" width="14.28515625" style="1" customWidth="1"/>
    <col min="4617" max="4617" width="46.42578125" style="1" customWidth="1"/>
    <col min="4618" max="4618" width="25.5703125" style="1" customWidth="1"/>
    <col min="4619" max="4619" width="19.85546875" style="1" customWidth="1"/>
    <col min="4620" max="4620" width="17.42578125" style="1" customWidth="1"/>
    <col min="4621" max="4621" width="15.5703125" style="1" customWidth="1"/>
    <col min="4622" max="4622" width="13.7109375" style="1" customWidth="1"/>
    <col min="4623" max="4862" width="11.5703125" style="1"/>
    <col min="4863" max="4863" width="23" style="1" customWidth="1"/>
    <col min="4864" max="4864" width="28.5703125" style="1" customWidth="1"/>
    <col min="4865" max="4865" width="21.85546875" style="1" customWidth="1"/>
    <col min="4866" max="4866" width="34.85546875" style="1" customWidth="1"/>
    <col min="4867" max="4867" width="32.140625" style="1" customWidth="1"/>
    <col min="4868" max="4868" width="20.85546875" style="1" customWidth="1"/>
    <col min="4869" max="4869" width="16.28515625" style="1" customWidth="1"/>
    <col min="4870" max="4870" width="16.140625" style="1" customWidth="1"/>
    <col min="4871" max="4871" width="22" style="1" customWidth="1"/>
    <col min="4872" max="4872" width="14.28515625" style="1" customWidth="1"/>
    <col min="4873" max="4873" width="46.42578125" style="1" customWidth="1"/>
    <col min="4874" max="4874" width="25.5703125" style="1" customWidth="1"/>
    <col min="4875" max="4875" width="19.85546875" style="1" customWidth="1"/>
    <col min="4876" max="4876" width="17.42578125" style="1" customWidth="1"/>
    <col min="4877" max="4877" width="15.5703125" style="1" customWidth="1"/>
    <col min="4878" max="4878" width="13.7109375" style="1" customWidth="1"/>
    <col min="4879" max="5118" width="11.5703125" style="1"/>
    <col min="5119" max="5119" width="23" style="1" customWidth="1"/>
    <col min="5120" max="5120" width="28.5703125" style="1" customWidth="1"/>
    <col min="5121" max="5121" width="21.85546875" style="1" customWidth="1"/>
    <col min="5122" max="5122" width="34.85546875" style="1" customWidth="1"/>
    <col min="5123" max="5123" width="32.140625" style="1" customWidth="1"/>
    <col min="5124" max="5124" width="20.85546875" style="1" customWidth="1"/>
    <col min="5125" max="5125" width="16.28515625" style="1" customWidth="1"/>
    <col min="5126" max="5126" width="16.140625" style="1" customWidth="1"/>
    <col min="5127" max="5127" width="22" style="1" customWidth="1"/>
    <col min="5128" max="5128" width="14.28515625" style="1" customWidth="1"/>
    <col min="5129" max="5129" width="46.42578125" style="1" customWidth="1"/>
    <col min="5130" max="5130" width="25.5703125" style="1" customWidth="1"/>
    <col min="5131" max="5131" width="19.85546875" style="1" customWidth="1"/>
    <col min="5132" max="5132" width="17.42578125" style="1" customWidth="1"/>
    <col min="5133" max="5133" width="15.5703125" style="1" customWidth="1"/>
    <col min="5134" max="5134" width="13.7109375" style="1" customWidth="1"/>
    <col min="5135" max="5374" width="11.5703125" style="1"/>
    <col min="5375" max="5375" width="23" style="1" customWidth="1"/>
    <col min="5376" max="5376" width="28.5703125" style="1" customWidth="1"/>
    <col min="5377" max="5377" width="21.85546875" style="1" customWidth="1"/>
    <col min="5378" max="5378" width="34.85546875" style="1" customWidth="1"/>
    <col min="5379" max="5379" width="32.140625" style="1" customWidth="1"/>
    <col min="5380" max="5380" width="20.85546875" style="1" customWidth="1"/>
    <col min="5381" max="5381" width="16.28515625" style="1" customWidth="1"/>
    <col min="5382" max="5382" width="16.140625" style="1" customWidth="1"/>
    <col min="5383" max="5383" width="22" style="1" customWidth="1"/>
    <col min="5384" max="5384" width="14.28515625" style="1" customWidth="1"/>
    <col min="5385" max="5385" width="46.42578125" style="1" customWidth="1"/>
    <col min="5386" max="5386" width="25.5703125" style="1" customWidth="1"/>
    <col min="5387" max="5387" width="19.85546875" style="1" customWidth="1"/>
    <col min="5388" max="5388" width="17.42578125" style="1" customWidth="1"/>
    <col min="5389" max="5389" width="15.5703125" style="1" customWidth="1"/>
    <col min="5390" max="5390" width="13.7109375" style="1" customWidth="1"/>
    <col min="5391" max="5630" width="11.5703125" style="1"/>
    <col min="5631" max="5631" width="23" style="1" customWidth="1"/>
    <col min="5632" max="5632" width="28.5703125" style="1" customWidth="1"/>
    <col min="5633" max="5633" width="21.85546875" style="1" customWidth="1"/>
    <col min="5634" max="5634" width="34.85546875" style="1" customWidth="1"/>
    <col min="5635" max="5635" width="32.140625" style="1" customWidth="1"/>
    <col min="5636" max="5636" width="20.85546875" style="1" customWidth="1"/>
    <col min="5637" max="5637" width="16.28515625" style="1" customWidth="1"/>
    <col min="5638" max="5638" width="16.140625" style="1" customWidth="1"/>
    <col min="5639" max="5639" width="22" style="1" customWidth="1"/>
    <col min="5640" max="5640" width="14.28515625" style="1" customWidth="1"/>
    <col min="5641" max="5641" width="46.42578125" style="1" customWidth="1"/>
    <col min="5642" max="5642" width="25.5703125" style="1" customWidth="1"/>
    <col min="5643" max="5643" width="19.85546875" style="1" customWidth="1"/>
    <col min="5644" max="5644" width="17.42578125" style="1" customWidth="1"/>
    <col min="5645" max="5645" width="15.5703125" style="1" customWidth="1"/>
    <col min="5646" max="5646" width="13.7109375" style="1" customWidth="1"/>
    <col min="5647" max="5886" width="11.5703125" style="1"/>
    <col min="5887" max="5887" width="23" style="1" customWidth="1"/>
    <col min="5888" max="5888" width="28.5703125" style="1" customWidth="1"/>
    <col min="5889" max="5889" width="21.85546875" style="1" customWidth="1"/>
    <col min="5890" max="5890" width="34.85546875" style="1" customWidth="1"/>
    <col min="5891" max="5891" width="32.140625" style="1" customWidth="1"/>
    <col min="5892" max="5892" width="20.85546875" style="1" customWidth="1"/>
    <col min="5893" max="5893" width="16.28515625" style="1" customWidth="1"/>
    <col min="5894" max="5894" width="16.140625" style="1" customWidth="1"/>
    <col min="5895" max="5895" width="22" style="1" customWidth="1"/>
    <col min="5896" max="5896" width="14.28515625" style="1" customWidth="1"/>
    <col min="5897" max="5897" width="46.42578125" style="1" customWidth="1"/>
    <col min="5898" max="5898" width="25.5703125" style="1" customWidth="1"/>
    <col min="5899" max="5899" width="19.85546875" style="1" customWidth="1"/>
    <col min="5900" max="5900" width="17.42578125" style="1" customWidth="1"/>
    <col min="5901" max="5901" width="15.5703125" style="1" customWidth="1"/>
    <col min="5902" max="5902" width="13.7109375" style="1" customWidth="1"/>
    <col min="5903" max="6142" width="11.5703125" style="1"/>
    <col min="6143" max="6143" width="23" style="1" customWidth="1"/>
    <col min="6144" max="6144" width="28.5703125" style="1" customWidth="1"/>
    <col min="6145" max="6145" width="21.85546875" style="1" customWidth="1"/>
    <col min="6146" max="6146" width="34.85546875" style="1" customWidth="1"/>
    <col min="6147" max="6147" width="32.140625" style="1" customWidth="1"/>
    <col min="6148" max="6148" width="20.85546875" style="1" customWidth="1"/>
    <col min="6149" max="6149" width="16.28515625" style="1" customWidth="1"/>
    <col min="6150" max="6150" width="16.140625" style="1" customWidth="1"/>
    <col min="6151" max="6151" width="22" style="1" customWidth="1"/>
    <col min="6152" max="6152" width="14.28515625" style="1" customWidth="1"/>
    <col min="6153" max="6153" width="46.42578125" style="1" customWidth="1"/>
    <col min="6154" max="6154" width="25.5703125" style="1" customWidth="1"/>
    <col min="6155" max="6155" width="19.85546875" style="1" customWidth="1"/>
    <col min="6156" max="6156" width="17.42578125" style="1" customWidth="1"/>
    <col min="6157" max="6157" width="15.5703125" style="1" customWidth="1"/>
    <col min="6158" max="6158" width="13.7109375" style="1" customWidth="1"/>
    <col min="6159" max="6398" width="11.5703125" style="1"/>
    <col min="6399" max="6399" width="23" style="1" customWidth="1"/>
    <col min="6400" max="6400" width="28.5703125" style="1" customWidth="1"/>
    <col min="6401" max="6401" width="21.85546875" style="1" customWidth="1"/>
    <col min="6402" max="6402" width="34.85546875" style="1" customWidth="1"/>
    <col min="6403" max="6403" width="32.140625" style="1" customWidth="1"/>
    <col min="6404" max="6404" width="20.85546875" style="1" customWidth="1"/>
    <col min="6405" max="6405" width="16.28515625" style="1" customWidth="1"/>
    <col min="6406" max="6406" width="16.140625" style="1" customWidth="1"/>
    <col min="6407" max="6407" width="22" style="1" customWidth="1"/>
    <col min="6408" max="6408" width="14.28515625" style="1" customWidth="1"/>
    <col min="6409" max="6409" width="46.42578125" style="1" customWidth="1"/>
    <col min="6410" max="6410" width="25.5703125" style="1" customWidth="1"/>
    <col min="6411" max="6411" width="19.85546875" style="1" customWidth="1"/>
    <col min="6412" max="6412" width="17.42578125" style="1" customWidth="1"/>
    <col min="6413" max="6413" width="15.5703125" style="1" customWidth="1"/>
    <col min="6414" max="6414" width="13.7109375" style="1" customWidth="1"/>
    <col min="6415" max="6654" width="11.5703125" style="1"/>
    <col min="6655" max="6655" width="23" style="1" customWidth="1"/>
    <col min="6656" max="6656" width="28.5703125" style="1" customWidth="1"/>
    <col min="6657" max="6657" width="21.85546875" style="1" customWidth="1"/>
    <col min="6658" max="6658" width="34.85546875" style="1" customWidth="1"/>
    <col min="6659" max="6659" width="32.140625" style="1" customWidth="1"/>
    <col min="6660" max="6660" width="20.85546875" style="1" customWidth="1"/>
    <col min="6661" max="6661" width="16.28515625" style="1" customWidth="1"/>
    <col min="6662" max="6662" width="16.140625" style="1" customWidth="1"/>
    <col min="6663" max="6663" width="22" style="1" customWidth="1"/>
    <col min="6664" max="6664" width="14.28515625" style="1" customWidth="1"/>
    <col min="6665" max="6665" width="46.42578125" style="1" customWidth="1"/>
    <col min="6666" max="6666" width="25.5703125" style="1" customWidth="1"/>
    <col min="6667" max="6667" width="19.85546875" style="1" customWidth="1"/>
    <col min="6668" max="6668" width="17.42578125" style="1" customWidth="1"/>
    <col min="6669" max="6669" width="15.5703125" style="1" customWidth="1"/>
    <col min="6670" max="6670" width="13.7109375" style="1" customWidth="1"/>
    <col min="6671" max="6910" width="11.5703125" style="1"/>
    <col min="6911" max="6911" width="23" style="1" customWidth="1"/>
    <col min="6912" max="6912" width="28.5703125" style="1" customWidth="1"/>
    <col min="6913" max="6913" width="21.85546875" style="1" customWidth="1"/>
    <col min="6914" max="6914" width="34.85546875" style="1" customWidth="1"/>
    <col min="6915" max="6915" width="32.140625" style="1" customWidth="1"/>
    <col min="6916" max="6916" width="20.85546875" style="1" customWidth="1"/>
    <col min="6917" max="6917" width="16.28515625" style="1" customWidth="1"/>
    <col min="6918" max="6918" width="16.140625" style="1" customWidth="1"/>
    <col min="6919" max="6919" width="22" style="1" customWidth="1"/>
    <col min="6920" max="6920" width="14.28515625" style="1" customWidth="1"/>
    <col min="6921" max="6921" width="46.42578125" style="1" customWidth="1"/>
    <col min="6922" max="6922" width="25.5703125" style="1" customWidth="1"/>
    <col min="6923" max="6923" width="19.85546875" style="1" customWidth="1"/>
    <col min="6924" max="6924" width="17.42578125" style="1" customWidth="1"/>
    <col min="6925" max="6925" width="15.5703125" style="1" customWidth="1"/>
    <col min="6926" max="6926" width="13.7109375" style="1" customWidth="1"/>
    <col min="6927" max="7166" width="11.5703125" style="1"/>
    <col min="7167" max="7167" width="23" style="1" customWidth="1"/>
    <col min="7168" max="7168" width="28.5703125" style="1" customWidth="1"/>
    <col min="7169" max="7169" width="21.85546875" style="1" customWidth="1"/>
    <col min="7170" max="7170" width="34.85546875" style="1" customWidth="1"/>
    <col min="7171" max="7171" width="32.140625" style="1" customWidth="1"/>
    <col min="7172" max="7172" width="20.85546875" style="1" customWidth="1"/>
    <col min="7173" max="7173" width="16.28515625" style="1" customWidth="1"/>
    <col min="7174" max="7174" width="16.140625" style="1" customWidth="1"/>
    <col min="7175" max="7175" width="22" style="1" customWidth="1"/>
    <col min="7176" max="7176" width="14.28515625" style="1" customWidth="1"/>
    <col min="7177" max="7177" width="46.42578125" style="1" customWidth="1"/>
    <col min="7178" max="7178" width="25.5703125" style="1" customWidth="1"/>
    <col min="7179" max="7179" width="19.85546875" style="1" customWidth="1"/>
    <col min="7180" max="7180" width="17.42578125" style="1" customWidth="1"/>
    <col min="7181" max="7181" width="15.5703125" style="1" customWidth="1"/>
    <col min="7182" max="7182" width="13.7109375" style="1" customWidth="1"/>
    <col min="7183" max="7422" width="11.5703125" style="1"/>
    <col min="7423" max="7423" width="23" style="1" customWidth="1"/>
    <col min="7424" max="7424" width="28.5703125" style="1" customWidth="1"/>
    <col min="7425" max="7425" width="21.85546875" style="1" customWidth="1"/>
    <col min="7426" max="7426" width="34.85546875" style="1" customWidth="1"/>
    <col min="7427" max="7427" width="32.140625" style="1" customWidth="1"/>
    <col min="7428" max="7428" width="20.85546875" style="1" customWidth="1"/>
    <col min="7429" max="7429" width="16.28515625" style="1" customWidth="1"/>
    <col min="7430" max="7430" width="16.140625" style="1" customWidth="1"/>
    <col min="7431" max="7431" width="22" style="1" customWidth="1"/>
    <col min="7432" max="7432" width="14.28515625" style="1" customWidth="1"/>
    <col min="7433" max="7433" width="46.42578125" style="1" customWidth="1"/>
    <col min="7434" max="7434" width="25.5703125" style="1" customWidth="1"/>
    <col min="7435" max="7435" width="19.85546875" style="1" customWidth="1"/>
    <col min="7436" max="7436" width="17.42578125" style="1" customWidth="1"/>
    <col min="7437" max="7437" width="15.5703125" style="1" customWidth="1"/>
    <col min="7438" max="7438" width="13.7109375" style="1" customWidth="1"/>
    <col min="7439" max="7678" width="11.5703125" style="1"/>
    <col min="7679" max="7679" width="23" style="1" customWidth="1"/>
    <col min="7680" max="7680" width="28.5703125" style="1" customWidth="1"/>
    <col min="7681" max="7681" width="21.85546875" style="1" customWidth="1"/>
    <col min="7682" max="7682" width="34.85546875" style="1" customWidth="1"/>
    <col min="7683" max="7683" width="32.140625" style="1" customWidth="1"/>
    <col min="7684" max="7684" width="20.85546875" style="1" customWidth="1"/>
    <col min="7685" max="7685" width="16.28515625" style="1" customWidth="1"/>
    <col min="7686" max="7686" width="16.140625" style="1" customWidth="1"/>
    <col min="7687" max="7687" width="22" style="1" customWidth="1"/>
    <col min="7688" max="7688" width="14.28515625" style="1" customWidth="1"/>
    <col min="7689" max="7689" width="46.42578125" style="1" customWidth="1"/>
    <col min="7690" max="7690" width="25.5703125" style="1" customWidth="1"/>
    <col min="7691" max="7691" width="19.85546875" style="1" customWidth="1"/>
    <col min="7692" max="7692" width="17.42578125" style="1" customWidth="1"/>
    <col min="7693" max="7693" width="15.5703125" style="1" customWidth="1"/>
    <col min="7694" max="7694" width="13.7109375" style="1" customWidth="1"/>
    <col min="7695" max="7934" width="11.5703125" style="1"/>
    <col min="7935" max="7935" width="23" style="1" customWidth="1"/>
    <col min="7936" max="7936" width="28.5703125" style="1" customWidth="1"/>
    <col min="7937" max="7937" width="21.85546875" style="1" customWidth="1"/>
    <col min="7938" max="7938" width="34.85546875" style="1" customWidth="1"/>
    <col min="7939" max="7939" width="32.140625" style="1" customWidth="1"/>
    <col min="7940" max="7940" width="20.85546875" style="1" customWidth="1"/>
    <col min="7941" max="7941" width="16.28515625" style="1" customWidth="1"/>
    <col min="7942" max="7942" width="16.140625" style="1" customWidth="1"/>
    <col min="7943" max="7943" width="22" style="1" customWidth="1"/>
    <col min="7944" max="7944" width="14.28515625" style="1" customWidth="1"/>
    <col min="7945" max="7945" width="46.42578125" style="1" customWidth="1"/>
    <col min="7946" max="7946" width="25.5703125" style="1" customWidth="1"/>
    <col min="7947" max="7947" width="19.85546875" style="1" customWidth="1"/>
    <col min="7948" max="7948" width="17.42578125" style="1" customWidth="1"/>
    <col min="7949" max="7949" width="15.5703125" style="1" customWidth="1"/>
    <col min="7950" max="7950" width="13.7109375" style="1" customWidth="1"/>
    <col min="7951" max="8190" width="11.5703125" style="1"/>
    <col min="8191" max="8191" width="23" style="1" customWidth="1"/>
    <col min="8192" max="8192" width="28.5703125" style="1" customWidth="1"/>
    <col min="8193" max="8193" width="21.85546875" style="1" customWidth="1"/>
    <col min="8194" max="8194" width="34.85546875" style="1" customWidth="1"/>
    <col min="8195" max="8195" width="32.140625" style="1" customWidth="1"/>
    <col min="8196" max="8196" width="20.85546875" style="1" customWidth="1"/>
    <col min="8197" max="8197" width="16.28515625" style="1" customWidth="1"/>
    <col min="8198" max="8198" width="16.140625" style="1" customWidth="1"/>
    <col min="8199" max="8199" width="22" style="1" customWidth="1"/>
    <col min="8200" max="8200" width="14.28515625" style="1" customWidth="1"/>
    <col min="8201" max="8201" width="46.42578125" style="1" customWidth="1"/>
    <col min="8202" max="8202" width="25.5703125" style="1" customWidth="1"/>
    <col min="8203" max="8203" width="19.85546875" style="1" customWidth="1"/>
    <col min="8204" max="8204" width="17.42578125" style="1" customWidth="1"/>
    <col min="8205" max="8205" width="15.5703125" style="1" customWidth="1"/>
    <col min="8206" max="8206" width="13.7109375" style="1" customWidth="1"/>
    <col min="8207" max="8446" width="11.5703125" style="1"/>
    <col min="8447" max="8447" width="23" style="1" customWidth="1"/>
    <col min="8448" max="8448" width="28.5703125" style="1" customWidth="1"/>
    <col min="8449" max="8449" width="21.85546875" style="1" customWidth="1"/>
    <col min="8450" max="8450" width="34.85546875" style="1" customWidth="1"/>
    <col min="8451" max="8451" width="32.140625" style="1" customWidth="1"/>
    <col min="8452" max="8452" width="20.85546875" style="1" customWidth="1"/>
    <col min="8453" max="8453" width="16.28515625" style="1" customWidth="1"/>
    <col min="8454" max="8454" width="16.140625" style="1" customWidth="1"/>
    <col min="8455" max="8455" width="22" style="1" customWidth="1"/>
    <col min="8456" max="8456" width="14.28515625" style="1" customWidth="1"/>
    <col min="8457" max="8457" width="46.42578125" style="1" customWidth="1"/>
    <col min="8458" max="8458" width="25.5703125" style="1" customWidth="1"/>
    <col min="8459" max="8459" width="19.85546875" style="1" customWidth="1"/>
    <col min="8460" max="8460" width="17.42578125" style="1" customWidth="1"/>
    <col min="8461" max="8461" width="15.5703125" style="1" customWidth="1"/>
    <col min="8462" max="8462" width="13.7109375" style="1" customWidth="1"/>
    <col min="8463" max="8702" width="11.5703125" style="1"/>
    <col min="8703" max="8703" width="23" style="1" customWidth="1"/>
    <col min="8704" max="8704" width="28.5703125" style="1" customWidth="1"/>
    <col min="8705" max="8705" width="21.85546875" style="1" customWidth="1"/>
    <col min="8706" max="8706" width="34.85546875" style="1" customWidth="1"/>
    <col min="8707" max="8707" width="32.140625" style="1" customWidth="1"/>
    <col min="8708" max="8708" width="20.85546875" style="1" customWidth="1"/>
    <col min="8709" max="8709" width="16.28515625" style="1" customWidth="1"/>
    <col min="8710" max="8710" width="16.140625" style="1" customWidth="1"/>
    <col min="8711" max="8711" width="22" style="1" customWidth="1"/>
    <col min="8712" max="8712" width="14.28515625" style="1" customWidth="1"/>
    <col min="8713" max="8713" width="46.42578125" style="1" customWidth="1"/>
    <col min="8714" max="8714" width="25.5703125" style="1" customWidth="1"/>
    <col min="8715" max="8715" width="19.85546875" style="1" customWidth="1"/>
    <col min="8716" max="8716" width="17.42578125" style="1" customWidth="1"/>
    <col min="8717" max="8717" width="15.5703125" style="1" customWidth="1"/>
    <col min="8718" max="8718" width="13.7109375" style="1" customWidth="1"/>
    <col min="8719" max="8958" width="11.5703125" style="1"/>
    <col min="8959" max="8959" width="23" style="1" customWidth="1"/>
    <col min="8960" max="8960" width="28.5703125" style="1" customWidth="1"/>
    <col min="8961" max="8961" width="21.85546875" style="1" customWidth="1"/>
    <col min="8962" max="8962" width="34.85546875" style="1" customWidth="1"/>
    <col min="8963" max="8963" width="32.140625" style="1" customWidth="1"/>
    <col min="8964" max="8964" width="20.85546875" style="1" customWidth="1"/>
    <col min="8965" max="8965" width="16.28515625" style="1" customWidth="1"/>
    <col min="8966" max="8966" width="16.140625" style="1" customWidth="1"/>
    <col min="8967" max="8967" width="22" style="1" customWidth="1"/>
    <col min="8968" max="8968" width="14.28515625" style="1" customWidth="1"/>
    <col min="8969" max="8969" width="46.42578125" style="1" customWidth="1"/>
    <col min="8970" max="8970" width="25.5703125" style="1" customWidth="1"/>
    <col min="8971" max="8971" width="19.85546875" style="1" customWidth="1"/>
    <col min="8972" max="8972" width="17.42578125" style="1" customWidth="1"/>
    <col min="8973" max="8973" width="15.5703125" style="1" customWidth="1"/>
    <col min="8974" max="8974" width="13.7109375" style="1" customWidth="1"/>
    <col min="8975" max="9214" width="11.5703125" style="1"/>
    <col min="9215" max="9215" width="23" style="1" customWidth="1"/>
    <col min="9216" max="9216" width="28.5703125" style="1" customWidth="1"/>
    <col min="9217" max="9217" width="21.85546875" style="1" customWidth="1"/>
    <col min="9218" max="9218" width="34.85546875" style="1" customWidth="1"/>
    <col min="9219" max="9219" width="32.140625" style="1" customWidth="1"/>
    <col min="9220" max="9220" width="20.85546875" style="1" customWidth="1"/>
    <col min="9221" max="9221" width="16.28515625" style="1" customWidth="1"/>
    <col min="9222" max="9222" width="16.140625" style="1" customWidth="1"/>
    <col min="9223" max="9223" width="22" style="1" customWidth="1"/>
    <col min="9224" max="9224" width="14.28515625" style="1" customWidth="1"/>
    <col min="9225" max="9225" width="46.42578125" style="1" customWidth="1"/>
    <col min="9226" max="9226" width="25.5703125" style="1" customWidth="1"/>
    <col min="9227" max="9227" width="19.85546875" style="1" customWidth="1"/>
    <col min="9228" max="9228" width="17.42578125" style="1" customWidth="1"/>
    <col min="9229" max="9229" width="15.5703125" style="1" customWidth="1"/>
    <col min="9230" max="9230" width="13.7109375" style="1" customWidth="1"/>
    <col min="9231" max="9470" width="11.5703125" style="1"/>
    <col min="9471" max="9471" width="23" style="1" customWidth="1"/>
    <col min="9472" max="9472" width="28.5703125" style="1" customWidth="1"/>
    <col min="9473" max="9473" width="21.85546875" style="1" customWidth="1"/>
    <col min="9474" max="9474" width="34.85546875" style="1" customWidth="1"/>
    <col min="9475" max="9475" width="32.140625" style="1" customWidth="1"/>
    <col min="9476" max="9476" width="20.85546875" style="1" customWidth="1"/>
    <col min="9477" max="9477" width="16.28515625" style="1" customWidth="1"/>
    <col min="9478" max="9478" width="16.140625" style="1" customWidth="1"/>
    <col min="9479" max="9479" width="22" style="1" customWidth="1"/>
    <col min="9480" max="9480" width="14.28515625" style="1" customWidth="1"/>
    <col min="9481" max="9481" width="46.42578125" style="1" customWidth="1"/>
    <col min="9482" max="9482" width="25.5703125" style="1" customWidth="1"/>
    <col min="9483" max="9483" width="19.85546875" style="1" customWidth="1"/>
    <col min="9484" max="9484" width="17.42578125" style="1" customWidth="1"/>
    <col min="9485" max="9485" width="15.5703125" style="1" customWidth="1"/>
    <col min="9486" max="9486" width="13.7109375" style="1" customWidth="1"/>
    <col min="9487" max="9726" width="11.5703125" style="1"/>
    <col min="9727" max="9727" width="23" style="1" customWidth="1"/>
    <col min="9728" max="9728" width="28.5703125" style="1" customWidth="1"/>
    <col min="9729" max="9729" width="21.85546875" style="1" customWidth="1"/>
    <col min="9730" max="9730" width="34.85546875" style="1" customWidth="1"/>
    <col min="9731" max="9731" width="32.140625" style="1" customWidth="1"/>
    <col min="9732" max="9732" width="20.85546875" style="1" customWidth="1"/>
    <col min="9733" max="9733" width="16.28515625" style="1" customWidth="1"/>
    <col min="9734" max="9734" width="16.140625" style="1" customWidth="1"/>
    <col min="9735" max="9735" width="22" style="1" customWidth="1"/>
    <col min="9736" max="9736" width="14.28515625" style="1" customWidth="1"/>
    <col min="9737" max="9737" width="46.42578125" style="1" customWidth="1"/>
    <col min="9738" max="9738" width="25.5703125" style="1" customWidth="1"/>
    <col min="9739" max="9739" width="19.85546875" style="1" customWidth="1"/>
    <col min="9740" max="9740" width="17.42578125" style="1" customWidth="1"/>
    <col min="9741" max="9741" width="15.5703125" style="1" customWidth="1"/>
    <col min="9742" max="9742" width="13.7109375" style="1" customWidth="1"/>
    <col min="9743" max="9982" width="11.5703125" style="1"/>
    <col min="9983" max="9983" width="23" style="1" customWidth="1"/>
    <col min="9984" max="9984" width="28.5703125" style="1" customWidth="1"/>
    <col min="9985" max="9985" width="21.85546875" style="1" customWidth="1"/>
    <col min="9986" max="9986" width="34.85546875" style="1" customWidth="1"/>
    <col min="9987" max="9987" width="32.140625" style="1" customWidth="1"/>
    <col min="9988" max="9988" width="20.85546875" style="1" customWidth="1"/>
    <col min="9989" max="9989" width="16.28515625" style="1" customWidth="1"/>
    <col min="9990" max="9990" width="16.140625" style="1" customWidth="1"/>
    <col min="9991" max="9991" width="22" style="1" customWidth="1"/>
    <col min="9992" max="9992" width="14.28515625" style="1" customWidth="1"/>
    <col min="9993" max="9993" width="46.42578125" style="1" customWidth="1"/>
    <col min="9994" max="9994" width="25.5703125" style="1" customWidth="1"/>
    <col min="9995" max="9995" width="19.85546875" style="1" customWidth="1"/>
    <col min="9996" max="9996" width="17.42578125" style="1" customWidth="1"/>
    <col min="9997" max="9997" width="15.5703125" style="1" customWidth="1"/>
    <col min="9998" max="9998" width="13.7109375" style="1" customWidth="1"/>
    <col min="9999" max="10238" width="11.5703125" style="1"/>
    <col min="10239" max="10239" width="23" style="1" customWidth="1"/>
    <col min="10240" max="10240" width="28.5703125" style="1" customWidth="1"/>
    <col min="10241" max="10241" width="21.85546875" style="1" customWidth="1"/>
    <col min="10242" max="10242" width="34.85546875" style="1" customWidth="1"/>
    <col min="10243" max="10243" width="32.140625" style="1" customWidth="1"/>
    <col min="10244" max="10244" width="20.85546875" style="1" customWidth="1"/>
    <col min="10245" max="10245" width="16.28515625" style="1" customWidth="1"/>
    <col min="10246" max="10246" width="16.140625" style="1" customWidth="1"/>
    <col min="10247" max="10247" width="22" style="1" customWidth="1"/>
    <col min="10248" max="10248" width="14.28515625" style="1" customWidth="1"/>
    <col min="10249" max="10249" width="46.42578125" style="1" customWidth="1"/>
    <col min="10250" max="10250" width="25.5703125" style="1" customWidth="1"/>
    <col min="10251" max="10251" width="19.85546875" style="1" customWidth="1"/>
    <col min="10252" max="10252" width="17.42578125" style="1" customWidth="1"/>
    <col min="10253" max="10253" width="15.5703125" style="1" customWidth="1"/>
    <col min="10254" max="10254" width="13.7109375" style="1" customWidth="1"/>
    <col min="10255" max="10494" width="11.5703125" style="1"/>
    <col min="10495" max="10495" width="23" style="1" customWidth="1"/>
    <col min="10496" max="10496" width="28.5703125" style="1" customWidth="1"/>
    <col min="10497" max="10497" width="21.85546875" style="1" customWidth="1"/>
    <col min="10498" max="10498" width="34.85546875" style="1" customWidth="1"/>
    <col min="10499" max="10499" width="32.140625" style="1" customWidth="1"/>
    <col min="10500" max="10500" width="20.85546875" style="1" customWidth="1"/>
    <col min="10501" max="10501" width="16.28515625" style="1" customWidth="1"/>
    <col min="10502" max="10502" width="16.140625" style="1" customWidth="1"/>
    <col min="10503" max="10503" width="22" style="1" customWidth="1"/>
    <col min="10504" max="10504" width="14.28515625" style="1" customWidth="1"/>
    <col min="10505" max="10505" width="46.42578125" style="1" customWidth="1"/>
    <col min="10506" max="10506" width="25.5703125" style="1" customWidth="1"/>
    <col min="10507" max="10507" width="19.85546875" style="1" customWidth="1"/>
    <col min="10508" max="10508" width="17.42578125" style="1" customWidth="1"/>
    <col min="10509" max="10509" width="15.5703125" style="1" customWidth="1"/>
    <col min="10510" max="10510" width="13.7109375" style="1" customWidth="1"/>
    <col min="10511" max="10750" width="11.5703125" style="1"/>
    <col min="10751" max="10751" width="23" style="1" customWidth="1"/>
    <col min="10752" max="10752" width="28.5703125" style="1" customWidth="1"/>
    <col min="10753" max="10753" width="21.85546875" style="1" customWidth="1"/>
    <col min="10754" max="10754" width="34.85546875" style="1" customWidth="1"/>
    <col min="10755" max="10755" width="32.140625" style="1" customWidth="1"/>
    <col min="10756" max="10756" width="20.85546875" style="1" customWidth="1"/>
    <col min="10757" max="10757" width="16.28515625" style="1" customWidth="1"/>
    <col min="10758" max="10758" width="16.140625" style="1" customWidth="1"/>
    <col min="10759" max="10759" width="22" style="1" customWidth="1"/>
    <col min="10760" max="10760" width="14.28515625" style="1" customWidth="1"/>
    <col min="10761" max="10761" width="46.42578125" style="1" customWidth="1"/>
    <col min="10762" max="10762" width="25.5703125" style="1" customWidth="1"/>
    <col min="10763" max="10763" width="19.85546875" style="1" customWidth="1"/>
    <col min="10764" max="10764" width="17.42578125" style="1" customWidth="1"/>
    <col min="10765" max="10765" width="15.5703125" style="1" customWidth="1"/>
    <col min="10766" max="10766" width="13.7109375" style="1" customWidth="1"/>
    <col min="10767" max="11006" width="11.5703125" style="1"/>
    <col min="11007" max="11007" width="23" style="1" customWidth="1"/>
    <col min="11008" max="11008" width="28.5703125" style="1" customWidth="1"/>
    <col min="11009" max="11009" width="21.85546875" style="1" customWidth="1"/>
    <col min="11010" max="11010" width="34.85546875" style="1" customWidth="1"/>
    <col min="11011" max="11011" width="32.140625" style="1" customWidth="1"/>
    <col min="11012" max="11012" width="20.85546875" style="1" customWidth="1"/>
    <col min="11013" max="11013" width="16.28515625" style="1" customWidth="1"/>
    <col min="11014" max="11014" width="16.140625" style="1" customWidth="1"/>
    <col min="11015" max="11015" width="22" style="1" customWidth="1"/>
    <col min="11016" max="11016" width="14.28515625" style="1" customWidth="1"/>
    <col min="11017" max="11017" width="46.42578125" style="1" customWidth="1"/>
    <col min="11018" max="11018" width="25.5703125" style="1" customWidth="1"/>
    <col min="11019" max="11019" width="19.85546875" style="1" customWidth="1"/>
    <col min="11020" max="11020" width="17.42578125" style="1" customWidth="1"/>
    <col min="11021" max="11021" width="15.5703125" style="1" customWidth="1"/>
    <col min="11022" max="11022" width="13.7109375" style="1" customWidth="1"/>
    <col min="11023" max="11262" width="11.5703125" style="1"/>
    <col min="11263" max="11263" width="23" style="1" customWidth="1"/>
    <col min="11264" max="11264" width="28.5703125" style="1" customWidth="1"/>
    <col min="11265" max="11265" width="21.85546875" style="1" customWidth="1"/>
    <col min="11266" max="11266" width="34.85546875" style="1" customWidth="1"/>
    <col min="11267" max="11267" width="32.140625" style="1" customWidth="1"/>
    <col min="11268" max="11268" width="20.85546875" style="1" customWidth="1"/>
    <col min="11269" max="11269" width="16.28515625" style="1" customWidth="1"/>
    <col min="11270" max="11270" width="16.140625" style="1" customWidth="1"/>
    <col min="11271" max="11271" width="22" style="1" customWidth="1"/>
    <col min="11272" max="11272" width="14.28515625" style="1" customWidth="1"/>
    <col min="11273" max="11273" width="46.42578125" style="1" customWidth="1"/>
    <col min="11274" max="11274" width="25.5703125" style="1" customWidth="1"/>
    <col min="11275" max="11275" width="19.85546875" style="1" customWidth="1"/>
    <col min="11276" max="11276" width="17.42578125" style="1" customWidth="1"/>
    <col min="11277" max="11277" width="15.5703125" style="1" customWidth="1"/>
    <col min="11278" max="11278" width="13.7109375" style="1" customWidth="1"/>
    <col min="11279" max="11518" width="11.5703125" style="1"/>
    <col min="11519" max="11519" width="23" style="1" customWidth="1"/>
    <col min="11520" max="11520" width="28.5703125" style="1" customWidth="1"/>
    <col min="11521" max="11521" width="21.85546875" style="1" customWidth="1"/>
    <col min="11522" max="11522" width="34.85546875" style="1" customWidth="1"/>
    <col min="11523" max="11523" width="32.140625" style="1" customWidth="1"/>
    <col min="11524" max="11524" width="20.85546875" style="1" customWidth="1"/>
    <col min="11525" max="11525" width="16.28515625" style="1" customWidth="1"/>
    <col min="11526" max="11526" width="16.140625" style="1" customWidth="1"/>
    <col min="11527" max="11527" width="22" style="1" customWidth="1"/>
    <col min="11528" max="11528" width="14.28515625" style="1" customWidth="1"/>
    <col min="11529" max="11529" width="46.42578125" style="1" customWidth="1"/>
    <col min="11530" max="11530" width="25.5703125" style="1" customWidth="1"/>
    <col min="11531" max="11531" width="19.85546875" style="1" customWidth="1"/>
    <col min="11532" max="11532" width="17.42578125" style="1" customWidth="1"/>
    <col min="11533" max="11533" width="15.5703125" style="1" customWidth="1"/>
    <col min="11534" max="11534" width="13.7109375" style="1" customWidth="1"/>
    <col min="11535" max="11774" width="11.5703125" style="1"/>
    <col min="11775" max="11775" width="23" style="1" customWidth="1"/>
    <col min="11776" max="11776" width="28.5703125" style="1" customWidth="1"/>
    <col min="11777" max="11777" width="21.85546875" style="1" customWidth="1"/>
    <col min="11778" max="11778" width="34.85546875" style="1" customWidth="1"/>
    <col min="11779" max="11779" width="32.140625" style="1" customWidth="1"/>
    <col min="11780" max="11780" width="20.85546875" style="1" customWidth="1"/>
    <col min="11781" max="11781" width="16.28515625" style="1" customWidth="1"/>
    <col min="11782" max="11782" width="16.140625" style="1" customWidth="1"/>
    <col min="11783" max="11783" width="22" style="1" customWidth="1"/>
    <col min="11784" max="11784" width="14.28515625" style="1" customWidth="1"/>
    <col min="11785" max="11785" width="46.42578125" style="1" customWidth="1"/>
    <col min="11786" max="11786" width="25.5703125" style="1" customWidth="1"/>
    <col min="11787" max="11787" width="19.85546875" style="1" customWidth="1"/>
    <col min="11788" max="11788" width="17.42578125" style="1" customWidth="1"/>
    <col min="11789" max="11789" width="15.5703125" style="1" customWidth="1"/>
    <col min="11790" max="11790" width="13.7109375" style="1" customWidth="1"/>
    <col min="11791" max="12030" width="11.5703125" style="1"/>
    <col min="12031" max="12031" width="23" style="1" customWidth="1"/>
    <col min="12032" max="12032" width="28.5703125" style="1" customWidth="1"/>
    <col min="12033" max="12033" width="21.85546875" style="1" customWidth="1"/>
    <col min="12034" max="12034" width="34.85546875" style="1" customWidth="1"/>
    <col min="12035" max="12035" width="32.140625" style="1" customWidth="1"/>
    <col min="12036" max="12036" width="20.85546875" style="1" customWidth="1"/>
    <col min="12037" max="12037" width="16.28515625" style="1" customWidth="1"/>
    <col min="12038" max="12038" width="16.140625" style="1" customWidth="1"/>
    <col min="12039" max="12039" width="22" style="1" customWidth="1"/>
    <col min="12040" max="12040" width="14.28515625" style="1" customWidth="1"/>
    <col min="12041" max="12041" width="46.42578125" style="1" customWidth="1"/>
    <col min="12042" max="12042" width="25.5703125" style="1" customWidth="1"/>
    <col min="12043" max="12043" width="19.85546875" style="1" customWidth="1"/>
    <col min="12044" max="12044" width="17.42578125" style="1" customWidth="1"/>
    <col min="12045" max="12045" width="15.5703125" style="1" customWidth="1"/>
    <col min="12046" max="12046" width="13.7109375" style="1" customWidth="1"/>
    <col min="12047" max="12286" width="11.5703125" style="1"/>
    <col min="12287" max="12287" width="23" style="1" customWidth="1"/>
    <col min="12288" max="12288" width="28.5703125" style="1" customWidth="1"/>
    <col min="12289" max="12289" width="21.85546875" style="1" customWidth="1"/>
    <col min="12290" max="12290" width="34.85546875" style="1" customWidth="1"/>
    <col min="12291" max="12291" width="32.140625" style="1" customWidth="1"/>
    <col min="12292" max="12292" width="20.85546875" style="1" customWidth="1"/>
    <col min="12293" max="12293" width="16.28515625" style="1" customWidth="1"/>
    <col min="12294" max="12294" width="16.140625" style="1" customWidth="1"/>
    <col min="12295" max="12295" width="22" style="1" customWidth="1"/>
    <col min="12296" max="12296" width="14.28515625" style="1" customWidth="1"/>
    <col min="12297" max="12297" width="46.42578125" style="1" customWidth="1"/>
    <col min="12298" max="12298" width="25.5703125" style="1" customWidth="1"/>
    <col min="12299" max="12299" width="19.85546875" style="1" customWidth="1"/>
    <col min="12300" max="12300" width="17.42578125" style="1" customWidth="1"/>
    <col min="12301" max="12301" width="15.5703125" style="1" customWidth="1"/>
    <col min="12302" max="12302" width="13.7109375" style="1" customWidth="1"/>
    <col min="12303" max="12542" width="11.5703125" style="1"/>
    <col min="12543" max="12543" width="23" style="1" customWidth="1"/>
    <col min="12544" max="12544" width="28.5703125" style="1" customWidth="1"/>
    <col min="12545" max="12545" width="21.85546875" style="1" customWidth="1"/>
    <col min="12546" max="12546" width="34.85546875" style="1" customWidth="1"/>
    <col min="12547" max="12547" width="32.140625" style="1" customWidth="1"/>
    <col min="12548" max="12548" width="20.85546875" style="1" customWidth="1"/>
    <col min="12549" max="12549" width="16.28515625" style="1" customWidth="1"/>
    <col min="12550" max="12550" width="16.140625" style="1" customWidth="1"/>
    <col min="12551" max="12551" width="22" style="1" customWidth="1"/>
    <col min="12552" max="12552" width="14.28515625" style="1" customWidth="1"/>
    <col min="12553" max="12553" width="46.42578125" style="1" customWidth="1"/>
    <col min="12554" max="12554" width="25.5703125" style="1" customWidth="1"/>
    <col min="12555" max="12555" width="19.85546875" style="1" customWidth="1"/>
    <col min="12556" max="12556" width="17.42578125" style="1" customWidth="1"/>
    <col min="12557" max="12557" width="15.5703125" style="1" customWidth="1"/>
    <col min="12558" max="12558" width="13.7109375" style="1" customWidth="1"/>
    <col min="12559" max="12798" width="11.5703125" style="1"/>
    <col min="12799" max="12799" width="23" style="1" customWidth="1"/>
    <col min="12800" max="12800" width="28.5703125" style="1" customWidth="1"/>
    <col min="12801" max="12801" width="21.85546875" style="1" customWidth="1"/>
    <col min="12802" max="12802" width="34.85546875" style="1" customWidth="1"/>
    <col min="12803" max="12803" width="32.140625" style="1" customWidth="1"/>
    <col min="12804" max="12804" width="20.85546875" style="1" customWidth="1"/>
    <col min="12805" max="12805" width="16.28515625" style="1" customWidth="1"/>
    <col min="12806" max="12806" width="16.140625" style="1" customWidth="1"/>
    <col min="12807" max="12807" width="22" style="1" customWidth="1"/>
    <col min="12808" max="12808" width="14.28515625" style="1" customWidth="1"/>
    <col min="12809" max="12809" width="46.42578125" style="1" customWidth="1"/>
    <col min="12810" max="12810" width="25.5703125" style="1" customWidth="1"/>
    <col min="12811" max="12811" width="19.85546875" style="1" customWidth="1"/>
    <col min="12812" max="12812" width="17.42578125" style="1" customWidth="1"/>
    <col min="12813" max="12813" width="15.5703125" style="1" customWidth="1"/>
    <col min="12814" max="12814" width="13.7109375" style="1" customWidth="1"/>
    <col min="12815" max="13054" width="11.5703125" style="1"/>
    <col min="13055" max="13055" width="23" style="1" customWidth="1"/>
    <col min="13056" max="13056" width="28.5703125" style="1" customWidth="1"/>
    <col min="13057" max="13057" width="21.85546875" style="1" customWidth="1"/>
    <col min="13058" max="13058" width="34.85546875" style="1" customWidth="1"/>
    <col min="13059" max="13059" width="32.140625" style="1" customWidth="1"/>
    <col min="13060" max="13060" width="20.85546875" style="1" customWidth="1"/>
    <col min="13061" max="13061" width="16.28515625" style="1" customWidth="1"/>
    <col min="13062" max="13062" width="16.140625" style="1" customWidth="1"/>
    <col min="13063" max="13063" width="22" style="1" customWidth="1"/>
    <col min="13064" max="13064" width="14.28515625" style="1" customWidth="1"/>
    <col min="13065" max="13065" width="46.42578125" style="1" customWidth="1"/>
    <col min="13066" max="13066" width="25.5703125" style="1" customWidth="1"/>
    <col min="13067" max="13067" width="19.85546875" style="1" customWidth="1"/>
    <col min="13068" max="13068" width="17.42578125" style="1" customWidth="1"/>
    <col min="13069" max="13069" width="15.5703125" style="1" customWidth="1"/>
    <col min="13070" max="13070" width="13.7109375" style="1" customWidth="1"/>
    <col min="13071" max="13310" width="11.5703125" style="1"/>
    <col min="13311" max="13311" width="23" style="1" customWidth="1"/>
    <col min="13312" max="13312" width="28.5703125" style="1" customWidth="1"/>
    <col min="13313" max="13313" width="21.85546875" style="1" customWidth="1"/>
    <col min="13314" max="13314" width="34.85546875" style="1" customWidth="1"/>
    <col min="13315" max="13315" width="32.140625" style="1" customWidth="1"/>
    <col min="13316" max="13316" width="20.85546875" style="1" customWidth="1"/>
    <col min="13317" max="13317" width="16.28515625" style="1" customWidth="1"/>
    <col min="13318" max="13318" width="16.140625" style="1" customWidth="1"/>
    <col min="13319" max="13319" width="22" style="1" customWidth="1"/>
    <col min="13320" max="13320" width="14.28515625" style="1" customWidth="1"/>
    <col min="13321" max="13321" width="46.42578125" style="1" customWidth="1"/>
    <col min="13322" max="13322" width="25.5703125" style="1" customWidth="1"/>
    <col min="13323" max="13323" width="19.85546875" style="1" customWidth="1"/>
    <col min="13324" max="13324" width="17.42578125" style="1" customWidth="1"/>
    <col min="13325" max="13325" width="15.5703125" style="1" customWidth="1"/>
    <col min="13326" max="13326" width="13.7109375" style="1" customWidth="1"/>
    <col min="13327" max="13566" width="11.5703125" style="1"/>
    <col min="13567" max="13567" width="23" style="1" customWidth="1"/>
    <col min="13568" max="13568" width="28.5703125" style="1" customWidth="1"/>
    <col min="13569" max="13569" width="21.85546875" style="1" customWidth="1"/>
    <col min="13570" max="13570" width="34.85546875" style="1" customWidth="1"/>
    <col min="13571" max="13571" width="32.140625" style="1" customWidth="1"/>
    <col min="13572" max="13572" width="20.85546875" style="1" customWidth="1"/>
    <col min="13573" max="13573" width="16.28515625" style="1" customWidth="1"/>
    <col min="13574" max="13574" width="16.140625" style="1" customWidth="1"/>
    <col min="13575" max="13575" width="22" style="1" customWidth="1"/>
    <col min="13576" max="13576" width="14.28515625" style="1" customWidth="1"/>
    <col min="13577" max="13577" width="46.42578125" style="1" customWidth="1"/>
    <col min="13578" max="13578" width="25.5703125" style="1" customWidth="1"/>
    <col min="13579" max="13579" width="19.85546875" style="1" customWidth="1"/>
    <col min="13580" max="13580" width="17.42578125" style="1" customWidth="1"/>
    <col min="13581" max="13581" width="15.5703125" style="1" customWidth="1"/>
    <col min="13582" max="13582" width="13.7109375" style="1" customWidth="1"/>
    <col min="13583" max="13822" width="11.5703125" style="1"/>
    <col min="13823" max="13823" width="23" style="1" customWidth="1"/>
    <col min="13824" max="13824" width="28.5703125" style="1" customWidth="1"/>
    <col min="13825" max="13825" width="21.85546875" style="1" customWidth="1"/>
    <col min="13826" max="13826" width="34.85546875" style="1" customWidth="1"/>
    <col min="13827" max="13827" width="32.140625" style="1" customWidth="1"/>
    <col min="13828" max="13828" width="20.85546875" style="1" customWidth="1"/>
    <col min="13829" max="13829" width="16.28515625" style="1" customWidth="1"/>
    <col min="13830" max="13830" width="16.140625" style="1" customWidth="1"/>
    <col min="13831" max="13831" width="22" style="1" customWidth="1"/>
    <col min="13832" max="13832" width="14.28515625" style="1" customWidth="1"/>
    <col min="13833" max="13833" width="46.42578125" style="1" customWidth="1"/>
    <col min="13834" max="13834" width="25.5703125" style="1" customWidth="1"/>
    <col min="13835" max="13835" width="19.85546875" style="1" customWidth="1"/>
    <col min="13836" max="13836" width="17.42578125" style="1" customWidth="1"/>
    <col min="13837" max="13837" width="15.5703125" style="1" customWidth="1"/>
    <col min="13838" max="13838" width="13.7109375" style="1" customWidth="1"/>
    <col min="13839" max="14078" width="11.5703125" style="1"/>
    <col min="14079" max="14079" width="23" style="1" customWidth="1"/>
    <col min="14080" max="14080" width="28.5703125" style="1" customWidth="1"/>
    <col min="14081" max="14081" width="21.85546875" style="1" customWidth="1"/>
    <col min="14082" max="14082" width="34.85546875" style="1" customWidth="1"/>
    <col min="14083" max="14083" width="32.140625" style="1" customWidth="1"/>
    <col min="14084" max="14084" width="20.85546875" style="1" customWidth="1"/>
    <col min="14085" max="14085" width="16.28515625" style="1" customWidth="1"/>
    <col min="14086" max="14086" width="16.140625" style="1" customWidth="1"/>
    <col min="14087" max="14087" width="22" style="1" customWidth="1"/>
    <col min="14088" max="14088" width="14.28515625" style="1" customWidth="1"/>
    <col min="14089" max="14089" width="46.42578125" style="1" customWidth="1"/>
    <col min="14090" max="14090" width="25.5703125" style="1" customWidth="1"/>
    <col min="14091" max="14091" width="19.85546875" style="1" customWidth="1"/>
    <col min="14092" max="14092" width="17.42578125" style="1" customWidth="1"/>
    <col min="14093" max="14093" width="15.5703125" style="1" customWidth="1"/>
    <col min="14094" max="14094" width="13.7109375" style="1" customWidth="1"/>
    <col min="14095" max="14334" width="11.5703125" style="1"/>
    <col min="14335" max="14335" width="23" style="1" customWidth="1"/>
    <col min="14336" max="14336" width="28.5703125" style="1" customWidth="1"/>
    <col min="14337" max="14337" width="21.85546875" style="1" customWidth="1"/>
    <col min="14338" max="14338" width="34.85546875" style="1" customWidth="1"/>
    <col min="14339" max="14339" width="32.140625" style="1" customWidth="1"/>
    <col min="14340" max="14340" width="20.85546875" style="1" customWidth="1"/>
    <col min="14341" max="14341" width="16.28515625" style="1" customWidth="1"/>
    <col min="14342" max="14342" width="16.140625" style="1" customWidth="1"/>
    <col min="14343" max="14343" width="22" style="1" customWidth="1"/>
    <col min="14344" max="14344" width="14.28515625" style="1" customWidth="1"/>
    <col min="14345" max="14345" width="46.42578125" style="1" customWidth="1"/>
    <col min="14346" max="14346" width="25.5703125" style="1" customWidth="1"/>
    <col min="14347" max="14347" width="19.85546875" style="1" customWidth="1"/>
    <col min="14348" max="14348" width="17.42578125" style="1" customWidth="1"/>
    <col min="14349" max="14349" width="15.5703125" style="1" customWidth="1"/>
    <col min="14350" max="14350" width="13.7109375" style="1" customWidth="1"/>
    <col min="14351" max="14590" width="11.5703125" style="1"/>
    <col min="14591" max="14591" width="23" style="1" customWidth="1"/>
    <col min="14592" max="14592" width="28.5703125" style="1" customWidth="1"/>
    <col min="14593" max="14593" width="21.85546875" style="1" customWidth="1"/>
    <col min="14594" max="14594" width="34.85546875" style="1" customWidth="1"/>
    <col min="14595" max="14595" width="32.140625" style="1" customWidth="1"/>
    <col min="14596" max="14596" width="20.85546875" style="1" customWidth="1"/>
    <col min="14597" max="14597" width="16.28515625" style="1" customWidth="1"/>
    <col min="14598" max="14598" width="16.140625" style="1" customWidth="1"/>
    <col min="14599" max="14599" width="22" style="1" customWidth="1"/>
    <col min="14600" max="14600" width="14.28515625" style="1" customWidth="1"/>
    <col min="14601" max="14601" width="46.42578125" style="1" customWidth="1"/>
    <col min="14602" max="14602" width="25.5703125" style="1" customWidth="1"/>
    <col min="14603" max="14603" width="19.85546875" style="1" customWidth="1"/>
    <col min="14604" max="14604" width="17.42578125" style="1" customWidth="1"/>
    <col min="14605" max="14605" width="15.5703125" style="1" customWidth="1"/>
    <col min="14606" max="14606" width="13.7109375" style="1" customWidth="1"/>
    <col min="14607" max="14846" width="11.5703125" style="1"/>
    <col min="14847" max="14847" width="23" style="1" customWidth="1"/>
    <col min="14848" max="14848" width="28.5703125" style="1" customWidth="1"/>
    <col min="14849" max="14849" width="21.85546875" style="1" customWidth="1"/>
    <col min="14850" max="14850" width="34.85546875" style="1" customWidth="1"/>
    <col min="14851" max="14851" width="32.140625" style="1" customWidth="1"/>
    <col min="14852" max="14852" width="20.85546875" style="1" customWidth="1"/>
    <col min="14853" max="14853" width="16.28515625" style="1" customWidth="1"/>
    <col min="14854" max="14854" width="16.140625" style="1" customWidth="1"/>
    <col min="14855" max="14855" width="22" style="1" customWidth="1"/>
    <col min="14856" max="14856" width="14.28515625" style="1" customWidth="1"/>
    <col min="14857" max="14857" width="46.42578125" style="1" customWidth="1"/>
    <col min="14858" max="14858" width="25.5703125" style="1" customWidth="1"/>
    <col min="14859" max="14859" width="19.85546875" style="1" customWidth="1"/>
    <col min="14860" max="14860" width="17.42578125" style="1" customWidth="1"/>
    <col min="14861" max="14861" width="15.5703125" style="1" customWidth="1"/>
    <col min="14862" max="14862" width="13.7109375" style="1" customWidth="1"/>
    <col min="14863" max="15102" width="11.5703125" style="1"/>
    <col min="15103" max="15103" width="23" style="1" customWidth="1"/>
    <col min="15104" max="15104" width="28.5703125" style="1" customWidth="1"/>
    <col min="15105" max="15105" width="21.85546875" style="1" customWidth="1"/>
    <col min="15106" max="15106" width="34.85546875" style="1" customWidth="1"/>
    <col min="15107" max="15107" width="32.140625" style="1" customWidth="1"/>
    <col min="15108" max="15108" width="20.85546875" style="1" customWidth="1"/>
    <col min="15109" max="15109" width="16.28515625" style="1" customWidth="1"/>
    <col min="15110" max="15110" width="16.140625" style="1" customWidth="1"/>
    <col min="15111" max="15111" width="22" style="1" customWidth="1"/>
    <col min="15112" max="15112" width="14.28515625" style="1" customWidth="1"/>
    <col min="15113" max="15113" width="46.42578125" style="1" customWidth="1"/>
    <col min="15114" max="15114" width="25.5703125" style="1" customWidth="1"/>
    <col min="15115" max="15115" width="19.85546875" style="1" customWidth="1"/>
    <col min="15116" max="15116" width="17.42578125" style="1" customWidth="1"/>
    <col min="15117" max="15117" width="15.5703125" style="1" customWidth="1"/>
    <col min="15118" max="15118" width="13.7109375" style="1" customWidth="1"/>
    <col min="15119" max="15358" width="11.5703125" style="1"/>
    <col min="15359" max="15359" width="23" style="1" customWidth="1"/>
    <col min="15360" max="15360" width="28.5703125" style="1" customWidth="1"/>
    <col min="15361" max="15361" width="21.85546875" style="1" customWidth="1"/>
    <col min="15362" max="15362" width="34.85546875" style="1" customWidth="1"/>
    <col min="15363" max="15363" width="32.140625" style="1" customWidth="1"/>
    <col min="15364" max="15364" width="20.85546875" style="1" customWidth="1"/>
    <col min="15365" max="15365" width="16.28515625" style="1" customWidth="1"/>
    <col min="15366" max="15366" width="16.140625" style="1" customWidth="1"/>
    <col min="15367" max="15367" width="22" style="1" customWidth="1"/>
    <col min="15368" max="15368" width="14.28515625" style="1" customWidth="1"/>
    <col min="15369" max="15369" width="46.42578125" style="1" customWidth="1"/>
    <col min="15370" max="15370" width="25.5703125" style="1" customWidth="1"/>
    <col min="15371" max="15371" width="19.85546875" style="1" customWidth="1"/>
    <col min="15372" max="15372" width="17.42578125" style="1" customWidth="1"/>
    <col min="15373" max="15373" width="15.5703125" style="1" customWidth="1"/>
    <col min="15374" max="15374" width="13.7109375" style="1" customWidth="1"/>
    <col min="15375" max="15614" width="11.5703125" style="1"/>
    <col min="15615" max="15615" width="23" style="1" customWidth="1"/>
    <col min="15616" max="15616" width="28.5703125" style="1" customWidth="1"/>
    <col min="15617" max="15617" width="21.85546875" style="1" customWidth="1"/>
    <col min="15618" max="15618" width="34.85546875" style="1" customWidth="1"/>
    <col min="15619" max="15619" width="32.140625" style="1" customWidth="1"/>
    <col min="15620" max="15620" width="20.85546875" style="1" customWidth="1"/>
    <col min="15621" max="15621" width="16.28515625" style="1" customWidth="1"/>
    <col min="15622" max="15622" width="16.140625" style="1" customWidth="1"/>
    <col min="15623" max="15623" width="22" style="1" customWidth="1"/>
    <col min="15624" max="15624" width="14.28515625" style="1" customWidth="1"/>
    <col min="15625" max="15625" width="46.42578125" style="1" customWidth="1"/>
    <col min="15626" max="15626" width="25.5703125" style="1" customWidth="1"/>
    <col min="15627" max="15627" width="19.85546875" style="1" customWidth="1"/>
    <col min="15628" max="15628" width="17.42578125" style="1" customWidth="1"/>
    <col min="15629" max="15629" width="15.5703125" style="1" customWidth="1"/>
    <col min="15630" max="15630" width="13.7109375" style="1" customWidth="1"/>
    <col min="15631" max="15870" width="11.5703125" style="1"/>
    <col min="15871" max="15871" width="23" style="1" customWidth="1"/>
    <col min="15872" max="15872" width="28.5703125" style="1" customWidth="1"/>
    <col min="15873" max="15873" width="21.85546875" style="1" customWidth="1"/>
    <col min="15874" max="15874" width="34.85546875" style="1" customWidth="1"/>
    <col min="15875" max="15875" width="32.140625" style="1" customWidth="1"/>
    <col min="15876" max="15876" width="20.85546875" style="1" customWidth="1"/>
    <col min="15877" max="15877" width="16.28515625" style="1" customWidth="1"/>
    <col min="15878" max="15878" width="16.140625" style="1" customWidth="1"/>
    <col min="15879" max="15879" width="22" style="1" customWidth="1"/>
    <col min="15880" max="15880" width="14.28515625" style="1" customWidth="1"/>
    <col min="15881" max="15881" width="46.42578125" style="1" customWidth="1"/>
    <col min="15882" max="15882" width="25.5703125" style="1" customWidth="1"/>
    <col min="15883" max="15883" width="19.85546875" style="1" customWidth="1"/>
    <col min="15884" max="15884" width="17.42578125" style="1" customWidth="1"/>
    <col min="15885" max="15885" width="15.5703125" style="1" customWidth="1"/>
    <col min="15886" max="15886" width="13.7109375" style="1" customWidth="1"/>
    <col min="15887" max="16126" width="11.5703125" style="1"/>
    <col min="16127" max="16127" width="23" style="1" customWidth="1"/>
    <col min="16128" max="16128" width="28.5703125" style="1" customWidth="1"/>
    <col min="16129" max="16129" width="21.85546875" style="1" customWidth="1"/>
    <col min="16130" max="16130" width="34.85546875" style="1" customWidth="1"/>
    <col min="16131" max="16131" width="32.140625" style="1" customWidth="1"/>
    <col min="16132" max="16132" width="20.85546875" style="1" customWidth="1"/>
    <col min="16133" max="16133" width="16.28515625" style="1" customWidth="1"/>
    <col min="16134" max="16134" width="16.140625" style="1" customWidth="1"/>
    <col min="16135" max="16135" width="22" style="1" customWidth="1"/>
    <col min="16136" max="16136" width="14.28515625" style="1" customWidth="1"/>
    <col min="16137" max="16137" width="46.42578125" style="1" customWidth="1"/>
    <col min="16138" max="16138" width="25.5703125" style="1" customWidth="1"/>
    <col min="16139" max="16139" width="19.85546875" style="1" customWidth="1"/>
    <col min="16140" max="16140" width="17.42578125" style="1" customWidth="1"/>
    <col min="16141" max="16141" width="15.5703125" style="1" customWidth="1"/>
    <col min="16142" max="16142" width="13.7109375" style="1" customWidth="1"/>
    <col min="16143" max="16384" width="11.5703125" style="1"/>
  </cols>
  <sheetData>
    <row r="1" spans="1:14" ht="128.25" customHeight="1">
      <c r="A1" s="101" t="s">
        <v>10</v>
      </c>
      <c r="B1" s="101"/>
      <c r="C1" s="101"/>
      <c r="D1" s="101"/>
      <c r="E1" s="101"/>
      <c r="F1" s="101"/>
      <c r="G1" s="101"/>
      <c r="H1" s="101"/>
      <c r="I1" s="101"/>
      <c r="J1" s="101"/>
      <c r="K1" s="101"/>
      <c r="L1" s="101"/>
      <c r="M1" s="101"/>
      <c r="N1" s="101"/>
    </row>
    <row r="2" spans="1:14" ht="55.5" customHeight="1">
      <c r="A2" s="42" t="s">
        <v>3</v>
      </c>
      <c r="B2" s="102" t="s">
        <v>0</v>
      </c>
      <c r="C2" s="103"/>
      <c r="D2" s="103"/>
      <c r="E2" s="103"/>
      <c r="F2" s="103"/>
      <c r="G2" s="103"/>
      <c r="H2" s="103"/>
      <c r="I2" s="103"/>
      <c r="J2" s="103"/>
      <c r="K2" s="103"/>
      <c r="L2" s="103"/>
      <c r="M2" s="103"/>
      <c r="N2" s="104"/>
    </row>
    <row r="3" spans="1:14" ht="55.5" customHeight="1">
      <c r="A3" s="42" t="s">
        <v>4</v>
      </c>
      <c r="B3" s="102" t="s">
        <v>1</v>
      </c>
      <c r="C3" s="103"/>
      <c r="D3" s="103"/>
      <c r="E3" s="103"/>
      <c r="F3" s="103"/>
      <c r="G3" s="103"/>
      <c r="H3" s="103"/>
      <c r="I3" s="103"/>
      <c r="J3" s="103"/>
      <c r="K3" s="103"/>
      <c r="L3" s="103"/>
      <c r="M3" s="103"/>
      <c r="N3" s="104"/>
    </row>
    <row r="4" spans="1:14" s="3" customFormat="1" ht="15.75">
      <c r="A4" s="4"/>
      <c r="B4" s="4"/>
      <c r="C4" s="4"/>
      <c r="D4" s="4"/>
      <c r="E4" s="4"/>
      <c r="F4" s="4"/>
      <c r="G4" s="4"/>
      <c r="H4" s="4"/>
      <c r="I4" s="4"/>
      <c r="J4" s="4"/>
      <c r="K4" s="4"/>
      <c r="L4" s="4"/>
      <c r="M4" s="5"/>
      <c r="N4" s="5"/>
    </row>
    <row r="5" spans="1:14" s="3" customFormat="1" ht="36.75" customHeight="1">
      <c r="A5" s="18" t="s">
        <v>5</v>
      </c>
      <c r="B5" s="19" t="s">
        <v>262</v>
      </c>
      <c r="C5" s="14"/>
      <c r="D5" s="5"/>
      <c r="E5" s="5"/>
      <c r="F5" s="5"/>
      <c r="G5" s="5"/>
      <c r="H5" s="5"/>
      <c r="I5" s="5"/>
      <c r="J5" s="5"/>
      <c r="K5" s="5"/>
      <c r="L5" s="5"/>
      <c r="M5" s="5"/>
      <c r="N5" s="6" t="s">
        <v>271</v>
      </c>
    </row>
    <row r="6" spans="1:14" s="3" customFormat="1" ht="128.25" customHeight="1">
      <c r="A6" s="42" t="s">
        <v>8</v>
      </c>
      <c r="B6" s="105" t="s">
        <v>263</v>
      </c>
      <c r="C6" s="105"/>
      <c r="D6" s="105"/>
      <c r="E6" s="105"/>
      <c r="F6" s="105"/>
      <c r="G6" s="105"/>
      <c r="H6" s="105" t="s">
        <v>264</v>
      </c>
      <c r="I6" s="106"/>
      <c r="J6" s="106"/>
      <c r="K6" s="106"/>
      <c r="L6" s="106"/>
      <c r="M6" s="106"/>
      <c r="N6" s="106"/>
    </row>
    <row r="7" spans="1:14" ht="33.75" customHeight="1">
      <c r="A7" s="111" t="s">
        <v>204</v>
      </c>
      <c r="B7" s="111" t="s">
        <v>205</v>
      </c>
      <c r="C7" s="111" t="s">
        <v>206</v>
      </c>
      <c r="D7" s="111" t="s">
        <v>12</v>
      </c>
      <c r="E7" s="111" t="s">
        <v>13</v>
      </c>
      <c r="F7" s="111" t="s">
        <v>2</v>
      </c>
      <c r="G7" s="111" t="s">
        <v>9</v>
      </c>
      <c r="H7" s="111" t="s">
        <v>207</v>
      </c>
      <c r="I7" s="111" t="s">
        <v>7</v>
      </c>
      <c r="J7" s="111" t="s">
        <v>108</v>
      </c>
      <c r="K7" s="100" t="s">
        <v>269</v>
      </c>
      <c r="L7" s="100"/>
      <c r="M7" s="100" t="s">
        <v>270</v>
      </c>
      <c r="N7" s="100"/>
    </row>
    <row r="8" spans="1:14" ht="69.95" customHeight="1">
      <c r="A8" s="111"/>
      <c r="B8" s="111"/>
      <c r="C8" s="111"/>
      <c r="D8" s="111"/>
      <c r="E8" s="111"/>
      <c r="F8" s="111"/>
      <c r="G8" s="111"/>
      <c r="H8" s="111"/>
      <c r="I8" s="111"/>
      <c r="J8" s="111"/>
      <c r="K8" s="46" t="s">
        <v>208</v>
      </c>
      <c r="L8" s="53" t="s">
        <v>272</v>
      </c>
      <c r="M8" s="46" t="s">
        <v>208</v>
      </c>
      <c r="N8" s="53" t="s">
        <v>272</v>
      </c>
    </row>
    <row r="9" spans="1:14" s="43" customFormat="1" ht="99" customHeight="1">
      <c r="A9" s="115" t="s">
        <v>209</v>
      </c>
      <c r="B9" s="35" t="s">
        <v>265</v>
      </c>
      <c r="C9" s="47" t="s">
        <v>36</v>
      </c>
      <c r="D9" s="48" t="s">
        <v>266</v>
      </c>
      <c r="E9" s="48" t="s">
        <v>267</v>
      </c>
      <c r="F9" s="48" t="s">
        <v>210</v>
      </c>
      <c r="G9" s="49">
        <v>42004</v>
      </c>
      <c r="H9" s="112" t="s">
        <v>51</v>
      </c>
      <c r="I9" s="48" t="s">
        <v>212</v>
      </c>
      <c r="J9" s="48" t="s">
        <v>211</v>
      </c>
      <c r="K9" s="42"/>
      <c r="L9" s="42"/>
      <c r="M9" s="42"/>
      <c r="N9" s="42"/>
    </row>
    <row r="10" spans="1:14" s="43" customFormat="1" ht="59.25" customHeight="1">
      <c r="A10" s="115"/>
      <c r="B10" s="116" t="s">
        <v>28</v>
      </c>
      <c r="C10" s="115" t="s">
        <v>37</v>
      </c>
      <c r="D10" s="48" t="s">
        <v>213</v>
      </c>
      <c r="E10" s="48" t="s">
        <v>214</v>
      </c>
      <c r="F10" s="48" t="s">
        <v>215</v>
      </c>
      <c r="G10" s="49">
        <v>42004</v>
      </c>
      <c r="H10" s="113"/>
      <c r="I10" s="48" t="s">
        <v>212</v>
      </c>
      <c r="J10" s="48" t="s">
        <v>216</v>
      </c>
      <c r="K10" s="30"/>
      <c r="L10" s="28"/>
      <c r="M10" s="28"/>
      <c r="N10" s="28"/>
    </row>
    <row r="11" spans="1:14" s="43" customFormat="1" ht="45">
      <c r="A11" s="115"/>
      <c r="B11" s="116"/>
      <c r="C11" s="115"/>
      <c r="D11" s="48" t="s">
        <v>217</v>
      </c>
      <c r="E11" s="48" t="s">
        <v>218</v>
      </c>
      <c r="F11" s="48" t="s">
        <v>219</v>
      </c>
      <c r="G11" s="49">
        <v>41670</v>
      </c>
      <c r="H11" s="113"/>
      <c r="I11" s="48" t="s">
        <v>212</v>
      </c>
      <c r="J11" s="48" t="s">
        <v>220</v>
      </c>
      <c r="K11" s="30"/>
      <c r="L11" s="28"/>
      <c r="M11" s="28"/>
      <c r="N11" s="28"/>
    </row>
    <row r="12" spans="1:14" s="43" customFormat="1" ht="41.85" customHeight="1">
      <c r="A12" s="115"/>
      <c r="B12" s="116"/>
      <c r="C12" s="115"/>
      <c r="D12" s="35" t="s">
        <v>221</v>
      </c>
      <c r="E12" s="35" t="s">
        <v>222</v>
      </c>
      <c r="F12" s="35" t="s">
        <v>223</v>
      </c>
      <c r="G12" s="49">
        <v>42004</v>
      </c>
      <c r="H12" s="113"/>
      <c r="I12" s="48" t="s">
        <v>212</v>
      </c>
      <c r="J12" s="48" t="s">
        <v>224</v>
      </c>
      <c r="K12" s="30"/>
      <c r="L12" s="28"/>
      <c r="M12" s="28"/>
      <c r="N12" s="28"/>
    </row>
    <row r="13" spans="1:14" s="43" customFormat="1" ht="50.65" customHeight="1">
      <c r="A13" s="115"/>
      <c r="B13" s="116"/>
      <c r="C13" s="115"/>
      <c r="D13" s="48" t="s">
        <v>225</v>
      </c>
      <c r="E13" s="28" t="s">
        <v>226</v>
      </c>
      <c r="F13" s="28" t="s">
        <v>227</v>
      </c>
      <c r="G13" s="49">
        <v>42004</v>
      </c>
      <c r="H13" s="113"/>
      <c r="I13" s="48" t="s">
        <v>212</v>
      </c>
      <c r="J13" s="48" t="s">
        <v>224</v>
      </c>
      <c r="K13" s="30"/>
      <c r="L13" s="28"/>
      <c r="M13" s="28"/>
      <c r="N13" s="28"/>
    </row>
    <row r="14" spans="1:14" s="43" customFormat="1" ht="96.75" customHeight="1">
      <c r="A14" s="115"/>
      <c r="B14" s="50" t="s">
        <v>23</v>
      </c>
      <c r="C14" s="115"/>
      <c r="D14" s="48" t="s">
        <v>228</v>
      </c>
      <c r="E14" s="28" t="s">
        <v>229</v>
      </c>
      <c r="F14" s="48" t="s">
        <v>230</v>
      </c>
      <c r="G14" s="49">
        <v>42004</v>
      </c>
      <c r="H14" s="113"/>
      <c r="I14" s="48" t="s">
        <v>212</v>
      </c>
      <c r="J14" s="48" t="s">
        <v>231</v>
      </c>
      <c r="K14" s="30"/>
      <c r="L14" s="28"/>
      <c r="M14" s="28"/>
      <c r="N14" s="28"/>
    </row>
    <row r="15" spans="1:14" s="43" customFormat="1" ht="87.75" customHeight="1">
      <c r="A15" s="115"/>
      <c r="B15" s="117" t="s">
        <v>232</v>
      </c>
      <c r="C15" s="117" t="s">
        <v>36</v>
      </c>
      <c r="D15" s="48" t="s">
        <v>233</v>
      </c>
      <c r="E15" s="48" t="s">
        <v>234</v>
      </c>
      <c r="F15" s="48" t="s">
        <v>219</v>
      </c>
      <c r="G15" s="49">
        <v>42004</v>
      </c>
      <c r="H15" s="113"/>
      <c r="I15" s="48" t="s">
        <v>212</v>
      </c>
      <c r="J15" s="48" t="s">
        <v>220</v>
      </c>
      <c r="K15" s="30"/>
      <c r="L15" s="28"/>
      <c r="M15" s="28"/>
      <c r="N15" s="28"/>
    </row>
    <row r="16" spans="1:14" s="43" customFormat="1" ht="45">
      <c r="A16" s="115"/>
      <c r="B16" s="117"/>
      <c r="C16" s="117"/>
      <c r="D16" s="48" t="s">
        <v>235</v>
      </c>
      <c r="E16" s="48" t="s">
        <v>236</v>
      </c>
      <c r="F16" s="48" t="s">
        <v>237</v>
      </c>
      <c r="G16" s="49">
        <v>42004</v>
      </c>
      <c r="H16" s="113"/>
      <c r="I16" s="48" t="s">
        <v>212</v>
      </c>
      <c r="J16" s="48" t="s">
        <v>220</v>
      </c>
      <c r="K16" s="30"/>
      <c r="L16" s="28"/>
      <c r="M16" s="28"/>
      <c r="N16" s="28"/>
    </row>
    <row r="17" spans="1:14" s="43" customFormat="1" ht="40.35" customHeight="1">
      <c r="A17" s="115"/>
      <c r="B17" s="117"/>
      <c r="C17" s="117"/>
      <c r="D17" s="48" t="s">
        <v>238</v>
      </c>
      <c r="E17" s="48" t="s">
        <v>239</v>
      </c>
      <c r="F17" s="48" t="s">
        <v>240</v>
      </c>
      <c r="G17" s="49">
        <v>42004</v>
      </c>
      <c r="H17" s="113"/>
      <c r="I17" s="48"/>
      <c r="J17" s="48" t="s">
        <v>231</v>
      </c>
      <c r="K17" s="30"/>
      <c r="L17" s="28"/>
      <c r="M17" s="28"/>
      <c r="N17" s="28"/>
    </row>
    <row r="18" spans="1:14" s="43" customFormat="1" ht="45">
      <c r="A18" s="115"/>
      <c r="B18" s="117"/>
      <c r="C18" s="117"/>
      <c r="D18" s="48" t="s">
        <v>241</v>
      </c>
      <c r="E18" s="48" t="s">
        <v>242</v>
      </c>
      <c r="F18" s="48" t="s">
        <v>243</v>
      </c>
      <c r="G18" s="49">
        <v>42004</v>
      </c>
      <c r="H18" s="113"/>
      <c r="I18" s="48" t="s">
        <v>212</v>
      </c>
      <c r="J18" s="48" t="s">
        <v>220</v>
      </c>
      <c r="K18" s="30"/>
      <c r="L18" s="28"/>
      <c r="M18" s="28"/>
      <c r="N18" s="28"/>
    </row>
    <row r="19" spans="1:14" s="43" customFormat="1" ht="45">
      <c r="A19" s="115"/>
      <c r="B19" s="117"/>
      <c r="C19" s="117"/>
      <c r="D19" s="48" t="s">
        <v>244</v>
      </c>
      <c r="E19" s="48" t="s">
        <v>245</v>
      </c>
      <c r="F19" s="48" t="s">
        <v>243</v>
      </c>
      <c r="G19" s="49">
        <v>42004</v>
      </c>
      <c r="H19" s="113"/>
      <c r="I19" s="48" t="s">
        <v>212</v>
      </c>
      <c r="J19" s="48" t="s">
        <v>220</v>
      </c>
      <c r="K19" s="30"/>
      <c r="L19" s="28"/>
      <c r="M19" s="28"/>
      <c r="N19" s="28"/>
    </row>
    <row r="20" spans="1:14" s="43" customFormat="1" ht="74.25" customHeight="1">
      <c r="A20" s="115"/>
      <c r="B20" s="48" t="s">
        <v>29</v>
      </c>
      <c r="C20" s="48" t="s">
        <v>36</v>
      </c>
      <c r="D20" s="48" t="s">
        <v>246</v>
      </c>
      <c r="E20" s="28" t="s">
        <v>247</v>
      </c>
      <c r="F20" s="54" t="s">
        <v>248</v>
      </c>
      <c r="G20" s="49">
        <v>42004</v>
      </c>
      <c r="H20" s="113"/>
      <c r="I20" s="48" t="s">
        <v>212</v>
      </c>
      <c r="J20" s="51" t="s">
        <v>249</v>
      </c>
      <c r="K20" s="30"/>
      <c r="L20" s="28"/>
      <c r="M20" s="28"/>
      <c r="N20" s="28"/>
    </row>
    <row r="21" spans="1:14" s="43" customFormat="1" ht="94.9" customHeight="1">
      <c r="A21" s="115"/>
      <c r="B21" s="48" t="s">
        <v>47</v>
      </c>
      <c r="C21" s="48" t="s">
        <v>37</v>
      </c>
      <c r="D21" s="48" t="s">
        <v>250</v>
      </c>
      <c r="E21" s="28" t="s">
        <v>251</v>
      </c>
      <c r="F21" s="48" t="s">
        <v>252</v>
      </c>
      <c r="G21" s="49">
        <v>42004</v>
      </c>
      <c r="H21" s="114"/>
      <c r="I21" s="48" t="s">
        <v>212</v>
      </c>
      <c r="J21" s="48" t="s">
        <v>253</v>
      </c>
      <c r="K21" s="30"/>
      <c r="L21" s="28"/>
      <c r="M21" s="28"/>
      <c r="N21" s="28"/>
    </row>
    <row r="22" spans="1:14" s="43" customFormat="1" ht="49.35" customHeight="1">
      <c r="A22" s="115"/>
      <c r="B22" s="115" t="s">
        <v>28</v>
      </c>
      <c r="C22" s="115" t="s">
        <v>37</v>
      </c>
      <c r="D22" s="48" t="s">
        <v>254</v>
      </c>
      <c r="E22" s="28" t="s">
        <v>255</v>
      </c>
      <c r="F22" s="48" t="s">
        <v>256</v>
      </c>
      <c r="G22" s="49">
        <v>42004</v>
      </c>
      <c r="H22" s="52" t="s">
        <v>258</v>
      </c>
      <c r="I22" s="48" t="s">
        <v>212</v>
      </c>
      <c r="J22" s="48" t="s">
        <v>257</v>
      </c>
      <c r="K22" s="30"/>
      <c r="L22" s="28"/>
      <c r="M22" s="28"/>
      <c r="N22" s="28"/>
    </row>
    <row r="23" spans="1:14" s="43" customFormat="1" ht="61.7" customHeight="1">
      <c r="A23" s="115"/>
      <c r="B23" s="115"/>
      <c r="C23" s="115"/>
      <c r="D23" s="48" t="s">
        <v>259</v>
      </c>
      <c r="E23" s="28" t="s">
        <v>260</v>
      </c>
      <c r="F23" s="48" t="s">
        <v>261</v>
      </c>
      <c r="G23" s="49">
        <v>42004</v>
      </c>
      <c r="H23" s="52" t="s">
        <v>258</v>
      </c>
      <c r="I23" s="48" t="s">
        <v>212</v>
      </c>
      <c r="J23" s="48" t="s">
        <v>257</v>
      </c>
      <c r="K23" s="30"/>
      <c r="L23" s="28"/>
      <c r="M23" s="28"/>
      <c r="N23" s="28"/>
    </row>
    <row r="24" spans="1:14" s="10" customFormat="1" ht="12.75">
      <c r="A24" s="11"/>
      <c r="B24" s="11"/>
      <c r="C24" s="11"/>
      <c r="D24" s="11"/>
      <c r="E24" s="11"/>
      <c r="F24" s="11"/>
      <c r="G24" s="12"/>
      <c r="H24" s="11"/>
      <c r="I24" s="11"/>
      <c r="J24" s="11"/>
      <c r="K24" s="13"/>
      <c r="L24" s="11"/>
      <c r="M24" s="11"/>
      <c r="N24" s="11"/>
    </row>
    <row r="25" spans="1:14" s="10" customFormat="1" ht="12.75">
      <c r="A25" s="11"/>
      <c r="B25" s="11"/>
      <c r="C25" s="11"/>
      <c r="D25" s="11"/>
      <c r="E25" s="11"/>
      <c r="F25" s="11"/>
      <c r="G25" s="12"/>
      <c r="H25" s="11"/>
      <c r="I25" s="11"/>
      <c r="J25" s="11"/>
      <c r="K25" s="13"/>
      <c r="L25" s="11"/>
      <c r="M25" s="11"/>
      <c r="N25" s="11"/>
    </row>
    <row r="26" spans="1:14" s="10" customFormat="1" ht="12.75">
      <c r="A26" s="11"/>
      <c r="B26" s="11"/>
      <c r="C26" s="11"/>
      <c r="D26" s="11"/>
      <c r="E26" s="11"/>
      <c r="F26" s="11"/>
      <c r="G26" s="12"/>
      <c r="H26" s="11"/>
      <c r="I26" s="11"/>
      <c r="J26" s="11"/>
      <c r="K26" s="13"/>
      <c r="L26" s="11"/>
      <c r="M26" s="11"/>
      <c r="N26" s="11"/>
    </row>
    <row r="27" spans="1:14" s="10" customFormat="1" ht="12.75">
      <c r="A27" s="11"/>
      <c r="B27" s="11"/>
      <c r="C27" s="11"/>
      <c r="D27" s="11"/>
      <c r="E27" s="11"/>
      <c r="F27" s="11"/>
      <c r="G27" s="12"/>
      <c r="H27" s="11"/>
      <c r="I27" s="11"/>
      <c r="J27" s="11"/>
      <c r="K27" s="13"/>
      <c r="L27" s="11"/>
      <c r="M27" s="11"/>
      <c r="N27" s="11"/>
    </row>
    <row r="28" spans="1:14" ht="45" customHeight="1">
      <c r="A28" s="16" t="s">
        <v>11</v>
      </c>
      <c r="B28" s="41"/>
      <c r="C28" s="41"/>
      <c r="D28" s="41"/>
      <c r="J28" s="1"/>
      <c r="K28" s="1"/>
    </row>
    <row r="29" spans="1:14" ht="25.5" customHeight="1">
      <c r="A29" s="16"/>
      <c r="B29" s="107" t="s">
        <v>212</v>
      </c>
      <c r="C29" s="107"/>
      <c r="D29" s="107"/>
      <c r="J29" s="1"/>
      <c r="K29" s="1"/>
    </row>
  </sheetData>
  <sheetProtection selectLockedCells="1" selectUnlockedCells="1"/>
  <mergeCells count="26">
    <mergeCell ref="B29:D29"/>
    <mergeCell ref="A1:N1"/>
    <mergeCell ref="B2:N2"/>
    <mergeCell ref="B3:N3"/>
    <mergeCell ref="B6:G6"/>
    <mergeCell ref="H6:N6"/>
    <mergeCell ref="H9:H21"/>
    <mergeCell ref="A9:A23"/>
    <mergeCell ref="B10:B13"/>
    <mergeCell ref="C10:C14"/>
    <mergeCell ref="B15:B19"/>
    <mergeCell ref="C15:C19"/>
    <mergeCell ref="B22:B23"/>
    <mergeCell ref="C22:C23"/>
    <mergeCell ref="J7:J8"/>
    <mergeCell ref="G7:G8"/>
    <mergeCell ref="H7:H8"/>
    <mergeCell ref="I7:I8"/>
    <mergeCell ref="K7:L7"/>
    <mergeCell ref="M7:N7"/>
    <mergeCell ref="A7:A8"/>
    <mergeCell ref="B7:B8"/>
    <mergeCell ref="C7:C8"/>
    <mergeCell ref="D7:D8"/>
    <mergeCell ref="E7:E8"/>
    <mergeCell ref="F7:F8"/>
  </mergeCells>
  <pageMargins left="0.78749999999999998" right="0.78749999999999998" top="1.0249999999999999" bottom="1.0249999999999999" header="0.78749999999999998" footer="0.78749999999999998"/>
  <pageSetup paperSize="281" scale="24" orientation="landscape" useFirstPageNumber="1" horizontalDpi="300" verticalDpi="300" r:id="rId1"/>
  <headerFooter alignWithMargins="0">
    <oddHeader>&amp;C&amp;A</oddHeader>
    <oddFooter>&amp;CPágina &amp;P</oddFooter>
  </headerFooter>
  <drawing r:id="rId2"/>
  <legacyDrawing r:id="rId3"/>
  <oleObjects>
    <oleObject shapeId="5121" r:id="rId4"/>
  </oleObjects>
</worksheet>
</file>

<file path=xl/worksheets/sheet3.xml><?xml version="1.0" encoding="utf-8"?>
<worksheet xmlns="http://schemas.openxmlformats.org/spreadsheetml/2006/main" xmlns:r="http://schemas.openxmlformats.org/officeDocument/2006/relationships">
  <dimension ref="A1:N27"/>
  <sheetViews>
    <sheetView view="pageBreakPreview" topLeftCell="B16" zoomScale="55" zoomScaleSheetLayoutView="55" workbookViewId="0">
      <selection activeCell="E21" sqref="E21"/>
    </sheetView>
  </sheetViews>
  <sheetFormatPr baseColWidth="10" defaultColWidth="11.5703125" defaultRowHeight="12.75"/>
  <cols>
    <col min="1" max="1" width="31" style="1" customWidth="1"/>
    <col min="2" max="2" width="32" style="1" customWidth="1"/>
    <col min="3" max="3" width="23.7109375" style="1" customWidth="1"/>
    <col min="4" max="4" width="42.7109375" style="1" customWidth="1"/>
    <col min="5" max="5" width="58.140625" style="1" customWidth="1"/>
    <col min="6" max="6" width="54" style="1" customWidth="1"/>
    <col min="7" max="7" width="21.42578125" style="1" customWidth="1"/>
    <col min="8" max="9" width="36" style="1" customWidth="1"/>
    <col min="10" max="10" width="28.42578125" style="1" customWidth="1"/>
    <col min="11" max="11" width="51.5703125" style="1" customWidth="1"/>
    <col min="12" max="12" width="28.140625" style="1" customWidth="1"/>
    <col min="13" max="13" width="46.7109375" style="1" customWidth="1"/>
    <col min="14" max="14" width="31.5703125" style="1" customWidth="1"/>
    <col min="15" max="16384" width="11.5703125" style="1"/>
  </cols>
  <sheetData>
    <row r="1" spans="1:14" ht="130.5" customHeight="1">
      <c r="A1" s="101" t="s">
        <v>10</v>
      </c>
      <c r="B1" s="101"/>
      <c r="C1" s="101"/>
      <c r="D1" s="101"/>
      <c r="E1" s="101"/>
      <c r="F1" s="101"/>
      <c r="G1" s="101"/>
      <c r="H1" s="101"/>
      <c r="I1" s="101"/>
      <c r="J1" s="101"/>
      <c r="K1" s="101"/>
      <c r="L1" s="101"/>
      <c r="M1" s="101"/>
      <c r="N1" s="101"/>
    </row>
    <row r="2" spans="1:14" ht="35.25" customHeight="1">
      <c r="A2" s="17" t="s">
        <v>3</v>
      </c>
      <c r="B2" s="105" t="s">
        <v>0</v>
      </c>
      <c r="C2" s="105"/>
      <c r="D2" s="105"/>
      <c r="E2" s="105"/>
      <c r="F2" s="105"/>
      <c r="G2" s="105"/>
      <c r="H2" s="105"/>
      <c r="I2" s="105"/>
      <c r="J2" s="105"/>
      <c r="K2" s="105"/>
      <c r="L2" s="105"/>
      <c r="M2" s="105"/>
      <c r="N2" s="105"/>
    </row>
    <row r="3" spans="1:14" ht="35.25" customHeight="1">
      <c r="A3" s="17" t="s">
        <v>4</v>
      </c>
      <c r="B3" s="105" t="s">
        <v>1</v>
      </c>
      <c r="C3" s="105"/>
      <c r="D3" s="105"/>
      <c r="E3" s="105"/>
      <c r="F3" s="105"/>
      <c r="G3" s="105"/>
      <c r="H3" s="105"/>
      <c r="I3" s="105"/>
      <c r="J3" s="105"/>
      <c r="K3" s="105"/>
      <c r="L3" s="105"/>
      <c r="M3" s="105"/>
      <c r="N3" s="105"/>
    </row>
    <row r="4" spans="1:14" s="3" customFormat="1" ht="15.75">
      <c r="A4" s="4"/>
      <c r="B4" s="4"/>
      <c r="C4" s="4"/>
      <c r="D4" s="4"/>
      <c r="E4" s="4"/>
      <c r="F4" s="4"/>
      <c r="G4" s="4"/>
      <c r="H4" s="4"/>
      <c r="I4" s="4"/>
      <c r="J4" s="4"/>
      <c r="K4" s="4"/>
      <c r="L4" s="4"/>
      <c r="M4" s="5"/>
      <c r="N4" s="5"/>
    </row>
    <row r="5" spans="1:14" s="3" customFormat="1" ht="36.75" customHeight="1">
      <c r="A5" s="18" t="s">
        <v>5</v>
      </c>
      <c r="B5" s="19" t="s">
        <v>198</v>
      </c>
      <c r="C5" s="14"/>
      <c r="D5" s="5"/>
      <c r="E5" s="5"/>
      <c r="F5" s="5"/>
      <c r="G5" s="5"/>
      <c r="H5" s="5"/>
      <c r="I5" s="5"/>
      <c r="J5" s="5"/>
      <c r="K5" s="5"/>
      <c r="L5" s="5"/>
      <c r="M5" s="5"/>
      <c r="N5" s="6" t="s">
        <v>271</v>
      </c>
    </row>
    <row r="6" spans="1:14" s="3" customFormat="1" ht="191.25" customHeight="1">
      <c r="A6" s="17" t="s">
        <v>8</v>
      </c>
      <c r="B6" s="105" t="s">
        <v>200</v>
      </c>
      <c r="C6" s="105"/>
      <c r="D6" s="105"/>
      <c r="E6" s="105"/>
      <c r="F6" s="105"/>
      <c r="G6" s="105"/>
      <c r="H6" s="105" t="s">
        <v>201</v>
      </c>
      <c r="I6" s="105"/>
      <c r="J6" s="106"/>
      <c r="K6" s="106"/>
      <c r="L6" s="106"/>
      <c r="M6" s="106"/>
      <c r="N6" s="106"/>
    </row>
    <row r="7" spans="1:14" s="2" customFormat="1" ht="24" customHeight="1">
      <c r="A7" s="100" t="s">
        <v>190</v>
      </c>
      <c r="B7" s="100" t="s">
        <v>191</v>
      </c>
      <c r="C7" s="100" t="s">
        <v>192</v>
      </c>
      <c r="D7" s="100" t="s">
        <v>12</v>
      </c>
      <c r="E7" s="100" t="s">
        <v>13</v>
      </c>
      <c r="F7" s="100" t="s">
        <v>2</v>
      </c>
      <c r="G7" s="100" t="s">
        <v>9</v>
      </c>
      <c r="H7" s="100" t="s">
        <v>193</v>
      </c>
      <c r="I7" s="100" t="s">
        <v>7</v>
      </c>
      <c r="J7" s="100" t="s">
        <v>108</v>
      </c>
      <c r="K7" s="100" t="s">
        <v>269</v>
      </c>
      <c r="L7" s="100"/>
      <c r="M7" s="100" t="s">
        <v>270</v>
      </c>
      <c r="N7" s="100"/>
    </row>
    <row r="8" spans="1:14" ht="15.75">
      <c r="A8" s="100"/>
      <c r="B8" s="100"/>
      <c r="C8" s="100"/>
      <c r="D8" s="100"/>
      <c r="E8" s="100"/>
      <c r="F8" s="100"/>
      <c r="G8" s="100"/>
      <c r="H8" s="100"/>
      <c r="I8" s="100"/>
      <c r="J8" s="100"/>
      <c r="K8" s="21" t="s">
        <v>14</v>
      </c>
      <c r="L8" s="53" t="s">
        <v>272</v>
      </c>
      <c r="M8" s="21" t="s">
        <v>14</v>
      </c>
      <c r="N8" s="53" t="s">
        <v>272</v>
      </c>
    </row>
    <row r="9" spans="1:14" ht="58.5" customHeight="1">
      <c r="A9" s="105" t="s">
        <v>109</v>
      </c>
      <c r="B9" s="105" t="s">
        <v>110</v>
      </c>
      <c r="C9" s="106" t="s">
        <v>111</v>
      </c>
      <c r="D9" s="28" t="s">
        <v>112</v>
      </c>
      <c r="E9" s="28" t="s">
        <v>113</v>
      </c>
      <c r="F9" s="28" t="s">
        <v>114</v>
      </c>
      <c r="G9" s="40" t="s">
        <v>116</v>
      </c>
      <c r="H9" s="17" t="s">
        <v>117</v>
      </c>
      <c r="I9" s="17" t="s">
        <v>118</v>
      </c>
      <c r="J9" s="28" t="s">
        <v>115</v>
      </c>
      <c r="K9" s="17"/>
      <c r="L9" s="17"/>
      <c r="M9" s="17"/>
      <c r="N9" s="17"/>
    </row>
    <row r="10" spans="1:14" ht="66" customHeight="1">
      <c r="A10" s="105"/>
      <c r="B10" s="105"/>
      <c r="C10" s="106"/>
      <c r="D10" s="28" t="s">
        <v>119</v>
      </c>
      <c r="E10" s="28" t="s">
        <v>120</v>
      </c>
      <c r="F10" s="28" t="s">
        <v>121</v>
      </c>
      <c r="G10" s="40" t="s">
        <v>116</v>
      </c>
      <c r="H10" s="17" t="s">
        <v>117</v>
      </c>
      <c r="I10" s="17" t="s">
        <v>123</v>
      </c>
      <c r="J10" s="28" t="s">
        <v>122</v>
      </c>
      <c r="K10" s="17"/>
      <c r="L10" s="17"/>
      <c r="M10" s="17"/>
      <c r="N10" s="17"/>
    </row>
    <row r="11" spans="1:14" ht="99" customHeight="1">
      <c r="A11" s="105"/>
      <c r="B11" s="105"/>
      <c r="C11" s="106"/>
      <c r="D11" s="29" t="s">
        <v>124</v>
      </c>
      <c r="E11" s="39" t="s">
        <v>194</v>
      </c>
      <c r="F11" s="28" t="s">
        <v>195</v>
      </c>
      <c r="G11" s="40" t="s">
        <v>116</v>
      </c>
      <c r="H11" s="17" t="s">
        <v>117</v>
      </c>
      <c r="I11" s="28" t="s">
        <v>126</v>
      </c>
      <c r="J11" s="28" t="s">
        <v>125</v>
      </c>
      <c r="K11" s="31"/>
      <c r="L11" s="17"/>
      <c r="M11" s="17"/>
      <c r="N11" s="17"/>
    </row>
    <row r="12" spans="1:14" ht="89.25" customHeight="1">
      <c r="A12" s="105"/>
      <c r="B12" s="105"/>
      <c r="C12" s="106"/>
      <c r="D12" s="29" t="s">
        <v>127</v>
      </c>
      <c r="E12" s="28" t="s">
        <v>128</v>
      </c>
      <c r="F12" s="28" t="s">
        <v>129</v>
      </c>
      <c r="G12" s="40" t="s">
        <v>116</v>
      </c>
      <c r="H12" s="17" t="s">
        <v>268</v>
      </c>
      <c r="I12" s="28" t="s">
        <v>131</v>
      </c>
      <c r="J12" s="28" t="s">
        <v>130</v>
      </c>
      <c r="K12" s="31"/>
      <c r="L12" s="17"/>
      <c r="M12" s="17"/>
      <c r="N12" s="17"/>
    </row>
    <row r="13" spans="1:14" ht="36.75" customHeight="1">
      <c r="A13" s="105"/>
      <c r="B13" s="105"/>
      <c r="C13" s="106"/>
      <c r="D13" s="118" t="s">
        <v>132</v>
      </c>
      <c r="E13" s="28" t="s">
        <v>133</v>
      </c>
      <c r="F13" s="28" t="s">
        <v>134</v>
      </c>
      <c r="G13" s="40" t="s">
        <v>116</v>
      </c>
      <c r="H13" s="17" t="s">
        <v>117</v>
      </c>
      <c r="I13" s="28" t="s">
        <v>135</v>
      </c>
      <c r="J13" s="28" t="s">
        <v>130</v>
      </c>
      <c r="K13" s="31"/>
      <c r="L13" s="17"/>
      <c r="M13" s="17"/>
      <c r="N13" s="17"/>
    </row>
    <row r="14" spans="1:14" ht="39" customHeight="1">
      <c r="A14" s="105"/>
      <c r="B14" s="105"/>
      <c r="C14" s="106"/>
      <c r="D14" s="118"/>
      <c r="E14" s="28" t="s">
        <v>136</v>
      </c>
      <c r="F14" s="28" t="s">
        <v>137</v>
      </c>
      <c r="G14" s="40" t="s">
        <v>116</v>
      </c>
      <c r="H14" s="32" t="s">
        <v>139</v>
      </c>
      <c r="I14" s="28" t="s">
        <v>135</v>
      </c>
      <c r="J14" s="28" t="s">
        <v>138</v>
      </c>
      <c r="K14" s="31"/>
      <c r="L14" s="17"/>
      <c r="M14" s="17"/>
      <c r="N14" s="17"/>
    </row>
    <row r="15" spans="1:14" ht="86.25" customHeight="1">
      <c r="A15" s="105"/>
      <c r="B15" s="105"/>
      <c r="C15" s="106"/>
      <c r="D15" s="29" t="s">
        <v>140</v>
      </c>
      <c r="E15" s="28" t="s">
        <v>141</v>
      </c>
      <c r="F15" s="28" t="s">
        <v>142</v>
      </c>
      <c r="G15" s="40" t="s">
        <v>116</v>
      </c>
      <c r="H15" s="17" t="s">
        <v>268</v>
      </c>
      <c r="I15" s="28" t="s">
        <v>144</v>
      </c>
      <c r="J15" s="28" t="s">
        <v>143</v>
      </c>
      <c r="K15" s="31"/>
      <c r="L15" s="17"/>
      <c r="M15" s="17"/>
      <c r="N15" s="17"/>
    </row>
    <row r="16" spans="1:14" ht="66" customHeight="1">
      <c r="A16" s="105"/>
      <c r="B16" s="105"/>
      <c r="C16" s="106"/>
      <c r="D16" s="29" t="s">
        <v>145</v>
      </c>
      <c r="E16" s="28" t="s">
        <v>146</v>
      </c>
      <c r="F16" s="28" t="s">
        <v>147</v>
      </c>
      <c r="G16" s="40" t="s">
        <v>116</v>
      </c>
      <c r="H16" s="17" t="s">
        <v>117</v>
      </c>
      <c r="I16" s="28" t="s">
        <v>123</v>
      </c>
      <c r="J16" s="28" t="s">
        <v>148</v>
      </c>
      <c r="K16" s="31"/>
      <c r="L16" s="17"/>
      <c r="M16" s="17"/>
      <c r="N16" s="17"/>
    </row>
    <row r="17" spans="1:14" ht="66" customHeight="1">
      <c r="A17" s="105"/>
      <c r="B17" s="105"/>
      <c r="C17" s="106"/>
      <c r="D17" s="29" t="s">
        <v>149</v>
      </c>
      <c r="E17" s="28" t="s">
        <v>150</v>
      </c>
      <c r="F17" s="28" t="s">
        <v>151</v>
      </c>
      <c r="G17" s="40" t="s">
        <v>116</v>
      </c>
      <c r="H17" s="17" t="s">
        <v>117</v>
      </c>
      <c r="I17" s="28" t="s">
        <v>123</v>
      </c>
      <c r="J17" s="28" t="s">
        <v>152</v>
      </c>
      <c r="K17" s="31"/>
      <c r="L17" s="17"/>
      <c r="M17" s="17"/>
      <c r="N17" s="17"/>
    </row>
    <row r="18" spans="1:14" ht="171" customHeight="1">
      <c r="A18" s="105"/>
      <c r="B18" s="105"/>
      <c r="C18" s="106"/>
      <c r="D18" s="33" t="s">
        <v>153</v>
      </c>
      <c r="E18" s="34" t="s">
        <v>196</v>
      </c>
      <c r="F18" s="34" t="s">
        <v>154</v>
      </c>
      <c r="G18" s="17" t="s">
        <v>197</v>
      </c>
      <c r="H18" s="17" t="s">
        <v>268</v>
      </c>
      <c r="I18" s="36" t="s">
        <v>123</v>
      </c>
      <c r="J18" s="35" t="s">
        <v>155</v>
      </c>
      <c r="K18" s="31"/>
      <c r="L18" s="17"/>
      <c r="M18" s="17"/>
      <c r="N18" s="17"/>
    </row>
    <row r="19" spans="1:14" ht="90" customHeight="1">
      <c r="A19" s="105" t="s">
        <v>19</v>
      </c>
      <c r="B19" s="105"/>
      <c r="C19" s="106"/>
      <c r="D19" s="37" t="s">
        <v>156</v>
      </c>
      <c r="E19" s="17" t="s">
        <v>157</v>
      </c>
      <c r="F19" s="17" t="s">
        <v>158</v>
      </c>
      <c r="G19" s="40" t="s">
        <v>116</v>
      </c>
      <c r="H19" s="17" t="s">
        <v>117</v>
      </c>
      <c r="I19" s="36"/>
      <c r="J19" s="17" t="s">
        <v>159</v>
      </c>
      <c r="K19" s="31"/>
      <c r="L19" s="17"/>
      <c r="M19" s="17"/>
      <c r="N19" s="17"/>
    </row>
    <row r="20" spans="1:14" ht="87" customHeight="1">
      <c r="A20" s="105"/>
      <c r="B20" s="105"/>
      <c r="C20" s="106"/>
      <c r="D20" s="38" t="s">
        <v>160</v>
      </c>
      <c r="E20" s="38" t="s">
        <v>161</v>
      </c>
      <c r="F20" s="38" t="s">
        <v>162</v>
      </c>
      <c r="G20" s="40" t="s">
        <v>116</v>
      </c>
      <c r="H20" s="38" t="s">
        <v>117</v>
      </c>
      <c r="I20" s="17" t="s">
        <v>123</v>
      </c>
      <c r="J20" s="38" t="s">
        <v>163</v>
      </c>
      <c r="K20" s="30"/>
      <c r="L20" s="17"/>
      <c r="M20" s="17"/>
      <c r="N20" s="17"/>
    </row>
    <row r="21" spans="1:14" ht="95.25" customHeight="1">
      <c r="A21" s="105"/>
      <c r="B21" s="105"/>
      <c r="C21" s="106"/>
      <c r="D21" s="17" t="s">
        <v>164</v>
      </c>
      <c r="E21" s="17" t="s">
        <v>164</v>
      </c>
      <c r="F21" s="17" t="s">
        <v>165</v>
      </c>
      <c r="G21" s="40" t="s">
        <v>116</v>
      </c>
      <c r="H21" s="17" t="s">
        <v>166</v>
      </c>
      <c r="I21" s="17" t="s">
        <v>167</v>
      </c>
      <c r="J21" s="17" t="s">
        <v>165</v>
      </c>
      <c r="K21" s="30"/>
      <c r="L21" s="17"/>
      <c r="M21" s="17"/>
      <c r="N21" s="17"/>
    </row>
    <row r="26" spans="1:14" ht="18">
      <c r="A26" s="16" t="s">
        <v>11</v>
      </c>
      <c r="B26" s="41"/>
      <c r="C26" s="41"/>
      <c r="D26" s="41"/>
    </row>
    <row r="27" spans="1:14" ht="30" customHeight="1">
      <c r="A27" s="16"/>
      <c r="B27" s="107" t="s">
        <v>203</v>
      </c>
      <c r="C27" s="107"/>
      <c r="D27" s="107"/>
    </row>
  </sheetData>
  <sheetProtection selectLockedCells="1" selectUnlockedCells="1"/>
  <mergeCells count="23">
    <mergeCell ref="B27:D27"/>
    <mergeCell ref="M7:N7"/>
    <mergeCell ref="A9:A18"/>
    <mergeCell ref="C9:C21"/>
    <mergeCell ref="D13:D14"/>
    <mergeCell ref="A19:A21"/>
    <mergeCell ref="B9:B21"/>
    <mergeCell ref="F7:F8"/>
    <mergeCell ref="J7:J8"/>
    <mergeCell ref="G7:G8"/>
    <mergeCell ref="H7:H8"/>
    <mergeCell ref="I7:I8"/>
    <mergeCell ref="K7:L7"/>
    <mergeCell ref="A7:A8"/>
    <mergeCell ref="B7:B8"/>
    <mergeCell ref="C7:C8"/>
    <mergeCell ref="D7:D8"/>
    <mergeCell ref="E7:E8"/>
    <mergeCell ref="A1:N1"/>
    <mergeCell ref="B2:N2"/>
    <mergeCell ref="B3:N3"/>
    <mergeCell ref="B6:G6"/>
    <mergeCell ref="H6:N6"/>
  </mergeCells>
  <printOptions horizontalCentered="1"/>
  <pageMargins left="0.19685039370078741" right="0.19685039370078741" top="0.78740157480314965" bottom="0.78740157480314965" header="0.51181102362204722" footer="0.51181102362204722"/>
  <pageSetup paperSize="281" scale="31" orientation="landscape" useFirstPageNumber="1" r:id="rId1"/>
  <headerFooter alignWithMargins="0"/>
  <drawing r:id="rId2"/>
  <legacyDrawing r:id="rId3"/>
  <oleObjects>
    <oleObject shapeId="2049" r:id="rId4"/>
  </oleObjects>
</worksheet>
</file>

<file path=xl/worksheets/sheet4.xml><?xml version="1.0" encoding="utf-8"?>
<worksheet xmlns="http://schemas.openxmlformats.org/spreadsheetml/2006/main" xmlns:r="http://schemas.openxmlformats.org/officeDocument/2006/relationships">
  <dimension ref="A1:N20"/>
  <sheetViews>
    <sheetView view="pageBreakPreview" topLeftCell="B7" zoomScale="57" zoomScaleSheetLayoutView="57" workbookViewId="0">
      <selection activeCell="E9" sqref="E9"/>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9" width="23.140625" style="1" customWidth="1"/>
    <col min="10" max="10" width="34.42578125" style="1" customWidth="1"/>
    <col min="11" max="11" width="37.42578125" style="1" customWidth="1"/>
    <col min="12" max="12" width="23.42578125" style="1" customWidth="1"/>
    <col min="13" max="13" width="37.140625" style="1" customWidth="1"/>
    <col min="14" max="14" width="23.42578125" style="1" customWidth="1"/>
    <col min="15" max="16384" width="11.5703125" style="1"/>
  </cols>
  <sheetData>
    <row r="1" spans="1:14" ht="130.5" customHeight="1">
      <c r="A1" s="101" t="s">
        <v>10</v>
      </c>
      <c r="B1" s="101"/>
      <c r="C1" s="101"/>
      <c r="D1" s="101"/>
      <c r="E1" s="101"/>
      <c r="F1" s="101"/>
      <c r="G1" s="101"/>
      <c r="H1" s="101"/>
      <c r="I1" s="101"/>
      <c r="J1" s="101"/>
      <c r="K1" s="101"/>
      <c r="L1" s="101"/>
      <c r="M1" s="101"/>
      <c r="N1" s="101"/>
    </row>
    <row r="2" spans="1:14" ht="32.25" customHeight="1">
      <c r="A2" s="20" t="s">
        <v>3</v>
      </c>
      <c r="B2" s="105" t="s">
        <v>0</v>
      </c>
      <c r="C2" s="105"/>
      <c r="D2" s="105"/>
      <c r="E2" s="105"/>
      <c r="F2" s="105"/>
      <c r="G2" s="105"/>
      <c r="H2" s="105"/>
      <c r="I2" s="105"/>
      <c r="J2" s="105"/>
      <c r="K2" s="105"/>
      <c r="L2" s="105"/>
      <c r="M2" s="105"/>
      <c r="N2" s="105"/>
    </row>
    <row r="3" spans="1:14" ht="32.25" customHeight="1">
      <c r="A3" s="20" t="s">
        <v>4</v>
      </c>
      <c r="B3" s="105" t="s">
        <v>1</v>
      </c>
      <c r="C3" s="105"/>
      <c r="D3" s="105"/>
      <c r="E3" s="105"/>
      <c r="F3" s="105"/>
      <c r="G3" s="105"/>
      <c r="H3" s="105"/>
      <c r="I3" s="105"/>
      <c r="J3" s="105"/>
      <c r="K3" s="105"/>
      <c r="L3" s="105"/>
      <c r="M3" s="105"/>
      <c r="N3" s="105"/>
    </row>
    <row r="4" spans="1:14" s="3" customFormat="1" ht="15.75">
      <c r="A4" s="4"/>
      <c r="B4" s="4"/>
      <c r="C4" s="4"/>
      <c r="D4" s="4"/>
      <c r="E4" s="4"/>
      <c r="F4" s="4"/>
      <c r="G4" s="4"/>
      <c r="H4" s="4"/>
      <c r="I4" s="4"/>
      <c r="J4" s="4"/>
      <c r="K4" s="4"/>
      <c r="L4" s="4"/>
      <c r="M4" s="5"/>
      <c r="N4" s="5"/>
    </row>
    <row r="5" spans="1:14" s="3" customFormat="1" ht="36.75" customHeight="1">
      <c r="A5" s="18" t="s">
        <v>5</v>
      </c>
      <c r="B5" s="19" t="s">
        <v>199</v>
      </c>
      <c r="C5" s="14"/>
      <c r="D5" s="5"/>
      <c r="E5" s="5"/>
      <c r="F5" s="5"/>
      <c r="G5" s="5"/>
      <c r="H5" s="5"/>
      <c r="I5" s="5"/>
      <c r="J5" s="5"/>
      <c r="K5" s="5"/>
      <c r="L5" s="5"/>
      <c r="M5" s="5"/>
      <c r="N5" s="6" t="s">
        <v>271</v>
      </c>
    </row>
    <row r="6" spans="1:14" s="3" customFormat="1" ht="211.5" customHeight="1">
      <c r="A6" s="20" t="s">
        <v>8</v>
      </c>
      <c r="B6" s="105" t="s">
        <v>200</v>
      </c>
      <c r="C6" s="105"/>
      <c r="D6" s="105"/>
      <c r="E6" s="105"/>
      <c r="F6" s="105"/>
      <c r="G6" s="105"/>
      <c r="H6" s="105" t="s">
        <v>201</v>
      </c>
      <c r="I6" s="105"/>
      <c r="J6" s="106"/>
      <c r="K6" s="106"/>
      <c r="L6" s="106"/>
      <c r="M6" s="106"/>
      <c r="N6" s="106"/>
    </row>
    <row r="7" spans="1:14" s="2" customFormat="1" ht="24" customHeight="1">
      <c r="A7" s="100" t="s">
        <v>190</v>
      </c>
      <c r="B7" s="100" t="s">
        <v>191</v>
      </c>
      <c r="C7" s="100" t="s">
        <v>192</v>
      </c>
      <c r="D7" s="100" t="s">
        <v>12</v>
      </c>
      <c r="E7" s="100" t="s">
        <v>13</v>
      </c>
      <c r="F7" s="100" t="s">
        <v>2</v>
      </c>
      <c r="G7" s="100" t="s">
        <v>9</v>
      </c>
      <c r="H7" s="100" t="s">
        <v>193</v>
      </c>
      <c r="I7" s="100" t="s">
        <v>7</v>
      </c>
      <c r="J7" s="100" t="s">
        <v>72</v>
      </c>
      <c r="K7" s="100" t="s">
        <v>269</v>
      </c>
      <c r="L7" s="100"/>
      <c r="M7" s="100" t="s">
        <v>270</v>
      </c>
      <c r="N7" s="100"/>
    </row>
    <row r="8" spans="1:14" ht="31.5">
      <c r="A8" s="100"/>
      <c r="B8" s="100"/>
      <c r="C8" s="100"/>
      <c r="D8" s="100"/>
      <c r="E8" s="100"/>
      <c r="F8" s="100"/>
      <c r="G8" s="100"/>
      <c r="H8" s="100"/>
      <c r="I8" s="100"/>
      <c r="J8" s="100"/>
      <c r="K8" s="21" t="s">
        <v>14</v>
      </c>
      <c r="L8" s="53" t="s">
        <v>272</v>
      </c>
      <c r="M8" s="21" t="s">
        <v>14</v>
      </c>
      <c r="N8" s="53" t="s">
        <v>272</v>
      </c>
    </row>
    <row r="9" spans="1:14" ht="101.25" customHeight="1">
      <c r="A9" s="97" t="s">
        <v>15</v>
      </c>
      <c r="B9" s="97" t="s">
        <v>28</v>
      </c>
      <c r="C9" s="97" t="s">
        <v>37</v>
      </c>
      <c r="D9" s="105" t="s">
        <v>168</v>
      </c>
      <c r="E9" s="20" t="s">
        <v>169</v>
      </c>
      <c r="F9" s="20" t="s">
        <v>170</v>
      </c>
      <c r="G9" s="22">
        <v>41974</v>
      </c>
      <c r="H9" s="119" t="s">
        <v>51</v>
      </c>
      <c r="I9" s="20" t="s">
        <v>172</v>
      </c>
      <c r="J9" s="20" t="s">
        <v>171</v>
      </c>
      <c r="K9" s="20"/>
      <c r="L9" s="20"/>
      <c r="M9" s="20"/>
      <c r="N9" s="20"/>
    </row>
    <row r="10" spans="1:14" ht="82.5" customHeight="1">
      <c r="A10" s="98"/>
      <c r="B10" s="98"/>
      <c r="C10" s="98"/>
      <c r="D10" s="105"/>
      <c r="E10" s="20" t="s">
        <v>173</v>
      </c>
      <c r="F10" s="20" t="s">
        <v>174</v>
      </c>
      <c r="G10" s="22">
        <v>41974</v>
      </c>
      <c r="H10" s="120"/>
      <c r="I10" s="20" t="s">
        <v>172</v>
      </c>
      <c r="J10" s="20" t="s">
        <v>175</v>
      </c>
      <c r="K10" s="20"/>
      <c r="L10" s="20"/>
      <c r="M10" s="20"/>
      <c r="N10" s="20"/>
    </row>
    <row r="11" spans="1:14" ht="95.25" customHeight="1">
      <c r="A11" s="98"/>
      <c r="B11" s="98"/>
      <c r="C11" s="98"/>
      <c r="D11" s="20" t="s">
        <v>176</v>
      </c>
      <c r="E11" s="20" t="s">
        <v>177</v>
      </c>
      <c r="F11" s="20" t="s">
        <v>178</v>
      </c>
      <c r="G11" s="22">
        <v>41974</v>
      </c>
      <c r="H11" s="120"/>
      <c r="I11" s="20" t="s">
        <v>172</v>
      </c>
      <c r="J11" s="20" t="s">
        <v>179</v>
      </c>
      <c r="K11" s="20"/>
      <c r="L11" s="20"/>
      <c r="M11" s="20"/>
      <c r="N11" s="20"/>
    </row>
    <row r="12" spans="1:14" ht="68.25" customHeight="1">
      <c r="A12" s="98"/>
      <c r="B12" s="98"/>
      <c r="C12" s="98"/>
      <c r="D12" s="20" t="s">
        <v>180</v>
      </c>
      <c r="E12" s="20" t="s">
        <v>181</v>
      </c>
      <c r="F12" s="20" t="s">
        <v>182</v>
      </c>
      <c r="G12" s="22">
        <v>41974</v>
      </c>
      <c r="H12" s="120"/>
      <c r="I12" s="20" t="s">
        <v>172</v>
      </c>
      <c r="J12" s="20" t="s">
        <v>183</v>
      </c>
      <c r="K12" s="20"/>
      <c r="L12" s="20"/>
      <c r="M12" s="20"/>
      <c r="N12" s="20"/>
    </row>
    <row r="13" spans="1:14" ht="68.25" customHeight="1">
      <c r="A13" s="99"/>
      <c r="B13" s="99"/>
      <c r="C13" s="99"/>
      <c r="D13" s="20" t="s">
        <v>184</v>
      </c>
      <c r="E13" s="20" t="s">
        <v>185</v>
      </c>
      <c r="F13" s="20" t="s">
        <v>186</v>
      </c>
      <c r="G13" s="22">
        <v>41974</v>
      </c>
      <c r="H13" s="121"/>
      <c r="I13" s="20" t="s">
        <v>172</v>
      </c>
      <c r="J13" s="20" t="s">
        <v>187</v>
      </c>
      <c r="K13" s="20"/>
      <c r="L13" s="20"/>
      <c r="M13" s="20"/>
      <c r="N13" s="20"/>
    </row>
    <row r="19" spans="1:4" ht="18">
      <c r="A19" s="16" t="s">
        <v>11</v>
      </c>
      <c r="B19" s="41"/>
      <c r="C19" s="41"/>
      <c r="D19" s="41"/>
    </row>
    <row r="20" spans="1:4" ht="25.5" customHeight="1">
      <c r="A20" s="16"/>
      <c r="B20" s="107" t="s">
        <v>202</v>
      </c>
      <c r="C20" s="107"/>
      <c r="D20" s="107"/>
    </row>
  </sheetData>
  <sheetProtection selectLockedCells="1" selectUnlockedCells="1"/>
  <mergeCells count="23">
    <mergeCell ref="A7:A8"/>
    <mergeCell ref="A9:A13"/>
    <mergeCell ref="B20:D20"/>
    <mergeCell ref="B9:B13"/>
    <mergeCell ref="C9:C13"/>
    <mergeCell ref="B7:B8"/>
    <mergeCell ref="C7:C8"/>
    <mergeCell ref="M7:N7"/>
    <mergeCell ref="D9:D10"/>
    <mergeCell ref="I7:I8"/>
    <mergeCell ref="K7:L7"/>
    <mergeCell ref="F7:F8"/>
    <mergeCell ref="J7:J8"/>
    <mergeCell ref="G7:G8"/>
    <mergeCell ref="H7:H8"/>
    <mergeCell ref="D7:D8"/>
    <mergeCell ref="E7:E8"/>
    <mergeCell ref="H9:H13"/>
    <mergeCell ref="A1:N1"/>
    <mergeCell ref="B2:N2"/>
    <mergeCell ref="B3:N3"/>
    <mergeCell ref="B6:G6"/>
    <mergeCell ref="H6:N6"/>
  </mergeCells>
  <printOptions horizontalCentered="1"/>
  <pageMargins left="0.19685039370078741" right="0.19685039370078741" top="0.78740157480314965" bottom="0.78740157480314965" header="0.51181102362204722" footer="0.51181102362204722"/>
  <pageSetup paperSize="281" scale="40" orientation="landscape" useFirstPageNumber="1" r:id="rId1"/>
  <headerFooter alignWithMargins="0"/>
  <drawing r:id="rId2"/>
  <legacyDrawing r:id="rId3"/>
  <oleObjects>
    <oleObject shapeId="3073" r:id="rId4"/>
  </oleObjects>
</worksheet>
</file>

<file path=xl/worksheets/sheet5.xml><?xml version="1.0" encoding="utf-8"?>
<worksheet xmlns="http://schemas.openxmlformats.org/spreadsheetml/2006/main" xmlns:r="http://schemas.openxmlformats.org/officeDocument/2006/relationships">
  <sheetPr>
    <pageSetUpPr fitToPage="1"/>
  </sheetPr>
  <dimension ref="A1:R33"/>
  <sheetViews>
    <sheetView tabSelected="1" view="pageBreakPreview" zoomScale="50" zoomScaleNormal="75" zoomScaleSheetLayoutView="50" zoomScalePageLayoutView="150" workbookViewId="0">
      <selection activeCell="B3" sqref="B3:N3"/>
    </sheetView>
  </sheetViews>
  <sheetFormatPr baseColWidth="10" defaultColWidth="11.42578125" defaultRowHeight="12.75"/>
  <cols>
    <col min="1" max="1" width="44.85546875" style="1" customWidth="1"/>
    <col min="2" max="2" width="47.28515625" style="1" customWidth="1"/>
    <col min="3" max="3" width="27.7109375" style="1" customWidth="1"/>
    <col min="4" max="4" width="42.85546875" style="1" customWidth="1"/>
    <col min="5" max="5" width="39.7109375" style="1" customWidth="1"/>
    <col min="6" max="6" width="40.7109375" style="1" customWidth="1"/>
    <col min="7" max="7" width="15.28515625" style="1" customWidth="1"/>
    <col min="8" max="8" width="41.42578125" style="1" customWidth="1"/>
    <col min="9" max="9" width="48" style="1" customWidth="1"/>
    <col min="10" max="10" width="62.28515625" style="1" customWidth="1"/>
    <col min="11" max="11" width="75.5703125" style="1" hidden="1" customWidth="1"/>
    <col min="12" max="12" width="23" style="1" hidden="1" customWidth="1"/>
    <col min="13" max="13" width="69.42578125" style="1" hidden="1" customWidth="1"/>
    <col min="14" max="14" width="23" style="1" hidden="1" customWidth="1"/>
    <col min="15" max="15" width="30.28515625" style="1" customWidth="1"/>
    <col min="16" max="16" width="27.140625" style="1" customWidth="1"/>
    <col min="17" max="16384" width="11.42578125" style="1"/>
  </cols>
  <sheetData>
    <row r="1" spans="1:14" ht="128.25" customHeight="1">
      <c r="A1" s="101" t="s">
        <v>429</v>
      </c>
      <c r="B1" s="101"/>
      <c r="C1" s="101"/>
      <c r="D1" s="101"/>
      <c r="E1" s="101"/>
      <c r="F1" s="101"/>
      <c r="G1" s="101"/>
      <c r="H1" s="101"/>
      <c r="I1" s="101"/>
      <c r="J1" s="101"/>
      <c r="K1" s="101"/>
      <c r="L1" s="101"/>
      <c r="M1" s="101"/>
      <c r="N1" s="101"/>
    </row>
    <row r="2" spans="1:14" ht="62.25" customHeight="1">
      <c r="A2" s="86" t="s">
        <v>3</v>
      </c>
      <c r="B2" s="134" t="s">
        <v>314</v>
      </c>
      <c r="C2" s="135"/>
      <c r="D2" s="135"/>
      <c r="E2" s="135"/>
      <c r="F2" s="135"/>
      <c r="G2" s="135"/>
      <c r="H2" s="135"/>
      <c r="I2" s="135"/>
      <c r="J2" s="135"/>
      <c r="K2" s="135"/>
      <c r="L2" s="135"/>
      <c r="M2" s="136"/>
      <c r="N2" s="92"/>
    </row>
    <row r="3" spans="1:14" ht="56.25" customHeight="1">
      <c r="A3" s="86" t="s">
        <v>4</v>
      </c>
      <c r="B3" s="129" t="s">
        <v>1</v>
      </c>
      <c r="C3" s="130"/>
      <c r="D3" s="130"/>
      <c r="E3" s="130"/>
      <c r="F3" s="130"/>
      <c r="G3" s="130"/>
      <c r="H3" s="130"/>
      <c r="I3" s="130"/>
      <c r="J3" s="130"/>
      <c r="K3" s="130"/>
      <c r="L3" s="130"/>
      <c r="M3" s="130"/>
      <c r="N3" s="131"/>
    </row>
    <row r="4" spans="1:14" s="3" customFormat="1" ht="7.5" customHeight="1">
      <c r="A4" s="4"/>
      <c r="B4" s="4"/>
      <c r="C4" s="4"/>
      <c r="D4" s="4"/>
      <c r="E4" s="4"/>
      <c r="F4" s="4"/>
      <c r="G4" s="4"/>
      <c r="H4" s="4"/>
      <c r="I4" s="4"/>
      <c r="J4" s="4"/>
      <c r="K4" s="5"/>
      <c r="L4" s="5"/>
      <c r="M4" s="5"/>
      <c r="N4" s="5"/>
    </row>
    <row r="5" spans="1:14" s="3" customFormat="1" ht="21" customHeight="1">
      <c r="A5" s="18" t="s">
        <v>5</v>
      </c>
      <c r="B5" s="82" t="s">
        <v>273</v>
      </c>
      <c r="C5" s="14"/>
      <c r="D5" s="5"/>
      <c r="E5" s="5"/>
      <c r="F5" s="5"/>
      <c r="G5" s="5"/>
      <c r="H5" s="5"/>
      <c r="I5" s="5"/>
      <c r="J5" s="5"/>
      <c r="K5" s="5"/>
      <c r="L5" s="6"/>
      <c r="M5" s="5"/>
      <c r="N5" s="83" t="s">
        <v>406</v>
      </c>
    </row>
    <row r="6" spans="1:14" s="3" customFormat="1" ht="272.25" customHeight="1">
      <c r="A6" s="59" t="s">
        <v>8</v>
      </c>
      <c r="B6" s="105" t="s">
        <v>364</v>
      </c>
      <c r="C6" s="105"/>
      <c r="D6" s="105"/>
      <c r="E6" s="105"/>
      <c r="F6" s="105"/>
      <c r="G6" s="105"/>
      <c r="H6" s="125" t="s">
        <v>274</v>
      </c>
      <c r="I6" s="126"/>
      <c r="J6" s="126"/>
      <c r="K6" s="126"/>
      <c r="L6" s="127"/>
      <c r="M6" s="77"/>
      <c r="N6" s="77"/>
    </row>
    <row r="7" spans="1:14" s="2" customFormat="1" ht="27.75" customHeight="1">
      <c r="A7" s="128" t="s">
        <v>190</v>
      </c>
      <c r="B7" s="128" t="s">
        <v>191</v>
      </c>
      <c r="C7" s="128" t="s">
        <v>192</v>
      </c>
      <c r="D7" s="128" t="s">
        <v>12</v>
      </c>
      <c r="E7" s="128" t="s">
        <v>13</v>
      </c>
      <c r="F7" s="128" t="s">
        <v>2</v>
      </c>
      <c r="G7" s="128" t="s">
        <v>9</v>
      </c>
      <c r="H7" s="128" t="s">
        <v>193</v>
      </c>
      <c r="I7" s="128" t="s">
        <v>7</v>
      </c>
      <c r="J7" s="128" t="s">
        <v>72</v>
      </c>
      <c r="K7" s="128" t="s">
        <v>407</v>
      </c>
      <c r="L7" s="128"/>
      <c r="M7" s="128" t="s">
        <v>408</v>
      </c>
      <c r="N7" s="128"/>
    </row>
    <row r="8" spans="1:14" ht="55.5" customHeight="1">
      <c r="A8" s="128"/>
      <c r="B8" s="128"/>
      <c r="C8" s="128"/>
      <c r="D8" s="128"/>
      <c r="E8" s="128"/>
      <c r="F8" s="128"/>
      <c r="G8" s="128"/>
      <c r="H8" s="128"/>
      <c r="I8" s="128"/>
      <c r="J8" s="128"/>
      <c r="K8" s="85" t="s">
        <v>14</v>
      </c>
      <c r="L8" s="85" t="s">
        <v>272</v>
      </c>
      <c r="M8" s="85" t="s">
        <v>14</v>
      </c>
      <c r="N8" s="85" t="s">
        <v>272</v>
      </c>
    </row>
    <row r="9" spans="1:14" ht="131.25" customHeight="1">
      <c r="A9" s="87" t="s">
        <v>19</v>
      </c>
      <c r="B9" s="87" t="s">
        <v>292</v>
      </c>
      <c r="C9" s="87" t="s">
        <v>34</v>
      </c>
      <c r="D9" s="87" t="s">
        <v>291</v>
      </c>
      <c r="E9" s="23" t="s">
        <v>336</v>
      </c>
      <c r="F9" s="23" t="s">
        <v>338</v>
      </c>
      <c r="G9" s="22">
        <v>42766</v>
      </c>
      <c r="H9" s="59" t="s">
        <v>347</v>
      </c>
      <c r="I9" s="23" t="s">
        <v>417</v>
      </c>
      <c r="J9" s="23" t="s">
        <v>296</v>
      </c>
      <c r="K9" s="23"/>
      <c r="L9" s="58"/>
      <c r="M9" s="73"/>
      <c r="N9" s="58"/>
    </row>
    <row r="10" spans="1:14" ht="162.75" customHeight="1">
      <c r="A10" s="87" t="s">
        <v>19</v>
      </c>
      <c r="B10" s="87" t="s">
        <v>292</v>
      </c>
      <c r="C10" s="87" t="s">
        <v>34</v>
      </c>
      <c r="D10" s="87" t="s">
        <v>291</v>
      </c>
      <c r="E10" s="23" t="s">
        <v>337</v>
      </c>
      <c r="F10" s="23" t="s">
        <v>339</v>
      </c>
      <c r="G10" s="22">
        <v>42766</v>
      </c>
      <c r="H10" s="59" t="s">
        <v>347</v>
      </c>
      <c r="I10" s="23" t="s">
        <v>417</v>
      </c>
      <c r="J10" s="23" t="s">
        <v>340</v>
      </c>
      <c r="K10" s="23"/>
      <c r="L10" s="58"/>
      <c r="M10" s="73"/>
      <c r="N10" s="58"/>
    </row>
    <row r="11" spans="1:14" ht="204" customHeight="1">
      <c r="A11" s="87" t="s">
        <v>19</v>
      </c>
      <c r="B11" s="87" t="s">
        <v>292</v>
      </c>
      <c r="C11" s="87" t="s">
        <v>34</v>
      </c>
      <c r="D11" s="87" t="s">
        <v>291</v>
      </c>
      <c r="E11" s="23" t="s">
        <v>361</v>
      </c>
      <c r="F11" s="23" t="s">
        <v>358</v>
      </c>
      <c r="G11" s="22">
        <v>42766</v>
      </c>
      <c r="H11" s="74" t="s">
        <v>347</v>
      </c>
      <c r="I11" s="23" t="s">
        <v>417</v>
      </c>
      <c r="J11" s="23" t="s">
        <v>288</v>
      </c>
      <c r="K11" s="23"/>
      <c r="L11" s="58"/>
      <c r="M11" s="73"/>
      <c r="N11" s="58"/>
    </row>
    <row r="12" spans="1:14" s="10" customFormat="1" ht="82.5" customHeight="1">
      <c r="A12" s="124" t="s">
        <v>346</v>
      </c>
      <c r="B12" s="124" t="s">
        <v>307</v>
      </c>
      <c r="C12" s="124" t="s">
        <v>34</v>
      </c>
      <c r="D12" s="124" t="s">
        <v>409</v>
      </c>
      <c r="E12" s="23" t="s">
        <v>410</v>
      </c>
      <c r="F12" s="23" t="s">
        <v>412</v>
      </c>
      <c r="G12" s="22">
        <v>42766</v>
      </c>
      <c r="H12" s="59" t="s">
        <v>310</v>
      </c>
      <c r="I12" s="23" t="s">
        <v>310</v>
      </c>
      <c r="J12" s="23" t="s">
        <v>348</v>
      </c>
      <c r="K12" s="23"/>
      <c r="L12" s="58"/>
      <c r="M12" s="73"/>
      <c r="N12" s="58"/>
    </row>
    <row r="13" spans="1:14" s="10" customFormat="1" ht="51" customHeight="1">
      <c r="A13" s="124"/>
      <c r="B13" s="124"/>
      <c r="C13" s="124"/>
      <c r="D13" s="124"/>
      <c r="E13" s="23" t="s">
        <v>411</v>
      </c>
      <c r="F13" s="23" t="s">
        <v>345</v>
      </c>
      <c r="G13" s="22">
        <v>42705</v>
      </c>
      <c r="H13" s="59" t="s">
        <v>347</v>
      </c>
      <c r="I13" s="23" t="s">
        <v>347</v>
      </c>
      <c r="J13" s="23" t="s">
        <v>349</v>
      </c>
      <c r="K13" s="23"/>
      <c r="L13" s="58"/>
      <c r="M13" s="73"/>
      <c r="N13" s="58"/>
    </row>
    <row r="14" spans="1:14" s="10" customFormat="1" ht="78" customHeight="1">
      <c r="A14" s="23" t="s">
        <v>346</v>
      </c>
      <c r="B14" s="23" t="s">
        <v>307</v>
      </c>
      <c r="C14" s="23" t="s">
        <v>301</v>
      </c>
      <c r="D14" s="23" t="s">
        <v>308</v>
      </c>
      <c r="E14" s="73" t="s">
        <v>405</v>
      </c>
      <c r="F14" s="23" t="s">
        <v>309</v>
      </c>
      <c r="G14" s="22">
        <v>42705</v>
      </c>
      <c r="H14" s="59" t="s">
        <v>310</v>
      </c>
      <c r="I14" s="23" t="s">
        <v>310</v>
      </c>
      <c r="J14" s="23" t="s">
        <v>311</v>
      </c>
      <c r="K14" s="73"/>
      <c r="L14" s="58"/>
      <c r="M14" s="73"/>
      <c r="N14" s="58"/>
    </row>
    <row r="15" spans="1:14" s="10" customFormat="1" ht="78" customHeight="1">
      <c r="A15" s="75" t="s">
        <v>346</v>
      </c>
      <c r="B15" s="75" t="s">
        <v>307</v>
      </c>
      <c r="C15" s="75" t="s">
        <v>301</v>
      </c>
      <c r="D15" s="75" t="s">
        <v>414</v>
      </c>
      <c r="E15" s="75" t="s">
        <v>414</v>
      </c>
      <c r="F15" s="75" t="s">
        <v>415</v>
      </c>
      <c r="G15" s="22">
        <v>42582</v>
      </c>
      <c r="H15" s="74" t="s">
        <v>287</v>
      </c>
      <c r="I15" s="75" t="s">
        <v>418</v>
      </c>
      <c r="J15" s="75" t="s">
        <v>416</v>
      </c>
      <c r="K15" s="75"/>
      <c r="L15" s="58"/>
      <c r="M15" s="75"/>
      <c r="N15" s="58"/>
    </row>
    <row r="16" spans="1:14" s="10" customFormat="1" ht="156.75" customHeight="1">
      <c r="A16" s="59" t="s">
        <v>19</v>
      </c>
      <c r="B16" s="23" t="s">
        <v>292</v>
      </c>
      <c r="C16" s="23" t="s">
        <v>328</v>
      </c>
      <c r="D16" s="23" t="s">
        <v>293</v>
      </c>
      <c r="E16" s="23" t="s">
        <v>413</v>
      </c>
      <c r="F16" s="23" t="s">
        <v>298</v>
      </c>
      <c r="G16" s="22">
        <v>42674</v>
      </c>
      <c r="H16" s="59" t="s">
        <v>354</v>
      </c>
      <c r="I16" s="23" t="s">
        <v>294</v>
      </c>
      <c r="J16" s="23" t="s">
        <v>297</v>
      </c>
      <c r="K16" s="23"/>
      <c r="L16" s="58"/>
      <c r="M16" s="73"/>
      <c r="N16" s="58"/>
    </row>
    <row r="17" spans="1:18" s="10" customFormat="1" ht="130.5" customHeight="1">
      <c r="A17" s="75" t="s">
        <v>15</v>
      </c>
      <c r="B17" s="75" t="s">
        <v>28</v>
      </c>
      <c r="C17" s="75" t="s">
        <v>289</v>
      </c>
      <c r="D17" s="75" t="s">
        <v>355</v>
      </c>
      <c r="E17" s="71" t="s">
        <v>330</v>
      </c>
      <c r="F17" s="59" t="s">
        <v>319</v>
      </c>
      <c r="G17" s="22">
        <v>42705</v>
      </c>
      <c r="H17" s="59" t="s">
        <v>332</v>
      </c>
      <c r="I17" s="23" t="s">
        <v>332</v>
      </c>
      <c r="J17" s="59" t="s">
        <v>334</v>
      </c>
      <c r="K17" s="60"/>
      <c r="L17" s="55"/>
      <c r="M17" s="72"/>
      <c r="N17" s="84"/>
    </row>
    <row r="18" spans="1:18" s="10" customFormat="1" ht="156" customHeight="1">
      <c r="A18" s="59" t="s">
        <v>19</v>
      </c>
      <c r="B18" s="59" t="s">
        <v>31</v>
      </c>
      <c r="C18" s="23" t="s">
        <v>34</v>
      </c>
      <c r="D18" s="73" t="s">
        <v>398</v>
      </c>
      <c r="E18" s="73" t="s">
        <v>399</v>
      </c>
      <c r="F18" s="73" t="s">
        <v>400</v>
      </c>
      <c r="G18" s="22">
        <v>42766</v>
      </c>
      <c r="H18" s="59" t="s">
        <v>347</v>
      </c>
      <c r="I18" s="23" t="s">
        <v>417</v>
      </c>
      <c r="J18" s="23" t="s">
        <v>288</v>
      </c>
      <c r="K18" s="73"/>
      <c r="L18" s="58"/>
      <c r="M18" s="73"/>
      <c r="N18" s="58"/>
    </row>
    <row r="19" spans="1:18" ht="207" customHeight="1">
      <c r="A19" s="23" t="s">
        <v>277</v>
      </c>
      <c r="B19" s="23" t="s">
        <v>31</v>
      </c>
      <c r="C19" s="23" t="s">
        <v>299</v>
      </c>
      <c r="D19" s="59" t="s">
        <v>419</v>
      </c>
      <c r="E19" s="59" t="s">
        <v>420</v>
      </c>
      <c r="F19" s="59" t="s">
        <v>421</v>
      </c>
      <c r="G19" s="22">
        <v>42766</v>
      </c>
      <c r="H19" s="59" t="s">
        <v>322</v>
      </c>
      <c r="I19" s="23" t="s">
        <v>359</v>
      </c>
      <c r="J19" s="59" t="s">
        <v>283</v>
      </c>
      <c r="K19" s="60"/>
      <c r="L19" s="55"/>
      <c r="M19" s="72"/>
      <c r="N19" s="84"/>
    </row>
    <row r="20" spans="1:18" ht="120.75" customHeight="1">
      <c r="A20" s="23" t="s">
        <v>19</v>
      </c>
      <c r="B20" s="23" t="s">
        <v>30</v>
      </c>
      <c r="C20" s="23" t="s">
        <v>301</v>
      </c>
      <c r="D20" s="23" t="s">
        <v>325</v>
      </c>
      <c r="E20" s="23" t="s">
        <v>30</v>
      </c>
      <c r="F20" s="23" t="s">
        <v>302</v>
      </c>
      <c r="G20" s="22">
        <v>42705</v>
      </c>
      <c r="H20" s="59" t="s">
        <v>303</v>
      </c>
      <c r="I20" s="23" t="s">
        <v>304</v>
      </c>
      <c r="J20" s="59" t="s">
        <v>305</v>
      </c>
      <c r="K20" s="23"/>
      <c r="L20" s="58"/>
      <c r="M20" s="81"/>
      <c r="N20" s="55"/>
    </row>
    <row r="21" spans="1:18" ht="180" customHeight="1">
      <c r="A21" s="23" t="s">
        <v>277</v>
      </c>
      <c r="B21" s="23" t="s">
        <v>300</v>
      </c>
      <c r="C21" s="23" t="s">
        <v>301</v>
      </c>
      <c r="D21" s="23" t="s">
        <v>324</v>
      </c>
      <c r="E21" s="23" t="s">
        <v>356</v>
      </c>
      <c r="F21" s="23" t="s">
        <v>306</v>
      </c>
      <c r="G21" s="22">
        <v>42705</v>
      </c>
      <c r="H21" s="59" t="s">
        <v>422</v>
      </c>
      <c r="I21" s="23" t="s">
        <v>422</v>
      </c>
      <c r="J21" s="59" t="s">
        <v>423</v>
      </c>
      <c r="K21" s="59"/>
      <c r="L21" s="55"/>
      <c r="M21" s="71"/>
      <c r="N21" s="55"/>
    </row>
    <row r="22" spans="1:18" ht="153" customHeight="1">
      <c r="A22" s="87" t="s">
        <v>19</v>
      </c>
      <c r="B22" s="87" t="s">
        <v>31</v>
      </c>
      <c r="C22" s="87" t="s">
        <v>327</v>
      </c>
      <c r="D22" s="87" t="s">
        <v>279</v>
      </c>
      <c r="E22" s="87" t="s">
        <v>446</v>
      </c>
      <c r="F22" s="87" t="s">
        <v>424</v>
      </c>
      <c r="G22" s="87">
        <v>42705</v>
      </c>
      <c r="H22" s="87" t="s">
        <v>425</v>
      </c>
      <c r="I22" s="87" t="s">
        <v>426</v>
      </c>
      <c r="J22" s="87" t="s">
        <v>281</v>
      </c>
      <c r="K22" s="59"/>
      <c r="L22" s="55"/>
      <c r="M22" s="71"/>
      <c r="N22" s="55"/>
      <c r="O22" s="63"/>
      <c r="P22" s="64"/>
      <c r="Q22" s="65"/>
      <c r="R22" s="65"/>
    </row>
    <row r="23" spans="1:18" ht="153" customHeight="1">
      <c r="A23" s="87" t="s">
        <v>19</v>
      </c>
      <c r="B23" s="87" t="s">
        <v>31</v>
      </c>
      <c r="C23" s="87" t="s">
        <v>327</v>
      </c>
      <c r="D23" s="87" t="s">
        <v>279</v>
      </c>
      <c r="E23" s="87" t="s">
        <v>427</v>
      </c>
      <c r="F23" s="87" t="s">
        <v>285</v>
      </c>
      <c r="G23" s="87">
        <v>42705</v>
      </c>
      <c r="H23" s="87" t="s">
        <v>280</v>
      </c>
      <c r="I23" s="87" t="s">
        <v>278</v>
      </c>
      <c r="J23" s="87" t="s">
        <v>286</v>
      </c>
      <c r="K23" s="88"/>
      <c r="L23" s="91"/>
      <c r="M23" s="88"/>
      <c r="N23" s="91"/>
      <c r="O23" s="63"/>
      <c r="P23" s="64"/>
      <c r="Q23" s="65"/>
      <c r="R23" s="65"/>
    </row>
    <row r="24" spans="1:18" s="44" customFormat="1" ht="124.5" customHeight="1">
      <c r="A24" s="96" t="s">
        <v>444</v>
      </c>
      <c r="B24" s="96" t="s">
        <v>445</v>
      </c>
      <c r="C24" s="96" t="s">
        <v>45</v>
      </c>
      <c r="D24" s="96" t="s">
        <v>447</v>
      </c>
      <c r="E24" s="96" t="s">
        <v>430</v>
      </c>
      <c r="F24" s="96" t="s">
        <v>431</v>
      </c>
      <c r="G24" s="96" t="s">
        <v>432</v>
      </c>
      <c r="H24" s="96" t="s">
        <v>303</v>
      </c>
      <c r="I24" s="96" t="s">
        <v>451</v>
      </c>
      <c r="J24" s="96" t="s">
        <v>433</v>
      </c>
      <c r="K24" s="89"/>
      <c r="L24" s="90"/>
      <c r="M24" s="89"/>
    </row>
    <row r="25" spans="1:18" s="44" customFormat="1" ht="129" customHeight="1">
      <c r="A25" s="96" t="s">
        <v>444</v>
      </c>
      <c r="B25" s="96" t="s">
        <v>445</v>
      </c>
      <c r="C25" s="96" t="s">
        <v>45</v>
      </c>
      <c r="D25" s="96" t="s">
        <v>448</v>
      </c>
      <c r="E25" s="96" t="s">
        <v>434</v>
      </c>
      <c r="F25" s="96" t="s">
        <v>435</v>
      </c>
      <c r="G25" s="96" t="s">
        <v>432</v>
      </c>
      <c r="H25" s="96" t="s">
        <v>303</v>
      </c>
      <c r="I25" s="96" t="s">
        <v>451</v>
      </c>
      <c r="J25" s="96" t="s">
        <v>436</v>
      </c>
      <c r="K25" s="89"/>
      <c r="L25" s="122" t="s">
        <v>437</v>
      </c>
      <c r="M25" s="123"/>
    </row>
    <row r="26" spans="1:18" s="44" customFormat="1" ht="125.25" customHeight="1">
      <c r="A26" s="96" t="s">
        <v>444</v>
      </c>
      <c r="B26" s="96" t="s">
        <v>445</v>
      </c>
      <c r="C26" s="96" t="s">
        <v>45</v>
      </c>
      <c r="D26" s="96" t="s">
        <v>449</v>
      </c>
      <c r="E26" s="96" t="s">
        <v>438</v>
      </c>
      <c r="F26" s="96" t="s">
        <v>439</v>
      </c>
      <c r="G26" s="96" t="s">
        <v>432</v>
      </c>
      <c r="H26" s="96" t="s">
        <v>303</v>
      </c>
      <c r="I26" s="96" t="s">
        <v>451</v>
      </c>
      <c r="J26" s="96" t="s">
        <v>440</v>
      </c>
    </row>
    <row r="27" spans="1:18" s="44" customFormat="1" ht="127.5" customHeight="1">
      <c r="A27" s="96" t="s">
        <v>444</v>
      </c>
      <c r="B27" s="96" t="s">
        <v>445</v>
      </c>
      <c r="C27" s="96" t="s">
        <v>45</v>
      </c>
      <c r="D27" s="96" t="s">
        <v>450</v>
      </c>
      <c r="E27" s="96" t="s">
        <v>441</v>
      </c>
      <c r="F27" s="96" t="s">
        <v>442</v>
      </c>
      <c r="G27" s="96" t="s">
        <v>432</v>
      </c>
      <c r="H27" s="96" t="s">
        <v>303</v>
      </c>
      <c r="I27" s="96" t="s">
        <v>451</v>
      </c>
      <c r="J27" s="96" t="s">
        <v>443</v>
      </c>
    </row>
    <row r="28" spans="1:18" ht="94.5" customHeight="1">
      <c r="A28" s="62"/>
      <c r="B28" s="133"/>
      <c r="C28" s="133"/>
      <c r="D28" s="61"/>
      <c r="E28" s="95"/>
      <c r="F28" s="95"/>
      <c r="G28" s="68"/>
      <c r="H28" s="93"/>
      <c r="I28" s="93"/>
      <c r="J28" s="94"/>
      <c r="K28" s="67"/>
      <c r="L28" s="61"/>
      <c r="M28" s="67"/>
      <c r="N28" s="61"/>
      <c r="O28" s="63"/>
      <c r="P28" s="64"/>
      <c r="Q28" s="65"/>
      <c r="R28" s="65"/>
    </row>
    <row r="29" spans="1:18" ht="47.25" customHeight="1">
      <c r="A29" s="16"/>
      <c r="B29" s="107" t="s">
        <v>428</v>
      </c>
      <c r="C29" s="107"/>
      <c r="D29" s="61"/>
      <c r="E29" s="107" t="s">
        <v>452</v>
      </c>
      <c r="F29" s="107"/>
      <c r="H29" s="107" t="s">
        <v>453</v>
      </c>
      <c r="I29" s="107"/>
      <c r="J29" s="61"/>
      <c r="K29" s="132"/>
      <c r="L29" s="132"/>
      <c r="M29" s="132"/>
      <c r="N29" s="132"/>
      <c r="O29" s="66"/>
      <c r="P29" s="66"/>
      <c r="Q29" s="65"/>
      <c r="R29" s="65"/>
    </row>
    <row r="30" spans="1:18">
      <c r="O30" s="64"/>
      <c r="P30" s="64"/>
      <c r="Q30" s="65"/>
      <c r="R30" s="65"/>
    </row>
    <row r="31" spans="1:18">
      <c r="O31" s="63"/>
      <c r="P31" s="64"/>
      <c r="Q31" s="65"/>
      <c r="R31" s="65"/>
    </row>
    <row r="32" spans="1:18">
      <c r="O32" s="63"/>
      <c r="P32" s="63"/>
      <c r="Q32" s="65"/>
      <c r="R32" s="65"/>
    </row>
    <row r="33" spans="15:18">
      <c r="O33" s="63"/>
      <c r="P33" s="64"/>
      <c r="Q33" s="65"/>
      <c r="R33" s="65"/>
    </row>
  </sheetData>
  <sheetProtection selectLockedCells="1" selectUnlockedCells="1"/>
  <mergeCells count="28">
    <mergeCell ref="B3:N3"/>
    <mergeCell ref="M7:N7"/>
    <mergeCell ref="A1:N1"/>
    <mergeCell ref="K29:L29"/>
    <mergeCell ref="B28:C28"/>
    <mergeCell ref="B29:C29"/>
    <mergeCell ref="I7:I8"/>
    <mergeCell ref="B7:B8"/>
    <mergeCell ref="C7:C8"/>
    <mergeCell ref="D7:D8"/>
    <mergeCell ref="E7:E8"/>
    <mergeCell ref="A7:A8"/>
    <mergeCell ref="M29:N29"/>
    <mergeCell ref="B2:M2"/>
    <mergeCell ref="F7:F8"/>
    <mergeCell ref="G7:G8"/>
    <mergeCell ref="B6:G6"/>
    <mergeCell ref="H6:L6"/>
    <mergeCell ref="K7:L7"/>
    <mergeCell ref="J7:J8"/>
    <mergeCell ref="C12:C13"/>
    <mergeCell ref="D12:D13"/>
    <mergeCell ref="H7:H8"/>
    <mergeCell ref="L25:M25"/>
    <mergeCell ref="E29:F29"/>
    <mergeCell ref="H29:I29"/>
    <mergeCell ref="A12:A13"/>
    <mergeCell ref="B12:B13"/>
  </mergeCells>
  <dataValidations disablePrompts="1" count="1">
    <dataValidation type="textLength" allowBlank="1" showInputMessage="1" showErrorMessage="1" error="Escriba un texto " promptTitle="Cualquier contenido" sqref="O31 O22:O29">
      <formula1>0</formula1>
      <formula2>3500</formula2>
    </dataValidation>
  </dataValidations>
  <printOptions horizontalCentered="1" verticalCentered="1"/>
  <pageMargins left="0.39370078740157483" right="0.39370078740157483" top="0.39370078740157483" bottom="0.39370078740157483" header="0.51181102362204722" footer="0.51181102362204722"/>
  <pageSetup scale="32" fitToHeight="0" orientation="landscape" r:id="rId1"/>
  <headerFooter alignWithMargins="0"/>
  <rowBreaks count="2" manualBreakCount="2">
    <brk id="14" max="13" man="1"/>
    <brk id="21" max="13" man="1"/>
  </rowBreaks>
  <drawing r:id="rId2"/>
</worksheet>
</file>

<file path=xl/worksheets/sheet6.xml><?xml version="1.0" encoding="utf-8"?>
<worksheet xmlns="http://schemas.openxmlformats.org/spreadsheetml/2006/main" xmlns:r="http://schemas.openxmlformats.org/officeDocument/2006/relationships">
  <dimension ref="A2:A37"/>
  <sheetViews>
    <sheetView topLeftCell="A17" workbookViewId="0">
      <selection activeCell="A26" sqref="A26"/>
    </sheetView>
  </sheetViews>
  <sheetFormatPr baseColWidth="10" defaultRowHeight="12.75"/>
  <cols>
    <col min="1" max="1" width="30.140625" customWidth="1"/>
  </cols>
  <sheetData>
    <row r="2" spans="1:1">
      <c r="A2" t="s">
        <v>21</v>
      </c>
    </row>
    <row r="3" spans="1:1">
      <c r="A3" t="s">
        <v>15</v>
      </c>
    </row>
    <row r="4" spans="1:1">
      <c r="A4" t="s">
        <v>16</v>
      </c>
    </row>
    <row r="5" spans="1:1">
      <c r="A5" t="s">
        <v>17</v>
      </c>
    </row>
    <row r="6" spans="1:1">
      <c r="A6" t="s">
        <v>18</v>
      </c>
    </row>
    <row r="7" spans="1:1">
      <c r="A7" t="s">
        <v>19</v>
      </c>
    </row>
    <row r="8" spans="1:1">
      <c r="A8" t="s">
        <v>20</v>
      </c>
    </row>
    <row r="10" spans="1:1">
      <c r="A10" t="s">
        <v>22</v>
      </c>
    </row>
    <row r="11" spans="1:1" ht="16.5" customHeight="1">
      <c r="A11" s="7" t="s">
        <v>24</v>
      </c>
    </row>
    <row r="12" spans="1:1">
      <c r="A12" s="7" t="s">
        <v>25</v>
      </c>
    </row>
    <row r="13" spans="1:1">
      <c r="A13" s="7" t="s">
        <v>47</v>
      </c>
    </row>
    <row r="14" spans="1:1">
      <c r="A14" s="7" t="s">
        <v>23</v>
      </c>
    </row>
    <row r="15" spans="1:1" s="9" customFormat="1">
      <c r="A15" s="8" t="s">
        <v>26</v>
      </c>
    </row>
    <row r="16" spans="1:1">
      <c r="A16" s="7" t="s">
        <v>27</v>
      </c>
    </row>
    <row r="17" spans="1:1" s="9" customFormat="1">
      <c r="A17" s="8" t="s">
        <v>28</v>
      </c>
    </row>
    <row r="18" spans="1:1">
      <c r="A18" s="8" t="s">
        <v>265</v>
      </c>
    </row>
    <row r="19" spans="1:1">
      <c r="A19" s="7" t="s">
        <v>29</v>
      </c>
    </row>
    <row r="20" spans="1:1">
      <c r="A20" s="7" t="s">
        <v>30</v>
      </c>
    </row>
    <row r="21" spans="1:1">
      <c r="A21" s="7" t="s">
        <v>31</v>
      </c>
    </row>
    <row r="22" spans="1:1">
      <c r="A22" s="7" t="s">
        <v>32</v>
      </c>
    </row>
    <row r="24" spans="1:1">
      <c r="A24" t="s">
        <v>33</v>
      </c>
    </row>
    <row r="25" spans="1:1">
      <c r="A25" s="7" t="s">
        <v>34</v>
      </c>
    </row>
    <row r="26" spans="1:1">
      <c r="A26" s="7" t="s">
        <v>35</v>
      </c>
    </row>
    <row r="27" spans="1:1">
      <c r="A27" s="7" t="s">
        <v>36</v>
      </c>
    </row>
    <row r="28" spans="1:1">
      <c r="A28" s="7" t="s">
        <v>37</v>
      </c>
    </row>
    <row r="29" spans="1:1">
      <c r="A29" s="7" t="s">
        <v>38</v>
      </c>
    </row>
    <row r="30" spans="1:1">
      <c r="A30" s="7" t="s">
        <v>39</v>
      </c>
    </row>
    <row r="31" spans="1:1">
      <c r="A31" s="7" t="s">
        <v>40</v>
      </c>
    </row>
    <row r="32" spans="1:1">
      <c r="A32" s="7" t="s">
        <v>41</v>
      </c>
    </row>
    <row r="33" spans="1:1">
      <c r="A33" s="7" t="s">
        <v>42</v>
      </c>
    </row>
    <row r="34" spans="1:1">
      <c r="A34" s="7" t="s">
        <v>43</v>
      </c>
    </row>
    <row r="35" spans="1:1">
      <c r="A35" s="7" t="s">
        <v>44</v>
      </c>
    </row>
    <row r="36" spans="1:1">
      <c r="A36" s="7" t="s">
        <v>45</v>
      </c>
    </row>
    <row r="37" spans="1:1">
      <c r="A37" s="7" t="s">
        <v>46</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R32"/>
  <sheetViews>
    <sheetView topLeftCell="L1" workbookViewId="0">
      <selection activeCell="C9" sqref="C9:C12"/>
    </sheetView>
  </sheetViews>
  <sheetFormatPr baseColWidth="10" defaultColWidth="11.42578125" defaultRowHeight="12.75"/>
  <cols>
    <col min="1" max="1" width="44.85546875" style="1" customWidth="1"/>
    <col min="2" max="2" width="47.28515625" style="1" customWidth="1"/>
    <col min="3" max="3" width="27.7109375" style="1" customWidth="1"/>
    <col min="4" max="4" width="42.85546875" style="1" customWidth="1"/>
    <col min="5" max="5" width="39.7109375" style="1" customWidth="1"/>
    <col min="6" max="6" width="40.7109375" style="1" customWidth="1"/>
    <col min="7" max="7" width="13.140625" style="1" customWidth="1"/>
    <col min="8" max="8" width="41.42578125" style="1" customWidth="1"/>
    <col min="9" max="9" width="30.85546875" style="1" customWidth="1"/>
    <col min="10" max="10" width="25.7109375" style="1" customWidth="1"/>
    <col min="11" max="11" width="125.42578125" style="1" customWidth="1"/>
    <col min="12" max="12" width="23" style="1" customWidth="1"/>
    <col min="13" max="13" width="125.42578125" style="1" customWidth="1"/>
    <col min="14" max="14" width="23" style="1" customWidth="1"/>
    <col min="15" max="15" width="30.28515625" style="1" customWidth="1"/>
    <col min="16" max="16" width="27.140625" style="1" customWidth="1"/>
    <col min="17" max="16384" width="11.42578125" style="1"/>
  </cols>
  <sheetData>
    <row r="1" spans="1:14" ht="73.5" customHeight="1">
      <c r="A1" s="101" t="s">
        <v>10</v>
      </c>
      <c r="B1" s="101"/>
      <c r="C1" s="101"/>
      <c r="D1" s="101"/>
      <c r="E1" s="101"/>
      <c r="F1" s="101"/>
      <c r="G1" s="101"/>
      <c r="H1" s="101"/>
      <c r="I1" s="101"/>
      <c r="J1" s="101"/>
      <c r="K1" s="101"/>
      <c r="L1" s="101"/>
      <c r="M1" s="70"/>
      <c r="N1" s="70"/>
    </row>
    <row r="2" spans="1:14" ht="15">
      <c r="A2" s="71" t="s">
        <v>3</v>
      </c>
      <c r="B2" s="102" t="s">
        <v>314</v>
      </c>
      <c r="C2" s="103"/>
      <c r="D2" s="103"/>
      <c r="E2" s="103"/>
      <c r="F2" s="103"/>
      <c r="G2" s="103"/>
      <c r="H2" s="103"/>
      <c r="I2" s="103"/>
      <c r="J2" s="103"/>
      <c r="K2" s="103"/>
      <c r="L2" s="104"/>
      <c r="M2" s="76"/>
      <c r="N2" s="76"/>
    </row>
    <row r="3" spans="1:14" ht="15">
      <c r="A3" s="71" t="s">
        <v>4</v>
      </c>
      <c r="B3" s="102" t="s">
        <v>1</v>
      </c>
      <c r="C3" s="103"/>
      <c r="D3" s="103"/>
      <c r="E3" s="103"/>
      <c r="F3" s="103"/>
      <c r="G3" s="103"/>
      <c r="H3" s="103"/>
      <c r="I3" s="103"/>
      <c r="J3" s="103"/>
      <c r="K3" s="103"/>
      <c r="L3" s="104"/>
      <c r="M3" s="76"/>
      <c r="N3" s="76"/>
    </row>
    <row r="4" spans="1:14" s="3" customFormat="1" ht="15.75">
      <c r="A4" s="4"/>
      <c r="B4" s="4"/>
      <c r="C4" s="4"/>
      <c r="D4" s="4"/>
      <c r="E4" s="4"/>
      <c r="F4" s="4"/>
      <c r="G4" s="4"/>
      <c r="H4" s="4"/>
      <c r="I4" s="4"/>
      <c r="J4" s="4"/>
      <c r="K4" s="5"/>
      <c r="L4" s="5"/>
      <c r="M4" s="5"/>
      <c r="N4" s="5"/>
    </row>
    <row r="5" spans="1:14" s="3" customFormat="1" ht="15.75">
      <c r="A5" s="18" t="s">
        <v>5</v>
      </c>
      <c r="B5" s="19" t="s">
        <v>273</v>
      </c>
      <c r="C5" s="14"/>
      <c r="D5" s="5"/>
      <c r="E5" s="5"/>
      <c r="F5" s="5"/>
      <c r="G5" s="5"/>
      <c r="H5" s="5"/>
      <c r="I5" s="5"/>
      <c r="J5" s="5"/>
      <c r="K5" s="5"/>
      <c r="L5" s="6" t="s">
        <v>385</v>
      </c>
      <c r="M5" s="5"/>
      <c r="N5" s="6" t="s">
        <v>385</v>
      </c>
    </row>
    <row r="6" spans="1:14" s="3" customFormat="1" ht="15">
      <c r="A6" s="71" t="s">
        <v>8</v>
      </c>
      <c r="B6" s="105" t="s">
        <v>364</v>
      </c>
      <c r="C6" s="105"/>
      <c r="D6" s="105"/>
      <c r="E6" s="105"/>
      <c r="F6" s="105"/>
      <c r="G6" s="105"/>
      <c r="H6" s="105" t="s">
        <v>274</v>
      </c>
      <c r="I6" s="106"/>
      <c r="J6" s="106"/>
      <c r="K6" s="106"/>
      <c r="L6" s="106"/>
      <c r="M6" s="77"/>
      <c r="N6" s="77"/>
    </row>
    <row r="7" spans="1:14" s="2" customFormat="1" ht="15.75">
      <c r="A7" s="100" t="s">
        <v>190</v>
      </c>
      <c r="B7" s="100" t="s">
        <v>191</v>
      </c>
      <c r="C7" s="100" t="s">
        <v>192</v>
      </c>
      <c r="D7" s="100" t="s">
        <v>12</v>
      </c>
      <c r="E7" s="100" t="s">
        <v>13</v>
      </c>
      <c r="F7" s="100" t="s">
        <v>2</v>
      </c>
      <c r="G7" s="100" t="s">
        <v>9</v>
      </c>
      <c r="H7" s="100" t="s">
        <v>193</v>
      </c>
      <c r="I7" s="100" t="s">
        <v>7</v>
      </c>
      <c r="J7" s="100" t="s">
        <v>72</v>
      </c>
      <c r="K7" s="100" t="s">
        <v>372</v>
      </c>
      <c r="L7" s="100"/>
      <c r="M7" s="138" t="s">
        <v>388</v>
      </c>
      <c r="N7" s="138"/>
    </row>
    <row r="8" spans="1:14" ht="31.5">
      <c r="A8" s="100"/>
      <c r="B8" s="100"/>
      <c r="C8" s="100"/>
      <c r="D8" s="100"/>
      <c r="E8" s="100"/>
      <c r="F8" s="100"/>
      <c r="G8" s="100"/>
      <c r="H8" s="100"/>
      <c r="I8" s="100"/>
      <c r="J8" s="100"/>
      <c r="K8" s="69" t="s">
        <v>14</v>
      </c>
      <c r="L8" s="69" t="s">
        <v>272</v>
      </c>
      <c r="M8" s="78" t="s">
        <v>14</v>
      </c>
      <c r="N8" s="78" t="s">
        <v>272</v>
      </c>
    </row>
    <row r="9" spans="1:14" ht="105">
      <c r="A9" s="105" t="s">
        <v>19</v>
      </c>
      <c r="B9" s="105" t="s">
        <v>292</v>
      </c>
      <c r="C9" s="105" t="s">
        <v>34</v>
      </c>
      <c r="D9" s="105" t="s">
        <v>291</v>
      </c>
      <c r="E9" s="73" t="s">
        <v>336</v>
      </c>
      <c r="F9" s="73" t="s">
        <v>338</v>
      </c>
      <c r="G9" s="22">
        <v>42339</v>
      </c>
      <c r="H9" s="71" t="s">
        <v>287</v>
      </c>
      <c r="I9" s="73" t="s">
        <v>295</v>
      </c>
      <c r="J9" s="73" t="s">
        <v>296</v>
      </c>
      <c r="K9" s="73" t="s">
        <v>365</v>
      </c>
      <c r="L9" s="58">
        <f>2/4</f>
        <v>0.5</v>
      </c>
      <c r="M9" s="73" t="s">
        <v>389</v>
      </c>
      <c r="N9" s="58">
        <f>4/4</f>
        <v>1</v>
      </c>
    </row>
    <row r="10" spans="1:14" ht="150">
      <c r="A10" s="105"/>
      <c r="B10" s="105"/>
      <c r="C10" s="105"/>
      <c r="D10" s="105"/>
      <c r="E10" s="73" t="s">
        <v>337</v>
      </c>
      <c r="F10" s="73" t="s">
        <v>339</v>
      </c>
      <c r="G10" s="22">
        <v>42339</v>
      </c>
      <c r="H10" s="71" t="s">
        <v>287</v>
      </c>
      <c r="I10" s="73" t="s">
        <v>295</v>
      </c>
      <c r="J10" s="73" t="s">
        <v>340</v>
      </c>
      <c r="K10" s="73" t="s">
        <v>373</v>
      </c>
      <c r="L10" s="58">
        <f>6/12</f>
        <v>0.5</v>
      </c>
      <c r="M10" s="73" t="s">
        <v>390</v>
      </c>
      <c r="N10" s="58">
        <f>12/12</f>
        <v>1</v>
      </c>
    </row>
    <row r="11" spans="1:14" ht="165">
      <c r="A11" s="105"/>
      <c r="B11" s="105"/>
      <c r="C11" s="105"/>
      <c r="D11" s="105"/>
      <c r="E11" s="73" t="s">
        <v>361</v>
      </c>
      <c r="F11" s="73" t="s">
        <v>358</v>
      </c>
      <c r="G11" s="22">
        <v>42339</v>
      </c>
      <c r="H11" s="71" t="s">
        <v>287</v>
      </c>
      <c r="I11" s="73" t="s">
        <v>295</v>
      </c>
      <c r="J11" s="73" t="s">
        <v>288</v>
      </c>
      <c r="K11" s="73" t="s">
        <v>366</v>
      </c>
      <c r="L11" s="58">
        <f>1/2</f>
        <v>0.5</v>
      </c>
      <c r="M11" s="73" t="s">
        <v>391</v>
      </c>
      <c r="N11" s="58">
        <f>2/2</f>
        <v>1</v>
      </c>
    </row>
    <row r="12" spans="1:14" ht="75">
      <c r="A12" s="105"/>
      <c r="B12" s="105"/>
      <c r="C12" s="105"/>
      <c r="D12" s="105"/>
      <c r="E12" s="73" t="s">
        <v>374</v>
      </c>
      <c r="F12" s="73" t="s">
        <v>360</v>
      </c>
      <c r="G12" s="22">
        <v>42339</v>
      </c>
      <c r="H12" s="71" t="s">
        <v>287</v>
      </c>
      <c r="I12" s="73" t="s">
        <v>295</v>
      </c>
      <c r="J12" s="73" t="s">
        <v>288</v>
      </c>
      <c r="K12" s="73" t="s">
        <v>375</v>
      </c>
      <c r="L12" s="58">
        <f>3/8</f>
        <v>0.375</v>
      </c>
      <c r="M12" s="73" t="s">
        <v>392</v>
      </c>
      <c r="N12" s="58">
        <f>8/8</f>
        <v>1</v>
      </c>
    </row>
    <row r="13" spans="1:14" s="10" customFormat="1" ht="60">
      <c r="A13" s="124" t="s">
        <v>346</v>
      </c>
      <c r="B13" s="124" t="s">
        <v>307</v>
      </c>
      <c r="C13" s="124" t="s">
        <v>34</v>
      </c>
      <c r="D13" s="124" t="s">
        <v>341</v>
      </c>
      <c r="E13" s="73" t="s">
        <v>342</v>
      </c>
      <c r="F13" s="73" t="s">
        <v>344</v>
      </c>
      <c r="G13" s="22">
        <v>42339</v>
      </c>
      <c r="H13" s="71" t="s">
        <v>310</v>
      </c>
      <c r="I13" s="73" t="s">
        <v>310</v>
      </c>
      <c r="J13" s="73" t="s">
        <v>348</v>
      </c>
      <c r="K13" s="73" t="s">
        <v>367</v>
      </c>
      <c r="L13" s="58">
        <v>1</v>
      </c>
      <c r="M13" s="73" t="s">
        <v>367</v>
      </c>
      <c r="N13" s="58">
        <v>1</v>
      </c>
    </row>
    <row r="14" spans="1:14" s="10" customFormat="1" ht="45">
      <c r="A14" s="124"/>
      <c r="B14" s="124"/>
      <c r="C14" s="124"/>
      <c r="D14" s="124"/>
      <c r="E14" s="73" t="s">
        <v>343</v>
      </c>
      <c r="F14" s="73" t="s">
        <v>345</v>
      </c>
      <c r="G14" s="22">
        <v>42339</v>
      </c>
      <c r="H14" s="71" t="s">
        <v>347</v>
      </c>
      <c r="I14" s="73" t="s">
        <v>347</v>
      </c>
      <c r="J14" s="73" t="s">
        <v>349</v>
      </c>
      <c r="K14" s="73" t="s">
        <v>368</v>
      </c>
      <c r="L14" s="58">
        <f>6/12</f>
        <v>0.5</v>
      </c>
      <c r="M14" s="73" t="s">
        <v>393</v>
      </c>
      <c r="N14" s="58">
        <v>1</v>
      </c>
    </row>
    <row r="15" spans="1:14" s="10" customFormat="1" ht="45">
      <c r="A15" s="73" t="s">
        <v>346</v>
      </c>
      <c r="B15" s="73" t="s">
        <v>307</v>
      </c>
      <c r="C15" s="73" t="s">
        <v>301</v>
      </c>
      <c r="D15" s="73" t="s">
        <v>308</v>
      </c>
      <c r="E15" s="73" t="s">
        <v>369</v>
      </c>
      <c r="F15" s="73" t="s">
        <v>309</v>
      </c>
      <c r="G15" s="22">
        <v>42339</v>
      </c>
      <c r="H15" s="71" t="s">
        <v>310</v>
      </c>
      <c r="I15" s="73" t="s">
        <v>310</v>
      </c>
      <c r="J15" s="73" t="s">
        <v>311</v>
      </c>
      <c r="K15" s="73" t="s">
        <v>376</v>
      </c>
      <c r="L15" s="58">
        <f>9/18</f>
        <v>0.5</v>
      </c>
      <c r="M15" s="73" t="s">
        <v>394</v>
      </c>
      <c r="N15" s="58">
        <f>14/18</f>
        <v>0.77777777777777779</v>
      </c>
    </row>
    <row r="16" spans="1:14" s="10" customFormat="1" ht="120">
      <c r="A16" s="71" t="s">
        <v>19</v>
      </c>
      <c r="B16" s="73" t="s">
        <v>292</v>
      </c>
      <c r="C16" s="73" t="s">
        <v>328</v>
      </c>
      <c r="D16" s="73" t="s">
        <v>293</v>
      </c>
      <c r="E16" s="73" t="s">
        <v>350</v>
      </c>
      <c r="F16" s="73" t="s">
        <v>298</v>
      </c>
      <c r="G16" s="22">
        <v>42339</v>
      </c>
      <c r="H16" s="71" t="s">
        <v>354</v>
      </c>
      <c r="I16" s="73" t="s">
        <v>294</v>
      </c>
      <c r="J16" s="73" t="s">
        <v>297</v>
      </c>
      <c r="K16" s="73" t="s">
        <v>370</v>
      </c>
      <c r="L16" s="58">
        <v>0.4</v>
      </c>
      <c r="M16" s="73" t="s">
        <v>395</v>
      </c>
      <c r="N16" s="58">
        <v>1</v>
      </c>
    </row>
    <row r="17" spans="1:18" s="10" customFormat="1" ht="196.5" customHeight="1">
      <c r="A17" s="73" t="s">
        <v>15</v>
      </c>
      <c r="B17" s="73" t="s">
        <v>28</v>
      </c>
      <c r="C17" s="73" t="s">
        <v>289</v>
      </c>
      <c r="D17" s="71" t="s">
        <v>315</v>
      </c>
      <c r="E17" s="71" t="s">
        <v>371</v>
      </c>
      <c r="F17" s="71" t="s">
        <v>316</v>
      </c>
      <c r="G17" s="22">
        <v>42339</v>
      </c>
      <c r="H17" s="71" t="s">
        <v>317</v>
      </c>
      <c r="I17" s="73" t="s">
        <v>282</v>
      </c>
      <c r="J17" s="71" t="s">
        <v>318</v>
      </c>
      <c r="K17" s="72" t="s">
        <v>377</v>
      </c>
      <c r="L17" s="55">
        <f>1/4</f>
        <v>0.25</v>
      </c>
      <c r="M17" s="72" t="s">
        <v>396</v>
      </c>
      <c r="N17" s="55">
        <f>4/4</f>
        <v>1</v>
      </c>
    </row>
    <row r="18" spans="1:18" s="10" customFormat="1" ht="74.25" customHeight="1">
      <c r="A18" s="124" t="s">
        <v>15</v>
      </c>
      <c r="B18" s="124" t="s">
        <v>28</v>
      </c>
      <c r="C18" s="124" t="s">
        <v>289</v>
      </c>
      <c r="D18" s="124" t="s">
        <v>355</v>
      </c>
      <c r="E18" s="71" t="s">
        <v>320</v>
      </c>
      <c r="F18" s="71" t="s">
        <v>331</v>
      </c>
      <c r="G18" s="22">
        <v>42339</v>
      </c>
      <c r="H18" s="71" t="s">
        <v>278</v>
      </c>
      <c r="I18" s="73" t="s">
        <v>282</v>
      </c>
      <c r="J18" s="71" t="s">
        <v>333</v>
      </c>
      <c r="K18" s="72" t="s">
        <v>362</v>
      </c>
      <c r="L18" s="55">
        <v>0</v>
      </c>
      <c r="M18" s="79" t="s">
        <v>362</v>
      </c>
      <c r="N18" s="80">
        <v>0</v>
      </c>
    </row>
    <row r="19" spans="1:18" s="10" customFormat="1" ht="105.75" customHeight="1">
      <c r="A19" s="124"/>
      <c r="B19" s="124"/>
      <c r="C19" s="124"/>
      <c r="D19" s="124"/>
      <c r="E19" s="71" t="s">
        <v>330</v>
      </c>
      <c r="F19" s="71" t="s">
        <v>319</v>
      </c>
      <c r="G19" s="22">
        <v>42339</v>
      </c>
      <c r="H19" s="71" t="s">
        <v>278</v>
      </c>
      <c r="I19" s="73" t="s">
        <v>332</v>
      </c>
      <c r="J19" s="71" t="s">
        <v>334</v>
      </c>
      <c r="K19" s="72" t="s">
        <v>362</v>
      </c>
      <c r="L19" s="55">
        <v>0</v>
      </c>
      <c r="M19" s="72" t="s">
        <v>397</v>
      </c>
      <c r="N19" s="58">
        <v>1</v>
      </c>
    </row>
    <row r="20" spans="1:18" s="10" customFormat="1" ht="177.75" customHeight="1">
      <c r="A20" s="71" t="s">
        <v>19</v>
      </c>
      <c r="B20" s="71" t="s">
        <v>31</v>
      </c>
      <c r="C20" s="73" t="s">
        <v>34</v>
      </c>
      <c r="D20" s="73" t="s">
        <v>398</v>
      </c>
      <c r="E20" s="73" t="s">
        <v>399</v>
      </c>
      <c r="F20" s="73" t="s">
        <v>400</v>
      </c>
      <c r="G20" s="22">
        <v>42339</v>
      </c>
      <c r="H20" s="71" t="s">
        <v>287</v>
      </c>
      <c r="I20" s="73" t="s">
        <v>290</v>
      </c>
      <c r="J20" s="73" t="s">
        <v>288</v>
      </c>
      <c r="K20" s="73" t="s">
        <v>378</v>
      </c>
      <c r="L20" s="58">
        <f>4/20</f>
        <v>0.2</v>
      </c>
      <c r="M20" s="73" t="s">
        <v>401</v>
      </c>
      <c r="N20" s="58">
        <f>14/14</f>
        <v>1</v>
      </c>
    </row>
    <row r="21" spans="1:18" ht="265.5" customHeight="1">
      <c r="A21" s="73" t="s">
        <v>277</v>
      </c>
      <c r="B21" s="73" t="s">
        <v>31</v>
      </c>
      <c r="C21" s="73" t="s">
        <v>299</v>
      </c>
      <c r="D21" s="71" t="s">
        <v>276</v>
      </c>
      <c r="E21" s="71" t="s">
        <v>321</v>
      </c>
      <c r="F21" s="71" t="s">
        <v>363</v>
      </c>
      <c r="G21" s="22">
        <v>42339</v>
      </c>
      <c r="H21" s="71" t="s">
        <v>322</v>
      </c>
      <c r="I21" s="73" t="s">
        <v>359</v>
      </c>
      <c r="J21" s="71" t="s">
        <v>283</v>
      </c>
      <c r="K21" s="72" t="s">
        <v>379</v>
      </c>
      <c r="L21" s="55">
        <v>0.5</v>
      </c>
      <c r="M21" s="79" t="s">
        <v>379</v>
      </c>
      <c r="N21" s="80">
        <v>0.5</v>
      </c>
    </row>
    <row r="22" spans="1:18" ht="120.75" customHeight="1">
      <c r="A22" s="73" t="s">
        <v>19</v>
      </c>
      <c r="B22" s="73" t="s">
        <v>30</v>
      </c>
      <c r="C22" s="73" t="s">
        <v>301</v>
      </c>
      <c r="D22" s="73" t="s">
        <v>325</v>
      </c>
      <c r="E22" s="73" t="s">
        <v>30</v>
      </c>
      <c r="F22" s="73" t="s">
        <v>302</v>
      </c>
      <c r="G22" s="22">
        <v>42339</v>
      </c>
      <c r="H22" s="71" t="s">
        <v>303</v>
      </c>
      <c r="I22" s="73" t="s">
        <v>304</v>
      </c>
      <c r="J22" s="71" t="s">
        <v>305</v>
      </c>
      <c r="K22" s="73" t="s">
        <v>380</v>
      </c>
      <c r="L22" s="58">
        <v>0</v>
      </c>
      <c r="M22" s="81" t="s">
        <v>402</v>
      </c>
      <c r="N22" s="55">
        <f>2/1</f>
        <v>2</v>
      </c>
    </row>
    <row r="23" spans="1:18" ht="234.75" customHeight="1">
      <c r="A23" s="73" t="s">
        <v>277</v>
      </c>
      <c r="B23" s="73" t="s">
        <v>300</v>
      </c>
      <c r="C23" s="73" t="s">
        <v>301</v>
      </c>
      <c r="D23" s="73" t="s">
        <v>324</v>
      </c>
      <c r="E23" s="73" t="s">
        <v>356</v>
      </c>
      <c r="F23" s="73" t="s">
        <v>306</v>
      </c>
      <c r="G23" s="22">
        <v>42339</v>
      </c>
      <c r="H23" s="71" t="s">
        <v>326</v>
      </c>
      <c r="I23" s="73" t="s">
        <v>326</v>
      </c>
      <c r="J23" s="71" t="s">
        <v>323</v>
      </c>
      <c r="K23" s="71" t="s">
        <v>381</v>
      </c>
      <c r="L23" s="55">
        <v>0.5</v>
      </c>
      <c r="M23" s="71" t="s">
        <v>381</v>
      </c>
      <c r="N23" s="55">
        <v>0.5</v>
      </c>
    </row>
    <row r="24" spans="1:18" ht="153" customHeight="1">
      <c r="A24" s="105" t="s">
        <v>19</v>
      </c>
      <c r="B24" s="105" t="s">
        <v>31</v>
      </c>
      <c r="C24" s="105" t="s">
        <v>327</v>
      </c>
      <c r="D24" s="105" t="s">
        <v>279</v>
      </c>
      <c r="E24" s="71" t="s">
        <v>357</v>
      </c>
      <c r="F24" s="71" t="s">
        <v>329</v>
      </c>
      <c r="G24" s="22">
        <v>42339</v>
      </c>
      <c r="H24" s="71" t="s">
        <v>280</v>
      </c>
      <c r="I24" s="73" t="s">
        <v>335</v>
      </c>
      <c r="J24" s="71" t="s">
        <v>281</v>
      </c>
      <c r="K24" s="71" t="s">
        <v>382</v>
      </c>
      <c r="L24" s="55">
        <f>5/10</f>
        <v>0.5</v>
      </c>
      <c r="M24" s="71" t="s">
        <v>403</v>
      </c>
      <c r="N24" s="55">
        <v>1</v>
      </c>
      <c r="O24" s="63"/>
      <c r="P24" s="64"/>
      <c r="Q24" s="65"/>
      <c r="R24" s="65"/>
    </row>
    <row r="25" spans="1:18" s="10" customFormat="1" ht="72.75" customHeight="1">
      <c r="A25" s="105"/>
      <c r="B25" s="105"/>
      <c r="C25" s="105"/>
      <c r="D25" s="105"/>
      <c r="E25" s="71" t="s">
        <v>284</v>
      </c>
      <c r="F25" s="73" t="s">
        <v>285</v>
      </c>
      <c r="G25" s="22">
        <v>42339</v>
      </c>
      <c r="H25" s="71" t="s">
        <v>280</v>
      </c>
      <c r="I25" s="73" t="s">
        <v>278</v>
      </c>
      <c r="J25" s="73" t="s">
        <v>286</v>
      </c>
      <c r="K25" s="73" t="s">
        <v>383</v>
      </c>
      <c r="L25" s="58" t="s">
        <v>258</v>
      </c>
      <c r="M25" s="73" t="s">
        <v>404</v>
      </c>
      <c r="N25" s="58">
        <f>85.66/80</f>
        <v>1.0707499999999999</v>
      </c>
      <c r="O25" s="63"/>
      <c r="P25" s="64"/>
      <c r="Q25" s="65"/>
      <c r="R25" s="65"/>
    </row>
    <row r="26" spans="1:18" ht="123" customHeight="1">
      <c r="A26" s="71" t="s">
        <v>346</v>
      </c>
      <c r="B26" s="71" t="s">
        <v>292</v>
      </c>
      <c r="C26" s="71" t="s">
        <v>34</v>
      </c>
      <c r="D26" s="71" t="s">
        <v>351</v>
      </c>
      <c r="E26" s="71" t="s">
        <v>351</v>
      </c>
      <c r="F26" s="71" t="s">
        <v>352</v>
      </c>
      <c r="G26" s="22">
        <v>42339</v>
      </c>
      <c r="H26" s="71" t="s">
        <v>282</v>
      </c>
      <c r="I26" s="73" t="s">
        <v>282</v>
      </c>
      <c r="J26" s="40" t="s">
        <v>353</v>
      </c>
      <c r="K26" s="72" t="s">
        <v>384</v>
      </c>
      <c r="L26" s="55">
        <f>5/10</f>
        <v>0.5</v>
      </c>
      <c r="M26" s="79" t="s">
        <v>384</v>
      </c>
      <c r="N26" s="80">
        <f>5/10</f>
        <v>0.5</v>
      </c>
      <c r="O26" s="63"/>
      <c r="P26" s="64"/>
      <c r="Q26" s="65"/>
      <c r="R26" s="65"/>
    </row>
    <row r="27" spans="1:18" ht="66.75" customHeight="1">
      <c r="A27" s="62" t="s">
        <v>11</v>
      </c>
      <c r="B27" s="137" t="s">
        <v>386</v>
      </c>
      <c r="C27" s="137"/>
      <c r="D27" s="61"/>
      <c r="G27" s="68" t="s">
        <v>313</v>
      </c>
      <c r="H27" s="137" t="s">
        <v>386</v>
      </c>
      <c r="I27" s="137"/>
      <c r="J27" s="137"/>
      <c r="K27" s="67"/>
      <c r="L27" s="61"/>
      <c r="M27" s="67"/>
      <c r="N27" s="61"/>
      <c r="O27" s="63"/>
      <c r="P27" s="64"/>
      <c r="Q27" s="65"/>
      <c r="R27" s="65"/>
    </row>
    <row r="28" spans="1:18" ht="47.25" customHeight="1">
      <c r="A28" s="16"/>
      <c r="B28" s="107" t="s">
        <v>312</v>
      </c>
      <c r="C28" s="107"/>
      <c r="D28" s="61"/>
      <c r="H28" s="107" t="s">
        <v>387</v>
      </c>
      <c r="I28" s="107"/>
      <c r="J28" s="107"/>
      <c r="K28" s="132"/>
      <c r="L28" s="132"/>
      <c r="M28" s="132"/>
      <c r="N28" s="132"/>
      <c r="O28" s="66"/>
      <c r="P28" s="66"/>
      <c r="Q28" s="65"/>
      <c r="R28" s="65"/>
    </row>
    <row r="29" spans="1:18">
      <c r="O29" s="64"/>
      <c r="P29" s="64"/>
      <c r="Q29" s="65"/>
      <c r="R29" s="65"/>
    </row>
    <row r="30" spans="1:18">
      <c r="O30" s="63"/>
      <c r="P30" s="64"/>
      <c r="Q30" s="65"/>
      <c r="R30" s="65"/>
    </row>
    <row r="31" spans="1:18">
      <c r="O31" s="63"/>
      <c r="P31" s="63"/>
      <c r="Q31" s="65"/>
      <c r="R31" s="65"/>
    </row>
    <row r="32" spans="1:18">
      <c r="O32" s="63"/>
      <c r="P32" s="64"/>
      <c r="Q32" s="65"/>
      <c r="R32" s="65"/>
    </row>
  </sheetData>
  <mergeCells count="39">
    <mergeCell ref="A1:L1"/>
    <mergeCell ref="B2:L2"/>
    <mergeCell ref="B3:L3"/>
    <mergeCell ref="B6:G6"/>
    <mergeCell ref="H6:L6"/>
    <mergeCell ref="A13:A14"/>
    <mergeCell ref="B13:B14"/>
    <mergeCell ref="C13:C14"/>
    <mergeCell ref="D13:D14"/>
    <mergeCell ref="F7:F8"/>
    <mergeCell ref="A7:A8"/>
    <mergeCell ref="B7:B8"/>
    <mergeCell ref="C7:C8"/>
    <mergeCell ref="D7:D8"/>
    <mergeCell ref="E7:E8"/>
    <mergeCell ref="M7:N7"/>
    <mergeCell ref="A9:A12"/>
    <mergeCell ref="B9:B12"/>
    <mergeCell ref="C9:C12"/>
    <mergeCell ref="D9:D12"/>
    <mergeCell ref="G7:G8"/>
    <mergeCell ref="H7:H8"/>
    <mergeCell ref="I7:I8"/>
    <mergeCell ref="J7:J8"/>
    <mergeCell ref="K7:L7"/>
    <mergeCell ref="M28:N28"/>
    <mergeCell ref="A18:A19"/>
    <mergeCell ref="B18:B19"/>
    <mergeCell ref="C18:C19"/>
    <mergeCell ref="D18:D19"/>
    <mergeCell ref="A24:A25"/>
    <mergeCell ref="B24:B25"/>
    <mergeCell ref="C24:C25"/>
    <mergeCell ref="D24:D25"/>
    <mergeCell ref="B27:C27"/>
    <mergeCell ref="H27:J27"/>
    <mergeCell ref="B28:C28"/>
    <mergeCell ref="H28:J28"/>
    <mergeCell ref="K28:L28"/>
  </mergeCells>
  <dataValidations count="1">
    <dataValidation type="textLength" allowBlank="1" showInputMessage="1" showErrorMessage="1" error="Escriba un texto " promptTitle="Cualquier contenido" sqref="O24:O28 O30">
      <formula1>0</formula1>
      <formula2>3500</formula2>
    </dataValidation>
  </dataValidations>
  <pageMargins left="0.7" right="0.7" top="0.75" bottom="0.75" header="0.3" footer="0.3"/>
  <drawing r:id="rId1"/>
  <legacyDrawing r:id="rId2"/>
  <oleObjects>
    <oleObject shapeId="13313" r:id="rId3"/>
  </oleObjects>
</worksheet>
</file>

<file path=xl/worksheets/sheet8.xml><?xml version="1.0" encoding="utf-8"?>
<worksheet xmlns="http://schemas.openxmlformats.org/spreadsheetml/2006/main" xmlns:r="http://schemas.openxmlformats.org/officeDocument/2006/relationships">
  <dimension ref="A2:F37"/>
  <sheetViews>
    <sheetView topLeftCell="A3" workbookViewId="0">
      <selection activeCell="B30" sqref="B30"/>
    </sheetView>
  </sheetViews>
  <sheetFormatPr baseColWidth="10" defaultRowHeight="12.75"/>
  <sheetData>
    <row r="2" spans="1:6">
      <c r="A2" t="s">
        <v>21</v>
      </c>
    </row>
    <row r="3" spans="1:6">
      <c r="A3" t="s">
        <v>15</v>
      </c>
    </row>
    <row r="4" spans="1:6">
      <c r="A4" t="s">
        <v>16</v>
      </c>
    </row>
    <row r="5" spans="1:6">
      <c r="A5" t="s">
        <v>17</v>
      </c>
    </row>
    <row r="6" spans="1:6">
      <c r="A6" t="s">
        <v>18</v>
      </c>
    </row>
    <row r="7" spans="1:6">
      <c r="A7" t="s">
        <v>19</v>
      </c>
    </row>
    <row r="8" spans="1:6">
      <c r="A8" t="s">
        <v>20</v>
      </c>
    </row>
    <row r="10" spans="1:6">
      <c r="A10" t="s">
        <v>22</v>
      </c>
    </row>
    <row r="11" spans="1:6">
      <c r="A11" s="7" t="s">
        <v>24</v>
      </c>
    </row>
    <row r="12" spans="1:6">
      <c r="A12" s="7" t="s">
        <v>25</v>
      </c>
    </row>
    <row r="13" spans="1:6">
      <c r="A13" s="7" t="s">
        <v>47</v>
      </c>
    </row>
    <row r="14" spans="1:6">
      <c r="A14" s="7" t="s">
        <v>23</v>
      </c>
    </row>
    <row r="15" spans="1:6">
      <c r="A15" s="56" t="s">
        <v>26</v>
      </c>
      <c r="B15" s="57"/>
      <c r="C15" s="57"/>
      <c r="D15" s="57"/>
      <c r="E15" s="57"/>
      <c r="F15" s="57"/>
    </row>
    <row r="16" spans="1:6">
      <c r="A16" s="56" t="s">
        <v>27</v>
      </c>
      <c r="B16" s="57"/>
      <c r="C16" s="57"/>
      <c r="D16" s="57"/>
      <c r="E16" s="57"/>
      <c r="F16" s="57"/>
    </row>
    <row r="17" spans="1:6">
      <c r="A17" s="56" t="s">
        <v>28</v>
      </c>
      <c r="B17" s="57"/>
      <c r="C17" s="57"/>
      <c r="D17" s="57"/>
      <c r="E17" s="57"/>
      <c r="F17" s="57"/>
    </row>
    <row r="18" spans="1:6">
      <c r="A18" s="56" t="s">
        <v>275</v>
      </c>
    </row>
    <row r="19" spans="1:6">
      <c r="A19" s="7" t="s">
        <v>29</v>
      </c>
    </row>
    <row r="20" spans="1:6">
      <c r="A20" s="7" t="s">
        <v>30</v>
      </c>
    </row>
    <row r="21" spans="1:6">
      <c r="A21" s="7" t="s">
        <v>31</v>
      </c>
    </row>
    <row r="22" spans="1:6">
      <c r="A22" s="7" t="s">
        <v>32</v>
      </c>
    </row>
    <row r="24" spans="1:6">
      <c r="A24" t="s">
        <v>33</v>
      </c>
    </row>
    <row r="25" spans="1:6">
      <c r="A25" s="7" t="s">
        <v>34</v>
      </c>
    </row>
    <row r="26" spans="1:6">
      <c r="A26" s="7" t="s">
        <v>35</v>
      </c>
    </row>
    <row r="27" spans="1:6">
      <c r="A27" s="7" t="s">
        <v>36</v>
      </c>
    </row>
    <row r="28" spans="1:6">
      <c r="A28" s="7" t="s">
        <v>37</v>
      </c>
    </row>
    <row r="29" spans="1:6">
      <c r="A29" s="7" t="s">
        <v>38</v>
      </c>
    </row>
    <row r="30" spans="1:6">
      <c r="A30" s="7" t="s">
        <v>39</v>
      </c>
    </row>
    <row r="31" spans="1:6">
      <c r="A31" s="7" t="s">
        <v>40</v>
      </c>
    </row>
    <row r="32" spans="1:6">
      <c r="A32" s="7" t="s">
        <v>41</v>
      </c>
    </row>
    <row r="33" spans="1:1">
      <c r="A33" s="7" t="s">
        <v>42</v>
      </c>
    </row>
    <row r="34" spans="1:1">
      <c r="A34" s="7" t="s">
        <v>43</v>
      </c>
    </row>
    <row r="35" spans="1:1">
      <c r="A35" s="7" t="s">
        <v>44</v>
      </c>
    </row>
    <row r="36" spans="1:1">
      <c r="A36" s="7" t="s">
        <v>45</v>
      </c>
    </row>
    <row r="37" spans="1:1">
      <c r="A37" s="7"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Artes Plásticas</vt:lpstr>
      <vt:lpstr>Produccion</vt:lpstr>
      <vt:lpstr>Comunicacion</vt:lpstr>
      <vt:lpstr>Clubes y talleres</vt:lpstr>
      <vt:lpstr>Planeacion</vt:lpstr>
      <vt:lpstr>Hoja1</vt:lpstr>
      <vt:lpstr>2016</vt:lpstr>
      <vt:lpstr>Hoja2</vt:lpstr>
      <vt:lpstr>'Artes Plásticas'!Área_de_impresión</vt:lpstr>
      <vt:lpstr>'Clubes y talleres'!Área_de_impresión</vt:lpstr>
      <vt:lpstr>Comunicacion!Área_de_impresión</vt:lpstr>
      <vt:lpstr>Planeacion!Área_de_impresión</vt:lpstr>
      <vt:lpstr>'Artes Plásticas'!Títulos_a_imprimir</vt:lpstr>
      <vt:lpstr>'Clubes y talleres'!Títulos_a_imprimir</vt:lpstr>
      <vt:lpstr>Comunicacion!Títulos_a_imprimir</vt:lpstr>
      <vt:lpstr>Planeacion!Títulos_a_imprimir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sig</cp:lastModifiedBy>
  <cp:lastPrinted>2016-03-17T15:50:06Z</cp:lastPrinted>
  <dcterms:created xsi:type="dcterms:W3CDTF">2012-04-26T20:12:59Z</dcterms:created>
  <dcterms:modified xsi:type="dcterms:W3CDTF">2017-02-17T15:30:41Z</dcterms:modified>
</cp:coreProperties>
</file>