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worksheets/sheet6.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12240" windowHeight="7755" firstSheet="4" activeTab="4"/>
  </bookViews>
  <sheets>
    <sheet name="Artes Plásticas" sheetId="1" state="hidden" r:id="rId1"/>
    <sheet name="Comunicacion" sheetId="4" state="hidden" r:id="rId2"/>
    <sheet name="Clubes y talleres" sheetId="5" state="hidden" r:id="rId3"/>
    <sheet name="Talleres y clubes" sheetId="11" state="hidden" r:id="rId4"/>
    <sheet name="PRODUCCION - PLAN - 2016" sheetId="8" r:id="rId5"/>
    <sheet name="Hoja1" sheetId="3" state="hidden" r:id="rId6"/>
  </sheets>
  <definedNames>
    <definedName name="_xlnm._FilterDatabase" localSheetId="0" hidden="1">'Artes Plásticas'!$A$5:$N$9</definedName>
    <definedName name="_xlnm._FilterDatabase" localSheetId="2" hidden="1">'Clubes y talleres'!$A$5:$N$9</definedName>
    <definedName name="_xlnm._FilterDatabase" localSheetId="1" hidden="1">Comunicacion!$A$5:$N$9</definedName>
    <definedName name="_xlnm._FilterDatabase" localSheetId="3" hidden="1">'Talleres y clubes'!$A$4:$N$8</definedName>
    <definedName name="_xlnm.Print_Area" localSheetId="0">'Artes Plásticas'!$A$1:$N$29</definedName>
    <definedName name="_xlnm.Print_Area" localSheetId="2">'Clubes y talleres'!$A$1:$N$20</definedName>
    <definedName name="_xlnm.Print_Area" localSheetId="1">Comunicacion!$A$1:$N$27</definedName>
    <definedName name="_xlnm.Print_Area" localSheetId="4">'PRODUCCION - PLAN - 2016'!$A$1:$P$28</definedName>
    <definedName name="_xlnm.Print_Area" localSheetId="3">'Talleres y clubes'!$A$1:$N$13</definedName>
    <definedName name="_xlnm.Print_Titles" localSheetId="0">'Artes Plásticas'!$7:$8</definedName>
    <definedName name="_xlnm.Print_Titles" localSheetId="2">'Clubes y talleres'!$7:$7</definedName>
    <definedName name="_xlnm.Print_Titles" localSheetId="1">Comunicacion!$7:$7</definedName>
    <definedName name="_xlnm.Print_Titles" localSheetId="4">'PRODUCCION - PLAN - 2016'!$7:$8</definedName>
    <definedName name="_xlnm.Print_Titles" localSheetId="3">'Talleres y clubes'!$6:$6</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L11" i="11"/>
  <c r="L12" l="1"/>
  <c r="L10"/>
  <c r="L9"/>
  <c r="L8"/>
</calcChain>
</file>

<file path=xl/sharedStrings.xml><?xml version="1.0" encoding="utf-8"?>
<sst xmlns="http://schemas.openxmlformats.org/spreadsheetml/2006/main" count="567" uniqueCount="323">
  <si>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</si>
  <si>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</si>
  <si>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</si>
  <si>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</si>
  <si>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</si>
  <si>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</si>
  <si>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</si>
  <si>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</si>
  <si>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</si>
  <si>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</si>
  <si>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</si>
  <si>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</si>
  <si>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</si>
  <si>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</si>
  <si>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</si>
  <si>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</si>
  <si>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</si>
  <si>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</si>
  <si>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</si>
  <si>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</si>
  <si>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</si>
  <si>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</si>
  <si>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</si>
  <si>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</si>
  <si>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</si>
  <si>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</si>
  <si>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</si>
  <si>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</si>
  <si>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</si>
  <si>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</si>
  <si>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</si>
  <si>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</si>
  <si>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</si>
  <si>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</si>
  <si>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</si>
  <si>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</si>
  <si>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</si>
  <si>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</si>
  <si>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</si>
  <si>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</si>
  <si>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</si>
  <si>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</si>
  <si>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</si>
  <si>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</si>
  <si>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</si>
  <si>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</si>
  <si>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</si>
  <si>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</si>
  <si>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</si>
  <si>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</si>
  <si>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</si>
  <si>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</si>
  <si>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</si>
  <si>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</si>
  <si>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</si>
  <si>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</si>
  <si>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</si>
  <si>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</si>
  <si>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</si>
  <si>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</si>
  <si>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</si>
  <si>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</si>
  <si>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</si>
  <si>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</si>
  <si>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</si>
  <si>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</si>
  <si>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</si>
  <si>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</si>
  <si>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</si>
  <si>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</si>
  <si>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</si>
  <si>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</si>
  <si>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</si>
  <si>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</si>
  <si>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</si>
  <si>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</si>
  <si>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</si>
  <si>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</si>
  <si>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</si>
  <si>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</si>
  <si>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</si>
  <si>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</si>
  <si>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</si>
  <si>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</si>
  <si>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</si>
  <si>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</si>
  <si>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</si>
  <si>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</si>
  <si>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</si>
  <si>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</si>
  <si>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</si>
  <si>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</si>
  <si>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</si>
  <si>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</si>
  <si>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</si>
  <si>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</si>
  <si>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</si>
  <si>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</si>
  <si>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</si>
  <si>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</si>
  <si>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</si>
  <si>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</si>
  <si>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</si>
  <si>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</si>
  <si>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</si>
  <si>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</si>
  <si>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</si>
  <si>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</si>
  <si>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</si>
  <si>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</si>
  <si>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</si>
  <si>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</si>
  <si>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</si>
  <si>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</si>
  <si>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</si>
  <si>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</si>
  <si>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</si>
  <si>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</si>
  <si>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</si>
  <si>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</si>
  <si>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</si>
  <si>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</si>
  <si>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</si>
  <si>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</si>
  <si>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</si>
  <si>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</si>
  <si>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</si>
  <si>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</si>
  <si>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</si>
  <si>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</si>
  <si>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</si>
  <si>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</si>
  <si>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</si>
  <si>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</si>
  <si>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</si>
  <si>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</si>
  <si>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</si>
  <si>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</si>
  <si>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</si>
  <si>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</si>
  <si>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</si>
  <si>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</si>
  <si>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</si>
  <si>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</si>
  <si>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</si>
  <si>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</si>
  <si>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</si>
  <si>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</si>
  <si>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</si>
  <si>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</si>
  <si>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</si>
  <si>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</si>
  <si>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</si>
  <si>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</si>
  <si>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</si>
  <si>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</si>
  <si>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</si>
  <si>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</si>
  <si>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</si>
  <si>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</si>
  <si>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</si>
  <si>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</si>
  <si>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</si>
  <si>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</si>
  <si>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</si>
  <si>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</si>
  <si>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</si>
  <si>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</si>
  <si>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</si>
  <si>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</si>
  <si>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</si>
  <si>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</si>
  <si>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</si>
  <si>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</si>
  <si>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</si>
  <si>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</si>
  <si>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</si>
  <si>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</si>
  <si>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</si>
  <si>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</si>
  <si>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</si>
  <si>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</si>
  <si>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</si>
  <si>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</si>
  <si>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</si>
  <si>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</si>
  <si>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</si>
  <si>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</si>
  <si>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</si>
  <si>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</si>
  <si>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</si>
  <si>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</si>
  <si>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</si>
  <si>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</si>
  <si>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</si>
  <si>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</si>
  <si>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</si>
  <si>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</si>
  <si>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</si>
  <si>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</si>
  <si>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</si>
  <si>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</si>
  <si>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</si>
  <si>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</si>
  <si>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Recursos (Financieros, técnicos o humanos)</t>
  </si>
  <si>
    <t>Número de estímulos entregados / Número de estímulos programados</t>
  </si>
  <si>
    <t>Resoluciones de ganadores de la programación</t>
  </si>
  <si>
    <t>Programación impresa, contratos suscritos y pagos, formatos de asistencia para eventos masivos</t>
  </si>
  <si>
    <t>Contratos suscritos y pagos</t>
  </si>
  <si>
    <t>Número de contratos suscritos / Número de contratos programados</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</si>
  <si>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</si>
  <si>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</si>
  <si>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Recurso humano del área de comunicaciones
Recursos previstos en el Plan Anual de Adquisiciones</t>
  </si>
  <si>
    <t>PRIMER SEGUIMIENTO</t>
  </si>
  <si>
    <t>SEGUNDO SEGUIMIENTO</t>
  </si>
  <si>
    <t>Versión: julio 3 de 2014</t>
  </si>
  <si>
    <t>Resultado del indicador</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</si>
  <si>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</si>
  <si>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</si>
  <si>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</si>
  <si>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</si>
  <si>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</si>
  <si>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</si>
  <si>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</si>
  <si>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Organizar 8 muestras de los talleres artísticos</t>
  </si>
  <si>
    <t>Convenio suscrito</t>
  </si>
  <si>
    <t>Suscribir un convenio interadministrativo para el desarrollo del apoyo</t>
  </si>
  <si>
    <t>Convenio suscrito
Informes de gestión</t>
  </si>
  <si>
    <t>Número de actividades de preproducción / Número de actividades programadas</t>
  </si>
  <si>
    <t>Realizar 5 acciones de encuentro intercultural entre las poblaciones diversas de la ciudad</t>
  </si>
  <si>
    <t>Número de encuentros realizados / Número de encuentros programados</t>
  </si>
  <si>
    <t>3. Fomentar, fortalecer y dinamizar las prácticas culturales, entendidas como aquellas acciones que movilizan saberes, valores, imaginarios, hábitos y actitudes de carácter colectivo.
4. Brindar espacios interculturales para el libre desarrollo y visibilización de las prácticas culturales de las comunidades que construyan contenidos identitarios y simbólicos compartidos, en condiciones de inclusión, equidad y democracia.</t>
  </si>
  <si>
    <t>Santiago Echeverri
Asesor de Planeación</t>
  </si>
  <si>
    <t>Realizar el 100% de la pre-producción del festival 2017</t>
  </si>
  <si>
    <t>SEGUIMIENTO A JUNIO DE 2016</t>
  </si>
  <si>
    <t>SEGUIMIENTO A DICIEMBRE DE 2016</t>
  </si>
  <si>
    <t>Coordinar el 100% de las acciones de la FUGA en torno al Corredor de la carrera septima</t>
  </si>
  <si>
    <t xml:space="preserve"> Dos Contrato suscritos
Informes de contratista</t>
  </si>
  <si>
    <t>2. Crear y consolidar espacios para la promoción y el fomento de las prácticas artisticas y  culturales, mediante el otorgamiento de estímulos y la construcción de proyectos especiales creativos en las diferentes áreas.</t>
  </si>
  <si>
    <t>Resoluciones  de convocatira y de ganadores de la programación</t>
  </si>
  <si>
    <t>Numero de jurados seleccionados</t>
  </si>
  <si>
    <t>Resoluciones de jurados</t>
  </si>
  <si>
    <t>Plan de adquisiciones</t>
  </si>
  <si>
    <t>Suscribir 3contratos de prestación de servicios</t>
  </si>
  <si>
    <t xml:space="preserve">3. Fomentar, fortalecer y dinamizar las prácticas culturales, entendidas como aquellas acciones que movilizan saberes, valores, imaginarios, hábitos y actitudes de carácter colectivo.
</t>
  </si>
  <si>
    <t>1. Crear y consolidar espacios para la promoción y el fomento de las prácticas artísticas, mediante el otorgamiento de estímulos y la construcción de proyectos especiales creativos en las diferentes áreas. 
4. Brindar espacios interculturales para el libre desarrollo y visibilización de las prácticas culturales de las comunidades que construyan contenidos identitarios y simbólicos compartidos, en condiciones de inclusión, equidad y democracia.</t>
  </si>
  <si>
    <t>Realizar  diferentes actividades para el desarrollo del encuentro intercultural.</t>
  </si>
  <si>
    <r>
      <t xml:space="preserve">Coordinación, supervisión, seguimiento y asesoría técnica de las actividades correspondientes al apoyo del  </t>
    </r>
    <r>
      <rPr>
        <b/>
        <sz val="9"/>
        <rFont val="Arial"/>
        <family val="2"/>
      </rPr>
      <t>Corredor Cultural de la  Carrera Séptima</t>
    </r>
  </si>
  <si>
    <r>
      <t xml:space="preserve">Contratación de un </t>
    </r>
    <r>
      <rPr>
        <b/>
        <sz val="9"/>
        <rFont val="Arial"/>
        <family val="2"/>
      </rPr>
      <t>equipo asesor</t>
    </r>
    <r>
      <rPr>
        <sz val="9"/>
        <rFont val="Arial"/>
        <family val="2"/>
      </rPr>
      <t>, administrativo y técnico que complemente la planta existente y apoye la gestión y producción</t>
    </r>
  </si>
  <si>
    <r>
      <t xml:space="preserve">Conformar a través de resolución dos equipos de </t>
    </r>
    <r>
      <rPr>
        <b/>
        <sz val="9"/>
        <rFont val="Arial"/>
        <family val="2"/>
      </rPr>
      <t>jurados que seleccio</t>
    </r>
    <r>
      <rPr>
        <sz val="9"/>
        <rFont val="Arial"/>
        <family val="2"/>
      </rPr>
      <t>naran los ganadores de las dos convocatorias</t>
    </r>
  </si>
  <si>
    <r>
      <t xml:space="preserve">Dirigir, programar, gestionar y producir el </t>
    </r>
    <r>
      <rPr>
        <b/>
        <sz val="9"/>
        <rFont val="Arial"/>
        <family val="2"/>
      </rPr>
      <t>Festival Centro 2017</t>
    </r>
  </si>
  <si>
    <r>
      <t xml:space="preserve">Apoyar el 6 Encuentro </t>
    </r>
    <r>
      <rPr>
        <b/>
        <sz val="9"/>
        <rFont val="Arial"/>
        <family val="2"/>
      </rPr>
      <t>Intercultural Bogotá</t>
    </r>
  </si>
  <si>
    <r>
      <t>Realizar la producción logística del programa de</t>
    </r>
    <r>
      <rPr>
        <b/>
        <sz val="9"/>
        <color theme="1"/>
        <rFont val="Arial"/>
        <family val="2"/>
      </rPr>
      <t xml:space="preserve"> talleres de prácticas culturales</t>
    </r>
    <r>
      <rPr>
        <sz val="9"/>
        <color theme="1"/>
        <rFont val="Arial"/>
        <family val="2"/>
      </rPr>
      <t xml:space="preserve"> en las  localidades  de la Fundación Gilberto Alzate Avendaño.</t>
    </r>
  </si>
  <si>
    <t>diseño y realización de los talleres</t>
  </si>
  <si>
    <t>Número de talleres realizados / Número de talleres programados</t>
  </si>
  <si>
    <t>Diseñar un concurso de selección abreviada para contratar los servicios de logistica</t>
  </si>
  <si>
    <t>Diseño de concurso</t>
  </si>
  <si>
    <t>Nueve jurados</t>
  </si>
  <si>
    <t>Contrato suscrito con la entidad operadora</t>
  </si>
  <si>
    <t>Diseñar y ejecutar una estrategia de comercialización en los eventos de la Fundación Gilberto Alzate Avendaño.</t>
  </si>
  <si>
    <r>
      <t xml:space="preserve">Diseñar, gestionar y coordinar una </t>
    </r>
    <r>
      <rPr>
        <b/>
        <sz val="9"/>
        <rFont val="Arial"/>
        <family val="2"/>
      </rPr>
      <t>convocatoria dirigida a los artistas en las areas</t>
    </r>
    <r>
      <rPr>
        <sz val="9"/>
        <rFont val="Arial"/>
        <family val="2"/>
      </rPr>
      <t xml:space="preserve"> de teatro, musica y danza para conformar la programación de la Fundación Gilberto Alzate Avedaño</t>
    </r>
  </si>
  <si>
    <r>
      <t xml:space="preserve">Diseñar, gestionar y coordinar una </t>
    </r>
    <r>
      <rPr>
        <b/>
        <sz val="9"/>
        <rFont val="Arial"/>
        <family val="2"/>
      </rPr>
      <t xml:space="preserve">convocatoria  dirigida a grupos poblacionales, </t>
    </r>
    <r>
      <rPr>
        <sz val="9"/>
        <rFont val="Arial"/>
        <family val="2"/>
      </rPr>
      <t>etarios, sectores sociales, profesiones y oficios  para conformar la programación de la Fundación Gilberto Alzate Avedaño.</t>
    </r>
  </si>
  <si>
    <t>Entregar  33 estimulos  como resultado de la convocatoria dirigida a artistas de las áreas de teatro, musica y danza.</t>
  </si>
  <si>
    <t>Entregar  47 estimulos como resultado de la convocatoria dirigida a grupos poblacionales.</t>
  </si>
  <si>
    <t>Apoyar 912 iniciativas mediante estímulos y alianzas</t>
  </si>
  <si>
    <t>Apoyar 200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</si>
  <si>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Proceso</t>
  </si>
  <si>
    <r>
      <t xml:space="preserve">Dirigir , programar, gestionar y producir el </t>
    </r>
    <r>
      <rPr>
        <b/>
        <sz val="9"/>
        <rFont val="Arial"/>
        <family val="2"/>
      </rPr>
      <t>Festival Centro 2016</t>
    </r>
  </si>
  <si>
    <t>Realizar el 100% de la producción del festival 2016</t>
  </si>
  <si>
    <t>Festival centro realizado</t>
  </si>
  <si>
    <r>
      <t xml:space="preserve">Apoyo al proyecto </t>
    </r>
    <r>
      <rPr>
        <b/>
        <sz val="9"/>
        <rFont val="Arial"/>
        <family val="2"/>
      </rPr>
      <t xml:space="preserve">septimafro 2016 </t>
    </r>
    <r>
      <rPr>
        <sz val="9"/>
        <rFont val="Arial"/>
        <family val="2"/>
      </rPr>
      <t>en la ciudad de Bogotá</t>
    </r>
  </si>
  <si>
    <t>Numero de actividades desarrolladas/ número de actividades propuestas</t>
  </si>
  <si>
    <t>PROFESIONAL UNIVERSITARIO TI</t>
  </si>
  <si>
    <t>Intranet de la entidad y SIG</t>
  </si>
  <si>
    <t>Número de acciones correctivas, preventivas y de mejora documentadas / Número de acciones correctivas, preventivas y de mejora sin documentar</t>
  </si>
  <si>
    <t>PROFESIONAL Y APOYO DEL AREA DE TECNOLOGIAS</t>
  </si>
  <si>
    <t>Informe de verificación Oficina de Control Interno</t>
  </si>
  <si>
    <t>Mapa de Riesgos actualizado</t>
  </si>
  <si>
    <t xml:space="preserve"> mapa de riesgos actualizado</t>
  </si>
  <si>
    <t>Seguimiento  anual al Mapa de Riesgos realizado</t>
  </si>
  <si>
    <t>Seguimiento al mapa de riesgos</t>
  </si>
  <si>
    <t>5. Promover el fortalecimiento institucional a traves  de procesos  de mejoramiento interno y desarrollo  del talento humano a fin de cumplir satisfactoriamente  la misión de la entidad.</t>
  </si>
  <si>
    <t>Contribuye a todos los objetivos estrategicos y metas institucionales transversalmente</t>
  </si>
  <si>
    <t>Realizar la actualizacion de los procedimientos, instructivos y formatos del área e informarlo oportunamente al SIG para publicar en la intranet la ultima versi+on de cada documento.</t>
  </si>
  <si>
    <t xml:space="preserve">Número de procedimientos actualizados y publicados en el SIG / Número de procedimientos del área </t>
  </si>
  <si>
    <t>Contar con la actualización y publicación del 100% de los procedimientos instructivos y formatos del área</t>
  </si>
  <si>
    <t>Documentar en un 100%  las acciones correctivas, preventivas y de mejora derivadas de las auditorias internas y externas realizadas.</t>
  </si>
  <si>
    <t>Revisar y complementar el mapa de riesgos del área  con base en las directrices impartidas por planeacion (Sistema Integrado de Gestión)</t>
  </si>
  <si>
    <t>Actualizar el mapa de riesgos del proceso a cargo maximo el 30 de abril de 2016.</t>
  </si>
  <si>
    <t>Monitorear el mapa de riesgos del proceso a cargo (Seguimiento a las acciones del mapa de riesgos)</t>
  </si>
  <si>
    <t>Realizar un seguimiento anual al mapa de riesgos del área con base en las directrices impartidas por planeación (Sistema Integrado de Gestión)</t>
  </si>
  <si>
    <t>Objetivo estratégico  de la entidad</t>
  </si>
  <si>
    <t xml:space="preserve">Meta entidad </t>
  </si>
  <si>
    <t>Indicador de cumplimiento</t>
  </si>
  <si>
    <t>30 de mayo de 2016</t>
  </si>
  <si>
    <t>Sin definir recursos</t>
  </si>
  <si>
    <t>Gerente de Producción , Equipo de la Gerencia de producción</t>
  </si>
  <si>
    <t>Gina Agudelo</t>
  </si>
  <si>
    <t>Gerente de producción</t>
  </si>
  <si>
    <t>Profesional contratista Gerencia de producción</t>
  </si>
  <si>
    <t>Luz Marina Salazar</t>
  </si>
  <si>
    <t>Auxiliar Administrativo Gerencia de Producción</t>
  </si>
  <si>
    <t>Maria del Pilar Acosta</t>
  </si>
  <si>
    <r>
      <t xml:space="preserve">                                 </t>
    </r>
    <r>
      <rPr>
        <b/>
        <sz val="20"/>
        <rFont val="Arial"/>
        <family val="2"/>
      </rPr>
      <t xml:space="preserve">      PLAN DE ACCIÓN POR DEPENDENCIAS SUBDIRECCIÓN ADMINISTRATIVA -2016</t>
    </r>
  </si>
  <si>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</si>
  <si>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ENERO DE 2016</t>
  </si>
  <si>
    <t xml:space="preserve">               PLAN DE ACCIÓN 2016 - GERENCIA DE PRODUCCION </t>
  </si>
  <si>
    <t>Número de acciones realizadas/Número de acciones programadas</t>
  </si>
  <si>
    <t>Contrato suscrito</t>
  </si>
  <si>
    <t xml:space="preserve"> Ejecutar las actividades proyectadas para la estrategia de comercialización en los eventos de la Fundación Gilberto Alzate Avendaño.</t>
  </si>
  <si>
    <t>30 de abril de 2016</t>
  </si>
  <si>
    <t>Documentar las acciones correctivas, preventivas y de  mejora  derivadas  de las auditorias internas y externas realizadas.</t>
  </si>
  <si>
    <t>Miguel Angel  Pazos</t>
  </si>
  <si>
    <t>A junio de 2016   se realizò 1 convocatorias por valor de  80.000.000 millones de pesos y se entregaron  33   estimulos, en el marco de la resoluciòn nùmero 061 del 29 de abril de 2016.</t>
  </si>
  <si>
    <t>A junio de 2016   se realizò 1 convocatorias por valor de  80.000.000 millones de pesos y se entregaron  33   79.975.000 estimulos, en el marco de la resoluciòn nùmero 062 del 03 de mayo de 2016.</t>
  </si>
  <si>
    <t>Se conformaron los dos grupos de jurados programados en el marco de las resoluciones Nùmero 022 de practicas culturles 26 de febrero, jurados artistica  resolucion 025 del 26 de febrero de 2016.</t>
  </si>
  <si>
    <t>Se sduscribieron tres contratos para conformar el equipo de la gerencia de producciòn:
Miguel Angel Pasos contrato 05 por valor de 54 millones eventos culturales
Pilar Acosta  contrato Nùmero  011 de 2016
Jose Pedro Villavicencio  Nùmero 031 de 2016</t>
  </si>
  <si>
    <t xml:space="preserve">Se suscribieron 2 contratos por valor de 20000000 millones para  ana avila y ricardo reyes </t>
  </si>
  <si>
    <t xml:space="preserve">Se actualizò el formato de encuesta de satisfacciòn del servicio de los tecnicos </t>
  </si>
  <si>
    <t>Seguimiento junio de 2016</t>
  </si>
  <si>
    <t>se realizaron todas las actividades relacionadas con el festival centro 2016, se realizaron 50 conciertos y asistieron  10.084 Participantes.</t>
  </si>
  <si>
    <t>Se actualizó el mapa de riesgos con la profesional del SIG</t>
  </si>
  <si>
    <t>Se realizó seguimiento al mapa de riesgos con el apoyo de la profesional del SIG.</t>
  </si>
</sst>
</file>

<file path=xl/styles.xml><?xml version="1.0" encoding="utf-8"?>
<styleSheet xmlns="http://schemas.openxmlformats.org/spreadsheetml/2006/main">
  <numFmts count="4">
    <numFmt numFmtId="164" formatCode="_-&quot;$&quot;* #,##0.00_-;\-&quot;$&quot;* #,##0.00_-;_-&quot;$&quot;* &quot;-&quot;??_-;_-@_-"/>
    <numFmt numFmtId="165" formatCode="dd/mm/yy"/>
    <numFmt numFmtId="166" formatCode="&quot;$&quot;\ #,##0;[Red]&quot;$&quot;\ #,##0"/>
    <numFmt numFmtId="167" formatCode="[$-240A]d&quot; de &quot;mmmm&quot; de &quot;yyyy;@"/>
  </numFmts>
  <fonts count="21">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10"/>
      <name val="Arial"/>
      <family val="2"/>
      <charset val="1"/>
    </font>
    <font>
      <b/>
      <sz val="9"/>
      <name val="Arial"/>
      <family val="2"/>
    </font>
    <font>
      <sz val="9"/>
      <name val="Arial"/>
      <family val="2"/>
    </font>
    <font>
      <sz val="9"/>
      <color indexed="8"/>
      <name val="Arial"/>
      <family val="2"/>
    </font>
    <font>
      <sz val="9"/>
      <color theme="1"/>
      <name val="Arial"/>
      <family val="2"/>
    </font>
    <font>
      <sz val="9"/>
      <color theme="0" tint="-0.499984740745262"/>
      <name val="Arial"/>
      <family val="2"/>
    </font>
    <font>
      <b/>
      <sz val="9"/>
      <color theme="1"/>
      <name val="Arial"/>
      <family val="2"/>
    </font>
    <font>
      <b/>
      <sz val="36"/>
      <name val="Arial"/>
      <family val="2"/>
    </font>
    <font>
      <b/>
      <sz val="20"/>
      <name val="Arial"/>
      <family val="2"/>
    </font>
    <font>
      <b/>
      <sz val="14"/>
      <name val="Arial"/>
      <family val="2"/>
    </font>
    <font>
      <b/>
      <sz val="2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
      <patternFill patternType="solid">
        <fgColor theme="2"/>
        <bgColor indexed="55"/>
      </patternFill>
    </fill>
    <fill>
      <patternFill patternType="solid">
        <fgColor theme="8" tint="0.79998168889431442"/>
        <bgColor indexed="64"/>
      </patternFill>
    </fill>
    <fill>
      <patternFill patternType="solid">
        <fgColor theme="9" tint="0.79998168889431442"/>
        <bgColor indexed="55"/>
      </patternFill>
    </fill>
  </fills>
  <borders count="18">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8"/>
      </right>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8"/>
      </right>
      <top style="hair">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10" fillId="0" borderId="0"/>
    <xf numFmtId="0" fontId="10" fillId="0" borderId="0" applyBorder="0" applyProtection="0"/>
    <xf numFmtId="0" fontId="2" fillId="0" borderId="0" applyBorder="0" applyProtection="0"/>
    <xf numFmtId="164" fontId="2" fillId="0" borderId="0" applyFont="0" applyFill="0" applyBorder="0" applyAlignment="0" applyProtection="0"/>
  </cellStyleXfs>
  <cellXfs count="161">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3" fillId="2" borderId="1" xfId="3"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Border="1" applyAlignment="1">
      <alignment horizontal="center" vertical="center" wrapText="1"/>
    </xf>
    <xf numFmtId="9" fontId="12" fillId="0" borderId="1"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Fill="1" applyBorder="1" applyAlignment="1">
      <alignment horizontal="center" vertical="center" wrapText="1"/>
    </xf>
    <xf numFmtId="9" fontId="12" fillId="0" borderId="5"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4" fillId="0" borderId="0" xfId="0" applyFont="1" applyAlignment="1">
      <alignment horizontal="center" vertical="center" wrapText="1"/>
    </xf>
    <xf numFmtId="164" fontId="12" fillId="0" borderId="0" xfId="10" applyFont="1" applyAlignment="1">
      <alignment horizontal="center" vertical="center" wrapText="1"/>
    </xf>
    <xf numFmtId="0" fontId="12" fillId="0" borderId="0" xfId="0" applyFont="1" applyAlignment="1">
      <alignment vertical="top" wrapText="1"/>
    </xf>
    <xf numFmtId="9" fontId="12" fillId="0" borderId="10" xfId="0" applyNumberFormat="1" applyFont="1" applyFill="1" applyBorder="1" applyAlignment="1">
      <alignment horizontal="center" vertical="center" wrapText="1"/>
    </xf>
    <xf numFmtId="0" fontId="12" fillId="5" borderId="10" xfId="0" applyFont="1" applyFill="1" applyBorder="1" applyAlignment="1">
      <alignment horizontal="center" vertical="center" wrapText="1"/>
    </xf>
    <xf numFmtId="165" fontId="12" fillId="0" borderId="11" xfId="0" applyNumberFormat="1" applyFont="1" applyFill="1" applyBorder="1" applyAlignment="1">
      <alignment horizontal="center" vertical="center" wrapText="1"/>
    </xf>
    <xf numFmtId="0" fontId="12" fillId="4" borderId="10" xfId="0" applyFont="1" applyFill="1" applyBorder="1" applyAlignment="1">
      <alignment horizontal="center" vertical="center" wrapText="1"/>
    </xf>
    <xf numFmtId="9" fontId="12" fillId="4"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165" fontId="12" fillId="0" borderId="14" xfId="0" applyNumberFormat="1" applyFont="1" applyFill="1" applyBorder="1" applyAlignment="1">
      <alignment horizontal="center" vertical="center" wrapText="1"/>
    </xf>
    <xf numFmtId="0" fontId="12" fillId="0" borderId="0" xfId="0" applyFont="1" applyBorder="1" applyAlignment="1">
      <alignment horizontal="center" vertical="center" wrapText="1"/>
    </xf>
    <xf numFmtId="165" fontId="12" fillId="4" borderId="10" xfId="0" applyNumberFormat="1" applyFont="1" applyFill="1" applyBorder="1" applyAlignment="1">
      <alignment horizontal="justify" vertical="center" wrapText="1"/>
    </xf>
    <xf numFmtId="0" fontId="11" fillId="7" borderId="10" xfId="3" applyNumberFormat="1" applyFont="1" applyFill="1" applyBorder="1" applyAlignment="1" applyProtection="1">
      <alignment horizontal="center" vertical="center" wrapText="1"/>
    </xf>
    <xf numFmtId="0" fontId="0" fillId="0" borderId="10" xfId="0" applyFont="1" applyFill="1" applyBorder="1" applyAlignment="1">
      <alignment vertical="center" wrapText="1"/>
    </xf>
    <xf numFmtId="165" fontId="12" fillId="9" borderId="17" xfId="0" applyNumberFormat="1" applyFont="1" applyFill="1" applyBorder="1" applyAlignment="1">
      <alignment horizontal="center" vertical="center" wrapText="1"/>
    </xf>
    <xf numFmtId="165" fontId="12" fillId="4" borderId="17" xfId="0" applyNumberFormat="1" applyFont="1" applyFill="1" applyBorder="1" applyAlignment="1">
      <alignment horizontal="center" vertical="center" wrapText="1"/>
    </xf>
    <xf numFmtId="165" fontId="12" fillId="0" borderId="17"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166" fontId="12" fillId="0" borderId="10" xfId="0" applyNumberFormat="1" applyFont="1" applyFill="1" applyBorder="1" applyAlignment="1">
      <alignment horizontal="center" vertical="center" wrapText="1"/>
    </xf>
    <xf numFmtId="0" fontId="0" fillId="6" borderId="8" xfId="0" applyFont="1" applyFill="1" applyBorder="1" applyAlignment="1">
      <alignment horizontal="left" vertical="center" wrapText="1"/>
    </xf>
    <xf numFmtId="0" fontId="0" fillId="6" borderId="8" xfId="0" applyFont="1" applyFill="1" applyBorder="1" applyAlignment="1">
      <alignment horizontal="center" vertical="center" wrapText="1"/>
    </xf>
    <xf numFmtId="0" fontId="0" fillId="6" borderId="8" xfId="3" applyNumberFormat="1" applyFont="1" applyFill="1" applyBorder="1" applyAlignment="1" applyProtection="1">
      <alignment horizontal="center" vertical="center" wrapText="1"/>
    </xf>
    <xf numFmtId="0" fontId="12" fillId="0" borderId="10" xfId="0" applyFont="1" applyBorder="1" applyAlignment="1">
      <alignment horizontal="justify" vertical="center" wrapText="1"/>
    </xf>
    <xf numFmtId="165" fontId="13" fillId="0" borderId="10" xfId="0" applyNumberFormat="1" applyFont="1" applyFill="1" applyBorder="1" applyAlignment="1">
      <alignment horizontal="justify" vertical="center" wrapText="1"/>
    </xf>
    <xf numFmtId="165" fontId="12" fillId="0" borderId="10" xfId="0" applyNumberFormat="1" applyFont="1" applyFill="1" applyBorder="1" applyAlignment="1">
      <alignment horizontal="justify" vertical="center" wrapText="1"/>
    </xf>
    <xf numFmtId="166" fontId="12" fillId="0" borderId="10" xfId="10" applyNumberFormat="1" applyFont="1" applyFill="1" applyBorder="1" applyAlignment="1">
      <alignment horizontal="center" vertical="center" wrapText="1"/>
    </xf>
    <xf numFmtId="0" fontId="12" fillId="0" borderId="10" xfId="0" applyFont="1" applyFill="1" applyBorder="1" applyAlignment="1">
      <alignment horizontal="justify" vertical="center" wrapText="1"/>
    </xf>
    <xf numFmtId="17" fontId="14" fillId="0" borderId="10" xfId="0" applyNumberFormat="1" applyFont="1" applyFill="1" applyBorder="1" applyAlignment="1">
      <alignment horizontal="center" vertical="center" wrapText="1"/>
    </xf>
    <xf numFmtId="166" fontId="14" fillId="0" borderId="10" xfId="10" applyNumberFormat="1" applyFont="1" applyFill="1" applyBorder="1" applyAlignment="1">
      <alignment horizontal="center" vertical="center" wrapText="1"/>
    </xf>
    <xf numFmtId="17" fontId="0" fillId="0" borderId="10" xfId="0" applyNumberFormat="1" applyFill="1" applyBorder="1" applyAlignment="1">
      <alignment horizontal="center" vertical="center" wrapText="1"/>
    </xf>
    <xf numFmtId="0" fontId="0" fillId="0" borderId="10" xfId="3" applyNumberFormat="1" applyFont="1" applyFill="1" applyBorder="1" applyAlignment="1" applyProtection="1">
      <alignment horizontal="center" vertical="center" wrapText="1"/>
    </xf>
    <xf numFmtId="167" fontId="0" fillId="0" borderId="10" xfId="3" applyNumberFormat="1" applyFont="1" applyFill="1" applyBorder="1" applyAlignment="1" applyProtection="1">
      <alignment horizontal="center" vertical="center" wrapText="1"/>
    </xf>
    <xf numFmtId="165" fontId="11" fillId="4" borderId="0" xfId="0" applyNumberFormat="1" applyFont="1" applyFill="1" applyBorder="1" applyAlignment="1">
      <alignment vertical="center" wrapText="1"/>
    </xf>
    <xf numFmtId="0" fontId="12" fillId="0" borderId="9" xfId="0" applyFont="1" applyBorder="1" applyAlignment="1">
      <alignment horizontal="center" vertical="center" wrapText="1"/>
    </xf>
    <xf numFmtId="0" fontId="15" fillId="0" borderId="0" xfId="0" applyFont="1" applyBorder="1" applyAlignment="1">
      <alignment vertical="center" wrapText="1"/>
    </xf>
    <xf numFmtId="0" fontId="12" fillId="0" borderId="0" xfId="0" applyFont="1" applyBorder="1" applyAlignment="1">
      <alignment vertical="center" wrapText="1"/>
    </xf>
    <xf numFmtId="0" fontId="12" fillId="0" borderId="9" xfId="0" applyFont="1" applyBorder="1" applyAlignment="1">
      <alignment vertical="center" wrapText="1"/>
    </xf>
    <xf numFmtId="0" fontId="17" fillId="0" borderId="0" xfId="0" applyFont="1" applyFill="1" applyBorder="1" applyAlignment="1">
      <alignment vertical="center"/>
    </xf>
    <xf numFmtId="0" fontId="3" fillId="0" borderId="0" xfId="0" applyFont="1" applyFill="1" applyBorder="1" applyAlignment="1">
      <alignment vertical="center"/>
    </xf>
    <xf numFmtId="0" fontId="5"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Alignment="1">
      <alignment vertical="center" wrapText="1"/>
    </xf>
    <xf numFmtId="0" fontId="4" fillId="0" borderId="0" xfId="0" applyFont="1" applyFill="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1" fillId="0" borderId="15" xfId="0" applyFont="1" applyBorder="1" applyAlignment="1">
      <alignment vertical="center" wrapText="1"/>
    </xf>
    <xf numFmtId="0" fontId="19"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Alignment="1">
      <alignment horizontal="center" vertical="center" wrapText="1"/>
    </xf>
    <xf numFmtId="0" fontId="7" fillId="0" borderId="0" xfId="0" applyFont="1" applyAlignment="1">
      <alignment horizontal="center" vertical="center" wrapText="1"/>
    </xf>
    <xf numFmtId="9" fontId="12" fillId="4" borderId="15" xfId="0" applyNumberFormat="1" applyFont="1" applyFill="1" applyBorder="1" applyAlignment="1">
      <alignment horizontal="center" vertical="center" wrapText="1"/>
    </xf>
    <xf numFmtId="9" fontId="12" fillId="5" borderId="15" xfId="0" applyNumberFormat="1" applyFont="1" applyFill="1" applyBorder="1" applyAlignment="1">
      <alignment horizontal="center" vertical="center" wrapText="1"/>
    </xf>
    <xf numFmtId="9" fontId="12" fillId="5" borderId="4" xfId="0" applyNumberFormat="1" applyFont="1" applyFill="1" applyBorder="1" applyAlignment="1">
      <alignment horizontal="center" vertical="center" wrapText="1"/>
    </xf>
    <xf numFmtId="9" fontId="12" fillId="5" borderId="3" xfId="0" applyNumberFormat="1" applyFont="1" applyFill="1" applyBorder="1" applyAlignment="1">
      <alignment horizontal="center" vertical="center" wrapText="1"/>
    </xf>
    <xf numFmtId="49" fontId="12" fillId="0" borderId="10" xfId="0" applyNumberFormat="1" applyFont="1" applyBorder="1" applyAlignment="1">
      <alignment horizontal="justify" vertical="center" wrapText="1"/>
    </xf>
    <xf numFmtId="0" fontId="12" fillId="0" borderId="10" xfId="0" applyFont="1" applyBorder="1" applyAlignment="1">
      <alignment horizontal="center" vertical="center" wrapText="1"/>
    </xf>
    <xf numFmtId="0" fontId="14" fillId="0" borderId="10" xfId="0" applyFont="1" applyBorder="1" applyAlignment="1">
      <alignment horizontal="center" vertical="center" wrapText="1"/>
    </xf>
    <xf numFmtId="9" fontId="12" fillId="0" borderId="10" xfId="0" applyNumberFormat="1" applyFont="1" applyBorder="1" applyAlignment="1">
      <alignment horizontal="center" vertical="center" wrapText="1"/>
    </xf>
    <xf numFmtId="9" fontId="14" fillId="0" borderId="10"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1" fillId="10" borderId="10" xfId="0" applyFont="1" applyFill="1" applyBorder="1" applyAlignment="1">
      <alignment horizontal="center" vertical="center" wrapText="1"/>
    </xf>
    <xf numFmtId="0" fontId="11" fillId="7" borderId="10" xfId="3" applyNumberFormat="1" applyFont="1" applyFill="1" applyBorder="1" applyAlignment="1" applyProtection="1">
      <alignment vertical="top" wrapText="1"/>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0" fillId="0" borderId="15" xfId="0" applyFill="1" applyBorder="1" applyAlignment="1">
      <alignment horizontal="justify" vertical="center" wrapText="1"/>
    </xf>
    <xf numFmtId="0" fontId="0" fillId="0" borderId="16" xfId="0" applyFill="1" applyBorder="1" applyAlignment="1">
      <alignment horizontal="justify" vertical="center" wrapText="1"/>
    </xf>
    <xf numFmtId="0" fontId="0" fillId="0" borderId="17" xfId="0" applyFill="1" applyBorder="1" applyAlignment="1">
      <alignment horizontal="justify" vertical="center" wrapText="1"/>
    </xf>
    <xf numFmtId="0" fontId="0" fillId="0" borderId="15" xfId="0" applyFont="1" applyFill="1" applyBorder="1" applyAlignment="1">
      <alignment horizontal="justify" vertical="center" wrapText="1"/>
    </xf>
    <xf numFmtId="0" fontId="0" fillId="0" borderId="16" xfId="0" applyFont="1" applyFill="1" applyBorder="1" applyAlignment="1">
      <alignment horizontal="justify" vertical="center" wrapText="1"/>
    </xf>
    <xf numFmtId="0" fontId="0" fillId="0" borderId="17" xfId="0" applyFont="1" applyFill="1" applyBorder="1" applyAlignment="1">
      <alignment horizontal="justify" vertical="center" wrapText="1"/>
    </xf>
    <xf numFmtId="0" fontId="11" fillId="8" borderId="10" xfId="0" applyFont="1" applyFill="1" applyBorder="1" applyAlignment="1">
      <alignment horizontal="center" vertical="center" wrapText="1"/>
    </xf>
    <xf numFmtId="164" fontId="11" fillId="10" borderId="10" xfId="10" applyFont="1" applyFill="1" applyBorder="1" applyAlignment="1">
      <alignment horizontal="center" vertical="center" wrapText="1"/>
    </xf>
    <xf numFmtId="0" fontId="20" fillId="0" borderId="0" xfId="0" applyFont="1" applyFill="1" applyBorder="1" applyAlignment="1">
      <alignment horizontal="center" vertical="center"/>
    </xf>
    <xf numFmtId="164" fontId="19" fillId="0" borderId="0" xfId="10" applyFont="1" applyBorder="1" applyAlignment="1">
      <alignment horizontal="center" vertical="center" wrapText="1"/>
    </xf>
    <xf numFmtId="164" fontId="7" fillId="0" borderId="0" xfId="10" applyFont="1" applyBorder="1" applyAlignment="1">
      <alignment horizontal="center" vertical="center" wrapText="1"/>
    </xf>
    <xf numFmtId="0" fontId="11" fillId="10" borderId="12"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cellXfs>
  <cellStyles count="11">
    <cellStyle name="Categoría del Piloto de Datos" xfId="1"/>
    <cellStyle name="Moneda" xfId="10" builtinId="4"/>
    <cellStyle name="Normal" xfId="0" builtinId="0"/>
    <cellStyle name="Normal 2" xfId="7"/>
    <cellStyle name="Piloto de Datos Ángulo" xfId="2"/>
    <cellStyle name="Piloto de Datos Campo" xfId="3"/>
    <cellStyle name="Piloto de Datos Resultado" xfId="4"/>
    <cellStyle name="Piloto de Datos Título" xfId="5"/>
    <cellStyle name="Piloto de Datos Valor" xfId="6"/>
    <cellStyle name="TableStyleLight1" xfId="8"/>
    <cellStyle name="TableStyleLight1 2" xfId="9"/>
  </cellStyles>
  <dxfs count="0"/>
  <tableStyles count="0" defaultTableStyle="TableStyleMedium9" defaultPivotStyle="PivotStyleLight16"/>
  <colors>
    <mruColors>
      <color rgb="FF2D0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09825" y="285750"/>
          <a:ext cx="21240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671565</xdr:colOff>
      <xdr:row>0</xdr:row>
      <xdr:rowOff>60443</xdr:rowOff>
    </xdr:from>
    <xdr:to>
      <xdr:col>0</xdr:col>
      <xdr:colOff>2524125</xdr:colOff>
      <xdr:row>0</xdr:row>
      <xdr:rowOff>836537</xdr:rowOff>
    </xdr:to>
    <xdr:pic>
      <xdr:nvPicPr>
        <xdr:cNvPr id="4"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671565" y="60443"/>
          <a:ext cx="1852560" cy="77609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oleObject" Target="../embeddings/oleObject6.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122" t="s">
        <v>10</v>
      </c>
      <c r="B1" s="122"/>
      <c r="C1" s="122"/>
      <c r="D1" s="122"/>
      <c r="E1" s="122"/>
      <c r="F1" s="122"/>
      <c r="G1" s="122"/>
      <c r="H1" s="122"/>
      <c r="I1" s="122"/>
      <c r="J1" s="122"/>
      <c r="K1" s="122"/>
      <c r="L1" s="122"/>
      <c r="M1" s="122"/>
      <c r="N1" s="122"/>
    </row>
    <row r="2" spans="1:14" ht="34.5" customHeight="1">
      <c r="A2" s="16" t="s">
        <v>3</v>
      </c>
      <c r="B2" s="123" t="s">
        <v>0</v>
      </c>
      <c r="C2" s="124"/>
      <c r="D2" s="124"/>
      <c r="E2" s="124"/>
      <c r="F2" s="124"/>
      <c r="G2" s="124"/>
      <c r="H2" s="124"/>
      <c r="I2" s="124"/>
      <c r="J2" s="124"/>
      <c r="K2" s="124"/>
      <c r="L2" s="124"/>
      <c r="M2" s="124"/>
      <c r="N2" s="125"/>
    </row>
    <row r="3" spans="1:14" ht="28.5" customHeight="1">
      <c r="A3" s="16" t="s">
        <v>4</v>
      </c>
      <c r="B3" s="123" t="s">
        <v>1</v>
      </c>
      <c r="C3" s="124"/>
      <c r="D3" s="124"/>
      <c r="E3" s="124"/>
      <c r="F3" s="124"/>
      <c r="G3" s="124"/>
      <c r="H3" s="124"/>
      <c r="I3" s="124"/>
      <c r="J3" s="124"/>
      <c r="K3" s="124"/>
      <c r="L3" s="124"/>
      <c r="M3" s="124"/>
      <c r="N3" s="125"/>
    </row>
    <row r="4" spans="1:14" s="3" customFormat="1" ht="15.75">
      <c r="A4" s="4"/>
      <c r="B4" s="4"/>
      <c r="C4" s="4"/>
      <c r="D4" s="4"/>
      <c r="E4" s="4"/>
      <c r="F4" s="4"/>
      <c r="G4" s="4"/>
      <c r="H4" s="4"/>
      <c r="I4" s="4"/>
      <c r="J4" s="4"/>
      <c r="K4" s="4"/>
      <c r="L4" s="4"/>
      <c r="M4" s="5"/>
      <c r="N4" s="5"/>
    </row>
    <row r="5" spans="1:14" s="3" customFormat="1" ht="36.75" customHeight="1">
      <c r="A5" s="17" t="s">
        <v>5</v>
      </c>
      <c r="B5" s="18" t="s">
        <v>6</v>
      </c>
      <c r="C5" s="14"/>
      <c r="D5" s="5"/>
      <c r="E5" s="5"/>
      <c r="F5" s="5"/>
      <c r="G5" s="5"/>
      <c r="H5" s="5"/>
      <c r="I5" s="5"/>
      <c r="J5" s="5"/>
      <c r="K5" s="5"/>
      <c r="L5" s="5"/>
      <c r="M5" s="5"/>
      <c r="N5" s="6" t="s">
        <v>215</v>
      </c>
    </row>
    <row r="6" spans="1:14" s="3" customFormat="1" ht="102.75" customHeight="1">
      <c r="A6" s="16" t="s">
        <v>8</v>
      </c>
      <c r="B6" s="126" t="s">
        <v>188</v>
      </c>
      <c r="C6" s="126"/>
      <c r="D6" s="126"/>
      <c r="E6" s="126"/>
      <c r="F6" s="126"/>
      <c r="G6" s="126"/>
      <c r="H6" s="126" t="s">
        <v>189</v>
      </c>
      <c r="I6" s="127"/>
      <c r="J6" s="127"/>
      <c r="K6" s="127"/>
      <c r="L6" s="127"/>
      <c r="M6" s="127"/>
      <c r="N6" s="127"/>
    </row>
    <row r="7" spans="1:14" s="2" customFormat="1" ht="24" customHeight="1">
      <c r="A7" s="121" t="s">
        <v>190</v>
      </c>
      <c r="B7" s="121" t="s">
        <v>191</v>
      </c>
      <c r="C7" s="121" t="s">
        <v>192</v>
      </c>
      <c r="D7" s="121" t="s">
        <v>12</v>
      </c>
      <c r="E7" s="121" t="s">
        <v>13</v>
      </c>
      <c r="F7" s="121" t="s">
        <v>2</v>
      </c>
      <c r="G7" s="121" t="s">
        <v>9</v>
      </c>
      <c r="H7" s="121" t="s">
        <v>193</v>
      </c>
      <c r="I7" s="121" t="s">
        <v>7</v>
      </c>
      <c r="J7" s="121" t="s">
        <v>72</v>
      </c>
      <c r="K7" s="121" t="s">
        <v>213</v>
      </c>
      <c r="L7" s="121"/>
      <c r="M7" s="121" t="s">
        <v>214</v>
      </c>
      <c r="N7" s="121"/>
    </row>
    <row r="8" spans="1:14" ht="37.5" customHeight="1">
      <c r="A8" s="121"/>
      <c r="B8" s="121"/>
      <c r="C8" s="121"/>
      <c r="D8" s="121"/>
      <c r="E8" s="121"/>
      <c r="F8" s="121"/>
      <c r="G8" s="121"/>
      <c r="H8" s="121"/>
      <c r="I8" s="121"/>
      <c r="J8" s="121"/>
      <c r="K8" s="20" t="s">
        <v>14</v>
      </c>
      <c r="L8" s="20" t="s">
        <v>216</v>
      </c>
      <c r="M8" s="20" t="s">
        <v>14</v>
      </c>
      <c r="N8" s="41" t="s">
        <v>216</v>
      </c>
    </row>
    <row r="9" spans="1:14" ht="81.75" customHeight="1">
      <c r="A9" s="126" t="s">
        <v>15</v>
      </c>
      <c r="B9" s="16" t="s">
        <v>211</v>
      </c>
      <c r="C9" s="16" t="s">
        <v>36</v>
      </c>
      <c r="D9" s="16" t="s">
        <v>80</v>
      </c>
      <c r="E9" s="16" t="s">
        <v>90</v>
      </c>
      <c r="F9" s="16" t="s">
        <v>50</v>
      </c>
      <c r="G9" s="21">
        <v>42003</v>
      </c>
      <c r="H9" s="118" t="s">
        <v>51</v>
      </c>
      <c r="I9" s="16" t="s">
        <v>66</v>
      </c>
      <c r="J9" s="16" t="s">
        <v>73</v>
      </c>
      <c r="K9" s="16"/>
      <c r="L9" s="16"/>
      <c r="M9" s="16"/>
      <c r="N9" s="16"/>
    </row>
    <row r="10" spans="1:14" s="10" customFormat="1" ht="75" customHeight="1">
      <c r="A10" s="126"/>
      <c r="B10" s="129" t="s">
        <v>48</v>
      </c>
      <c r="C10" s="129" t="s">
        <v>37</v>
      </c>
      <c r="D10" s="22" t="s">
        <v>91</v>
      </c>
      <c r="E10" s="22" t="s">
        <v>81</v>
      </c>
      <c r="F10" s="22" t="s">
        <v>74</v>
      </c>
      <c r="G10" s="23">
        <v>42003</v>
      </c>
      <c r="H10" s="119"/>
      <c r="I10" s="22" t="s">
        <v>66</v>
      </c>
      <c r="J10" s="22" t="s">
        <v>75</v>
      </c>
      <c r="K10" s="24"/>
      <c r="L10" s="22"/>
      <c r="M10" s="22"/>
      <c r="N10" s="22"/>
    </row>
    <row r="11" spans="1:14" s="10" customFormat="1" ht="95.25" customHeight="1">
      <c r="A11" s="126"/>
      <c r="B11" s="130"/>
      <c r="C11" s="130"/>
      <c r="D11" s="25" t="s">
        <v>94</v>
      </c>
      <c r="E11" s="26" t="s">
        <v>92</v>
      </c>
      <c r="F11" s="26" t="s">
        <v>53</v>
      </c>
      <c r="G11" s="23">
        <v>42003</v>
      </c>
      <c r="H11" s="119"/>
      <c r="I11" s="22" t="s">
        <v>67</v>
      </c>
      <c r="J11" s="22" t="s">
        <v>75</v>
      </c>
      <c r="K11" s="24"/>
      <c r="L11" s="22"/>
      <c r="M11" s="22"/>
      <c r="N11" s="22"/>
    </row>
    <row r="12" spans="1:14" s="10" customFormat="1" ht="60">
      <c r="A12" s="126"/>
      <c r="B12" s="130"/>
      <c r="C12" s="130"/>
      <c r="D12" s="22" t="s">
        <v>93</v>
      </c>
      <c r="E12" s="22" t="s">
        <v>55</v>
      </c>
      <c r="F12" s="22" t="s">
        <v>54</v>
      </c>
      <c r="G12" s="23">
        <v>42003</v>
      </c>
      <c r="H12" s="119"/>
      <c r="I12" s="22" t="s">
        <v>68</v>
      </c>
      <c r="J12" s="22" t="s">
        <v>75</v>
      </c>
      <c r="K12" s="24"/>
      <c r="L12" s="22"/>
      <c r="M12" s="22"/>
      <c r="N12" s="22"/>
    </row>
    <row r="13" spans="1:14" s="10" customFormat="1" ht="76.5" customHeight="1">
      <c r="A13" s="126"/>
      <c r="B13" s="130"/>
      <c r="C13" s="130"/>
      <c r="D13" s="26" t="s">
        <v>101</v>
      </c>
      <c r="E13" s="26" t="s">
        <v>95</v>
      </c>
      <c r="F13" s="26" t="s">
        <v>56</v>
      </c>
      <c r="G13" s="23">
        <v>42003</v>
      </c>
      <c r="H13" s="119"/>
      <c r="I13" s="22" t="s">
        <v>65</v>
      </c>
      <c r="J13" s="22" t="s">
        <v>75</v>
      </c>
      <c r="K13" s="24"/>
      <c r="L13" s="22"/>
      <c r="M13" s="22"/>
      <c r="N13" s="22"/>
    </row>
    <row r="14" spans="1:14" s="10" customFormat="1" ht="142.5" customHeight="1">
      <c r="A14" s="126"/>
      <c r="B14" s="130"/>
      <c r="C14" s="130"/>
      <c r="D14" s="22" t="s">
        <v>82</v>
      </c>
      <c r="E14" s="22" t="s">
        <v>96</v>
      </c>
      <c r="F14" s="22" t="s">
        <v>97</v>
      </c>
      <c r="G14" s="23">
        <v>42003</v>
      </c>
      <c r="H14" s="119"/>
      <c r="I14" s="22" t="s">
        <v>67</v>
      </c>
      <c r="J14" s="22" t="s">
        <v>76</v>
      </c>
      <c r="K14" s="24"/>
      <c r="L14" s="22"/>
      <c r="M14" s="22"/>
      <c r="N14" s="22"/>
    </row>
    <row r="15" spans="1:14" s="10" customFormat="1" ht="105.75" customHeight="1">
      <c r="A15" s="126"/>
      <c r="B15" s="130"/>
      <c r="C15" s="130"/>
      <c r="D15" s="22" t="s">
        <v>83</v>
      </c>
      <c r="E15" s="22" t="s">
        <v>98</v>
      </c>
      <c r="F15" s="22" t="s">
        <v>57</v>
      </c>
      <c r="G15" s="23">
        <v>42003</v>
      </c>
      <c r="H15" s="119"/>
      <c r="I15" s="22" t="s">
        <v>69</v>
      </c>
      <c r="J15" s="22" t="s">
        <v>77</v>
      </c>
      <c r="K15" s="24"/>
      <c r="L15" s="22"/>
      <c r="M15" s="22"/>
      <c r="N15" s="22"/>
    </row>
    <row r="16" spans="1:14" s="10" customFormat="1" ht="102.75" customHeight="1">
      <c r="A16" s="126"/>
      <c r="B16" s="130"/>
      <c r="C16" s="130"/>
      <c r="D16" s="22" t="s">
        <v>59</v>
      </c>
      <c r="E16" s="22" t="s">
        <v>60</v>
      </c>
      <c r="F16" s="22" t="s">
        <v>54</v>
      </c>
      <c r="G16" s="23">
        <v>42003</v>
      </c>
      <c r="H16" s="119"/>
      <c r="I16" s="22" t="s">
        <v>65</v>
      </c>
      <c r="J16" s="22" t="s">
        <v>75</v>
      </c>
      <c r="K16" s="24"/>
      <c r="L16" s="22"/>
      <c r="M16" s="22"/>
      <c r="N16" s="22"/>
    </row>
    <row r="17" spans="1:14" s="10" customFormat="1" ht="180" customHeight="1">
      <c r="A17" s="126"/>
      <c r="B17" s="130"/>
      <c r="C17" s="130"/>
      <c r="D17" s="22" t="s">
        <v>84</v>
      </c>
      <c r="E17" s="22" t="s">
        <v>61</v>
      </c>
      <c r="F17" s="22" t="s">
        <v>62</v>
      </c>
      <c r="G17" s="23">
        <v>42003</v>
      </c>
      <c r="H17" s="119"/>
      <c r="I17" s="22" t="s">
        <v>65</v>
      </c>
      <c r="J17" s="22" t="s">
        <v>79</v>
      </c>
      <c r="K17" s="24"/>
      <c r="L17" s="22"/>
      <c r="M17" s="22"/>
      <c r="N17" s="22"/>
    </row>
    <row r="18" spans="1:14" s="10" customFormat="1" ht="75" customHeight="1">
      <c r="A18" s="126"/>
      <c r="B18" s="130"/>
      <c r="C18" s="130"/>
      <c r="D18" s="22" t="s">
        <v>100</v>
      </c>
      <c r="E18" s="22" t="s">
        <v>99</v>
      </c>
      <c r="F18" s="22" t="s">
        <v>63</v>
      </c>
      <c r="G18" s="23">
        <v>42003</v>
      </c>
      <c r="H18" s="119"/>
      <c r="I18" s="22" t="s">
        <v>65</v>
      </c>
      <c r="J18" s="22" t="s">
        <v>75</v>
      </c>
      <c r="K18" s="24"/>
      <c r="L18" s="22"/>
      <c r="M18" s="22"/>
      <c r="N18" s="22"/>
    </row>
    <row r="19" spans="1:14" s="10" customFormat="1" ht="80.25" customHeight="1">
      <c r="A19" s="126"/>
      <c r="B19" s="130"/>
      <c r="C19" s="130"/>
      <c r="D19" s="22" t="s">
        <v>85</v>
      </c>
      <c r="E19" s="22" t="s">
        <v>89</v>
      </c>
      <c r="F19" s="22" t="s">
        <v>64</v>
      </c>
      <c r="G19" s="23">
        <v>42003</v>
      </c>
      <c r="H19" s="119"/>
      <c r="I19" s="22" t="s">
        <v>65</v>
      </c>
      <c r="J19" s="22" t="s">
        <v>78</v>
      </c>
      <c r="K19" s="24"/>
      <c r="L19" s="22"/>
      <c r="M19" s="24"/>
      <c r="N19" s="24"/>
    </row>
    <row r="20" spans="1:14" s="10" customFormat="1" ht="68.25" customHeight="1">
      <c r="A20" s="126"/>
      <c r="B20" s="130"/>
      <c r="C20" s="130"/>
      <c r="D20" s="25" t="s">
        <v>87</v>
      </c>
      <c r="E20" s="25" t="s">
        <v>88</v>
      </c>
      <c r="F20" s="25" t="s">
        <v>70</v>
      </c>
      <c r="G20" s="23">
        <v>42003</v>
      </c>
      <c r="H20" s="119"/>
      <c r="I20" s="22" t="s">
        <v>52</v>
      </c>
      <c r="J20" s="22" t="s">
        <v>75</v>
      </c>
      <c r="K20" s="25"/>
      <c r="L20" s="25"/>
      <c r="M20" s="25"/>
      <c r="N20" s="25"/>
    </row>
    <row r="21" spans="1:14" s="10" customFormat="1" ht="117.75" customHeight="1">
      <c r="A21" s="126"/>
      <c r="B21" s="130"/>
      <c r="C21" s="130"/>
      <c r="D21" s="22" t="s">
        <v>49</v>
      </c>
      <c r="E21" s="22" t="s">
        <v>106</v>
      </c>
      <c r="F21" s="22" t="s">
        <v>105</v>
      </c>
      <c r="G21" s="23">
        <v>42003</v>
      </c>
      <c r="H21" s="119"/>
      <c r="I21" s="22" t="s">
        <v>71</v>
      </c>
      <c r="J21" s="22" t="s">
        <v>105</v>
      </c>
      <c r="K21" s="24"/>
      <c r="L21" s="22"/>
      <c r="M21" s="22"/>
      <c r="N21" s="22"/>
    </row>
    <row r="22" spans="1:14" s="10" customFormat="1" ht="46.5" customHeight="1">
      <c r="A22" s="126"/>
      <c r="B22" s="130"/>
      <c r="C22" s="130"/>
      <c r="D22" s="22" t="s">
        <v>102</v>
      </c>
      <c r="E22" s="22" t="s">
        <v>103</v>
      </c>
      <c r="F22" s="22" t="s">
        <v>104</v>
      </c>
      <c r="G22" s="23">
        <v>41974</v>
      </c>
      <c r="H22" s="119"/>
      <c r="I22" s="22" t="s">
        <v>71</v>
      </c>
      <c r="J22" s="22" t="s">
        <v>107</v>
      </c>
      <c r="K22" s="24"/>
      <c r="L22" s="22"/>
      <c r="M22" s="22"/>
      <c r="N22" s="22"/>
    </row>
    <row r="23" spans="1:14" s="10" customFormat="1" ht="120">
      <c r="A23" s="22" t="s">
        <v>16</v>
      </c>
      <c r="B23" s="131"/>
      <c r="C23" s="131"/>
      <c r="D23" s="22" t="s">
        <v>86</v>
      </c>
      <c r="E23" s="22" t="s">
        <v>58</v>
      </c>
      <c r="F23" s="22" t="s">
        <v>54</v>
      </c>
      <c r="G23" s="23">
        <v>42003</v>
      </c>
      <c r="H23" s="120"/>
      <c r="I23" s="22" t="s">
        <v>65</v>
      </c>
      <c r="J23" s="22" t="s">
        <v>75</v>
      </c>
      <c r="K23" s="24"/>
      <c r="L23" s="22"/>
      <c r="M23" s="22"/>
      <c r="N23" s="22"/>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5" t="s">
        <v>11</v>
      </c>
      <c r="B28" s="40"/>
      <c r="C28" s="40"/>
      <c r="D28" s="40"/>
    </row>
    <row r="29" spans="1:14" ht="25.5" customHeight="1">
      <c r="A29" s="15"/>
      <c r="B29" s="128" t="s">
        <v>52</v>
      </c>
      <c r="C29" s="128"/>
      <c r="D29" s="128"/>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122" t="s">
        <v>10</v>
      </c>
      <c r="B1" s="122"/>
      <c r="C1" s="122"/>
      <c r="D1" s="122"/>
      <c r="E1" s="122"/>
      <c r="F1" s="122"/>
      <c r="G1" s="122"/>
      <c r="H1" s="122"/>
      <c r="I1" s="122"/>
      <c r="J1" s="122"/>
      <c r="K1" s="122"/>
      <c r="L1" s="122"/>
      <c r="M1" s="122"/>
      <c r="N1" s="122"/>
    </row>
    <row r="2" spans="1:14" ht="35.25" customHeight="1">
      <c r="A2" s="16" t="s">
        <v>3</v>
      </c>
      <c r="B2" s="126" t="s">
        <v>0</v>
      </c>
      <c r="C2" s="126"/>
      <c r="D2" s="126"/>
      <c r="E2" s="126"/>
      <c r="F2" s="126"/>
      <c r="G2" s="126"/>
      <c r="H2" s="126"/>
      <c r="I2" s="126"/>
      <c r="J2" s="126"/>
      <c r="K2" s="126"/>
      <c r="L2" s="126"/>
      <c r="M2" s="126"/>
      <c r="N2" s="126"/>
    </row>
    <row r="3" spans="1:14" ht="35.25" customHeight="1">
      <c r="A3" s="16" t="s">
        <v>4</v>
      </c>
      <c r="B3" s="126" t="s">
        <v>1</v>
      </c>
      <c r="C3" s="126"/>
      <c r="D3" s="126"/>
      <c r="E3" s="126"/>
      <c r="F3" s="126"/>
      <c r="G3" s="126"/>
      <c r="H3" s="126"/>
      <c r="I3" s="126"/>
      <c r="J3" s="126"/>
      <c r="K3" s="126"/>
      <c r="L3" s="126"/>
      <c r="M3" s="126"/>
      <c r="N3" s="126"/>
    </row>
    <row r="4" spans="1:14" s="3" customFormat="1" ht="15.75">
      <c r="A4" s="4"/>
      <c r="B4" s="4"/>
      <c r="C4" s="4"/>
      <c r="D4" s="4"/>
      <c r="E4" s="4"/>
      <c r="F4" s="4"/>
      <c r="G4" s="4"/>
      <c r="H4" s="4"/>
      <c r="I4" s="4"/>
      <c r="J4" s="4"/>
      <c r="K4" s="4"/>
      <c r="L4" s="4"/>
      <c r="M4" s="5"/>
      <c r="N4" s="5"/>
    </row>
    <row r="5" spans="1:14" s="3" customFormat="1" ht="36.75" customHeight="1">
      <c r="A5" s="17" t="s">
        <v>5</v>
      </c>
      <c r="B5" s="18" t="s">
        <v>198</v>
      </c>
      <c r="C5" s="14"/>
      <c r="D5" s="5"/>
      <c r="E5" s="5"/>
      <c r="F5" s="5"/>
      <c r="G5" s="5"/>
      <c r="H5" s="5"/>
      <c r="I5" s="5"/>
      <c r="J5" s="5"/>
      <c r="K5" s="5"/>
      <c r="L5" s="5"/>
      <c r="M5" s="5"/>
      <c r="N5" s="6" t="s">
        <v>215</v>
      </c>
    </row>
    <row r="6" spans="1:14" s="3" customFormat="1" ht="191.25" customHeight="1">
      <c r="A6" s="16" t="s">
        <v>8</v>
      </c>
      <c r="B6" s="126" t="s">
        <v>200</v>
      </c>
      <c r="C6" s="126"/>
      <c r="D6" s="126"/>
      <c r="E6" s="126"/>
      <c r="F6" s="126"/>
      <c r="G6" s="126"/>
      <c r="H6" s="126" t="s">
        <v>201</v>
      </c>
      <c r="I6" s="126"/>
      <c r="J6" s="127"/>
      <c r="K6" s="127"/>
      <c r="L6" s="127"/>
      <c r="M6" s="127"/>
      <c r="N6" s="127"/>
    </row>
    <row r="7" spans="1:14" s="2" customFormat="1" ht="24" customHeight="1">
      <c r="A7" s="121" t="s">
        <v>190</v>
      </c>
      <c r="B7" s="121" t="s">
        <v>191</v>
      </c>
      <c r="C7" s="121" t="s">
        <v>192</v>
      </c>
      <c r="D7" s="121" t="s">
        <v>12</v>
      </c>
      <c r="E7" s="121" t="s">
        <v>13</v>
      </c>
      <c r="F7" s="121" t="s">
        <v>2</v>
      </c>
      <c r="G7" s="121" t="s">
        <v>9</v>
      </c>
      <c r="H7" s="121" t="s">
        <v>193</v>
      </c>
      <c r="I7" s="121" t="s">
        <v>7</v>
      </c>
      <c r="J7" s="121" t="s">
        <v>108</v>
      </c>
      <c r="K7" s="121" t="s">
        <v>213</v>
      </c>
      <c r="L7" s="121"/>
      <c r="M7" s="121" t="s">
        <v>214</v>
      </c>
      <c r="N7" s="121"/>
    </row>
    <row r="8" spans="1:14" ht="15.75">
      <c r="A8" s="121"/>
      <c r="B8" s="121"/>
      <c r="C8" s="121"/>
      <c r="D8" s="121"/>
      <c r="E8" s="121"/>
      <c r="F8" s="121"/>
      <c r="G8" s="121"/>
      <c r="H8" s="121"/>
      <c r="I8" s="121"/>
      <c r="J8" s="121"/>
      <c r="K8" s="20" t="s">
        <v>14</v>
      </c>
      <c r="L8" s="41" t="s">
        <v>216</v>
      </c>
      <c r="M8" s="20" t="s">
        <v>14</v>
      </c>
      <c r="N8" s="41" t="s">
        <v>216</v>
      </c>
    </row>
    <row r="9" spans="1:14" ht="58.5" customHeight="1">
      <c r="A9" s="126" t="s">
        <v>109</v>
      </c>
      <c r="B9" s="126" t="s">
        <v>110</v>
      </c>
      <c r="C9" s="127" t="s">
        <v>111</v>
      </c>
      <c r="D9" s="27" t="s">
        <v>112</v>
      </c>
      <c r="E9" s="27" t="s">
        <v>113</v>
      </c>
      <c r="F9" s="27" t="s">
        <v>114</v>
      </c>
      <c r="G9" s="39" t="s">
        <v>116</v>
      </c>
      <c r="H9" s="16" t="s">
        <v>117</v>
      </c>
      <c r="I9" s="16" t="s">
        <v>118</v>
      </c>
      <c r="J9" s="27" t="s">
        <v>115</v>
      </c>
      <c r="K9" s="16"/>
      <c r="L9" s="16"/>
      <c r="M9" s="16"/>
      <c r="N9" s="16"/>
    </row>
    <row r="10" spans="1:14" ht="66" customHeight="1">
      <c r="A10" s="126"/>
      <c r="B10" s="126"/>
      <c r="C10" s="127"/>
      <c r="D10" s="27" t="s">
        <v>119</v>
      </c>
      <c r="E10" s="27" t="s">
        <v>120</v>
      </c>
      <c r="F10" s="27" t="s">
        <v>121</v>
      </c>
      <c r="G10" s="39" t="s">
        <v>116</v>
      </c>
      <c r="H10" s="16" t="s">
        <v>117</v>
      </c>
      <c r="I10" s="16" t="s">
        <v>123</v>
      </c>
      <c r="J10" s="27" t="s">
        <v>122</v>
      </c>
      <c r="K10" s="16"/>
      <c r="L10" s="16"/>
      <c r="M10" s="16"/>
      <c r="N10" s="16"/>
    </row>
    <row r="11" spans="1:14" ht="99" customHeight="1">
      <c r="A11" s="126"/>
      <c r="B11" s="126"/>
      <c r="C11" s="127"/>
      <c r="D11" s="28" t="s">
        <v>124</v>
      </c>
      <c r="E11" s="38" t="s">
        <v>194</v>
      </c>
      <c r="F11" s="27" t="s">
        <v>195</v>
      </c>
      <c r="G11" s="39" t="s">
        <v>116</v>
      </c>
      <c r="H11" s="16" t="s">
        <v>117</v>
      </c>
      <c r="I11" s="27" t="s">
        <v>126</v>
      </c>
      <c r="J11" s="27" t="s">
        <v>125</v>
      </c>
      <c r="K11" s="30"/>
      <c r="L11" s="16"/>
      <c r="M11" s="16"/>
      <c r="N11" s="16"/>
    </row>
    <row r="12" spans="1:14" ht="89.25" customHeight="1">
      <c r="A12" s="126"/>
      <c r="B12" s="126"/>
      <c r="C12" s="127"/>
      <c r="D12" s="28" t="s">
        <v>127</v>
      </c>
      <c r="E12" s="27" t="s">
        <v>128</v>
      </c>
      <c r="F12" s="27" t="s">
        <v>129</v>
      </c>
      <c r="G12" s="39" t="s">
        <v>116</v>
      </c>
      <c r="H12" s="16" t="s">
        <v>212</v>
      </c>
      <c r="I12" s="27" t="s">
        <v>131</v>
      </c>
      <c r="J12" s="27" t="s">
        <v>130</v>
      </c>
      <c r="K12" s="30"/>
      <c r="L12" s="16"/>
      <c r="M12" s="16"/>
      <c r="N12" s="16"/>
    </row>
    <row r="13" spans="1:14" ht="36.75" customHeight="1">
      <c r="A13" s="126"/>
      <c r="B13" s="126"/>
      <c r="C13" s="127"/>
      <c r="D13" s="132" t="s">
        <v>132</v>
      </c>
      <c r="E13" s="27" t="s">
        <v>133</v>
      </c>
      <c r="F13" s="27" t="s">
        <v>134</v>
      </c>
      <c r="G13" s="39" t="s">
        <v>116</v>
      </c>
      <c r="H13" s="16" t="s">
        <v>117</v>
      </c>
      <c r="I13" s="27" t="s">
        <v>135</v>
      </c>
      <c r="J13" s="27" t="s">
        <v>130</v>
      </c>
      <c r="K13" s="30"/>
      <c r="L13" s="16"/>
      <c r="M13" s="16"/>
      <c r="N13" s="16"/>
    </row>
    <row r="14" spans="1:14" ht="39" customHeight="1">
      <c r="A14" s="126"/>
      <c r="B14" s="126"/>
      <c r="C14" s="127"/>
      <c r="D14" s="132"/>
      <c r="E14" s="27" t="s">
        <v>136</v>
      </c>
      <c r="F14" s="27" t="s">
        <v>137</v>
      </c>
      <c r="G14" s="39" t="s">
        <v>116</v>
      </c>
      <c r="H14" s="31" t="s">
        <v>139</v>
      </c>
      <c r="I14" s="27" t="s">
        <v>135</v>
      </c>
      <c r="J14" s="27" t="s">
        <v>138</v>
      </c>
      <c r="K14" s="30"/>
      <c r="L14" s="16"/>
      <c r="M14" s="16"/>
      <c r="N14" s="16"/>
    </row>
    <row r="15" spans="1:14" ht="86.25" customHeight="1">
      <c r="A15" s="126"/>
      <c r="B15" s="126"/>
      <c r="C15" s="127"/>
      <c r="D15" s="28" t="s">
        <v>140</v>
      </c>
      <c r="E15" s="27" t="s">
        <v>141</v>
      </c>
      <c r="F15" s="27" t="s">
        <v>142</v>
      </c>
      <c r="G15" s="39" t="s">
        <v>116</v>
      </c>
      <c r="H15" s="16" t="s">
        <v>212</v>
      </c>
      <c r="I15" s="27" t="s">
        <v>144</v>
      </c>
      <c r="J15" s="27" t="s">
        <v>143</v>
      </c>
      <c r="K15" s="30"/>
      <c r="L15" s="16"/>
      <c r="M15" s="16"/>
      <c r="N15" s="16"/>
    </row>
    <row r="16" spans="1:14" ht="66" customHeight="1">
      <c r="A16" s="126"/>
      <c r="B16" s="126"/>
      <c r="C16" s="127"/>
      <c r="D16" s="28" t="s">
        <v>145</v>
      </c>
      <c r="E16" s="27" t="s">
        <v>146</v>
      </c>
      <c r="F16" s="27" t="s">
        <v>147</v>
      </c>
      <c r="G16" s="39" t="s">
        <v>116</v>
      </c>
      <c r="H16" s="16" t="s">
        <v>117</v>
      </c>
      <c r="I16" s="27" t="s">
        <v>123</v>
      </c>
      <c r="J16" s="27" t="s">
        <v>148</v>
      </c>
      <c r="K16" s="30"/>
      <c r="L16" s="16"/>
      <c r="M16" s="16"/>
      <c r="N16" s="16"/>
    </row>
    <row r="17" spans="1:14" ht="66" customHeight="1">
      <c r="A17" s="126"/>
      <c r="B17" s="126"/>
      <c r="C17" s="127"/>
      <c r="D17" s="28" t="s">
        <v>149</v>
      </c>
      <c r="E17" s="27" t="s">
        <v>150</v>
      </c>
      <c r="F17" s="27" t="s">
        <v>151</v>
      </c>
      <c r="G17" s="39" t="s">
        <v>116</v>
      </c>
      <c r="H17" s="16" t="s">
        <v>117</v>
      </c>
      <c r="I17" s="27" t="s">
        <v>123</v>
      </c>
      <c r="J17" s="27" t="s">
        <v>152</v>
      </c>
      <c r="K17" s="30"/>
      <c r="L17" s="16"/>
      <c r="M17" s="16"/>
      <c r="N17" s="16"/>
    </row>
    <row r="18" spans="1:14" ht="171" customHeight="1">
      <c r="A18" s="126"/>
      <c r="B18" s="126"/>
      <c r="C18" s="127"/>
      <c r="D18" s="32" t="s">
        <v>153</v>
      </c>
      <c r="E18" s="33" t="s">
        <v>196</v>
      </c>
      <c r="F18" s="33" t="s">
        <v>154</v>
      </c>
      <c r="G18" s="16" t="s">
        <v>197</v>
      </c>
      <c r="H18" s="16" t="s">
        <v>212</v>
      </c>
      <c r="I18" s="35" t="s">
        <v>123</v>
      </c>
      <c r="J18" s="34" t="s">
        <v>155</v>
      </c>
      <c r="K18" s="30"/>
      <c r="L18" s="16"/>
      <c r="M18" s="16"/>
      <c r="N18" s="16"/>
    </row>
    <row r="19" spans="1:14" ht="90" customHeight="1">
      <c r="A19" s="126" t="s">
        <v>19</v>
      </c>
      <c r="B19" s="126"/>
      <c r="C19" s="127"/>
      <c r="D19" s="36" t="s">
        <v>156</v>
      </c>
      <c r="E19" s="16" t="s">
        <v>157</v>
      </c>
      <c r="F19" s="16" t="s">
        <v>158</v>
      </c>
      <c r="G19" s="39" t="s">
        <v>116</v>
      </c>
      <c r="H19" s="16" t="s">
        <v>117</v>
      </c>
      <c r="I19" s="35"/>
      <c r="J19" s="16" t="s">
        <v>159</v>
      </c>
      <c r="K19" s="30"/>
      <c r="L19" s="16"/>
      <c r="M19" s="16"/>
      <c r="N19" s="16"/>
    </row>
    <row r="20" spans="1:14" ht="87" customHeight="1">
      <c r="A20" s="126"/>
      <c r="B20" s="126"/>
      <c r="C20" s="127"/>
      <c r="D20" s="37" t="s">
        <v>160</v>
      </c>
      <c r="E20" s="37" t="s">
        <v>161</v>
      </c>
      <c r="F20" s="37" t="s">
        <v>162</v>
      </c>
      <c r="G20" s="39" t="s">
        <v>116</v>
      </c>
      <c r="H20" s="37" t="s">
        <v>117</v>
      </c>
      <c r="I20" s="16" t="s">
        <v>123</v>
      </c>
      <c r="J20" s="37" t="s">
        <v>163</v>
      </c>
      <c r="K20" s="29"/>
      <c r="L20" s="16"/>
      <c r="M20" s="16"/>
      <c r="N20" s="16"/>
    </row>
    <row r="21" spans="1:14" ht="95.25" customHeight="1">
      <c r="A21" s="126"/>
      <c r="B21" s="126"/>
      <c r="C21" s="127"/>
      <c r="D21" s="16" t="s">
        <v>164</v>
      </c>
      <c r="E21" s="16" t="s">
        <v>164</v>
      </c>
      <c r="F21" s="16" t="s">
        <v>165</v>
      </c>
      <c r="G21" s="39" t="s">
        <v>116</v>
      </c>
      <c r="H21" s="16" t="s">
        <v>166</v>
      </c>
      <c r="I21" s="16" t="s">
        <v>167</v>
      </c>
      <c r="J21" s="16" t="s">
        <v>165</v>
      </c>
      <c r="K21" s="29"/>
      <c r="L21" s="16"/>
      <c r="M21" s="16"/>
      <c r="N21" s="16"/>
    </row>
    <row r="26" spans="1:14" ht="18">
      <c r="A26" s="15" t="s">
        <v>11</v>
      </c>
      <c r="B26" s="40"/>
      <c r="C26" s="40"/>
      <c r="D26" s="40"/>
    </row>
    <row r="27" spans="1:14" ht="30" customHeight="1">
      <c r="A27" s="15"/>
      <c r="B27" s="128" t="s">
        <v>203</v>
      </c>
      <c r="C27" s="128"/>
      <c r="D27" s="128"/>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3.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122" t="s">
        <v>10</v>
      </c>
      <c r="B1" s="122"/>
      <c r="C1" s="122"/>
      <c r="D1" s="122"/>
      <c r="E1" s="122"/>
      <c r="F1" s="122"/>
      <c r="G1" s="122"/>
      <c r="H1" s="122"/>
      <c r="I1" s="122"/>
      <c r="J1" s="122"/>
      <c r="K1" s="122"/>
      <c r="L1" s="122"/>
      <c r="M1" s="122"/>
      <c r="N1" s="122"/>
    </row>
    <row r="2" spans="1:14" ht="32.25" customHeight="1">
      <c r="A2" s="19" t="s">
        <v>3</v>
      </c>
      <c r="B2" s="126" t="s">
        <v>0</v>
      </c>
      <c r="C2" s="126"/>
      <c r="D2" s="126"/>
      <c r="E2" s="126"/>
      <c r="F2" s="126"/>
      <c r="G2" s="126"/>
      <c r="H2" s="126"/>
      <c r="I2" s="126"/>
      <c r="J2" s="126"/>
      <c r="K2" s="126"/>
      <c r="L2" s="126"/>
      <c r="M2" s="126"/>
      <c r="N2" s="126"/>
    </row>
    <row r="3" spans="1:14" ht="32.25" customHeight="1">
      <c r="A3" s="19" t="s">
        <v>4</v>
      </c>
      <c r="B3" s="126" t="s">
        <v>1</v>
      </c>
      <c r="C3" s="126"/>
      <c r="D3" s="126"/>
      <c r="E3" s="126"/>
      <c r="F3" s="126"/>
      <c r="G3" s="126"/>
      <c r="H3" s="126"/>
      <c r="I3" s="126"/>
      <c r="J3" s="126"/>
      <c r="K3" s="126"/>
      <c r="L3" s="126"/>
      <c r="M3" s="126"/>
      <c r="N3" s="126"/>
    </row>
    <row r="4" spans="1:14" s="3" customFormat="1" ht="15.75">
      <c r="A4" s="4"/>
      <c r="B4" s="4"/>
      <c r="C4" s="4"/>
      <c r="D4" s="4"/>
      <c r="E4" s="4"/>
      <c r="F4" s="4"/>
      <c r="G4" s="4"/>
      <c r="H4" s="4"/>
      <c r="I4" s="4"/>
      <c r="J4" s="4"/>
      <c r="K4" s="4"/>
      <c r="L4" s="4"/>
      <c r="M4" s="5"/>
      <c r="N4" s="5"/>
    </row>
    <row r="5" spans="1:14" s="3" customFormat="1" ht="36.75" customHeight="1">
      <c r="A5" s="17" t="s">
        <v>5</v>
      </c>
      <c r="B5" s="18" t="s">
        <v>199</v>
      </c>
      <c r="C5" s="14"/>
      <c r="D5" s="5"/>
      <c r="E5" s="5"/>
      <c r="F5" s="5"/>
      <c r="G5" s="5"/>
      <c r="H5" s="5"/>
      <c r="I5" s="5"/>
      <c r="J5" s="5"/>
      <c r="K5" s="5"/>
      <c r="L5" s="5"/>
      <c r="M5" s="5"/>
      <c r="N5" s="6" t="s">
        <v>215</v>
      </c>
    </row>
    <row r="6" spans="1:14" s="3" customFormat="1" ht="211.5" customHeight="1">
      <c r="A6" s="19" t="s">
        <v>8</v>
      </c>
      <c r="B6" s="126" t="s">
        <v>200</v>
      </c>
      <c r="C6" s="126"/>
      <c r="D6" s="126"/>
      <c r="E6" s="126"/>
      <c r="F6" s="126"/>
      <c r="G6" s="126"/>
      <c r="H6" s="126" t="s">
        <v>201</v>
      </c>
      <c r="I6" s="126"/>
      <c r="J6" s="127"/>
      <c r="K6" s="127"/>
      <c r="L6" s="127"/>
      <c r="M6" s="127"/>
      <c r="N6" s="127"/>
    </row>
    <row r="7" spans="1:14" s="2" customFormat="1" ht="24" customHeight="1">
      <c r="A7" s="121" t="s">
        <v>190</v>
      </c>
      <c r="B7" s="121" t="s">
        <v>191</v>
      </c>
      <c r="C7" s="121" t="s">
        <v>192</v>
      </c>
      <c r="D7" s="121" t="s">
        <v>12</v>
      </c>
      <c r="E7" s="121" t="s">
        <v>13</v>
      </c>
      <c r="F7" s="121" t="s">
        <v>2</v>
      </c>
      <c r="G7" s="121" t="s">
        <v>9</v>
      </c>
      <c r="H7" s="121" t="s">
        <v>193</v>
      </c>
      <c r="I7" s="121" t="s">
        <v>7</v>
      </c>
      <c r="J7" s="121" t="s">
        <v>72</v>
      </c>
      <c r="K7" s="121" t="s">
        <v>213</v>
      </c>
      <c r="L7" s="121"/>
      <c r="M7" s="121" t="s">
        <v>214</v>
      </c>
      <c r="N7" s="121"/>
    </row>
    <row r="8" spans="1:14" ht="31.5">
      <c r="A8" s="121"/>
      <c r="B8" s="121"/>
      <c r="C8" s="121"/>
      <c r="D8" s="121"/>
      <c r="E8" s="121"/>
      <c r="F8" s="121"/>
      <c r="G8" s="121"/>
      <c r="H8" s="121"/>
      <c r="I8" s="121"/>
      <c r="J8" s="121"/>
      <c r="K8" s="20" t="s">
        <v>14</v>
      </c>
      <c r="L8" s="41" t="s">
        <v>216</v>
      </c>
      <c r="M8" s="20" t="s">
        <v>14</v>
      </c>
      <c r="N8" s="41" t="s">
        <v>216</v>
      </c>
    </row>
    <row r="9" spans="1:14" ht="101.25" customHeight="1">
      <c r="A9" s="118" t="s">
        <v>15</v>
      </c>
      <c r="B9" s="118" t="s">
        <v>28</v>
      </c>
      <c r="C9" s="118" t="s">
        <v>37</v>
      </c>
      <c r="D9" s="126" t="s">
        <v>168</v>
      </c>
      <c r="E9" s="19" t="s">
        <v>169</v>
      </c>
      <c r="F9" s="19" t="s">
        <v>170</v>
      </c>
      <c r="G9" s="21">
        <v>41974</v>
      </c>
      <c r="H9" s="133" t="s">
        <v>51</v>
      </c>
      <c r="I9" s="19" t="s">
        <v>172</v>
      </c>
      <c r="J9" s="19" t="s">
        <v>171</v>
      </c>
      <c r="K9" s="19"/>
      <c r="L9" s="19"/>
      <c r="M9" s="19"/>
      <c r="N9" s="19"/>
    </row>
    <row r="10" spans="1:14" ht="82.5" customHeight="1">
      <c r="A10" s="119"/>
      <c r="B10" s="119"/>
      <c r="C10" s="119"/>
      <c r="D10" s="126"/>
      <c r="E10" s="19" t="s">
        <v>173</v>
      </c>
      <c r="F10" s="19" t="s">
        <v>174</v>
      </c>
      <c r="G10" s="21">
        <v>41974</v>
      </c>
      <c r="H10" s="134"/>
      <c r="I10" s="19" t="s">
        <v>172</v>
      </c>
      <c r="J10" s="19" t="s">
        <v>175</v>
      </c>
      <c r="K10" s="19"/>
      <c r="L10" s="19"/>
      <c r="M10" s="19"/>
      <c r="N10" s="19"/>
    </row>
    <row r="11" spans="1:14" ht="95.25" customHeight="1">
      <c r="A11" s="119"/>
      <c r="B11" s="119"/>
      <c r="C11" s="119"/>
      <c r="D11" s="19" t="s">
        <v>176</v>
      </c>
      <c r="E11" s="19" t="s">
        <v>177</v>
      </c>
      <c r="F11" s="19" t="s">
        <v>178</v>
      </c>
      <c r="G11" s="21">
        <v>41974</v>
      </c>
      <c r="H11" s="134"/>
      <c r="I11" s="19" t="s">
        <v>172</v>
      </c>
      <c r="J11" s="19" t="s">
        <v>179</v>
      </c>
      <c r="K11" s="19"/>
      <c r="L11" s="19"/>
      <c r="M11" s="19"/>
      <c r="N11" s="19"/>
    </row>
    <row r="12" spans="1:14" ht="68.25" customHeight="1">
      <c r="A12" s="119"/>
      <c r="B12" s="119"/>
      <c r="C12" s="119"/>
      <c r="D12" s="19" t="s">
        <v>180</v>
      </c>
      <c r="E12" s="19" t="s">
        <v>181</v>
      </c>
      <c r="F12" s="19" t="s">
        <v>182</v>
      </c>
      <c r="G12" s="21">
        <v>41974</v>
      </c>
      <c r="H12" s="134"/>
      <c r="I12" s="19" t="s">
        <v>172</v>
      </c>
      <c r="J12" s="19" t="s">
        <v>183</v>
      </c>
      <c r="K12" s="19"/>
      <c r="L12" s="19"/>
      <c r="M12" s="19"/>
      <c r="N12" s="19"/>
    </row>
    <row r="13" spans="1:14" ht="68.25" customHeight="1">
      <c r="A13" s="120"/>
      <c r="B13" s="120"/>
      <c r="C13" s="120"/>
      <c r="D13" s="19" t="s">
        <v>184</v>
      </c>
      <c r="E13" s="19" t="s">
        <v>185</v>
      </c>
      <c r="F13" s="19" t="s">
        <v>186</v>
      </c>
      <c r="G13" s="21">
        <v>41974</v>
      </c>
      <c r="H13" s="135"/>
      <c r="I13" s="19" t="s">
        <v>172</v>
      </c>
      <c r="J13" s="19" t="s">
        <v>187</v>
      </c>
      <c r="K13" s="19"/>
      <c r="L13" s="19"/>
      <c r="M13" s="19"/>
      <c r="N13" s="19"/>
    </row>
    <row r="19" spans="1:4" ht="18">
      <c r="A19" s="15" t="s">
        <v>11</v>
      </c>
      <c r="B19" s="40"/>
      <c r="C19" s="40"/>
      <c r="D19" s="40"/>
    </row>
    <row r="20" spans="1:4" ht="25.5" customHeight="1">
      <c r="A20" s="15"/>
      <c r="B20" s="128" t="s">
        <v>202</v>
      </c>
      <c r="C20" s="128"/>
      <c r="D20" s="128"/>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4.xml><?xml version="1.0" encoding="utf-8"?>
<worksheet xmlns="http://schemas.openxmlformats.org/spreadsheetml/2006/main" xmlns:r="http://schemas.openxmlformats.org/officeDocument/2006/relationships">
  <dimension ref="A1:N16"/>
  <sheetViews>
    <sheetView view="pageBreakPreview" topLeftCell="E7" zoomScale="62" zoomScaleSheetLayoutView="62" workbookViewId="0">
      <selection activeCell="K6" sqref="K6:L6"/>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8" width="23.140625" style="1" customWidth="1"/>
    <col min="9" max="9" width="30.140625" style="1" customWidth="1"/>
    <col min="10" max="10" width="41.7109375" style="1" customWidth="1"/>
    <col min="11" max="11" width="82.5703125" style="1" customWidth="1"/>
    <col min="12" max="12" width="23.42578125" style="1" customWidth="1"/>
    <col min="13" max="13" width="37.140625" style="1" hidden="1" customWidth="1"/>
    <col min="14" max="14" width="23.42578125" style="1" hidden="1" customWidth="1"/>
    <col min="15" max="16384" width="11.5703125" style="1"/>
  </cols>
  <sheetData>
    <row r="1" spans="1:14" ht="130.5" customHeight="1">
      <c r="A1" s="122" t="s">
        <v>10</v>
      </c>
      <c r="B1" s="122"/>
      <c r="C1" s="122"/>
      <c r="D1" s="122"/>
      <c r="E1" s="122"/>
      <c r="F1" s="122"/>
      <c r="G1" s="122"/>
      <c r="H1" s="122"/>
      <c r="I1" s="122"/>
      <c r="J1" s="122"/>
      <c r="K1" s="122"/>
      <c r="L1" s="122"/>
      <c r="M1" s="122"/>
      <c r="N1" s="122"/>
    </row>
    <row r="2" spans="1:14" ht="32.25" customHeight="1">
      <c r="A2" s="44" t="s">
        <v>3</v>
      </c>
      <c r="B2" s="126" t="s">
        <v>0</v>
      </c>
      <c r="C2" s="126"/>
      <c r="D2" s="126"/>
      <c r="E2" s="126"/>
      <c r="F2" s="126"/>
      <c r="G2" s="126"/>
      <c r="H2" s="126"/>
      <c r="I2" s="126"/>
      <c r="J2" s="126"/>
      <c r="K2" s="126"/>
      <c r="L2" s="126"/>
      <c r="M2" s="126"/>
      <c r="N2" s="126"/>
    </row>
    <row r="3" spans="1:14" ht="32.25" customHeight="1">
      <c r="A3" s="44" t="s">
        <v>4</v>
      </c>
      <c r="B3" s="126" t="s">
        <v>1</v>
      </c>
      <c r="C3" s="126"/>
      <c r="D3" s="126"/>
      <c r="E3" s="126"/>
      <c r="F3" s="126"/>
      <c r="G3" s="126"/>
      <c r="H3" s="126"/>
      <c r="I3" s="126"/>
      <c r="J3" s="126"/>
      <c r="K3" s="126"/>
      <c r="L3" s="126"/>
      <c r="M3" s="126"/>
      <c r="N3" s="126"/>
    </row>
    <row r="4" spans="1:14" s="3" customFormat="1" ht="36.75" customHeight="1">
      <c r="A4" s="17" t="s">
        <v>5</v>
      </c>
      <c r="B4" s="18" t="s">
        <v>199</v>
      </c>
      <c r="C4" s="14"/>
      <c r="D4" s="5"/>
      <c r="E4" s="5"/>
      <c r="F4" s="5"/>
      <c r="G4" s="5"/>
      <c r="H4" s="5"/>
      <c r="I4" s="5"/>
      <c r="J4" s="5"/>
      <c r="K4" s="5"/>
      <c r="L4" s="5"/>
      <c r="M4" s="5"/>
      <c r="N4" s="6" t="s">
        <v>215</v>
      </c>
    </row>
    <row r="5" spans="1:14" s="3" customFormat="1" ht="193.5" customHeight="1">
      <c r="A5" s="44" t="s">
        <v>8</v>
      </c>
      <c r="B5" s="126" t="s">
        <v>200</v>
      </c>
      <c r="C5" s="126"/>
      <c r="D5" s="126"/>
      <c r="E5" s="126"/>
      <c r="F5" s="126"/>
      <c r="G5" s="126"/>
      <c r="H5" s="126" t="s">
        <v>201</v>
      </c>
      <c r="I5" s="126"/>
      <c r="J5" s="127"/>
      <c r="K5" s="127"/>
      <c r="L5" s="127"/>
      <c r="M5" s="127"/>
      <c r="N5" s="127"/>
    </row>
    <row r="6" spans="1:14" s="2" customFormat="1" ht="24" customHeight="1">
      <c r="A6" s="121" t="s">
        <v>190</v>
      </c>
      <c r="B6" s="121" t="s">
        <v>191</v>
      </c>
      <c r="C6" s="121" t="s">
        <v>192</v>
      </c>
      <c r="D6" s="121" t="s">
        <v>12</v>
      </c>
      <c r="E6" s="121" t="s">
        <v>13</v>
      </c>
      <c r="F6" s="121" t="s">
        <v>2</v>
      </c>
      <c r="G6" s="121" t="s">
        <v>9</v>
      </c>
      <c r="H6" s="121" t="s">
        <v>193</v>
      </c>
      <c r="I6" s="121" t="s">
        <v>7</v>
      </c>
      <c r="J6" s="121" t="s">
        <v>72</v>
      </c>
      <c r="K6" s="121" t="s">
        <v>217</v>
      </c>
      <c r="L6" s="121"/>
      <c r="M6" s="121" t="s">
        <v>214</v>
      </c>
      <c r="N6" s="121"/>
    </row>
    <row r="7" spans="1:14" ht="45.75" customHeight="1">
      <c r="A7" s="121"/>
      <c r="B7" s="121"/>
      <c r="C7" s="121"/>
      <c r="D7" s="121"/>
      <c r="E7" s="121"/>
      <c r="F7" s="121"/>
      <c r="G7" s="121"/>
      <c r="H7" s="121"/>
      <c r="I7" s="121"/>
      <c r="J7" s="121"/>
      <c r="K7" s="43" t="s">
        <v>14</v>
      </c>
      <c r="L7" s="43" t="s">
        <v>216</v>
      </c>
      <c r="M7" s="43" t="s">
        <v>14</v>
      </c>
      <c r="N7" s="43" t="s">
        <v>216</v>
      </c>
    </row>
    <row r="8" spans="1:14" ht="78" customHeight="1">
      <c r="A8" s="118" t="s">
        <v>15</v>
      </c>
      <c r="B8" s="118" t="s">
        <v>28</v>
      </c>
      <c r="C8" s="118" t="s">
        <v>37</v>
      </c>
      <c r="D8" s="126" t="s">
        <v>168</v>
      </c>
      <c r="E8" s="44" t="s">
        <v>169</v>
      </c>
      <c r="F8" s="44" t="s">
        <v>170</v>
      </c>
      <c r="G8" s="21">
        <v>41974</v>
      </c>
      <c r="H8" s="133" t="s">
        <v>51</v>
      </c>
      <c r="I8" s="44" t="s">
        <v>172</v>
      </c>
      <c r="J8" s="44" t="s">
        <v>171</v>
      </c>
      <c r="K8" s="45" t="s">
        <v>218</v>
      </c>
      <c r="L8" s="42">
        <f>164/160</f>
        <v>1.0249999999999999</v>
      </c>
      <c r="M8" s="44"/>
      <c r="N8" s="44"/>
    </row>
    <row r="9" spans="1:14" ht="48" customHeight="1">
      <c r="A9" s="119"/>
      <c r="B9" s="119"/>
      <c r="C9" s="119"/>
      <c r="D9" s="126"/>
      <c r="E9" s="44" t="s">
        <v>173</v>
      </c>
      <c r="F9" s="44" t="s">
        <v>174</v>
      </c>
      <c r="G9" s="21">
        <v>41974</v>
      </c>
      <c r="H9" s="134"/>
      <c r="I9" s="44" t="s">
        <v>172</v>
      </c>
      <c r="J9" s="44" t="s">
        <v>175</v>
      </c>
      <c r="K9" s="46" t="s">
        <v>219</v>
      </c>
      <c r="L9" s="42">
        <f>85135000/70000000</f>
        <v>1.2162142857142857</v>
      </c>
      <c r="M9" s="44"/>
      <c r="N9" s="44"/>
    </row>
    <row r="10" spans="1:14" ht="72.75" customHeight="1">
      <c r="A10" s="119"/>
      <c r="B10" s="119"/>
      <c r="C10" s="119"/>
      <c r="D10" s="44" t="s">
        <v>176</v>
      </c>
      <c r="E10" s="44" t="s">
        <v>177</v>
      </c>
      <c r="F10" s="44" t="s">
        <v>178</v>
      </c>
      <c r="G10" s="21">
        <v>41974</v>
      </c>
      <c r="H10" s="134"/>
      <c r="I10" s="44" t="s">
        <v>172</v>
      </c>
      <c r="J10" s="44" t="s">
        <v>179</v>
      </c>
      <c r="K10" s="45" t="s">
        <v>220</v>
      </c>
      <c r="L10" s="42">
        <f>79/60</f>
        <v>1.3166666666666667</v>
      </c>
      <c r="M10" s="44"/>
      <c r="N10" s="44"/>
    </row>
    <row r="11" spans="1:14" ht="125.25" customHeight="1">
      <c r="A11" s="119"/>
      <c r="B11" s="119"/>
      <c r="C11" s="119"/>
      <c r="D11" s="44" t="s">
        <v>180</v>
      </c>
      <c r="E11" s="44" t="s">
        <v>224</v>
      </c>
      <c r="F11" s="44" t="s">
        <v>182</v>
      </c>
      <c r="G11" s="21">
        <v>41974</v>
      </c>
      <c r="H11" s="134"/>
      <c r="I11" s="44" t="s">
        <v>172</v>
      </c>
      <c r="J11" s="44" t="s">
        <v>183</v>
      </c>
      <c r="K11" s="45" t="s">
        <v>223</v>
      </c>
      <c r="L11" s="42">
        <f>10/8</f>
        <v>1.25</v>
      </c>
      <c r="M11" s="44"/>
      <c r="N11" s="44"/>
    </row>
    <row r="12" spans="1:14" ht="92.25" customHeight="1">
      <c r="A12" s="120"/>
      <c r="B12" s="120"/>
      <c r="C12" s="120"/>
      <c r="D12" s="44" t="s">
        <v>184</v>
      </c>
      <c r="E12" s="44" t="s">
        <v>221</v>
      </c>
      <c r="F12" s="44" t="s">
        <v>186</v>
      </c>
      <c r="G12" s="21">
        <v>41974</v>
      </c>
      <c r="H12" s="135"/>
      <c r="I12" s="44" t="s">
        <v>172</v>
      </c>
      <c r="J12" s="44" t="s">
        <v>187</v>
      </c>
      <c r="K12" s="45" t="s">
        <v>222</v>
      </c>
      <c r="L12" s="42">
        <f>1/1</f>
        <v>1</v>
      </c>
      <c r="M12" s="44"/>
      <c r="N12" s="44"/>
    </row>
    <row r="14" spans="1:14">
      <c r="B14" s="136"/>
      <c r="C14" s="136"/>
      <c r="D14" s="136"/>
    </row>
    <row r="15" spans="1:14" ht="18">
      <c r="A15" s="15" t="s">
        <v>11</v>
      </c>
      <c r="B15" s="137"/>
      <c r="C15" s="137"/>
      <c r="D15" s="137"/>
    </row>
    <row r="16" spans="1:14" ht="25.5" customHeight="1">
      <c r="A16" s="15"/>
      <c r="B16" s="128" t="s">
        <v>202</v>
      </c>
      <c r="C16" s="128"/>
      <c r="D16" s="128"/>
    </row>
  </sheetData>
  <sheetProtection selectLockedCells="1" selectUnlockedCells="1"/>
  <mergeCells count="24">
    <mergeCell ref="B14:D15"/>
    <mergeCell ref="B16:D16"/>
    <mergeCell ref="M6:N6"/>
    <mergeCell ref="A8:A12"/>
    <mergeCell ref="B8:B12"/>
    <mergeCell ref="C8:C12"/>
    <mergeCell ref="D8:D9"/>
    <mergeCell ref="H8:H12"/>
    <mergeCell ref="F6:F7"/>
    <mergeCell ref="G6:G7"/>
    <mergeCell ref="H6:H7"/>
    <mergeCell ref="I6:I7"/>
    <mergeCell ref="J6:J7"/>
    <mergeCell ref="K6:L6"/>
    <mergeCell ref="A6:A7"/>
    <mergeCell ref="B6:B7"/>
    <mergeCell ref="C6:C7"/>
    <mergeCell ref="D6:D7"/>
    <mergeCell ref="E6:E7"/>
    <mergeCell ref="A1:N1"/>
    <mergeCell ref="B2:N2"/>
    <mergeCell ref="B3:N3"/>
    <mergeCell ref="B5:G5"/>
    <mergeCell ref="H5:N5"/>
  </mergeCells>
  <printOptions horizontalCentered="1"/>
  <pageMargins left="0.19685039370078741" right="0.19685039370078741" top="0.78740157480314965" bottom="0.78740157480314965" header="0.51181102362204722" footer="0.51181102362204722"/>
  <pageSetup paperSize="281" scale="50" orientation="landscape" useFirstPageNumber="1" r:id="rId1"/>
  <headerFooter alignWithMargins="0"/>
  <colBreaks count="1" manualBreakCount="1">
    <brk id="12" max="13" man="1"/>
  </colBreaks>
  <drawing r:id="rId2"/>
  <legacyDrawing r:id="rId3"/>
  <oleObjects>
    <oleObject shapeId="16385" r:id="rId4"/>
  </oleObjects>
</worksheet>
</file>

<file path=xl/worksheets/sheet5.xml><?xml version="1.0" encoding="utf-8"?>
<worksheet xmlns="http://schemas.openxmlformats.org/spreadsheetml/2006/main" xmlns:r="http://schemas.openxmlformats.org/officeDocument/2006/relationships">
  <dimension ref="A1:P28"/>
  <sheetViews>
    <sheetView tabSelected="1" view="pageBreakPreview" zoomScale="60" zoomScalePageLayoutView="55" workbookViewId="0">
      <selection activeCell="B6" sqref="B6:N6"/>
    </sheetView>
  </sheetViews>
  <sheetFormatPr baseColWidth="10" defaultColWidth="16.85546875" defaultRowHeight="47.25" customHeight="1"/>
  <cols>
    <col min="1" max="1" width="41.42578125" style="51" customWidth="1"/>
    <col min="2" max="2" width="37.140625" style="51" customWidth="1"/>
    <col min="3" max="3" width="37.28515625" style="51" customWidth="1"/>
    <col min="4" max="4" width="34.7109375" style="51" customWidth="1"/>
    <col min="5" max="5" width="31.7109375" style="51" customWidth="1"/>
    <col min="6" max="6" width="30.140625" style="51" customWidth="1"/>
    <col min="7" max="7" width="21.5703125" style="58" bestFit="1" customWidth="1"/>
    <col min="8" max="8" width="18.85546875" style="51" customWidth="1"/>
    <col min="9" max="9" width="20.5703125" style="51" customWidth="1"/>
    <col min="10" max="13" width="0" style="51" hidden="1" customWidth="1"/>
    <col min="14" max="14" width="22.5703125" style="51" hidden="1" customWidth="1"/>
    <col min="15" max="15" width="57.5703125" style="51" customWidth="1"/>
    <col min="16" max="16384" width="16.85546875" style="51"/>
  </cols>
  <sheetData>
    <row r="1" spans="1:16" s="99" customFormat="1" ht="73.5" customHeight="1">
      <c r="A1" s="94" t="s">
        <v>303</v>
      </c>
      <c r="B1" s="150" t="s">
        <v>306</v>
      </c>
      <c r="C1" s="150"/>
      <c r="D1" s="150"/>
      <c r="E1" s="150"/>
      <c r="F1" s="150"/>
      <c r="G1" s="150"/>
      <c r="H1" s="150"/>
      <c r="I1" s="150"/>
      <c r="J1" s="95"/>
      <c r="K1" s="95"/>
      <c r="L1" s="100"/>
      <c r="M1" s="100"/>
      <c r="N1" s="100"/>
    </row>
    <row r="2" spans="1:16" s="99" customFormat="1" ht="7.5" customHeight="1">
      <c r="A2" s="96"/>
      <c r="B2" s="96"/>
      <c r="C2" s="96"/>
      <c r="D2" s="96"/>
      <c r="E2" s="96"/>
      <c r="F2" s="96"/>
      <c r="G2" s="96"/>
      <c r="H2" s="96"/>
      <c r="I2" s="96"/>
      <c r="J2" s="96"/>
      <c r="K2" s="96"/>
    </row>
    <row r="3" spans="1:16" s="99" customFormat="1" ht="28.5" customHeight="1">
      <c r="A3" s="97" t="s">
        <v>3</v>
      </c>
      <c r="B3" s="142" t="s">
        <v>304</v>
      </c>
      <c r="C3" s="143"/>
      <c r="D3" s="143"/>
      <c r="E3" s="143"/>
      <c r="F3" s="143"/>
      <c r="G3" s="143"/>
      <c r="H3" s="143"/>
      <c r="I3" s="144"/>
      <c r="J3" s="101"/>
      <c r="K3" s="101"/>
    </row>
    <row r="4" spans="1:16" s="99" customFormat="1" ht="5.0999999999999996" customHeight="1">
      <c r="A4" s="97"/>
      <c r="B4" s="97"/>
      <c r="C4" s="98"/>
      <c r="D4" s="98"/>
      <c r="E4" s="98"/>
      <c r="F4" s="98"/>
      <c r="G4" s="102"/>
      <c r="H4" s="102"/>
      <c r="I4" s="102"/>
      <c r="J4" s="101"/>
      <c r="K4" s="101"/>
    </row>
    <row r="5" spans="1:16" s="99" customFormat="1" ht="33.75" customHeight="1">
      <c r="A5" s="97" t="s">
        <v>4</v>
      </c>
      <c r="B5" s="145" t="s">
        <v>1</v>
      </c>
      <c r="C5" s="146"/>
      <c r="D5" s="146"/>
      <c r="E5" s="146"/>
      <c r="F5" s="146"/>
      <c r="G5" s="146"/>
      <c r="H5" s="146"/>
      <c r="I5" s="147"/>
      <c r="J5" s="101"/>
      <c r="K5" s="103" t="s">
        <v>305</v>
      </c>
    </row>
    <row r="6" spans="1:16" s="47" customFormat="1" ht="77.25" customHeight="1">
      <c r="A6" s="104" t="s">
        <v>8</v>
      </c>
      <c r="B6" s="140" t="s">
        <v>210</v>
      </c>
      <c r="C6" s="140"/>
      <c r="D6" s="140"/>
      <c r="E6" s="140"/>
      <c r="F6" s="140"/>
      <c r="G6" s="140"/>
      <c r="H6" s="140"/>
      <c r="I6" s="140"/>
      <c r="J6" s="140"/>
      <c r="K6" s="140"/>
      <c r="L6" s="140"/>
      <c r="M6" s="140"/>
      <c r="N6" s="141"/>
    </row>
    <row r="7" spans="1:16" s="59" customFormat="1" ht="18.75" customHeight="1">
      <c r="A7" s="138" t="s">
        <v>291</v>
      </c>
      <c r="B7" s="138" t="s">
        <v>292</v>
      </c>
      <c r="C7" s="153" t="s">
        <v>266</v>
      </c>
      <c r="D7" s="138" t="s">
        <v>12</v>
      </c>
      <c r="E7" s="138" t="s">
        <v>13</v>
      </c>
      <c r="F7" s="138" t="s">
        <v>293</v>
      </c>
      <c r="G7" s="138" t="s">
        <v>9</v>
      </c>
      <c r="H7" s="149" t="s">
        <v>204</v>
      </c>
      <c r="I7" s="138" t="s">
        <v>7</v>
      </c>
      <c r="J7" s="148" t="s">
        <v>108</v>
      </c>
      <c r="K7" s="139" t="s">
        <v>234</v>
      </c>
      <c r="L7" s="139"/>
      <c r="M7" s="139" t="s">
        <v>235</v>
      </c>
      <c r="N7" s="139"/>
      <c r="O7" s="138" t="s">
        <v>319</v>
      </c>
      <c r="P7" s="138" t="s">
        <v>293</v>
      </c>
    </row>
    <row r="8" spans="1:16" ht="18.75" customHeight="1">
      <c r="A8" s="138"/>
      <c r="B8" s="138"/>
      <c r="C8" s="154"/>
      <c r="D8" s="138"/>
      <c r="E8" s="138"/>
      <c r="F8" s="138"/>
      <c r="G8" s="138"/>
      <c r="H8" s="149"/>
      <c r="I8" s="138"/>
      <c r="J8" s="148"/>
      <c r="K8" s="69" t="s">
        <v>14</v>
      </c>
      <c r="L8" s="69" t="s">
        <v>216</v>
      </c>
      <c r="M8" s="69" t="s">
        <v>14</v>
      </c>
      <c r="N8" s="69" t="s">
        <v>216</v>
      </c>
      <c r="O8" s="138"/>
      <c r="P8" s="138"/>
    </row>
    <row r="9" spans="1:16" ht="78.75" customHeight="1">
      <c r="A9" s="68" t="s">
        <v>238</v>
      </c>
      <c r="B9" s="83" t="s">
        <v>264</v>
      </c>
      <c r="C9" s="80" t="s">
        <v>36</v>
      </c>
      <c r="D9" s="81" t="s">
        <v>260</v>
      </c>
      <c r="E9" s="81" t="s">
        <v>262</v>
      </c>
      <c r="F9" s="81" t="s">
        <v>205</v>
      </c>
      <c r="G9" s="88">
        <v>42735</v>
      </c>
      <c r="H9" s="82">
        <v>80000000</v>
      </c>
      <c r="I9" s="81" t="s">
        <v>296</v>
      </c>
      <c r="J9" s="71" t="s">
        <v>239</v>
      </c>
      <c r="K9" s="63"/>
      <c r="L9" s="64"/>
      <c r="M9" s="63"/>
      <c r="N9" s="109"/>
      <c r="O9" s="113" t="s">
        <v>313</v>
      </c>
      <c r="P9" s="116">
        <v>1</v>
      </c>
    </row>
    <row r="10" spans="1:16" ht="93" customHeight="1">
      <c r="A10" s="68" t="s">
        <v>238</v>
      </c>
      <c r="B10" s="83" t="s">
        <v>264</v>
      </c>
      <c r="C10" s="80" t="s">
        <v>36</v>
      </c>
      <c r="D10" s="81" t="s">
        <v>261</v>
      </c>
      <c r="E10" s="81" t="s">
        <v>263</v>
      </c>
      <c r="F10" s="81" t="s">
        <v>205</v>
      </c>
      <c r="G10" s="88">
        <v>42735</v>
      </c>
      <c r="H10" s="82">
        <v>80000000</v>
      </c>
      <c r="I10" s="81" t="s">
        <v>296</v>
      </c>
      <c r="J10" s="71" t="s">
        <v>206</v>
      </c>
      <c r="K10" s="63"/>
      <c r="L10" s="64"/>
      <c r="M10" s="63"/>
      <c r="N10" s="109"/>
      <c r="O10" s="113" t="s">
        <v>314</v>
      </c>
      <c r="P10" s="116">
        <v>1</v>
      </c>
    </row>
    <row r="11" spans="1:16" ht="81.75" customHeight="1">
      <c r="A11" s="68" t="s">
        <v>238</v>
      </c>
      <c r="B11" s="83" t="s">
        <v>264</v>
      </c>
      <c r="C11" s="80" t="s">
        <v>36</v>
      </c>
      <c r="D11" s="81" t="s">
        <v>249</v>
      </c>
      <c r="E11" s="81" t="s">
        <v>257</v>
      </c>
      <c r="F11" s="81" t="s">
        <v>240</v>
      </c>
      <c r="G11" s="88">
        <v>42735</v>
      </c>
      <c r="H11" s="82">
        <v>21000000</v>
      </c>
      <c r="I11" s="81" t="s">
        <v>296</v>
      </c>
      <c r="J11" s="71" t="s">
        <v>241</v>
      </c>
      <c r="K11" s="63"/>
      <c r="L11" s="64"/>
      <c r="M11" s="63"/>
      <c r="N11" s="109"/>
      <c r="O11" s="113" t="s">
        <v>315</v>
      </c>
      <c r="P11" s="116">
        <v>1</v>
      </c>
    </row>
    <row r="12" spans="1:16" ht="65.25" customHeight="1">
      <c r="A12" s="68" t="s">
        <v>244</v>
      </c>
      <c r="B12" s="83" t="s">
        <v>48</v>
      </c>
      <c r="C12" s="80" t="s">
        <v>37</v>
      </c>
      <c r="D12" s="81" t="s">
        <v>267</v>
      </c>
      <c r="E12" s="81" t="s">
        <v>268</v>
      </c>
      <c r="F12" s="81" t="s">
        <v>269</v>
      </c>
      <c r="G12" s="88">
        <v>42735</v>
      </c>
      <c r="H12" s="82">
        <v>170000000</v>
      </c>
      <c r="I12" s="81" t="s">
        <v>296</v>
      </c>
      <c r="J12" s="72" t="s">
        <v>258</v>
      </c>
      <c r="K12" s="63"/>
      <c r="L12" s="64"/>
      <c r="M12" s="63"/>
      <c r="N12" s="109"/>
      <c r="O12" s="113" t="s">
        <v>320</v>
      </c>
      <c r="P12" s="116">
        <v>1</v>
      </c>
    </row>
    <row r="13" spans="1:16" ht="69.75" customHeight="1">
      <c r="A13" s="68" t="s">
        <v>244</v>
      </c>
      <c r="B13" s="83" t="s">
        <v>48</v>
      </c>
      <c r="C13" s="80" t="s">
        <v>37</v>
      </c>
      <c r="D13" s="81" t="s">
        <v>250</v>
      </c>
      <c r="E13" s="81" t="s">
        <v>233</v>
      </c>
      <c r="F13" s="81" t="s">
        <v>228</v>
      </c>
      <c r="G13" s="88">
        <v>42735</v>
      </c>
      <c r="H13" s="75" t="s">
        <v>242</v>
      </c>
      <c r="I13" s="81" t="s">
        <v>296</v>
      </c>
      <c r="J13" s="72" t="s">
        <v>207</v>
      </c>
      <c r="K13" s="63"/>
      <c r="L13" s="60"/>
      <c r="M13" s="61"/>
      <c r="N13" s="110"/>
      <c r="O13" s="114">
        <v>0</v>
      </c>
      <c r="P13" s="116">
        <v>0</v>
      </c>
    </row>
    <row r="14" spans="1:16" ht="75.75" customHeight="1">
      <c r="A14" s="68" t="s">
        <v>244</v>
      </c>
      <c r="B14" s="83" t="s">
        <v>48</v>
      </c>
      <c r="C14" s="80" t="s">
        <v>37</v>
      </c>
      <c r="D14" s="81" t="s">
        <v>248</v>
      </c>
      <c r="E14" s="81" t="s">
        <v>243</v>
      </c>
      <c r="F14" s="81" t="s">
        <v>209</v>
      </c>
      <c r="G14" s="88">
        <v>42430</v>
      </c>
      <c r="H14" s="82">
        <v>122545040</v>
      </c>
      <c r="I14" s="81" t="s">
        <v>296</v>
      </c>
      <c r="J14" s="72" t="s">
        <v>208</v>
      </c>
      <c r="K14" s="63"/>
      <c r="L14" s="60"/>
      <c r="M14" s="61"/>
      <c r="N14" s="110"/>
      <c r="O14" s="113" t="s">
        <v>316</v>
      </c>
      <c r="P14" s="116">
        <v>1</v>
      </c>
    </row>
    <row r="15" spans="1:16" ht="146.25" customHeight="1">
      <c r="A15" s="68" t="s">
        <v>245</v>
      </c>
      <c r="B15" s="83" t="s">
        <v>23</v>
      </c>
      <c r="C15" s="80" t="s">
        <v>37</v>
      </c>
      <c r="D15" s="81" t="s">
        <v>247</v>
      </c>
      <c r="E15" s="81" t="s">
        <v>236</v>
      </c>
      <c r="F15" s="81" t="s">
        <v>307</v>
      </c>
      <c r="G15" s="88">
        <v>42735</v>
      </c>
      <c r="H15" s="82">
        <v>20000000</v>
      </c>
      <c r="I15" s="81" t="s">
        <v>296</v>
      </c>
      <c r="J15" s="73" t="s">
        <v>237</v>
      </c>
      <c r="K15" s="65"/>
      <c r="L15" s="60"/>
      <c r="M15" s="61"/>
      <c r="N15" s="111"/>
      <c r="O15" s="113" t="s">
        <v>317</v>
      </c>
      <c r="P15" s="116">
        <v>1</v>
      </c>
    </row>
    <row r="16" spans="1:16" ht="161.25" customHeight="1">
      <c r="A16" s="68" t="s">
        <v>231</v>
      </c>
      <c r="B16" s="83" t="s">
        <v>265</v>
      </c>
      <c r="C16" s="80" t="s">
        <v>36</v>
      </c>
      <c r="D16" s="81" t="s">
        <v>270</v>
      </c>
      <c r="E16" s="81" t="s">
        <v>226</v>
      </c>
      <c r="F16" s="81" t="s">
        <v>225</v>
      </c>
      <c r="G16" s="88">
        <v>42735</v>
      </c>
      <c r="H16" s="75">
        <v>100000000</v>
      </c>
      <c r="I16" s="81" t="s">
        <v>296</v>
      </c>
      <c r="J16" s="62" t="s">
        <v>227</v>
      </c>
      <c r="K16" s="52"/>
      <c r="L16" s="53"/>
      <c r="M16" s="54"/>
      <c r="N16" s="112"/>
      <c r="O16" s="114">
        <v>0</v>
      </c>
      <c r="P16" s="116">
        <v>0</v>
      </c>
    </row>
    <row r="17" spans="1:16" s="57" customFormat="1" ht="63" customHeight="1">
      <c r="A17" s="68" t="s">
        <v>231</v>
      </c>
      <c r="B17" s="83" t="s">
        <v>229</v>
      </c>
      <c r="C17" s="80" t="s">
        <v>36</v>
      </c>
      <c r="D17" s="81" t="s">
        <v>251</v>
      </c>
      <c r="E17" s="81" t="s">
        <v>246</v>
      </c>
      <c r="F17" s="81" t="s">
        <v>230</v>
      </c>
      <c r="G17" s="88">
        <v>42705</v>
      </c>
      <c r="H17" s="82">
        <v>10000000</v>
      </c>
      <c r="I17" s="81" t="s">
        <v>296</v>
      </c>
      <c r="J17" s="66" t="s">
        <v>227</v>
      </c>
      <c r="K17" s="55"/>
      <c r="L17" s="48"/>
      <c r="M17" s="56"/>
      <c r="N17" s="112"/>
      <c r="O17" s="115">
        <v>0</v>
      </c>
      <c r="P17" s="117">
        <v>0</v>
      </c>
    </row>
    <row r="18" spans="1:16" s="57" customFormat="1" ht="126" customHeight="1">
      <c r="A18" s="68" t="s">
        <v>244</v>
      </c>
      <c r="B18" s="83" t="s">
        <v>265</v>
      </c>
      <c r="C18" s="80" t="s">
        <v>36</v>
      </c>
      <c r="D18" s="81" t="s">
        <v>252</v>
      </c>
      <c r="E18" s="81" t="s">
        <v>253</v>
      </c>
      <c r="F18" s="81" t="s">
        <v>254</v>
      </c>
      <c r="G18" s="84">
        <v>42705</v>
      </c>
      <c r="H18" s="85">
        <v>45000000</v>
      </c>
      <c r="I18" s="81" t="s">
        <v>296</v>
      </c>
      <c r="J18" s="74"/>
      <c r="K18" s="49"/>
      <c r="L18" s="49"/>
      <c r="M18" s="49"/>
      <c r="N18" s="49"/>
      <c r="O18" s="115">
        <v>0</v>
      </c>
      <c r="P18" s="117">
        <v>0</v>
      </c>
    </row>
    <row r="19" spans="1:16" s="57" customFormat="1" ht="113.25" customHeight="1">
      <c r="A19" s="68" t="s">
        <v>244</v>
      </c>
      <c r="B19" s="83" t="s">
        <v>48</v>
      </c>
      <c r="C19" s="80" t="s">
        <v>37</v>
      </c>
      <c r="D19" s="81" t="s">
        <v>255</v>
      </c>
      <c r="E19" s="81" t="s">
        <v>256</v>
      </c>
      <c r="F19" s="81" t="s">
        <v>308</v>
      </c>
      <c r="G19" s="84">
        <v>42705</v>
      </c>
      <c r="H19" s="85">
        <v>21900000</v>
      </c>
      <c r="I19" s="81" t="s">
        <v>296</v>
      </c>
      <c r="J19" s="74"/>
      <c r="K19" s="49"/>
      <c r="L19" s="49"/>
      <c r="M19" s="49"/>
      <c r="N19" s="49"/>
      <c r="O19" s="115">
        <v>0</v>
      </c>
      <c r="P19" s="117">
        <v>0</v>
      </c>
    </row>
    <row r="20" spans="1:16" s="57" customFormat="1" ht="70.5" customHeight="1">
      <c r="A20" s="68" t="s">
        <v>244</v>
      </c>
      <c r="B20" s="83" t="s">
        <v>48</v>
      </c>
      <c r="C20" s="80" t="s">
        <v>37</v>
      </c>
      <c r="D20" s="81" t="s">
        <v>259</v>
      </c>
      <c r="E20" s="81" t="s">
        <v>309</v>
      </c>
      <c r="F20" s="81" t="s">
        <v>271</v>
      </c>
      <c r="G20" s="57" t="s">
        <v>310</v>
      </c>
      <c r="H20" s="88" t="s">
        <v>295</v>
      </c>
      <c r="I20" s="81" t="s">
        <v>296</v>
      </c>
      <c r="J20" s="49"/>
      <c r="K20" s="49"/>
      <c r="L20" s="49"/>
      <c r="M20" s="49"/>
      <c r="O20" s="115">
        <v>0</v>
      </c>
      <c r="P20" s="117">
        <v>0</v>
      </c>
    </row>
    <row r="21" spans="1:16" ht="84.75" customHeight="1">
      <c r="A21" s="79" t="s">
        <v>281</v>
      </c>
      <c r="B21" s="83" t="s">
        <v>282</v>
      </c>
      <c r="C21" s="80" t="s">
        <v>45</v>
      </c>
      <c r="D21" s="81" t="s">
        <v>283</v>
      </c>
      <c r="E21" s="81" t="s">
        <v>285</v>
      </c>
      <c r="F21" s="81" t="s">
        <v>284</v>
      </c>
      <c r="G21" s="86" t="s">
        <v>294</v>
      </c>
      <c r="H21" s="70" t="s">
        <v>272</v>
      </c>
      <c r="I21" s="81" t="s">
        <v>296</v>
      </c>
      <c r="J21" s="77" t="s">
        <v>273</v>
      </c>
      <c r="K21" s="67"/>
      <c r="L21" s="50"/>
      <c r="M21" s="47"/>
      <c r="O21" s="79" t="s">
        <v>318</v>
      </c>
      <c r="P21" s="116">
        <v>0.5</v>
      </c>
    </row>
    <row r="22" spans="1:16" ht="95.25" customHeight="1">
      <c r="A22" s="79" t="s">
        <v>281</v>
      </c>
      <c r="B22" s="83" t="s">
        <v>282</v>
      </c>
      <c r="C22" s="80" t="s">
        <v>45</v>
      </c>
      <c r="D22" s="81" t="s">
        <v>311</v>
      </c>
      <c r="E22" s="81" t="s">
        <v>286</v>
      </c>
      <c r="F22" s="81" t="s">
        <v>274</v>
      </c>
      <c r="G22" s="87" t="s">
        <v>294</v>
      </c>
      <c r="H22" s="87" t="s">
        <v>275</v>
      </c>
      <c r="I22" s="81" t="s">
        <v>296</v>
      </c>
      <c r="J22" s="78" t="s">
        <v>276</v>
      </c>
      <c r="K22" s="67"/>
      <c r="L22" s="159" t="s">
        <v>232</v>
      </c>
      <c r="M22" s="160"/>
      <c r="O22" s="114">
        <v>0</v>
      </c>
      <c r="P22" s="116">
        <v>0</v>
      </c>
    </row>
    <row r="23" spans="1:16" ht="66" customHeight="1">
      <c r="A23" s="79" t="s">
        <v>281</v>
      </c>
      <c r="B23" s="83" t="s">
        <v>282</v>
      </c>
      <c r="C23" s="80" t="s">
        <v>45</v>
      </c>
      <c r="D23" s="81" t="s">
        <v>288</v>
      </c>
      <c r="E23" s="81" t="s">
        <v>287</v>
      </c>
      <c r="F23" s="81" t="s">
        <v>277</v>
      </c>
      <c r="G23" s="86" t="s">
        <v>294</v>
      </c>
      <c r="H23" s="87" t="s">
        <v>275</v>
      </c>
      <c r="I23" s="81" t="s">
        <v>296</v>
      </c>
      <c r="J23" s="76" t="s">
        <v>278</v>
      </c>
      <c r="O23" s="79" t="s">
        <v>321</v>
      </c>
      <c r="P23" s="116">
        <v>1</v>
      </c>
    </row>
    <row r="24" spans="1:16" ht="65.25" customHeight="1">
      <c r="A24" s="79" t="s">
        <v>281</v>
      </c>
      <c r="B24" s="83" t="s">
        <v>282</v>
      </c>
      <c r="C24" s="80" t="s">
        <v>45</v>
      </c>
      <c r="D24" s="81" t="s">
        <v>289</v>
      </c>
      <c r="E24" s="81" t="s">
        <v>290</v>
      </c>
      <c r="F24" s="81" t="s">
        <v>279</v>
      </c>
      <c r="G24" s="86" t="s">
        <v>294</v>
      </c>
      <c r="H24" s="87" t="s">
        <v>275</v>
      </c>
      <c r="I24" s="81" t="s">
        <v>296</v>
      </c>
      <c r="J24" s="76" t="s">
        <v>280</v>
      </c>
      <c r="O24" s="79" t="s">
        <v>322</v>
      </c>
      <c r="P24" s="116">
        <v>1</v>
      </c>
    </row>
    <row r="25" spans="1:16" ht="29.25" customHeight="1">
      <c r="A25" s="89"/>
      <c r="B25" s="89"/>
      <c r="C25" s="89"/>
      <c r="D25" s="47"/>
      <c r="E25" s="157"/>
      <c r="F25" s="91"/>
      <c r="G25" s="155"/>
      <c r="H25" s="155"/>
    </row>
    <row r="26" spans="1:16" ht="18" customHeight="1">
      <c r="A26" s="93"/>
      <c r="B26" s="92"/>
      <c r="C26" s="90"/>
      <c r="D26" s="67"/>
      <c r="E26" s="158"/>
      <c r="F26" s="92"/>
      <c r="G26" s="156"/>
      <c r="H26" s="156"/>
      <c r="I26" s="67"/>
    </row>
    <row r="27" spans="1:16" ht="20.25" customHeight="1">
      <c r="A27" s="105" t="s">
        <v>297</v>
      </c>
      <c r="B27" s="106"/>
      <c r="C27" s="107" t="s">
        <v>312</v>
      </c>
      <c r="D27" s="107"/>
      <c r="E27" s="107" t="s">
        <v>302</v>
      </c>
      <c r="F27" s="107"/>
      <c r="G27" s="151" t="s">
        <v>300</v>
      </c>
      <c r="H27" s="151"/>
    </row>
    <row r="28" spans="1:16" ht="45" customHeight="1">
      <c r="A28" s="108" t="s">
        <v>298</v>
      </c>
      <c r="B28" s="15"/>
      <c r="C28" s="108" t="s">
        <v>299</v>
      </c>
      <c r="D28" s="108"/>
      <c r="E28" s="108" t="s">
        <v>299</v>
      </c>
      <c r="F28" s="108"/>
      <c r="G28" s="152" t="s">
        <v>301</v>
      </c>
      <c r="H28" s="152"/>
    </row>
  </sheetData>
  <sheetProtection selectLockedCells="1" selectUnlockedCells="1"/>
  <mergeCells count="23">
    <mergeCell ref="O7:O8"/>
    <mergeCell ref="P7:P8"/>
    <mergeCell ref="B1:I1"/>
    <mergeCell ref="G27:H27"/>
    <mergeCell ref="G28:H28"/>
    <mergeCell ref="B7:B8"/>
    <mergeCell ref="C7:C8"/>
    <mergeCell ref="G25:H26"/>
    <mergeCell ref="E25:E26"/>
    <mergeCell ref="L22:M22"/>
    <mergeCell ref="A7:A8"/>
    <mergeCell ref="D7:D8"/>
    <mergeCell ref="M7:N7"/>
    <mergeCell ref="B6:N6"/>
    <mergeCell ref="B3:I3"/>
    <mergeCell ref="B5:I5"/>
    <mergeCell ref="E7:E8"/>
    <mergeCell ref="I7:I8"/>
    <mergeCell ref="J7:J8"/>
    <mergeCell ref="K7:L7"/>
    <mergeCell ref="F7:F8"/>
    <mergeCell ref="G7:G8"/>
    <mergeCell ref="H7:H8"/>
  </mergeCells>
  <printOptions horizontalCentered="1" verticalCentered="1"/>
  <pageMargins left="0.39370078740157483" right="0.39370078740157483" top="0.39370078740157483" bottom="0.43307086614173229" header="0" footer="0"/>
  <pageSetup paperSize="14" scale="45" fitToHeight="0" orientation="landscape" useFirstPageNumber="1" r:id="rId1"/>
  <headerFooter alignWithMargins="0">
    <oddFooter>&amp;CPágina &amp;P</oddFooter>
  </headerFooter>
  <drawing r:id="rId2"/>
  <legacyDrawing r:id="rId3"/>
  <oleObjects>
    <oleObject shapeId="9220" r:id="rId4"/>
    <oleObject shapeId="9221" r:id="rId5"/>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211</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Artes Plásticas</vt:lpstr>
      <vt:lpstr>Comunicacion</vt:lpstr>
      <vt:lpstr>Clubes y talleres</vt:lpstr>
      <vt:lpstr>Talleres y clubes</vt:lpstr>
      <vt:lpstr>PRODUCCION - PLAN - 2016</vt:lpstr>
      <vt:lpstr>Hoja1</vt:lpstr>
      <vt:lpstr>'Artes Plásticas'!Área_de_impresión</vt:lpstr>
      <vt:lpstr>'Clubes y talleres'!Área_de_impresión</vt:lpstr>
      <vt:lpstr>Comunicacion!Área_de_impresión</vt:lpstr>
      <vt:lpstr>'PRODUCCION - PLAN - 2016'!Área_de_impresión</vt:lpstr>
      <vt:lpstr>'Talleres y clubes'!Área_de_impresión</vt:lpstr>
      <vt:lpstr>'Artes Plásticas'!Títulos_a_imprimir</vt:lpstr>
      <vt:lpstr>'Clubes y talleres'!Títulos_a_imprimir</vt:lpstr>
      <vt:lpstr>Comunicacion!Títulos_a_imprimir</vt:lpstr>
      <vt:lpstr>'PRODUCCION - PLAN - 2016'!Títulos_a_imprimir</vt:lpstr>
      <vt:lpstr>'Talleres y clubes'!Títulos_a_imprimir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2016-03-11T14:21:42Z</cp:lastPrinted>
  <dcterms:created xsi:type="dcterms:W3CDTF">2012-04-26T20:12:59Z</dcterms:created>
  <dcterms:modified xsi:type="dcterms:W3CDTF">2017-02-17T15:27:45Z</dcterms:modified>
</cp:coreProperties>
</file>