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drawings/drawing3.xml" ContentType="application/vnd.openxmlformats-officedocument.drawing+xml"/>
  <Override PartName="/xl/tables/table2.xml" ContentType="application/vnd.openxmlformats-officedocument.spreadsheetml.table+xml"/>
  <Override PartName="/xl/comments1.xml" ContentType="application/vnd.openxmlformats-officedocument.spreadsheetml.comments+xml"/>
  <Override PartName="/xl/drawings/drawing4.xml" ContentType="application/vnd.openxmlformats-officedocument.drawing+xml"/>
  <Override PartName="/xl/tables/table3.xml" ContentType="application/vnd.openxmlformats-officedocument.spreadsheetml.table+xml"/>
  <Override PartName="/xl/comments2.xml" ContentType="application/vnd.openxmlformats-officedocument.spreadsheetml.comments+xml"/>
  <Override PartName="/xl/drawings/drawing5.xml" ContentType="application/vnd.openxmlformats-officedocument.drawing+xml"/>
  <Override PartName="/xl/tables/table4.xml" ContentType="application/vnd.openxmlformats-officedocument.spreadsheetml.table+xml"/>
  <Override PartName="/xl/comments3.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tables/table5.xml" ContentType="application/vnd.openxmlformats-officedocument.spreadsheetml.table+xml"/>
  <Override PartName="/xl/drawings/drawing8.xml" ContentType="application/vnd.openxmlformats-officedocument.drawing+xml"/>
  <Override PartName="/xl/tables/table6.xml" ContentType="application/vnd.openxmlformats-officedocument.spreadsheetml.table+xml"/>
  <Override PartName="/xl/drawings/drawing9.xml" ContentType="application/vnd.openxmlformats-officedocument.drawing+xml"/>
  <Override PartName="/xl/tables/table7.xml" ContentType="application/vnd.openxmlformats-officedocument.spreadsheetml.table+xml"/>
  <Override PartName="/xl/comments4.xml" ContentType="application/vnd.openxmlformats-officedocument.spreadsheetml.comments+xml"/>
  <Override PartName="/xl/drawings/drawing10.xml" ContentType="application/vnd.openxmlformats-officedocument.drawing+xml"/>
  <Override PartName="/xl/tables/table8.xml" ContentType="application/vnd.openxmlformats-officedocument.spreadsheetml.table+xml"/>
  <Override PartName="/xl/comments5.xml" ContentType="application/vnd.openxmlformats-officedocument.spreadsheetml.comments+xml"/>
  <Override PartName="/xl/drawings/drawing11.xml" ContentType="application/vnd.openxmlformats-officedocument.drawing+xml"/>
  <Override PartName="/xl/tables/table9.xml" ContentType="application/vnd.openxmlformats-officedocument.spreadsheetml.table+xml"/>
  <Override PartName="/xl/comments6.xml" ContentType="application/vnd.openxmlformats-officedocument.spreadsheetml.comments+xml"/>
  <Override PartName="/xl/drawings/drawing12.xml" ContentType="application/vnd.openxmlformats-officedocument.drawing+xml"/>
  <Override PartName="/xl/tables/table10.xml" ContentType="application/vnd.openxmlformats-officedocument.spreadsheetml.table+xml"/>
  <Override PartName="/xl/comments7.xml" ContentType="application/vnd.openxmlformats-officedocument.spreadsheetml.comments+xml"/>
  <Override PartName="/xl/drawings/drawing13.xml" ContentType="application/vnd.openxmlformats-officedocument.drawing+xml"/>
  <Override PartName="/xl/tables/table11.xml" ContentType="application/vnd.openxmlformats-officedocument.spreadsheetml.table+xml"/>
  <Override PartName="/xl/comments8.xml" ContentType="application/vnd.openxmlformats-officedocument.spreadsheetml.comments+xml"/>
  <Override PartName="/xl/drawings/drawing14.xml" ContentType="application/vnd.openxmlformats-officedocument.drawing+xml"/>
  <Override PartName="/xl/tables/table12.xml" ContentType="application/vnd.openxmlformats-officedocument.spreadsheetml.table+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mc:AlternateContent xmlns:mc="http://schemas.openxmlformats.org/markup-compatibility/2006">
    <mc:Choice Requires="x15">
      <x15ac:absPath xmlns:x15ac="http://schemas.microsoft.com/office/spreadsheetml/2010/11/ac" url="C:\Users\Usuario\Desktop\FUGA 2023\Febrero 2023\Evidencia 1\Normograma\"/>
    </mc:Choice>
  </mc:AlternateContent>
  <xr:revisionPtr revIDLastSave="0" documentId="8_{A7966F3E-4E7D-4CD1-8423-AF50391CCA69}" xr6:coauthVersionLast="47" xr6:coauthVersionMax="47" xr10:uidLastSave="{00000000-0000-0000-0000-000000000000}"/>
  <bookViews>
    <workbookView xWindow="-21720" yWindow="-3705" windowWidth="21840" windowHeight="13140" tabRatio="748" xr2:uid="{00000000-000D-0000-FFFF-FFFF00000000}"/>
  </bookViews>
  <sheets>
    <sheet name="Normas Generales" sheetId="1" r:id="rId1"/>
    <sheet name="Planeación" sheetId="2" r:id="rId2"/>
    <sheet name="G. Comunicaciones " sheetId="14" r:id="rId3"/>
    <sheet name="G. Talento Humano" sheetId="18" r:id="rId4"/>
    <sheet name="Servicio al ciu" sheetId="10" r:id="rId5"/>
    <sheet name="Gestión de Mejora" sheetId="3" r:id="rId6"/>
    <sheet name="Control Inter Disciplinario" sheetId="21" r:id="rId7"/>
    <sheet name="Evaluación Ind. G" sheetId="13" r:id="rId8"/>
    <sheet name="Transformación cultural" sheetId="20" r:id="rId9"/>
    <sheet name="Gestión Documental" sheetId="15" r:id="rId10"/>
    <sheet name="Rec. Fisicos" sheetId="19" r:id="rId11"/>
    <sheet name="Gestión TIC" sheetId="16" r:id="rId12"/>
    <sheet name="G. Financiera" sheetId="17" r:id="rId13"/>
    <sheet name="G. Jurídica" sheetId="5" r:id="rId14"/>
    <sheet name="Hoja1" sheetId="4" state="hidden" r:id="rId15"/>
  </sheets>
  <definedNames>
    <definedName name="_0" localSheetId="6">#REF!</definedName>
    <definedName name="_0" localSheetId="7">#REF!</definedName>
    <definedName name="_0" localSheetId="2">#REF!</definedName>
    <definedName name="_0" localSheetId="12">#REF!</definedName>
    <definedName name="_0" localSheetId="13">#REF!</definedName>
    <definedName name="_0" localSheetId="3">#REF!</definedName>
    <definedName name="_0" localSheetId="9">#REF!</definedName>
    <definedName name="_0" localSheetId="11">#REF!</definedName>
    <definedName name="_0" localSheetId="1">#REF!</definedName>
    <definedName name="_0" localSheetId="10">#REF!</definedName>
    <definedName name="_0" localSheetId="4">#REF!</definedName>
    <definedName name="_0" localSheetId="8">#REF!</definedName>
    <definedName name="_0">#REF!</definedName>
    <definedName name="_xlnm._FilterDatabase" localSheetId="3" hidden="1">'G. Talento Humano'!$A$4:$I$109</definedName>
    <definedName name="_xlnm._FilterDatabase" localSheetId="5" hidden="1">'Gestión de Mejora'!$A$12:$I$12</definedName>
    <definedName name="_xlnm._FilterDatabase" localSheetId="9" hidden="1">'Gestión Documental'!$A$4:$I$56</definedName>
    <definedName name="_xlnm._FilterDatabase" localSheetId="14" hidden="1">Hoja1!$A$2:$G$6</definedName>
    <definedName name="_xlnm._FilterDatabase" localSheetId="0" hidden="1">'Normas Generales'!$A$8:$Z$8</definedName>
    <definedName name="_xlnm._FilterDatabase" localSheetId="10" hidden="1">'Rec. Fisicos'!$A$4:$V$59</definedName>
    <definedName name="_xlnm.Print_Area" localSheetId="6">'Control Inter Disciplinario'!$A$1:$I$60</definedName>
    <definedName name="_xlnm.Print_Area" localSheetId="7">'Evaluación Ind. G'!$A$1:$I$48</definedName>
    <definedName name="_xlnm.Print_Area" localSheetId="12">'G. Financiera'!$A$1:$I$57</definedName>
    <definedName name="_xlnm.Print_Area" localSheetId="13">'G. Jurídica'!$A$1:$H$105</definedName>
    <definedName name="_xlnm.Print_Area" localSheetId="3">'G. Talento Humano'!$A$1:$I$120</definedName>
    <definedName name="_xlnm.Print_Area" localSheetId="9">'Gestión Documental'!$A$1:$I$57</definedName>
    <definedName name="_xlnm.Print_Area" localSheetId="11">'Gestión TIC'!$A$1:$I$35</definedName>
    <definedName name="_xlnm.Print_Area" localSheetId="4">'Servicio al ciu'!$A$1:$I$43</definedName>
    <definedName name="_xlnm.Print_Area" localSheetId="8">'Transformación cultural'!$A$1:$I$63</definedName>
    <definedName name="Excel_BuiltIn_Print_Area" localSheetId="6">'Control Inter Disciplinario'!$A$1:$I$55</definedName>
    <definedName name="Excel_BuiltIn_Print_Area" localSheetId="7">'Evaluación Ind. G'!$A$1:$I$43</definedName>
    <definedName name="Excel_BuiltIn_Print_Area" localSheetId="2">'G. Comunicaciones '!$A$1:$I$23</definedName>
    <definedName name="Excel_BuiltIn_Print_Area" localSheetId="1">#REF!</definedName>
    <definedName name="Excel_BuiltIn_Print_Area" localSheetId="8">'Transformación cultural'!$A$1:$I$63</definedName>
    <definedName name="Excel_BuiltIn_Print_Area">#REF!</definedName>
    <definedName name="Excel_BuiltIn_Print_Titles" localSheetId="6">'Control Inter Disciplinario'!$3:$4</definedName>
    <definedName name="Excel_BuiltIn_Print_Titles" localSheetId="7">'Evaluación Ind. G'!$3:$4</definedName>
    <definedName name="Excel_BuiltIn_Print_Titles" localSheetId="2">'G. Comunicaciones '!$A$3:$IU$4</definedName>
    <definedName name="Excel_BuiltIn_Print_Titles" localSheetId="1">#REF!</definedName>
    <definedName name="Excel_BuiltIn_Print_Titles" localSheetId="8">'Transformación cultural'!$3:$4</definedName>
    <definedName name="Excel_BuiltIn_Print_Titles">#REF!</definedName>
    <definedName name="g" localSheetId="6" hidden="1">#N/A</definedName>
    <definedName name="g" localSheetId="7" hidden="1">#N/A</definedName>
    <definedName name="g" localSheetId="2" hidden="1">#N/A</definedName>
    <definedName name="g" localSheetId="12" hidden="1">#N/A</definedName>
    <definedName name="g" localSheetId="13" hidden="1">#N/A</definedName>
    <definedName name="g" localSheetId="3" hidden="1">#N/A</definedName>
    <definedName name="g" localSheetId="9" hidden="1">#N/A</definedName>
    <definedName name="g" localSheetId="11" hidden="1">#N/A</definedName>
    <definedName name="g" localSheetId="10" hidden="1">#N/A</definedName>
    <definedName name="g" localSheetId="4" hidden="1">#N/A</definedName>
    <definedName name="g" localSheetId="8" hidden="1">#N/A</definedName>
    <definedName name="g">#REF!</definedName>
    <definedName name="Google_Sheet_Link_1022828266" localSheetId="6" hidden="1">'Control Inter Disciplinario'!_0</definedName>
    <definedName name="Google_Sheet_Link_1022828266" localSheetId="7" hidden="1">'Evaluación Ind. G'!_0</definedName>
    <definedName name="Google_Sheet_Link_1022828266" localSheetId="2" hidden="1">'G. Comunicaciones '!_0</definedName>
    <definedName name="Google_Sheet_Link_1022828266" localSheetId="12" hidden="1">'G. Financiera'!_0</definedName>
    <definedName name="Google_Sheet_Link_1022828266" localSheetId="13" hidden="1">'G. Jurídica'!_0</definedName>
    <definedName name="Google_Sheet_Link_1022828266" localSheetId="3" hidden="1">'G. Talento Humano'!_0</definedName>
    <definedName name="Google_Sheet_Link_1022828266" localSheetId="9" hidden="1">'Gestión Documental'!_0</definedName>
    <definedName name="Google_Sheet_Link_1022828266" localSheetId="11" hidden="1">'Gestión TIC'!_0</definedName>
    <definedName name="Google_Sheet_Link_1022828266" localSheetId="10" hidden="1">'Rec. Fisicos'!_0</definedName>
    <definedName name="Google_Sheet_Link_1022828266" localSheetId="4" hidden="1">'Servicio al ciu'!_0</definedName>
    <definedName name="Google_Sheet_Link_1022828266" localSheetId="8" hidden="1">'Transformación cultural'!_0</definedName>
    <definedName name="Google_Sheet_Link_1022828266" hidden="1">_0</definedName>
    <definedName name="Google_Sheet_Link_1097297223_542190103" localSheetId="6" hidden="1">'Control Inter Disciplinario'!Excel_BuiltIn_Print_Titles</definedName>
    <definedName name="Google_Sheet_Link_1097297223_542190103" localSheetId="7" hidden="1">'Evaluación Ind. G'!Excel_BuiltIn_Print_Titles</definedName>
    <definedName name="Google_Sheet_Link_1097297223_542190103" localSheetId="2" hidden="1">#N/A</definedName>
    <definedName name="Google_Sheet_Link_1097297223_542190103" localSheetId="12" hidden="1">#N/A</definedName>
    <definedName name="Google_Sheet_Link_1097297223_542190103" localSheetId="13" hidden="1">#N/A</definedName>
    <definedName name="Google_Sheet_Link_1097297223_542190103" localSheetId="3" hidden="1">#N/A</definedName>
    <definedName name="Google_Sheet_Link_1097297223_542190103" localSheetId="9" hidden="1">#N/A</definedName>
    <definedName name="Google_Sheet_Link_1097297223_542190103" localSheetId="11" hidden="1">#N/A</definedName>
    <definedName name="Google_Sheet_Link_1097297223_542190103" localSheetId="10" hidden="1">#N/A</definedName>
    <definedName name="Google_Sheet_Link_1097297223_542190103" localSheetId="4" hidden="1">#N/A</definedName>
    <definedName name="Google_Sheet_Link_1097297223_542190103" localSheetId="8" hidden="1">#N/A</definedName>
    <definedName name="Google_Sheet_Link_1097297223_542190103" hidden="1">#N/A</definedName>
    <definedName name="Google_Sheet_Link_1142166981_207517806" localSheetId="6" hidden="1">'Control Inter Disciplinario'!Excel_BuiltIn_Print_Area</definedName>
    <definedName name="Google_Sheet_Link_1142166981_207517806" localSheetId="7" hidden="1">'Evaluación Ind. G'!Excel_BuiltIn_Print_Area</definedName>
    <definedName name="Google_Sheet_Link_1142166981_207517806" localSheetId="2" hidden="1">#N/A</definedName>
    <definedName name="Google_Sheet_Link_1142166981_207517806" localSheetId="12" hidden="1">#N/A</definedName>
    <definedName name="Google_Sheet_Link_1142166981_207517806" localSheetId="13" hidden="1">#N/A</definedName>
    <definedName name="Google_Sheet_Link_1142166981_207517806" localSheetId="3" hidden="1">#N/A</definedName>
    <definedName name="Google_Sheet_Link_1142166981_207517806" localSheetId="9" hidden="1">#N/A</definedName>
    <definedName name="Google_Sheet_Link_1142166981_207517806" localSheetId="11" hidden="1">#N/A</definedName>
    <definedName name="Google_Sheet_Link_1142166981_207517806" localSheetId="10" hidden="1">#N/A</definedName>
    <definedName name="Google_Sheet_Link_1142166981_207517806" localSheetId="4" hidden="1">#N/A</definedName>
    <definedName name="Google_Sheet_Link_1142166981_207517806" localSheetId="8" hidden="1">#N/A</definedName>
    <definedName name="Google_Sheet_Link_1142166981_207517806" hidden="1">#N/A</definedName>
    <definedName name="Google_Sheet_Link_1163828215_598729730" localSheetId="6" hidden="1">'Control Inter Disciplinario'!Excel_BuiltIn_Print_Area</definedName>
    <definedName name="Google_Sheet_Link_1163828215_598729730" localSheetId="7" hidden="1">'Evaluación Ind. G'!Excel_BuiltIn_Print_Area</definedName>
    <definedName name="Google_Sheet_Link_1163828215_598729730" localSheetId="2" hidden="1">#N/A</definedName>
    <definedName name="Google_Sheet_Link_1163828215_598729730" localSheetId="12" hidden="1">#N/A</definedName>
    <definedName name="Google_Sheet_Link_1163828215_598729730" localSheetId="13" hidden="1">#N/A</definedName>
    <definedName name="Google_Sheet_Link_1163828215_598729730" localSheetId="3" hidden="1">#N/A</definedName>
    <definedName name="Google_Sheet_Link_1163828215_598729730" localSheetId="9" hidden="1">#N/A</definedName>
    <definedName name="Google_Sheet_Link_1163828215_598729730" localSheetId="11" hidden="1">#N/A</definedName>
    <definedName name="Google_Sheet_Link_1163828215_598729730" localSheetId="10" hidden="1">#N/A</definedName>
    <definedName name="Google_Sheet_Link_1163828215_598729730" localSheetId="4" hidden="1">#N/A</definedName>
    <definedName name="Google_Sheet_Link_1163828215_598729730" localSheetId="8" hidden="1">#N/A</definedName>
    <definedName name="Google_Sheet_Link_1163828215_598729730" hidden="1">#N/A</definedName>
    <definedName name="Google_Sheet_Link_1163886575_688681250" localSheetId="6" hidden="1">'Control Inter Disciplinario'!_0</definedName>
    <definedName name="Google_Sheet_Link_1163886575_688681250" localSheetId="7" hidden="1">'Evaluación Ind. G'!_0</definedName>
    <definedName name="Google_Sheet_Link_1163886575_688681250" localSheetId="2" hidden="1">'G. Comunicaciones '!_0</definedName>
    <definedName name="Google_Sheet_Link_1163886575_688681250" localSheetId="12" hidden="1">[0]!_0</definedName>
    <definedName name="Google_Sheet_Link_1163886575_688681250" localSheetId="13" hidden="1">#N/A</definedName>
    <definedName name="Google_Sheet_Link_1163886575_688681250" localSheetId="3" hidden="1">#N/A</definedName>
    <definedName name="Google_Sheet_Link_1163886575_688681250" localSheetId="9" hidden="1">[0]!_0</definedName>
    <definedName name="Google_Sheet_Link_1163886575_688681250" localSheetId="11" hidden="1">[0]!_0</definedName>
    <definedName name="Google_Sheet_Link_1163886575_688681250" localSheetId="10" hidden="1">#N/A</definedName>
    <definedName name="Google_Sheet_Link_1163886575_688681250" localSheetId="4" hidden="1">[0]!_0</definedName>
    <definedName name="Google_Sheet_Link_1163886575_688681250" localSheetId="8" hidden="1">#N/A</definedName>
    <definedName name="Google_Sheet_Link_1163886575_688681250" hidden="1">[0]!_0</definedName>
    <definedName name="Google_Sheet_Link_1328326092_207517806" localSheetId="6" hidden="1">'Control Inter Disciplinario'!Excel_BuiltIn_Print_Titles</definedName>
    <definedName name="Google_Sheet_Link_1328326092_207517806" localSheetId="7" hidden="1">'Evaluación Ind. G'!Excel_BuiltIn_Print_Titles</definedName>
    <definedName name="Google_Sheet_Link_1328326092_207517806" localSheetId="2" hidden="1">#N/A</definedName>
    <definedName name="Google_Sheet_Link_1328326092_207517806" localSheetId="12" hidden="1">#N/A</definedName>
    <definedName name="Google_Sheet_Link_1328326092_207517806" localSheetId="13" hidden="1">#N/A</definedName>
    <definedName name="Google_Sheet_Link_1328326092_207517806" localSheetId="3" hidden="1">#N/A</definedName>
    <definedName name="Google_Sheet_Link_1328326092_207517806" localSheetId="9" hidden="1">#N/A</definedName>
    <definedName name="Google_Sheet_Link_1328326092_207517806" localSheetId="11" hidden="1">#N/A</definedName>
    <definedName name="Google_Sheet_Link_1328326092_207517806" localSheetId="10" hidden="1">#N/A</definedName>
    <definedName name="Google_Sheet_Link_1328326092_207517806" localSheetId="4" hidden="1">#N/A</definedName>
    <definedName name="Google_Sheet_Link_1328326092_207517806" localSheetId="8" hidden="1">#N/A</definedName>
    <definedName name="Google_Sheet_Link_1328326092_207517806" hidden="1">#N/A</definedName>
    <definedName name="Google_Sheet_Link_1640761922_688681250" localSheetId="6" hidden="1">'Control Inter Disciplinario'!Excel_BuiltIn_Print_Area</definedName>
    <definedName name="Google_Sheet_Link_1640761922_688681250" localSheetId="7" hidden="1">'Evaluación Ind. G'!Excel_BuiltIn_Print_Area</definedName>
    <definedName name="Google_Sheet_Link_1640761922_688681250" localSheetId="2" hidden="1">#N/A</definedName>
    <definedName name="Google_Sheet_Link_1640761922_688681250" localSheetId="13" hidden="1">#N/A</definedName>
    <definedName name="Google_Sheet_Link_1640761922_688681250" localSheetId="3" hidden="1">#N/A</definedName>
    <definedName name="Google_Sheet_Link_1640761922_688681250" localSheetId="9" hidden="1">#N/A</definedName>
    <definedName name="Google_Sheet_Link_1640761922_688681250" localSheetId="11" hidden="1">#N/A</definedName>
    <definedName name="Google_Sheet_Link_1640761922_688681250" localSheetId="10" hidden="1">#N/A</definedName>
    <definedName name="Google_Sheet_Link_1640761922_688681250" localSheetId="4" hidden="1">#N/A</definedName>
    <definedName name="Google_Sheet_Link_1640761922_688681250" localSheetId="8" hidden="1">#N/A</definedName>
    <definedName name="Google_Sheet_Link_1640761922_688681250" hidden="1">#N/A</definedName>
    <definedName name="Google_Sheet_Link_1952412054_9663000" localSheetId="6" hidden="1">'Control Inter Disciplinario'!Excel_BuiltIn_Print_Area</definedName>
    <definedName name="Google_Sheet_Link_1952412054_9663000" localSheetId="7" hidden="1">'Evaluación Ind. G'!Excel_BuiltIn_Print_Area</definedName>
    <definedName name="Google_Sheet_Link_1952412054_9663000" localSheetId="2" hidden="1">#N/A</definedName>
    <definedName name="Google_Sheet_Link_1952412054_9663000" localSheetId="12" hidden="1">#N/A</definedName>
    <definedName name="Google_Sheet_Link_1952412054_9663000" localSheetId="13" hidden="1">#N/A</definedName>
    <definedName name="Google_Sheet_Link_1952412054_9663000" localSheetId="3" hidden="1">#N/A</definedName>
    <definedName name="Google_Sheet_Link_1952412054_9663000" localSheetId="9" hidden="1">#N/A</definedName>
    <definedName name="Google_Sheet_Link_1952412054_9663000" localSheetId="11" hidden="1">#N/A</definedName>
    <definedName name="Google_Sheet_Link_1952412054_9663000" localSheetId="10" hidden="1">#N/A</definedName>
    <definedName name="Google_Sheet_Link_1952412054_9663000" localSheetId="4" hidden="1">#N/A</definedName>
    <definedName name="Google_Sheet_Link_1952412054_9663000" localSheetId="8" hidden="1">#N/A</definedName>
    <definedName name="Google_Sheet_Link_1952412054_9663000" hidden="1">#N/A</definedName>
    <definedName name="Google_Sheet_Link_2055529219_542190103" localSheetId="6" hidden="1">'Control Inter Disciplinario'!Excel_BuiltIn_Print_Area</definedName>
    <definedName name="Google_Sheet_Link_2055529219_542190103" localSheetId="7" hidden="1">'Evaluación Ind. G'!Excel_BuiltIn_Print_Area</definedName>
    <definedName name="Google_Sheet_Link_2055529219_542190103" localSheetId="2" hidden="1">#N/A</definedName>
    <definedName name="Google_Sheet_Link_2055529219_542190103" localSheetId="12" hidden="1">#N/A</definedName>
    <definedName name="Google_Sheet_Link_2055529219_542190103" localSheetId="13" hidden="1">#N/A</definedName>
    <definedName name="Google_Sheet_Link_2055529219_542190103" localSheetId="3" hidden="1">#N/A</definedName>
    <definedName name="Google_Sheet_Link_2055529219_542190103" localSheetId="9" hidden="1">#N/A</definedName>
    <definedName name="Google_Sheet_Link_2055529219_542190103" localSheetId="11" hidden="1">#N/A</definedName>
    <definedName name="Google_Sheet_Link_2055529219_542190103" localSheetId="10" hidden="1">#N/A</definedName>
    <definedName name="Google_Sheet_Link_2055529219_542190103" localSheetId="4" hidden="1">#N/A</definedName>
    <definedName name="Google_Sheet_Link_2055529219_542190103" localSheetId="8" hidden="1">#N/A</definedName>
    <definedName name="Google_Sheet_Link_2055529219_542190103" hidden="1">#N/A</definedName>
    <definedName name="Google_Sheet_Link_269549091_691892282" localSheetId="6" hidden="1">'Control Inter Disciplinario'!Excel_BuiltIn_Print_Area</definedName>
    <definedName name="Google_Sheet_Link_269549091_691892282" localSheetId="7" hidden="1">'Evaluación Ind. G'!Excel_BuiltIn_Print_Area</definedName>
    <definedName name="Google_Sheet_Link_269549091_691892282" localSheetId="2" hidden="1">#N/A</definedName>
    <definedName name="Google_Sheet_Link_269549091_691892282" localSheetId="12" hidden="1">#N/A</definedName>
    <definedName name="Google_Sheet_Link_269549091_691892282" localSheetId="13" hidden="1">#N/A</definedName>
    <definedName name="Google_Sheet_Link_269549091_691892282" localSheetId="3" hidden="1">#N/A</definedName>
    <definedName name="Google_Sheet_Link_269549091_691892282" localSheetId="9" hidden="1">#N/A</definedName>
    <definedName name="Google_Sheet_Link_269549091_691892282" localSheetId="11" hidden="1">#N/A</definedName>
    <definedName name="Google_Sheet_Link_269549091_691892282" localSheetId="10" hidden="1">#N/A</definedName>
    <definedName name="Google_Sheet_Link_269549091_691892282" localSheetId="4" hidden="1">#N/A</definedName>
    <definedName name="Google_Sheet_Link_269549091_691892282" localSheetId="8" hidden="1">#N/A</definedName>
    <definedName name="Google_Sheet_Link_269549091_691892282" hidden="1">#N/A</definedName>
    <definedName name="Google_Sheet_Link_48167792_691892282" localSheetId="6" hidden="1">'Control Inter Disciplinario'!Excel_BuiltIn_Print_Titles</definedName>
    <definedName name="Google_Sheet_Link_48167792_691892282" localSheetId="7" hidden="1">'Evaluación Ind. G'!Excel_BuiltIn_Print_Titles</definedName>
    <definedName name="Google_Sheet_Link_48167792_691892282" localSheetId="2" hidden="1">#N/A</definedName>
    <definedName name="Google_Sheet_Link_48167792_691892282" localSheetId="12" hidden="1">#N/A</definedName>
    <definedName name="Google_Sheet_Link_48167792_691892282" localSheetId="13" hidden="1">#N/A</definedName>
    <definedName name="Google_Sheet_Link_48167792_691892282" localSheetId="3" hidden="1">#N/A</definedName>
    <definedName name="Google_Sheet_Link_48167792_691892282" localSheetId="9" hidden="1">#N/A</definedName>
    <definedName name="Google_Sheet_Link_48167792_691892282" localSheetId="11" hidden="1">#N/A</definedName>
    <definedName name="Google_Sheet_Link_48167792_691892282" localSheetId="10" hidden="1">#N/A</definedName>
    <definedName name="Google_Sheet_Link_48167792_691892282" localSheetId="4" hidden="1">#N/A</definedName>
    <definedName name="Google_Sheet_Link_48167792_691892282" localSheetId="8" hidden="1">#N/A</definedName>
    <definedName name="Google_Sheet_Link_48167792_691892282" hidden="1">#N/A</definedName>
    <definedName name="Google_Sheet_Link_68880234_9663000" localSheetId="6" hidden="1">'Control Inter Disciplinario'!Excel_BuiltIn_Print_Titles</definedName>
    <definedName name="Google_Sheet_Link_68880234_9663000" localSheetId="7" hidden="1">'Evaluación Ind. G'!Excel_BuiltIn_Print_Titles</definedName>
    <definedName name="Google_Sheet_Link_68880234_9663000" localSheetId="2" hidden="1">#N/A</definedName>
    <definedName name="Google_Sheet_Link_68880234_9663000" localSheetId="12" hidden="1">#N/A</definedName>
    <definedName name="Google_Sheet_Link_68880234_9663000" localSheetId="13" hidden="1">#N/A</definedName>
    <definedName name="Google_Sheet_Link_68880234_9663000" localSheetId="3" hidden="1">#N/A</definedName>
    <definedName name="Google_Sheet_Link_68880234_9663000" localSheetId="9" hidden="1">#N/A</definedName>
    <definedName name="Google_Sheet_Link_68880234_9663000" localSheetId="11" hidden="1">#N/A</definedName>
    <definedName name="Google_Sheet_Link_68880234_9663000" localSheetId="10" hidden="1">#N/A</definedName>
    <definedName name="Google_Sheet_Link_68880234_9663000" localSheetId="4" hidden="1">#N/A</definedName>
    <definedName name="Google_Sheet_Link_68880234_9663000" localSheetId="8" hidden="1">#N/A</definedName>
    <definedName name="Google_Sheet_Link_68880234_9663000" hidden="1">#N/A</definedName>
    <definedName name="Google_Sheet_Link_715171356_688681250" localSheetId="6" hidden="1">'Control Inter Disciplinario'!Excel_BuiltIn_Print_Titles</definedName>
    <definedName name="Google_Sheet_Link_715171356_688681250" localSheetId="7" hidden="1">'Evaluación Ind. G'!Excel_BuiltIn_Print_Titles</definedName>
    <definedName name="Google_Sheet_Link_715171356_688681250" localSheetId="2" hidden="1">#N/A</definedName>
    <definedName name="Google_Sheet_Link_715171356_688681250" localSheetId="13" hidden="1">#N/A</definedName>
    <definedName name="Google_Sheet_Link_715171356_688681250" localSheetId="3" hidden="1">#N/A</definedName>
    <definedName name="Google_Sheet_Link_715171356_688681250" localSheetId="9" hidden="1">#N/A</definedName>
    <definedName name="Google_Sheet_Link_715171356_688681250" localSheetId="11" hidden="1">#N/A</definedName>
    <definedName name="Google_Sheet_Link_715171356_688681250" localSheetId="10" hidden="1">#N/A</definedName>
    <definedName name="Google_Sheet_Link_715171356_688681250" localSheetId="4" hidden="1">#N/A</definedName>
    <definedName name="Google_Sheet_Link_715171356_688681250" localSheetId="8" hidden="1">#N/A</definedName>
    <definedName name="Google_Sheet_Link_715171356_688681250" hidden="1">#N/A</definedName>
    <definedName name="Google_Sheet_Link_765287099_598729730" localSheetId="6" hidden="1">'Control Inter Disciplinario'!Excel_BuiltIn_Print_Titles</definedName>
    <definedName name="Google_Sheet_Link_765287099_598729730" localSheetId="7" hidden="1">'Evaluación Ind. G'!Excel_BuiltIn_Print_Titles</definedName>
    <definedName name="Google_Sheet_Link_765287099_598729730" localSheetId="2" hidden="1">#N/A</definedName>
    <definedName name="Google_Sheet_Link_765287099_598729730" localSheetId="12" hidden="1">#N/A</definedName>
    <definedName name="Google_Sheet_Link_765287099_598729730" localSheetId="13" hidden="1">#N/A</definedName>
    <definedName name="Google_Sheet_Link_765287099_598729730" localSheetId="3" hidden="1">#N/A</definedName>
    <definedName name="Google_Sheet_Link_765287099_598729730" localSheetId="9" hidden="1">#N/A</definedName>
    <definedName name="Google_Sheet_Link_765287099_598729730" localSheetId="11" hidden="1">#N/A</definedName>
    <definedName name="Google_Sheet_Link_765287099_598729730" localSheetId="10" hidden="1">#N/A</definedName>
    <definedName name="Google_Sheet_Link_765287099_598729730" localSheetId="4" hidden="1">#N/A</definedName>
    <definedName name="Google_Sheet_Link_765287099_598729730" localSheetId="8" hidden="1">#N/A</definedName>
    <definedName name="Google_Sheet_Link_765287099_598729730" hidden="1">#N/A</definedName>
    <definedName name="_xlnm.Print_Titles" localSheetId="6">'Control Inter Disciplinario'!$3:$4</definedName>
    <definedName name="_xlnm.Print_Titles" localSheetId="7">'Evaluación Ind. G'!$3:$4</definedName>
    <definedName name="_xlnm.Print_Titles" localSheetId="12">'G. Financiera'!$3:$4</definedName>
    <definedName name="_xlnm.Print_Titles" localSheetId="3">'G. Talento Humano'!$3:$4</definedName>
    <definedName name="_xlnm.Print_Titles" localSheetId="9">'Gestión Documental'!$3:$4</definedName>
    <definedName name="_xlnm.Print_Titles" localSheetId="11">'Gestión TIC'!$3:$4</definedName>
    <definedName name="_xlnm.Print_Titles" localSheetId="4">'Servicio al ciu'!$3:$4</definedName>
    <definedName name="_xlnm.Print_Titles" localSheetId="8">'Transformación cultural'!$3:$4</definedName>
  </definedNames>
  <calcPr calcId="191029"/>
  <extLst>
    <ext uri="GoogleSheetsCustomDataVersion1">
      <go:sheetsCustomData xmlns:go="http://customooxmlschemas.google.com/" r:id="rId23" roundtripDataSignature="AMtx7mieaypUR9X+WYXjlkVDFFA+XskZFA=="/>
    </ext>
  </extLst>
</workbook>
</file>

<file path=xl/calcChain.xml><?xml version="1.0" encoding="utf-8"?>
<calcChain xmlns="http://schemas.openxmlformats.org/spreadsheetml/2006/main">
  <c r="E59" i="19" l="1"/>
  <c r="E56" i="19"/>
  <c r="E55" i="19"/>
  <c r="E53" i="19"/>
  <c r="E51" i="19"/>
  <c r="E50" i="19"/>
  <c r="E48" i="19"/>
  <c r="E47" i="19"/>
  <c r="E46" i="19"/>
  <c r="E45" i="19"/>
  <c r="E44" i="19"/>
  <c r="E43" i="19"/>
  <c r="E42" i="19"/>
  <c r="E41" i="19"/>
  <c r="E40" i="19"/>
  <c r="E38" i="19"/>
  <c r="E37" i="19"/>
  <c r="E36" i="19"/>
  <c r="E35" i="19"/>
  <c r="E34" i="19"/>
  <c r="E32" i="19"/>
  <c r="E30" i="19"/>
  <c r="E29" i="19"/>
  <c r="E28" i="19"/>
  <c r="E27" i="19"/>
  <c r="E26" i="19"/>
  <c r="E25" i="19"/>
  <c r="E24" i="19"/>
  <c r="E17" i="19"/>
  <c r="E16" i="19"/>
  <c r="E12" i="19"/>
  <c r="E11" i="19"/>
  <c r="F7" i="4"/>
  <c r="F6" i="4"/>
  <c r="F5" i="4"/>
  <c r="F4" i="4"/>
  <c r="F3"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4" authorId="0" shapeId="0" xr:uid="{9C07519A-C56E-49A8-8BEC-0914F69D36E4}">
      <text>
        <r>
          <rPr>
            <sz val="10"/>
            <color rgb="FF000000"/>
            <rFont val="Arial"/>
            <family val="2"/>
          </rPr>
          <t>======
ID#AAAAMec7J28
     (2021-06-04 19:20:32)
En esta columna se identifica la temática específica a la que hace referencia el requisito legal y/o normativo</t>
        </r>
      </text>
    </comment>
    <comment ref="B4" authorId="0" shapeId="0" xr:uid="{EF1446B6-554D-4091-A51F-0EA25867A556}">
      <text>
        <r>
          <rPr>
            <sz val="10"/>
            <color rgb="FF000000"/>
            <rFont val="Arial"/>
            <family val="2"/>
          </rPr>
          <t>======
ID#AAAAMec7J3E
     (2021-06-04 19:20:32)
Orden de la norma NACIONAL
DISTRITAL
INSTITUCIONAL</t>
        </r>
      </text>
    </comment>
    <comment ref="C4" authorId="0" shapeId="0" xr:uid="{1CDDE18D-1DEB-4F7E-9A84-C1817FB468D3}">
      <text>
        <r>
          <rPr>
            <sz val="10"/>
            <color rgb="FF000000"/>
            <rFont val="Arial"/>
            <family val="2"/>
          </rPr>
          <t>======
ID#AAAAMec7J3U
User    (2021-06-04 19:20:32)
ENTIDAD QUE GENERA LA NORMA</t>
        </r>
      </text>
    </comment>
    <comment ref="D4" authorId="0" shapeId="0" xr:uid="{A8F359FC-C319-4A62-A5FC-BF87DD1F866B}">
      <text>
        <r>
          <rPr>
            <sz val="10"/>
            <color rgb="FF000000"/>
            <rFont val="Arial"/>
            <family val="2"/>
          </rPr>
          <t>======
ID#AAAAMec7J3A
En esta columna se identifica el tipo de norma, la cual puede corresponder a las siguientes    (2021-06-04 19:20:32)
Constitución
LEY
DECRETO
ACUERDO
RESOLUCIÓN
CIRCULAR
ORDENANZA
ACTO ADMINISTRATIVO DE CARÁCTER GENERAL 
Etc.</t>
        </r>
      </text>
    </comment>
    <comment ref="E4" authorId="0" shapeId="0" xr:uid="{222C1C71-8252-4A21-8BD7-47C145C60BA9}">
      <text>
        <r>
          <rPr>
            <sz val="10"/>
            <color rgb="FF000000"/>
            <rFont val="Arial"/>
            <family val="2"/>
          </rPr>
          <t>======
ID#AAAAMec7J3M
User    (2021-06-04 19:20:32)
El numero de la norma, debe contener vínculos a los sitios web donde se encuentran publicados, para que las ciudadanos accedan a su consulta directamente.  Tomar sitios web de  gobierno, preferiblemente de la  http://sisjur.bogotajuridica.gov.co/sisjur/index.jsp</t>
        </r>
      </text>
    </comment>
    <comment ref="F4" authorId="0" shapeId="0" xr:uid="{0A68B592-1329-4797-8E40-E5B44A75EB88}">
      <text>
        <r>
          <rPr>
            <sz val="10"/>
            <color rgb="FF000000"/>
            <rFont val="Arial"/>
            <family val="2"/>
          </rPr>
          <t>======
ID#AAAAMec7J3Q
Deisy Estupiñan    (2021-06-04 19:20:32)
Colocar la fecha de expedición de la norma con un formato de día/ mes / año</t>
        </r>
      </text>
    </comment>
    <comment ref="G4" authorId="0" shapeId="0" xr:uid="{AB2538D5-454E-45C0-9EE9-ADB1F8B9B3BC}">
      <text>
        <r>
          <rPr>
            <sz val="10"/>
            <color rgb="FF000000"/>
            <rFont val="Arial"/>
            <family val="2"/>
          </rPr>
          <t>======
ID#AAAAMec7J3I
     (2021-06-04 19:20:32)
En esta columna transcriba el enunciado de la norma, así: (“Por medio de la cual...”)</t>
        </r>
      </text>
    </comment>
    <comment ref="H4" authorId="0" shapeId="0" xr:uid="{2D13AB7C-3ABF-4FAE-BE50-2F01106029E2}">
      <text>
        <r>
          <rPr>
            <sz val="10"/>
            <color rgb="FF000000"/>
            <rFont val="Arial"/>
            <family val="2"/>
          </rPr>
          <t>======
ID#AAAAMec7J3Y
User    (2021-06-04 19:20:32)
Escriba cambios en la vigencia de la  norma  por ejemplo: si se encuentra suspendido, derogado u otros 
derogado,</t>
        </r>
      </text>
    </comment>
    <comment ref="I4" authorId="0" shapeId="0" xr:uid="{F9501251-7F93-4765-B297-D7D59B1444EB}">
      <text>
        <r>
          <rPr>
            <sz val="10"/>
            <color rgb="FF000000"/>
            <rFont val="Arial"/>
            <family val="2"/>
          </rPr>
          <t>======
ID#AAAAMec7J3c
     (2021-06-04 19:20:32)
En esta columna se registra el mecanismo por medio del cual la  FUGA da cumplimiento al requisito.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User</author>
    <author>Deisy Estupiñan</author>
  </authors>
  <commentList>
    <comment ref="A4" authorId="0" shapeId="0" xr:uid="{E6249D16-7F79-4A32-95D0-2D7B4E75CE5D}">
      <text>
        <r>
          <rPr>
            <sz val="10"/>
            <rFont val="Arial"/>
            <family val="2"/>
          </rPr>
          <t>En esta columna se identifica la temática específica a la que hace referencia el requisito legal y/o normativo</t>
        </r>
      </text>
    </comment>
    <comment ref="B4" authorId="1" shapeId="0" xr:uid="{28D0B09F-BCE3-4099-B334-D84B23D8F8A8}">
      <text>
        <r>
          <rPr>
            <b/>
            <sz val="9"/>
            <color indexed="81"/>
            <rFont val="Tahoma"/>
            <family val="2"/>
          </rPr>
          <t>Orden de la norma NACIONAL
DISTRITAL
INSTITUCIONAL</t>
        </r>
      </text>
    </comment>
    <comment ref="C4" authorId="1" shapeId="0" xr:uid="{958699DC-6B35-47E1-943D-C6AAD067255B}">
      <text>
        <r>
          <rPr>
            <b/>
            <sz val="9"/>
            <color rgb="FF000000"/>
            <rFont val="Tahoma"/>
            <family val="2"/>
          </rPr>
          <t>User:</t>
        </r>
        <r>
          <rPr>
            <sz val="9"/>
            <color rgb="FF000000"/>
            <rFont val="Tahoma"/>
            <family val="2"/>
          </rPr>
          <t xml:space="preserve">
</t>
        </r>
        <r>
          <rPr>
            <sz val="9"/>
            <color rgb="FF000000"/>
            <rFont val="Tahoma"/>
            <family val="2"/>
          </rPr>
          <t>ENTIDAD QUE GENERA LA NORMA</t>
        </r>
      </text>
    </comment>
    <comment ref="D4" authorId="0" shapeId="0" xr:uid="{ABCC29D5-4D0E-4CE2-A4C8-199C4E27B760}">
      <text>
        <r>
          <rPr>
            <sz val="10"/>
            <color rgb="FF000000"/>
            <rFont val="Arial"/>
            <family val="2"/>
          </rPr>
          <t xml:space="preserve">En esta columna se identifica el tipo de norma, la cual puede corresponder a las siguientes:
</t>
        </r>
        <r>
          <rPr>
            <sz val="10"/>
            <color rgb="FF000000"/>
            <rFont val="Arial"/>
            <family val="2"/>
          </rPr>
          <t xml:space="preserve">Constitución
</t>
        </r>
        <r>
          <rPr>
            <sz val="10"/>
            <color rgb="FF000000"/>
            <rFont val="Arial"/>
            <family val="2"/>
          </rPr>
          <t xml:space="preserve">LEY
</t>
        </r>
        <r>
          <rPr>
            <sz val="10"/>
            <color rgb="FF000000"/>
            <rFont val="Arial"/>
            <family val="2"/>
          </rPr>
          <t xml:space="preserve">DECRETO
</t>
        </r>
        <r>
          <rPr>
            <sz val="10"/>
            <color rgb="FF000000"/>
            <rFont val="Arial"/>
            <family val="2"/>
          </rPr>
          <t xml:space="preserve">ACUERDO
</t>
        </r>
        <r>
          <rPr>
            <sz val="10"/>
            <color rgb="FF000000"/>
            <rFont val="Arial"/>
            <family val="2"/>
          </rPr>
          <t xml:space="preserve">RESOLUCIÓN
</t>
        </r>
        <r>
          <rPr>
            <sz val="10"/>
            <color rgb="FF000000"/>
            <rFont val="Arial"/>
            <family val="2"/>
          </rPr>
          <t xml:space="preserve">CIRCULAR
</t>
        </r>
        <r>
          <rPr>
            <sz val="10"/>
            <color rgb="FF000000"/>
            <rFont val="Arial"/>
            <family val="2"/>
          </rPr>
          <t xml:space="preserve">ORDENANZA
</t>
        </r>
        <r>
          <rPr>
            <sz val="10"/>
            <color rgb="FF000000"/>
            <rFont val="Arial"/>
            <family val="2"/>
          </rPr>
          <t xml:space="preserve">ACTO ADMINISTRATIVO DE CARÁCTER GENERAL 
</t>
        </r>
        <r>
          <rPr>
            <sz val="10"/>
            <color rgb="FF000000"/>
            <rFont val="Arial"/>
            <family val="2"/>
          </rPr>
          <t>Etc.</t>
        </r>
      </text>
    </comment>
    <comment ref="E4" authorId="1" shapeId="0" xr:uid="{A3756DF0-EF73-4996-A854-960DB570E727}">
      <text>
        <r>
          <rPr>
            <b/>
            <sz val="10"/>
            <color rgb="FF000000"/>
            <rFont val="Tahoma"/>
            <family val="2"/>
          </rPr>
          <t>User:</t>
        </r>
        <r>
          <rPr>
            <sz val="10"/>
            <color rgb="FF000000"/>
            <rFont val="Tahoma"/>
            <family val="2"/>
          </rPr>
          <t xml:space="preserve">
</t>
        </r>
        <r>
          <rPr>
            <sz val="10"/>
            <color rgb="FF000000"/>
            <rFont val="Tahoma"/>
            <family val="2"/>
          </rPr>
          <t>El numero de la norma, debe contener vínculos a los sitios web donde se encuentran publicados, para que las ciudadanos accedan a su consulta directamente.  Tomar sitios web de  gobierno, preferiblemente de la  http://sisjur.bogotajuridica.gov.co/sisjur/index.jsp</t>
        </r>
      </text>
    </comment>
    <comment ref="F4" authorId="2" shapeId="0" xr:uid="{672886F4-D105-46C2-9787-8772410B528E}">
      <text>
        <r>
          <rPr>
            <b/>
            <sz val="9"/>
            <color rgb="FF000000"/>
            <rFont val="Tahoma"/>
            <family val="2"/>
          </rPr>
          <t>Deisy Estupiñan:</t>
        </r>
        <r>
          <rPr>
            <sz val="9"/>
            <color rgb="FF000000"/>
            <rFont val="Tahoma"/>
            <family val="2"/>
          </rPr>
          <t xml:space="preserve">
</t>
        </r>
        <r>
          <rPr>
            <sz val="9"/>
            <color rgb="FF000000"/>
            <rFont val="Tahoma"/>
            <family val="2"/>
          </rPr>
          <t>Colocar la fecha de expedición de la norma con un formato de día/ mes / año</t>
        </r>
      </text>
    </comment>
    <comment ref="G4" authorId="1" shapeId="0" xr:uid="{8059B766-BA43-4CBE-BED6-5A0CF573D5B8}">
      <text>
        <r>
          <rPr>
            <sz val="11"/>
            <color indexed="81"/>
            <rFont val="Tahoma"/>
            <family val="2"/>
          </rPr>
          <t xml:space="preserve">
En esta columna transcriba el enunciado de la norma, así: (“Por medio de la cual...”) </t>
        </r>
      </text>
    </comment>
    <comment ref="H4" authorId="1" shapeId="0" xr:uid="{2575E0B5-E802-4199-AE40-B5077DCFCD0D}">
      <text>
        <r>
          <rPr>
            <b/>
            <sz val="9"/>
            <color indexed="81"/>
            <rFont val="Tahoma"/>
            <family val="2"/>
          </rPr>
          <t>User:</t>
        </r>
        <r>
          <rPr>
            <sz val="9"/>
            <color indexed="81"/>
            <rFont val="Tahoma"/>
            <family val="2"/>
          </rPr>
          <t xml:space="preserve">
Escriba cambios en la vigencia de la  norma  por ejemplo: si se encuentra suspendido, derogado u otros 
derogado, </t>
        </r>
      </text>
    </comment>
    <comment ref="I4" authorId="0" shapeId="0" xr:uid="{957D7EEA-15BE-4617-8B29-4AF56040A575}">
      <text>
        <r>
          <rPr>
            <sz val="10"/>
            <rFont val="Arial"/>
            <family val="2"/>
          </rPr>
          <t>En esta columna se registra el mecanismo por medio del cual la  FUGA da cumplimiento al requisito.</t>
        </r>
      </text>
    </comment>
    <comment ref="A114" authorId="1" shapeId="0" xr:uid="{49B112F8-973D-4564-ADA4-60B029BB6E09}">
      <text>
        <r>
          <rPr>
            <b/>
            <sz val="9"/>
            <color rgb="FF000000"/>
            <rFont val="Tahoma"/>
            <family val="2"/>
          </rPr>
          <t>User:</t>
        </r>
        <r>
          <rPr>
            <sz val="9"/>
            <color rgb="FF000000"/>
            <rFont val="Tahoma"/>
            <family val="2"/>
          </rPr>
          <t xml:space="preserve">
</t>
        </r>
        <r>
          <rPr>
            <sz val="9"/>
            <color rgb="FF000000"/>
            <rFont val="Tahoma"/>
            <family val="2"/>
          </rPr>
          <t xml:space="preserve">EN QUE ???
</t>
        </r>
        <r>
          <rPr>
            <sz val="9"/>
            <color rgb="FF000000"/>
            <rFont val="Tahoma"/>
            <family val="2"/>
          </rPr>
          <t>SEÑAEE LA TEMATICA APLCIABLE AL PROCESO</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
    <author>User</author>
    <author>Deisy Estupiñan</author>
  </authors>
  <commentList>
    <comment ref="A4" authorId="0" shapeId="0" xr:uid="{8F122644-154C-4F2B-95AD-3FC7A124DFF6}">
      <text>
        <r>
          <rPr>
            <sz val="10"/>
            <color rgb="FF000000"/>
            <rFont val="Arial"/>
            <family val="2"/>
          </rPr>
          <t>En esta columna se identifica la temática específica a la que hace referencia el requisito legal y/o normativo</t>
        </r>
      </text>
    </comment>
    <comment ref="B4" authorId="1" shapeId="0" xr:uid="{B86F39F1-4A8B-48E4-8671-5CEB8E008D26}">
      <text>
        <r>
          <rPr>
            <b/>
            <sz val="9"/>
            <color rgb="FF000000"/>
            <rFont val="Tahoma"/>
            <family val="2"/>
          </rPr>
          <t xml:space="preserve">Orden de la norma NACIONAL
</t>
        </r>
        <r>
          <rPr>
            <b/>
            <sz val="9"/>
            <color rgb="FF000000"/>
            <rFont val="Tahoma"/>
            <family val="2"/>
          </rPr>
          <t xml:space="preserve">DISTRITAL
</t>
        </r>
        <r>
          <rPr>
            <b/>
            <sz val="9"/>
            <color rgb="FF000000"/>
            <rFont val="Tahoma"/>
            <family val="2"/>
          </rPr>
          <t>INSTITUCIONAL</t>
        </r>
      </text>
    </comment>
    <comment ref="C4" authorId="1" shapeId="0" xr:uid="{4AFFE686-94B9-42D0-A394-162A5EFDD85D}">
      <text>
        <r>
          <rPr>
            <b/>
            <sz val="9"/>
            <color rgb="FF000000"/>
            <rFont val="Tahoma"/>
            <family val="2"/>
          </rPr>
          <t>User:</t>
        </r>
        <r>
          <rPr>
            <sz val="9"/>
            <color rgb="FF000000"/>
            <rFont val="Tahoma"/>
            <family val="2"/>
          </rPr>
          <t xml:space="preserve">
</t>
        </r>
        <r>
          <rPr>
            <sz val="9"/>
            <color rgb="FF000000"/>
            <rFont val="Tahoma"/>
            <family val="2"/>
          </rPr>
          <t>ENTIDAD QUE GENERA LA NORMA</t>
        </r>
      </text>
    </comment>
    <comment ref="D4" authorId="0" shapeId="0" xr:uid="{8E4AAF0B-A218-437B-A517-8E59B0FB0152}">
      <text>
        <r>
          <rPr>
            <sz val="10"/>
            <color rgb="FF000000"/>
            <rFont val="Arial"/>
            <family val="2"/>
          </rPr>
          <t xml:space="preserve">En esta columna se identifica el tipo de norma, la cual puede corresponder a las siguientes:
</t>
        </r>
        <r>
          <rPr>
            <sz val="10"/>
            <color rgb="FF000000"/>
            <rFont val="Arial"/>
            <family val="2"/>
          </rPr>
          <t xml:space="preserve">Constitución
</t>
        </r>
        <r>
          <rPr>
            <sz val="10"/>
            <color rgb="FF000000"/>
            <rFont val="Arial"/>
            <family val="2"/>
          </rPr>
          <t xml:space="preserve">LEY
</t>
        </r>
        <r>
          <rPr>
            <sz val="10"/>
            <color rgb="FF000000"/>
            <rFont val="Arial"/>
            <family val="2"/>
          </rPr>
          <t xml:space="preserve">DECRETO
</t>
        </r>
        <r>
          <rPr>
            <sz val="10"/>
            <color rgb="FF000000"/>
            <rFont val="Arial"/>
            <family val="2"/>
          </rPr>
          <t xml:space="preserve">ACUERDO
</t>
        </r>
        <r>
          <rPr>
            <sz val="10"/>
            <color rgb="FF000000"/>
            <rFont val="Arial"/>
            <family val="2"/>
          </rPr>
          <t xml:space="preserve">RESOLUCIÓN
</t>
        </r>
        <r>
          <rPr>
            <sz val="10"/>
            <color rgb="FF000000"/>
            <rFont val="Arial"/>
            <family val="2"/>
          </rPr>
          <t xml:space="preserve">CIRCULAR
</t>
        </r>
        <r>
          <rPr>
            <sz val="10"/>
            <color rgb="FF000000"/>
            <rFont val="Arial"/>
            <family val="2"/>
          </rPr>
          <t xml:space="preserve">ORDENANZA
</t>
        </r>
        <r>
          <rPr>
            <sz val="10"/>
            <color rgb="FF000000"/>
            <rFont val="Arial"/>
            <family val="2"/>
          </rPr>
          <t xml:space="preserve">ACTO ADMINISTRATIVO DE CARÁCTER GENERAL 
</t>
        </r>
        <r>
          <rPr>
            <sz val="10"/>
            <color rgb="FF000000"/>
            <rFont val="Arial"/>
            <family val="2"/>
          </rPr>
          <t>Etc.</t>
        </r>
      </text>
    </comment>
    <comment ref="E4" authorId="1" shapeId="0" xr:uid="{60F16B03-1998-47B2-B256-574383BFD6FA}">
      <text>
        <r>
          <rPr>
            <b/>
            <sz val="10"/>
            <color rgb="FF000000"/>
            <rFont val="Tahoma"/>
            <family val="2"/>
          </rPr>
          <t>User:</t>
        </r>
        <r>
          <rPr>
            <sz val="10"/>
            <color rgb="FF000000"/>
            <rFont val="Tahoma"/>
            <family val="2"/>
          </rPr>
          <t xml:space="preserve">
</t>
        </r>
        <r>
          <rPr>
            <sz val="10"/>
            <color rgb="FF000000"/>
            <rFont val="Tahoma"/>
            <family val="2"/>
          </rPr>
          <t>El numero de la norma, debe contener vínculos a los sitios web donde se encuentran publicados, para que las ciudadanos accedan a su consulta directamente.  Tomar sitios web de  gobierno, preferiblemente de la  http://sisjur.bogotajuridica.gov.co/sisjur/index.jsp</t>
        </r>
      </text>
    </comment>
    <comment ref="F4" authorId="2" shapeId="0" xr:uid="{2989AA09-A9C6-4412-9850-AFB8B803D465}">
      <text>
        <r>
          <rPr>
            <b/>
            <sz val="9"/>
            <color rgb="FF000000"/>
            <rFont val="Tahoma"/>
            <family val="2"/>
          </rPr>
          <t>Deisy Estupiñan:</t>
        </r>
        <r>
          <rPr>
            <sz val="9"/>
            <color rgb="FF000000"/>
            <rFont val="Tahoma"/>
            <family val="2"/>
          </rPr>
          <t xml:space="preserve">
</t>
        </r>
        <r>
          <rPr>
            <sz val="9"/>
            <color rgb="FF000000"/>
            <rFont val="Tahoma"/>
            <family val="2"/>
          </rPr>
          <t>Colocar la fecha de expedición de la norma con un formato de día/ mes / año</t>
        </r>
      </text>
    </comment>
    <comment ref="G4" authorId="1" shapeId="0" xr:uid="{BCFA050A-A93E-4C63-8EC3-F1B22736E914}">
      <text>
        <r>
          <rPr>
            <sz val="11"/>
            <color rgb="FF000000"/>
            <rFont val="Tahoma"/>
            <family val="2"/>
          </rPr>
          <t xml:space="preserve">
</t>
        </r>
        <r>
          <rPr>
            <sz val="11"/>
            <color rgb="FF000000"/>
            <rFont val="Tahoma"/>
            <family val="2"/>
          </rPr>
          <t xml:space="preserve">En esta columna transcriba el enunciado de la norma, así: (“Por medio de la cual...”) </t>
        </r>
      </text>
    </comment>
    <comment ref="H4" authorId="1" shapeId="0" xr:uid="{0674A884-840A-4A50-8209-0E4A635ECFF9}">
      <text>
        <r>
          <rPr>
            <b/>
            <sz val="9"/>
            <color rgb="FF000000"/>
            <rFont val="Tahoma"/>
            <family val="2"/>
          </rPr>
          <t>User:</t>
        </r>
        <r>
          <rPr>
            <sz val="9"/>
            <color rgb="FF000000"/>
            <rFont val="Tahoma"/>
            <family val="2"/>
          </rPr>
          <t xml:space="preserve">
</t>
        </r>
        <r>
          <rPr>
            <sz val="9"/>
            <color rgb="FF000000"/>
            <rFont val="Tahoma"/>
            <family val="2"/>
          </rPr>
          <t xml:space="preserve">Escriba cambios en la vigencia de la  norma  por ejemplo: si se encuentra suspendido, derogado u otros 
</t>
        </r>
        <r>
          <rPr>
            <sz val="9"/>
            <color rgb="FF000000"/>
            <rFont val="Tahoma"/>
            <family val="2"/>
          </rPr>
          <t xml:space="preserve">derogado, </t>
        </r>
      </text>
    </comment>
    <comment ref="I4" authorId="0" shapeId="0" xr:uid="{CDD50A6F-58A8-454A-8BCF-2678D9D90CBC}">
      <text>
        <r>
          <rPr>
            <sz val="10"/>
            <rFont val="Arial"/>
            <family val="2"/>
          </rPr>
          <t>En esta columna se registra el mecanismo por medio del cual la  FUGA da cumplimiento al requisito.</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A4" authorId="0" shapeId="0" xr:uid="{8D152F1E-94EB-47CF-A56C-8D2BA684FE90}">
      <text>
        <r>
          <rPr>
            <sz val="10"/>
            <rFont val="Arial"/>
            <family val="2"/>
          </rPr>
          <t>En esta columna se identifica la temática específica a la que hace referencia el requisito legal y/o normativo</t>
        </r>
      </text>
    </comment>
    <comment ref="B4" authorId="0" shapeId="0" xr:uid="{93E44977-33BF-4629-8CED-5055A165E23D}">
      <text>
        <r>
          <rPr>
            <b/>
            <sz val="9"/>
            <color indexed="8"/>
            <rFont val="Tahoma"/>
            <family val="2"/>
          </rPr>
          <t>Orden de la norma NACIONAL
DISTRITAL
INSTITUCIONAL</t>
        </r>
      </text>
    </comment>
    <comment ref="C4" authorId="0" shapeId="0" xr:uid="{D27AF824-69F2-4550-A70E-E8588C9D0C90}">
      <text>
        <r>
          <rPr>
            <b/>
            <sz val="9"/>
            <color rgb="FF000000"/>
            <rFont val="Tahoma"/>
            <family val="2"/>
          </rPr>
          <t xml:space="preserve">User:
</t>
        </r>
        <r>
          <rPr>
            <sz val="9"/>
            <color rgb="FF000000"/>
            <rFont val="Tahoma"/>
            <family val="2"/>
          </rPr>
          <t>ENTIDAD QUE GENERA LA NORMA</t>
        </r>
      </text>
    </comment>
    <comment ref="D4" authorId="0" shapeId="0" xr:uid="{5B9C5227-C8FE-42DA-AB0E-B82A6956C1B8}">
      <text>
        <r>
          <rPr>
            <sz val="10"/>
            <color indexed="8"/>
            <rFont val="Arial"/>
            <family val="2"/>
          </rPr>
          <t xml:space="preserve">En esta columna se identifica el tipo de norma, la cual puede corresponder a las siguientes:
</t>
        </r>
        <r>
          <rPr>
            <sz val="10"/>
            <color indexed="8"/>
            <rFont val="Arial"/>
            <family val="2"/>
          </rPr>
          <t xml:space="preserve">Constitución
</t>
        </r>
        <r>
          <rPr>
            <sz val="10"/>
            <color indexed="8"/>
            <rFont val="Arial"/>
            <family val="2"/>
          </rPr>
          <t xml:space="preserve">LEY
</t>
        </r>
        <r>
          <rPr>
            <sz val="10"/>
            <color indexed="8"/>
            <rFont val="Arial"/>
            <family val="2"/>
          </rPr>
          <t xml:space="preserve">DECRETO
</t>
        </r>
        <r>
          <rPr>
            <sz val="10"/>
            <color indexed="8"/>
            <rFont val="Arial"/>
            <family val="2"/>
          </rPr>
          <t xml:space="preserve">ACUERDO
</t>
        </r>
        <r>
          <rPr>
            <sz val="10"/>
            <color indexed="8"/>
            <rFont val="Arial"/>
            <family val="2"/>
          </rPr>
          <t xml:space="preserve">RESOLUCIÓN
</t>
        </r>
        <r>
          <rPr>
            <sz val="10"/>
            <color indexed="8"/>
            <rFont val="Arial"/>
            <family val="2"/>
          </rPr>
          <t xml:space="preserve">CIRCULAR
</t>
        </r>
        <r>
          <rPr>
            <sz val="10"/>
            <color indexed="8"/>
            <rFont val="Arial"/>
            <family val="2"/>
          </rPr>
          <t xml:space="preserve">ORDENANZA
</t>
        </r>
        <r>
          <rPr>
            <sz val="10"/>
            <color indexed="8"/>
            <rFont val="Arial"/>
            <family val="2"/>
          </rPr>
          <t xml:space="preserve">ACTO ADMINISTRATIVO DE CARÁCTER GENERAL 
</t>
        </r>
        <r>
          <rPr>
            <sz val="10"/>
            <color indexed="8"/>
            <rFont val="Arial"/>
            <family val="2"/>
          </rPr>
          <t>Etc.</t>
        </r>
      </text>
    </comment>
    <comment ref="E4" authorId="0" shapeId="0" xr:uid="{DF499474-1854-4476-B496-E663683315EE}">
      <text>
        <r>
          <rPr>
            <b/>
            <sz val="10"/>
            <color rgb="FF000000"/>
            <rFont val="Tahoma"/>
            <family val="2"/>
          </rPr>
          <t xml:space="preserve">User:
</t>
        </r>
        <r>
          <rPr>
            <sz val="10"/>
            <color rgb="FF000000"/>
            <rFont val="Tahoma"/>
            <family val="2"/>
          </rPr>
          <t>El numero de la norma, debe contener vínculos a los sitios web donde se encuentran publicados, para que las ciudadanos accedan a su consulta directamente.  Tomar sitios web de  gobierno, preferiblemente de la  http://sisjur.bogotajuridica.gov.co/sisjur/index.jsp</t>
        </r>
      </text>
    </comment>
    <comment ref="F4" authorId="0" shapeId="0" xr:uid="{3091A1E9-7888-4538-B01D-053183E14603}">
      <text>
        <r>
          <rPr>
            <b/>
            <sz val="9"/>
            <color rgb="FF000000"/>
            <rFont val="Tahoma"/>
            <family val="2"/>
          </rPr>
          <t xml:space="preserve">Deisy Estupiñan:
</t>
        </r>
        <r>
          <rPr>
            <sz val="9"/>
            <color rgb="FF000000"/>
            <rFont val="Tahoma"/>
            <family val="2"/>
          </rPr>
          <t>Colocar la fecha de expedición de la norma con un formato de día/ mes / año</t>
        </r>
      </text>
    </comment>
    <comment ref="G4" authorId="0" shapeId="0" xr:uid="{CF748E10-5685-451B-ABFE-9863CE2C4192}">
      <text>
        <r>
          <rPr>
            <sz val="11"/>
            <color rgb="FF000000"/>
            <rFont val="Tahoma"/>
            <family val="2"/>
          </rPr>
          <t xml:space="preserve">
</t>
        </r>
        <r>
          <rPr>
            <sz val="11"/>
            <color rgb="FF000000"/>
            <rFont val="Tahoma"/>
            <family val="2"/>
          </rPr>
          <t xml:space="preserve">En esta columna transcriba el enunciado de la norma, así: (“Por medio de la cual...”) </t>
        </r>
      </text>
    </comment>
    <comment ref="H4" authorId="0" shapeId="0" xr:uid="{1999CF64-F45C-490E-B5F3-9BE56D18A0C4}">
      <text>
        <r>
          <rPr>
            <b/>
            <sz val="9"/>
            <color indexed="8"/>
            <rFont val="Tahoma"/>
            <family val="2"/>
          </rPr>
          <t xml:space="preserve">User:
</t>
        </r>
        <r>
          <rPr>
            <sz val="9"/>
            <color indexed="8"/>
            <rFont val="Tahoma"/>
            <family val="2"/>
          </rPr>
          <t xml:space="preserve">Escriba cambios en la vigencia de la  norma  por ejemplo: si se encuentra suspendido, derogado u otros 
</t>
        </r>
        <r>
          <rPr>
            <sz val="9"/>
            <color indexed="8"/>
            <rFont val="Tahoma"/>
            <family val="2"/>
          </rPr>
          <t xml:space="preserve">derogado, </t>
        </r>
      </text>
    </comment>
    <comment ref="I4" authorId="0" shapeId="0" xr:uid="{E18A5005-DCD5-4D03-8271-CDF26CBF90F1}">
      <text>
        <r>
          <rPr>
            <sz val="10"/>
            <color rgb="FF000000"/>
            <rFont val="Arial"/>
            <family val="2"/>
          </rPr>
          <t>En esta columna se registra el mecanismo por medio del cual la  FUGA da cumplimiento al requisito.</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
    <author>User</author>
    <author>Deisy Estupiñan</author>
  </authors>
  <commentList>
    <comment ref="A4" authorId="0" shapeId="0" xr:uid="{87EC24E3-C8BD-4A91-825B-62ED374FDE93}">
      <text>
        <r>
          <rPr>
            <sz val="10"/>
            <rFont val="Arial"/>
            <family val="2"/>
          </rPr>
          <t>En esta columna se identifica la temática específica a la que hace referencia el requisito legal y/o normativo</t>
        </r>
      </text>
    </comment>
    <comment ref="B4" authorId="1" shapeId="0" xr:uid="{710916B9-20B6-4281-9E7C-DE9EB6E717F8}">
      <text>
        <r>
          <rPr>
            <b/>
            <sz val="9"/>
            <color indexed="81"/>
            <rFont val="Tahoma"/>
            <family val="2"/>
          </rPr>
          <t>Orden de la norma NACIONAL
DISTRITAL
INSTITUCIONAL</t>
        </r>
      </text>
    </comment>
    <comment ref="C4" authorId="1" shapeId="0" xr:uid="{246B0464-A7B5-41B2-9DE5-014C53CC439B}">
      <text>
        <r>
          <rPr>
            <b/>
            <sz val="9"/>
            <color indexed="81"/>
            <rFont val="Tahoma"/>
            <family val="2"/>
          </rPr>
          <t>User:</t>
        </r>
        <r>
          <rPr>
            <sz val="9"/>
            <color indexed="81"/>
            <rFont val="Tahoma"/>
            <family val="2"/>
          </rPr>
          <t xml:space="preserve">
ENTIDAD QUE GENERA LA NORMA</t>
        </r>
      </text>
    </comment>
    <comment ref="D4" authorId="0" shapeId="0" xr:uid="{4FBEE7FF-32E6-4F54-9EF8-E79F98B06205}">
      <text>
        <r>
          <rPr>
            <sz val="10"/>
            <rFont val="Arial"/>
            <family val="2"/>
          </rPr>
          <t>En esta columna se identifica el tipo de norma, la cual puede corresponder a las siguientes:
Constitución
LEY
DECRETO
ACUERDO
RESOLUCIÓN
CIRCULAR
ORDENANZA
ACTO ADMINISTRATIVO DE CARÁCTER GENERAL 
Etc.</t>
        </r>
      </text>
    </comment>
    <comment ref="E4" authorId="1" shapeId="0" xr:uid="{60C8ACA1-0275-4EE6-8512-0BE81DB87E10}">
      <text>
        <r>
          <rPr>
            <b/>
            <sz val="10"/>
            <color indexed="81"/>
            <rFont val="Tahoma"/>
            <family val="2"/>
          </rPr>
          <t>User:</t>
        </r>
        <r>
          <rPr>
            <sz val="10"/>
            <color indexed="81"/>
            <rFont val="Tahoma"/>
            <family val="2"/>
          </rPr>
          <t xml:space="preserve">
El numero de la norma, debe contener vínculos a los sitios web donde se encuentran publicados, para que las ciudadanos accedan a su consulta directamente.  Tomar sitios web de  gobierno, preferiblemente de la  http://sisjur.bogotajuridica.gov.co/sisjur/index.jsp</t>
        </r>
      </text>
    </comment>
    <comment ref="F4" authorId="2" shapeId="0" xr:uid="{184E66CA-0EE2-48E1-AF7D-CE6D57220080}">
      <text>
        <r>
          <rPr>
            <b/>
            <sz val="9"/>
            <color indexed="81"/>
            <rFont val="Tahoma"/>
            <family val="2"/>
          </rPr>
          <t>Deisy Estupiñan:</t>
        </r>
        <r>
          <rPr>
            <sz val="9"/>
            <color indexed="81"/>
            <rFont val="Tahoma"/>
            <family val="2"/>
          </rPr>
          <t xml:space="preserve">
Colocar la fecha de expedición de la norma con un formato de día/ mes / año</t>
        </r>
      </text>
    </comment>
    <comment ref="G4" authorId="1" shapeId="0" xr:uid="{B1BB3FAE-22D6-4829-9013-91D953C563B7}">
      <text>
        <r>
          <rPr>
            <sz val="11"/>
            <color indexed="81"/>
            <rFont val="Tahoma"/>
            <family val="2"/>
          </rPr>
          <t xml:space="preserve">
En esta columna transcriba el enunciado de la norma, así: (“Por medio de la cual...”) </t>
        </r>
      </text>
    </comment>
    <comment ref="H4" authorId="1" shapeId="0" xr:uid="{4AC7C96B-C509-4F5A-9021-40D68BA653EC}">
      <text>
        <r>
          <rPr>
            <b/>
            <sz val="9"/>
            <color indexed="81"/>
            <rFont val="Tahoma"/>
            <family val="2"/>
          </rPr>
          <t>User:</t>
        </r>
        <r>
          <rPr>
            <sz val="9"/>
            <color indexed="81"/>
            <rFont val="Tahoma"/>
            <family val="2"/>
          </rPr>
          <t xml:space="preserve">
</t>
        </r>
        <r>
          <rPr>
            <sz val="16"/>
            <color indexed="81"/>
            <rFont val="Tahoma"/>
            <family val="2"/>
          </rPr>
          <t xml:space="preserve">Escriba cambios en la vigencia de la  norma  por ejemplo: si se encuentra suspendido, derogado u otros 
derogado, </t>
        </r>
      </text>
    </comment>
    <comment ref="I4" authorId="0" shapeId="0" xr:uid="{5CCABF0D-BD24-49BA-A382-B616138B310A}">
      <text>
        <r>
          <rPr>
            <sz val="10"/>
            <rFont val="Arial"/>
            <family val="2"/>
          </rPr>
          <t>En esta columna se registra el mecanismo por medio del cual la  FUGA da cumplimiento al requisito.</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
  </authors>
  <commentList>
    <comment ref="A4" authorId="0" shapeId="0" xr:uid="{85ADB11A-C5BD-4B0C-9E4A-B59AD5677FA7}">
      <text>
        <r>
          <rPr>
            <sz val="11"/>
            <color theme="1"/>
            <rFont val="Arial"/>
            <family val="2"/>
          </rPr>
          <t>======
ID#AAAAJZAbs-o
    (2020-04-07 20:56:58)
En esta columna se identifica la temática específica a la que hace referencia el requisito legal y/o normativo</t>
        </r>
      </text>
    </comment>
    <comment ref="B4" authorId="0" shapeId="0" xr:uid="{B9398570-0408-42F8-9EA1-CCD582F25310}">
      <text>
        <r>
          <rPr>
            <sz val="11"/>
            <color theme="1"/>
            <rFont val="Arial"/>
            <family val="2"/>
          </rPr>
          <t>======
ID#AAAAJZAbs-c
User    (2020-04-07 20:56:58)
Orden de la norma NACIONAL
DISTRITAL
INSTITUCIONAL</t>
        </r>
      </text>
    </comment>
    <comment ref="C4" authorId="0" shapeId="0" xr:uid="{A4D439BE-DF3E-4CEA-9D67-0E7CEFAC1055}">
      <text>
        <r>
          <rPr>
            <sz val="11"/>
            <color theme="1"/>
            <rFont val="Arial"/>
            <family val="2"/>
          </rPr>
          <t>======
ID#AAAAJZAbs_o
User    (2020-04-07 20:56:58)
ENTIDAD QUE GENERA LA NORMA</t>
        </r>
      </text>
    </comment>
    <comment ref="D4" authorId="0" shapeId="0" xr:uid="{45A8F3DD-8738-4570-97DA-6832379E6ADA}">
      <text>
        <r>
          <rPr>
            <sz val="11"/>
            <color theme="1"/>
            <rFont val="Arial"/>
            <family val="2"/>
          </rPr>
          <t>======
ID#AAAAJZAbs_g
En esta columna se identifica el tipo de norma, la cual puede corresponder a las siguientes    (2020-04-07 20:56:58)
Constitución
LEY
DECRETO
ACUERDO
RESOLUCIÓN
CIRCULAR
ORDENANZA
ACTO ADMINISTRATIVO DE CARÁCTER GENERAL 
Etc.</t>
        </r>
      </text>
    </comment>
    <comment ref="E4" authorId="0" shapeId="0" xr:uid="{1404437D-D03B-4265-AC66-2AE905B33E14}">
      <text>
        <r>
          <rPr>
            <sz val="11"/>
            <color theme="1"/>
            <rFont val="Arial"/>
            <family val="2"/>
          </rPr>
          <t>======
ID#AAAAJZAbtAQ
User    (2020-04-07 20:56:58)
El numero de la norma, debe contener vínculos a los sitios web donde se encuentran publicados, para que las ciudadanos accedan a su consulta directamente.  Tomar sitios web de  gobierno, preferiblemente de la  http://sisjur.bogotajuridica.gov.co/sisjur/index.jsp</t>
        </r>
      </text>
    </comment>
    <comment ref="F4" authorId="0" shapeId="0" xr:uid="{7985EEC7-863D-4A49-96F1-F31FABBAAB59}">
      <text>
        <r>
          <rPr>
            <sz val="11"/>
            <color theme="1"/>
            <rFont val="Arial"/>
            <family val="2"/>
          </rPr>
          <t>======
ID#AAAAJZAbtAE
Deisy Estupiñan    (2020-04-07 20:56:58)
Colocar la fecha de expedición de la norma con un formato de día/ mes / año</t>
        </r>
      </text>
    </comment>
    <comment ref="G4" authorId="0" shapeId="0" xr:uid="{C335DE7B-D15C-49B4-8318-A83B9106190F}">
      <text>
        <r>
          <rPr>
            <sz val="11"/>
            <color theme="1"/>
            <rFont val="Arial"/>
            <family val="2"/>
          </rPr>
          <t>======
ID#AAAAJZAbs_Y
User    (2020-04-07 20:56:58)
En esta columna transcriba el enunciado de la norma, así: (“Por medio de la cual...”)</t>
        </r>
      </text>
    </comment>
    <comment ref="H4" authorId="0" shapeId="0" xr:uid="{432D1EC9-0E96-4526-A822-4E43554E5EDE}">
      <text>
        <r>
          <rPr>
            <sz val="11"/>
            <color theme="1"/>
            <rFont val="Arial"/>
            <family val="2"/>
          </rPr>
          <t>======
ID#AAAAJZAbtAU
User    (2020-04-07 20:56:58)
Escriba cambios en la vigencia de la  norma  por ejemplo: si se encuentra suspendido, derogado u otros 
derogado,</t>
        </r>
      </text>
    </comment>
    <comment ref="I4" authorId="0" shapeId="0" xr:uid="{D669C62F-DB50-4734-BD6B-37A61A34497C}">
      <text>
        <r>
          <rPr>
            <sz val="11"/>
            <color theme="1"/>
            <rFont val="Arial"/>
            <family val="2"/>
          </rPr>
          <t>======
ID#AAAAJZAbs-4
    (2020-04-07 20:56:58)
En esta columna se registra el mecanismo por medio del cual la  FUGA da cumplimiento al requisito.</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
  </authors>
  <commentList>
    <comment ref="I4" authorId="0" shapeId="0" xr:uid="{1EE3F43A-6C44-4D03-AE75-FA6F33839DAD}">
      <text>
        <r>
          <rPr>
            <sz val="10"/>
            <rFont val="Arial"/>
            <family val="2"/>
          </rPr>
          <t>En esta columna se registra el mecanismo por medio del cual la  FUGA da cumplimiento al requisito; por ejemplo: Procesos; Procedimiento; Instructivo; Guia y registros en serie documetnal orfeo ACTAS XXX, etc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
    <author>User</author>
    <author>Deisy Estupiñan</author>
  </authors>
  <commentList>
    <comment ref="A4" authorId="0" shapeId="0" xr:uid="{36C8B4C9-2AAB-418A-8E3A-5A3D45964558}">
      <text>
        <r>
          <rPr>
            <sz val="10"/>
            <rFont val="Arial"/>
            <family val="2"/>
          </rPr>
          <t>En esta columna se identifica la temática específica a la que hace referencia el requisito legal y/o normativo</t>
        </r>
      </text>
    </comment>
    <comment ref="B4" authorId="1" shapeId="0" xr:uid="{1EC51AE4-1412-4C69-8587-15B337C80204}">
      <text>
        <r>
          <rPr>
            <b/>
            <sz val="9"/>
            <color rgb="FF000000"/>
            <rFont val="Tahoma"/>
            <family val="2"/>
          </rPr>
          <t xml:space="preserve">Orden de la norma NACIONAL
</t>
        </r>
        <r>
          <rPr>
            <b/>
            <sz val="9"/>
            <color rgb="FF000000"/>
            <rFont val="Tahoma"/>
            <family val="2"/>
          </rPr>
          <t xml:space="preserve">DISTRITAL
</t>
        </r>
        <r>
          <rPr>
            <b/>
            <sz val="9"/>
            <color rgb="FF000000"/>
            <rFont val="Tahoma"/>
            <family val="2"/>
          </rPr>
          <t>INSTITUCIONAL</t>
        </r>
      </text>
    </comment>
    <comment ref="C4" authorId="1" shapeId="0" xr:uid="{4466FF8C-420E-40BB-81EB-6FD7DAC63D24}">
      <text>
        <r>
          <rPr>
            <b/>
            <sz val="9"/>
            <color indexed="81"/>
            <rFont val="Tahoma"/>
            <family val="2"/>
          </rPr>
          <t>User:</t>
        </r>
        <r>
          <rPr>
            <sz val="9"/>
            <color indexed="81"/>
            <rFont val="Tahoma"/>
            <family val="2"/>
          </rPr>
          <t xml:space="preserve">
ENTIDAD QUE GENERA LA NORMA</t>
        </r>
      </text>
    </comment>
    <comment ref="D4" authorId="0" shapeId="0" xr:uid="{A40CBD46-855F-4965-B805-1E02F27F71A2}">
      <text>
        <r>
          <rPr>
            <sz val="10"/>
            <color rgb="FF000000"/>
            <rFont val="Arial"/>
            <family val="2"/>
          </rPr>
          <t xml:space="preserve">En esta columna se identifica el tipo de norma, la cual puede corresponder a las siguientes:
</t>
        </r>
        <r>
          <rPr>
            <sz val="10"/>
            <color rgb="FF000000"/>
            <rFont val="Arial"/>
            <family val="2"/>
          </rPr>
          <t xml:space="preserve">Constitución
</t>
        </r>
        <r>
          <rPr>
            <sz val="10"/>
            <color rgb="FF000000"/>
            <rFont val="Arial"/>
            <family val="2"/>
          </rPr>
          <t xml:space="preserve">LEY
</t>
        </r>
        <r>
          <rPr>
            <sz val="10"/>
            <color rgb="FF000000"/>
            <rFont val="Arial"/>
            <family val="2"/>
          </rPr>
          <t xml:space="preserve">DECRETO
</t>
        </r>
        <r>
          <rPr>
            <sz val="10"/>
            <color rgb="FF000000"/>
            <rFont val="Arial"/>
            <family val="2"/>
          </rPr>
          <t xml:space="preserve">ACUERDO
</t>
        </r>
        <r>
          <rPr>
            <sz val="10"/>
            <color rgb="FF000000"/>
            <rFont val="Arial"/>
            <family val="2"/>
          </rPr>
          <t xml:space="preserve">RESOLUCIÓN
</t>
        </r>
        <r>
          <rPr>
            <sz val="10"/>
            <color rgb="FF000000"/>
            <rFont val="Arial"/>
            <family val="2"/>
          </rPr>
          <t xml:space="preserve">CIRCULAR
</t>
        </r>
        <r>
          <rPr>
            <sz val="10"/>
            <color rgb="FF000000"/>
            <rFont val="Arial"/>
            <family val="2"/>
          </rPr>
          <t xml:space="preserve">ORDENANZA
</t>
        </r>
        <r>
          <rPr>
            <sz val="10"/>
            <color rgb="FF000000"/>
            <rFont val="Arial"/>
            <family val="2"/>
          </rPr>
          <t xml:space="preserve">ACTO ADMINISTRATIVO DE CARÁCTER GENERAL 
</t>
        </r>
        <r>
          <rPr>
            <sz val="10"/>
            <color rgb="FF000000"/>
            <rFont val="Arial"/>
            <family val="2"/>
          </rPr>
          <t>Etc.</t>
        </r>
      </text>
    </comment>
    <comment ref="E4" authorId="1" shapeId="0" xr:uid="{03050E2C-15BA-4031-A8F2-AF0A7EAC42B4}">
      <text>
        <r>
          <rPr>
            <b/>
            <sz val="10"/>
            <color rgb="FF000000"/>
            <rFont val="Tahoma"/>
            <family val="2"/>
          </rPr>
          <t>User:</t>
        </r>
        <r>
          <rPr>
            <sz val="10"/>
            <color rgb="FF000000"/>
            <rFont val="Tahoma"/>
            <family val="2"/>
          </rPr>
          <t xml:space="preserve">
</t>
        </r>
        <r>
          <rPr>
            <sz val="10"/>
            <color rgb="FF000000"/>
            <rFont val="Tahoma"/>
            <family val="2"/>
          </rPr>
          <t>El numero de la norma, debe contener vínculos a los sitios web donde se encuentran publicados, para que las ciudadanos accedan a su consulta directamente.  Tomar sitios web de  gobierno, preferiblemente de la  http://sisjur.bogotajuridica.gov.co/sisjur/index.jsp</t>
        </r>
      </text>
    </comment>
    <comment ref="F4" authorId="2" shapeId="0" xr:uid="{0B27E126-2AC8-4DC2-8962-987526053E2D}">
      <text>
        <r>
          <rPr>
            <b/>
            <sz val="9"/>
            <color rgb="FF000000"/>
            <rFont val="Tahoma"/>
            <family val="2"/>
          </rPr>
          <t>Deisy Estupiñan:</t>
        </r>
        <r>
          <rPr>
            <sz val="9"/>
            <color rgb="FF000000"/>
            <rFont val="Tahoma"/>
            <family val="2"/>
          </rPr>
          <t xml:space="preserve">
</t>
        </r>
        <r>
          <rPr>
            <sz val="9"/>
            <color rgb="FF000000"/>
            <rFont val="Tahoma"/>
            <family val="2"/>
          </rPr>
          <t>Colocar la fecha de expedición de la norma con un formato de día/ mes / año</t>
        </r>
      </text>
    </comment>
    <comment ref="G4" authorId="1" shapeId="0" xr:uid="{2702B208-B48D-494E-811E-A32AABFACEA2}">
      <text>
        <r>
          <rPr>
            <sz val="11"/>
            <color indexed="81"/>
            <rFont val="Tahoma"/>
            <family val="2"/>
          </rPr>
          <t xml:space="preserve">
En esta columna transcriba el enunciado de la norma, así: (“Por medio de la cual...”) </t>
        </r>
      </text>
    </comment>
    <comment ref="H4" authorId="1" shapeId="0" xr:uid="{1F178535-320E-4125-B9D2-3D21C47553E4}">
      <text>
        <r>
          <rPr>
            <b/>
            <sz val="9"/>
            <color indexed="81"/>
            <rFont val="Tahoma"/>
            <family val="2"/>
          </rPr>
          <t>User:</t>
        </r>
        <r>
          <rPr>
            <sz val="9"/>
            <color indexed="81"/>
            <rFont val="Tahoma"/>
            <family val="2"/>
          </rPr>
          <t xml:space="preserve">
Escriba cambios en la vigencia de la  norma  por ejemplo: si se encuentra suspendido, derogado u otros 
derogado, </t>
        </r>
      </text>
    </comment>
    <comment ref="I4" authorId="0" shapeId="0" xr:uid="{B126A62B-795F-490F-A13C-743DE60B0833}">
      <text>
        <r>
          <rPr>
            <sz val="10"/>
            <rFont val="Arial"/>
            <family val="2"/>
          </rPr>
          <t>En esta columna se registra el mecanismo por medio del cual la  FUGA da cumplimiento al requisito.</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A4" authorId="0" shapeId="0" xr:uid="{B9A05321-7292-4754-8CF5-8F618F368314}">
      <text>
        <r>
          <rPr>
            <sz val="10"/>
            <rFont val="Arial"/>
            <family val="2"/>
          </rPr>
          <t>En esta columna se identifica la temática específica a la que hace referencia el requisito legal y/o normativo</t>
        </r>
      </text>
    </comment>
    <comment ref="B4" authorId="0" shapeId="0" xr:uid="{E8956060-5EAC-4A8B-BC66-D5DFB216009C}">
      <text>
        <r>
          <rPr>
            <b/>
            <sz val="9"/>
            <color indexed="8"/>
            <rFont val="Tahoma"/>
            <family val="2"/>
          </rPr>
          <t>Orden de la norma NACIONAL
DISTRITAL
INSTITUCIONAL</t>
        </r>
      </text>
    </comment>
    <comment ref="C4" authorId="0" shapeId="0" xr:uid="{EE4A752E-8EF0-435A-8D2C-411892241DDB}">
      <text>
        <r>
          <rPr>
            <b/>
            <sz val="9"/>
            <color indexed="8"/>
            <rFont val="Tahoma"/>
            <family val="2"/>
          </rPr>
          <t xml:space="preserve">User:
</t>
        </r>
        <r>
          <rPr>
            <sz val="9"/>
            <color indexed="8"/>
            <rFont val="Tahoma"/>
            <family val="2"/>
          </rPr>
          <t>ENTIDAD QUE GENERA LA NORMA</t>
        </r>
      </text>
    </comment>
    <comment ref="D4" authorId="0" shapeId="0" xr:uid="{7E25F614-89EA-4974-A7A1-8775B288A7E1}">
      <text>
        <r>
          <rPr>
            <sz val="10"/>
            <color rgb="FF000000"/>
            <rFont val="Arial"/>
            <family val="2"/>
          </rPr>
          <t xml:space="preserve">En esta columna se identifica el tipo de norma, la cual puede corresponder a las siguientes:
</t>
        </r>
        <r>
          <rPr>
            <sz val="10"/>
            <color rgb="FF000000"/>
            <rFont val="Arial"/>
            <family val="2"/>
          </rPr>
          <t xml:space="preserve">Constitución
</t>
        </r>
        <r>
          <rPr>
            <sz val="10"/>
            <color rgb="FF000000"/>
            <rFont val="Arial"/>
            <family val="2"/>
          </rPr>
          <t xml:space="preserve">LEY
</t>
        </r>
        <r>
          <rPr>
            <sz val="10"/>
            <color rgb="FF000000"/>
            <rFont val="Arial"/>
            <family val="2"/>
          </rPr>
          <t xml:space="preserve">DECRETO
</t>
        </r>
        <r>
          <rPr>
            <sz val="10"/>
            <color rgb="FF000000"/>
            <rFont val="Arial"/>
            <family val="2"/>
          </rPr>
          <t xml:space="preserve">ACUERDO
</t>
        </r>
        <r>
          <rPr>
            <sz val="10"/>
            <color rgb="FF000000"/>
            <rFont val="Arial"/>
            <family val="2"/>
          </rPr>
          <t xml:space="preserve">RESOLUCIÓN
</t>
        </r>
        <r>
          <rPr>
            <sz val="10"/>
            <color rgb="FF000000"/>
            <rFont val="Arial"/>
            <family val="2"/>
          </rPr>
          <t xml:space="preserve">CIRCULAR
</t>
        </r>
        <r>
          <rPr>
            <sz val="10"/>
            <color rgb="FF000000"/>
            <rFont val="Arial"/>
            <family val="2"/>
          </rPr>
          <t xml:space="preserve">ORDENANZA
</t>
        </r>
        <r>
          <rPr>
            <sz val="10"/>
            <color rgb="FF000000"/>
            <rFont val="Arial"/>
            <family val="2"/>
          </rPr>
          <t xml:space="preserve">ACTO ADMINISTRATIVO DE CARÁCTER GENERAL 
</t>
        </r>
        <r>
          <rPr>
            <sz val="10"/>
            <color rgb="FF000000"/>
            <rFont val="Arial"/>
            <family val="2"/>
          </rPr>
          <t>Etc.</t>
        </r>
      </text>
    </comment>
    <comment ref="E4" authorId="0" shapeId="0" xr:uid="{EF597426-F884-4DD3-92C7-C67ECDD041BC}">
      <text>
        <r>
          <rPr>
            <b/>
            <sz val="10"/>
            <color indexed="8"/>
            <rFont val="Tahoma"/>
            <family val="2"/>
          </rPr>
          <t xml:space="preserve">User:
</t>
        </r>
        <r>
          <rPr>
            <sz val="10"/>
            <color indexed="8"/>
            <rFont val="Tahoma"/>
            <family val="2"/>
          </rPr>
          <t>El numero de la norma, debe contener vínculos a los sitios web donde se encuentran publicados, para que las ciudadanos accedan a su consulta directamente.  Tomar sitios web de  gobierno, preferiblemente de la  http://sisjur.bogotajuridica.gov.co/sisjur/index.jsp</t>
        </r>
      </text>
    </comment>
    <comment ref="F4" authorId="0" shapeId="0" xr:uid="{87879941-2EE2-4CB2-96DA-4E2F2DA55132}">
      <text>
        <r>
          <rPr>
            <b/>
            <sz val="9"/>
            <color indexed="8"/>
            <rFont val="Tahoma"/>
            <family val="2"/>
          </rPr>
          <t xml:space="preserve">Deisy Estupiñan:
</t>
        </r>
        <r>
          <rPr>
            <sz val="9"/>
            <color indexed="8"/>
            <rFont val="Tahoma"/>
            <family val="2"/>
          </rPr>
          <t>Colocar la fecha de expedición de la norma con un formato de día/ mes / año</t>
        </r>
      </text>
    </comment>
    <comment ref="G4" authorId="0" shapeId="0" xr:uid="{2B7D901A-4791-4EB3-9DC7-12A25461364B}">
      <text>
        <r>
          <rPr>
            <sz val="11"/>
            <color rgb="FF000000"/>
            <rFont val="Tahoma"/>
            <family val="2"/>
          </rPr>
          <t xml:space="preserve">
</t>
        </r>
        <r>
          <rPr>
            <sz val="11"/>
            <color rgb="FF000000"/>
            <rFont val="Tahoma"/>
            <family val="2"/>
          </rPr>
          <t xml:space="preserve">En esta columna transcriba el enunciado de la norma, así: (“Por medio de la cual...”) </t>
        </r>
      </text>
    </comment>
    <comment ref="H4" authorId="0" shapeId="0" xr:uid="{EBCD4011-95FB-4B65-802A-E0A9E17ED81E}">
      <text>
        <r>
          <rPr>
            <b/>
            <sz val="9"/>
            <color indexed="8"/>
            <rFont val="Tahoma"/>
            <family val="2"/>
          </rPr>
          <t xml:space="preserve">User:
</t>
        </r>
        <r>
          <rPr>
            <sz val="9"/>
            <color indexed="8"/>
            <rFont val="Tahoma"/>
            <family val="2"/>
          </rPr>
          <t xml:space="preserve">Escriba cambios en la vigencia de la  norma  por ejemplo: si se encuentra suspendido, derogado u otros 
derogado, </t>
        </r>
      </text>
    </comment>
  </commentList>
</comments>
</file>

<file path=xl/sharedStrings.xml><?xml version="1.0" encoding="utf-8"?>
<sst xmlns="http://schemas.openxmlformats.org/spreadsheetml/2006/main" count="5519" uniqueCount="1860">
  <si>
    <t>POLITICA MIPG:</t>
  </si>
  <si>
    <t>NA</t>
  </si>
  <si>
    <t>PROCESO:</t>
  </si>
  <si>
    <t>Todos los procesos de la FUGA</t>
  </si>
  <si>
    <t>IDENTIFICACIÓN DE REQUISITOS LEGALES Y/O NORMATIVOS IDENTIFICACIÓN DEL REQUISITO</t>
  </si>
  <si>
    <t>APLICACIÓN DEL REQUISITO LEGAL Y/O NORMATIVO</t>
  </si>
  <si>
    <t>TEMÁTICA</t>
  </si>
  <si>
    <t>NIVEL</t>
  </si>
  <si>
    <t>NOMBRE DE LA ENTIDAD</t>
  </si>
  <si>
    <t>CLASIFICACIÓN NORMATIVA 
 (TIPO DE REQUISITO LEGAL)</t>
  </si>
  <si>
    <t>No. REQUISITO LEGAL U OTRO</t>
  </si>
  <si>
    <t>FECHA DE EXPEDICIÓN</t>
  </si>
  <si>
    <t>TÍTULO DEL REQUISITO LEGAL U OTRO</t>
  </si>
  <si>
    <t>NOTAS DE VIGENCIA Y APLICABILIDAD</t>
  </si>
  <si>
    <t>MECANISMOS DE CUMPLIMIENTO</t>
  </si>
  <si>
    <t>Transparencia</t>
  </si>
  <si>
    <t>Nacional</t>
  </si>
  <si>
    <t>Procuraduría General</t>
  </si>
  <si>
    <t>Directiva</t>
  </si>
  <si>
    <t>Modificación del plazo para el dligenciamiento de la Información en el Índice de Información y Acceso a la información  Pública (ITA) de conformidad con las disposiciones del artículo 23 de la ley 1712 de 2014</t>
  </si>
  <si>
    <t>Amplia el plazo señalado en la directiva 014 de 2022</t>
  </si>
  <si>
    <t>Procedimiento de Transparencia  y procesos</t>
  </si>
  <si>
    <t>Dligenciamiento de la Información en el Índice de Información y Acceso a la información  Pública (ITA) de conformidad con las disposiciones del artículo 23 de la ley 1712 de 2014</t>
  </si>
  <si>
    <t>Congreso de Colombia</t>
  </si>
  <si>
    <t>Ley</t>
  </si>
  <si>
    <t>Por medio de la cual se adoptan medidas en materia de transparencia, prevención y lucha contra la corrupción y se dictan otras disposiciones.</t>
  </si>
  <si>
    <t>Modifica apartados de la Ley 1474 de 2011 - Ley de transparencia</t>
  </si>
  <si>
    <t>PAAC - Procedimiento de Transparencia</t>
  </si>
  <si>
    <t>Gobierno Abierto</t>
  </si>
  <si>
    <t>El Consejo Nacional de Política Económica y Social - República de Colombia;  Departamento Nacional de Planeación - DAFP</t>
  </si>
  <si>
    <t>Conpes</t>
  </si>
  <si>
    <t xml:space="preserve">Lineamientos de política para la implementación de un modelo de estado Abierto </t>
  </si>
  <si>
    <t>Vigencia inicial de 2021 a 2025</t>
  </si>
  <si>
    <t>PAAC - Transparencia; Plan de datos abiertos FUGA; Plan de Gobierno Abierto Bogotá</t>
  </si>
  <si>
    <t>Normas Generales - Plan Anticorrupción y Atención al Ciudadano</t>
  </si>
  <si>
    <t>Departamento Administrativo de la Función Pública</t>
  </si>
  <si>
    <t>Circular Externa</t>
  </si>
  <si>
    <t>001-020</t>
  </si>
  <si>
    <t>Lineamientos para la Formulación de la Racionalización de trámites, Rendición de Cuentas, Servicio al Ciudadano en el Plan anticorrupción y atención al ciudadano vigencia 2022</t>
  </si>
  <si>
    <t>Modificó los lineamientos de formulación PAAC de 2015</t>
  </si>
  <si>
    <t>Procesos y Procedimientos /Plan Anticorrupción y de Atención al ciudadano</t>
  </si>
  <si>
    <t>Apertura datos - Datos Abiertos</t>
  </si>
  <si>
    <t>Distrital</t>
  </si>
  <si>
    <t>Secretaría General Alcaldía Mayor de Bogotá, D.C.</t>
  </si>
  <si>
    <t>Circular</t>
  </si>
  <si>
    <t>Procesos y Procedimientos</t>
  </si>
  <si>
    <t>Normas Generales</t>
  </si>
  <si>
    <t>El Congreso de Colombia</t>
  </si>
  <si>
    <t>Por medio de la cual se reforma la Ley 1952 de 2019 y se dictan otras disposiciones</t>
  </si>
  <si>
    <t>Norma que amplió la vigencia de la Ley 1952 de 2019 hasta el 29/03/2022, a excepción de loas artículos 69 y 74, vigentes desde 30/06/2021 y el Artículo 7 de esta norma que entra en vigencia el 29/12/2023</t>
  </si>
  <si>
    <t>Rendición de cuentas</t>
  </si>
  <si>
    <t>Disitrital</t>
  </si>
  <si>
    <t>Secretaría General de la Alcaldía Mayor de Bogotá</t>
  </si>
  <si>
    <t xml:space="preserve">Circular </t>
  </si>
  <si>
    <t>Protocolo para la Rendición de Cuentas permanente e integral en las entidades del Distrito Capital.</t>
  </si>
  <si>
    <t>PAAC- Procedimiento Rendición de Cuentas</t>
  </si>
  <si>
    <t>Normas Generales Instancias de Coordinación</t>
  </si>
  <si>
    <t>Resolución</t>
  </si>
  <si>
    <t>Por la cual se modifica la Resolución 233 del 08 de junio de 2018 “Por la cual se expiden lineamientos para el funcionamiento, operación, seguimiento e informes de las Instancias de Coordinación del Distrito Capital”</t>
  </si>
  <si>
    <t>Página web de la Entidad y Procesos y Procedimientos</t>
  </si>
  <si>
    <t>Alcaldesa Mayor de Bogotá</t>
  </si>
  <si>
    <t>Directrices sobre Gobierno Abierto Bogotá</t>
  </si>
  <si>
    <t>Ley de transparencia/Gestión del Conocimiento, Gobierno Digital, Gestión Contractual, Conflictos de Interés, Gestión PQRS /Plan Anticorrupción y de Atención al ciudadano</t>
  </si>
  <si>
    <t>Trámites y Servicios</t>
  </si>
  <si>
    <t>Por medio de la cual se establecen disposiciones transversales a la rama ejecutiva del nivel nacional y territorial y a los particulares que cumplan funciones públicas y/o administrativas, en relación con la racionalización de trámites y se dictan otras disposiciones</t>
  </si>
  <si>
    <t>PAAC</t>
  </si>
  <si>
    <t>El Ministro De Tecnologías de La Información y las Comunicaciones</t>
  </si>
  <si>
    <t>Por la cual se definen los estándares y directrices para publicar la información señalada en la Ley 1712 del 2014 y se definen los requisitos materia de acceso a la información pública, accesibilidad web, seguridad digital, y datos abiertos.</t>
  </si>
  <si>
    <t>Derogó la Resolución Mintic 3564 de 2015</t>
  </si>
  <si>
    <t>Página web de la Entidad y Procesos y Procedimientos /Plan Anticorrupción y de Atención al ciudadano</t>
  </si>
  <si>
    <t>Normas Generales - Anticorrupción</t>
  </si>
  <si>
    <t>La Alcaldesa Mayor de Bogotá D.C</t>
  </si>
  <si>
    <t>Decreto</t>
  </si>
  <si>
    <t>Por el cual se expiden lineamientos generales sobre transparencia, integridad y medidas anticorrupción en las entidades y organismos del orden distrital y se dictan otras disposiciones</t>
  </si>
  <si>
    <t>Normas Generales - Conflictos de interés y declaración de bienes y rentas</t>
  </si>
  <si>
    <t>El Congreso de la República</t>
  </si>
  <si>
    <t>Por medio del cual se busca garantizar el cumplimiento de los principios de transparencia y publicidad mediante la publicación de las declaraciones de bienes, renta y el registro de los conflictos de interés.</t>
  </si>
  <si>
    <t>El Presidente de la República de Colombia,</t>
  </si>
  <si>
    <t>Por el cual se dictan normas para simplificar, suprimir y reformar trámites, procesos y procedimientos innecesarios existentes en la administración pública</t>
  </si>
  <si>
    <t>Por medio de la cual se expide el Código General Disciplinario, se derogan la Ley 734 de 2002 y algunas disposiciones de la Ley 1474 de 2011, relacionadas con el derecho disciplinario</t>
  </si>
  <si>
    <t>La vigencia de esta norma fue diferida hasta el 29 de Marzo de 2022, a excepción de los Artículos 69 y 74 de la Ley 2094, que entraran a regir a partir del 30 de Junio de 2021, y el Articulo 7 de la Ley 2094 de 2021 entrara a regir el 29 de diciembre del 2023, de acuerdo con el Articulo 73 de la Ley 2094 de 2021</t>
  </si>
  <si>
    <t>Por la cual se expiden lineamientos para el funcionamiento, operación, seguimiento e informes de las Instancias de Coordinación del Distrito Capital</t>
  </si>
  <si>
    <t>Modificado por la Resolución 753 de 2020</t>
  </si>
  <si>
    <t>Normas Generales -Integración de Planes Institucionales</t>
  </si>
  <si>
    <t>Presidente de la República</t>
  </si>
  <si>
    <t>Planes Institucionales</t>
  </si>
  <si>
    <t>Por medio del cual se modifica el Decreto 1083 de 2015, Decreto Único Reglamentario del Sector Función Pública, en lo relacionado con el Sistema de Gestión establecido en el artículo 133 de la Ley 1753 de 2015</t>
  </si>
  <si>
    <t>Documentación Sig</t>
  </si>
  <si>
    <t>El Alcalde Mayor de Bogotá, D.C.</t>
  </si>
  <si>
    <t>Por medio del cual se modifica la Estructura Organizacional de la Secretaría General de la Alcaldía Mayor de Bogotá D.C.</t>
  </si>
  <si>
    <t>Por el cual se sustituye el Título 4 de la Parte 1 del Libro 2 del Decreto 1081 de 2015, relativo al "Plan Anticorrupción y de Atención al Ciudadanía.</t>
  </si>
  <si>
    <t>Derechos de Petición</t>
  </si>
  <si>
    <t>Por medio de la cual se regula el Derecho Fundamental de Petición y se sustituye un título del Código de Procedimiento Administrativo y de lo Contencioso Administrativo.</t>
  </si>
  <si>
    <t>Plan Anticorrupción y de Atención al Ciudadano</t>
  </si>
  <si>
    <t>Por la cual se dictan disposiciones en materia de promoción y protección del derecho a la participación democrática</t>
  </si>
  <si>
    <t>Por medio del cual se expide el Decreto Único Reglamentario del Sector Cultura</t>
  </si>
  <si>
    <t>Por medio del cual se expide el Decreto Reglamentario Único del Sector Presidencia de la República</t>
  </si>
  <si>
    <t>Por el cual se actualiza el Modelo Estándar de Control Interno -MECI</t>
  </si>
  <si>
    <t>Ley Estatutaria</t>
  </si>
  <si>
    <t>Por medio de la cual se crea la Ley de Transparencia y del Derecho de Acceso a la Información Pública Nacional y se dictan otras disposiciones.</t>
  </si>
  <si>
    <t>Normas Generales - Protección de Datos Personales</t>
  </si>
  <si>
    <t>Por la cual se dictan disposiciones generales para la protección de datos personales.</t>
  </si>
  <si>
    <t>Por medio de la cual se expide el Código General del Proceso y se dictan otras disposiciones.</t>
  </si>
  <si>
    <t>Por el cual se reglamenta el Decreto Ley 019 de 2012</t>
  </si>
  <si>
    <t>Decreto Ley</t>
  </si>
  <si>
    <t>Por el cual se dictan normas para suprimir o reformar regulaciones, procedimientos y trámites innecesarios existentes en la Administración Pública.</t>
  </si>
  <si>
    <t>Modificada por el Decreto Ley 2106 de 2019, 'por el cual se dictan normas para simplificar, suprimir y reformar trámites, procesos y procedimientos innecesarios existentes en la administración pública', publicado en el Diario Oficial No. 51.145 de 22 de noviembre 2019.
 - Modificada por la Ley 1753 de 2015, 'por la cual se expide el Plan Nacional de Desarrollo 2014-2018 “Todos por un nuevo país”', publicada en el Diario Oficial No. 49.538 de 9 de junio de 2015.
 - Modificado por la Ley 1607 de 2012, 'por la cual se expiden normas en materia tributaria y se dictan otras disposiciones', publicada en el Diario Oficial No. 48.655 de 26 de diciembre de 2012
 - Modificado por la Ley 1564 de 2012, 'por medio de la cual se expide el Código General del Proceso y se dictan otras disposiciones' publicada en el Diario Oficial No. 48.489 de 12 de julio de 2012. Consultar los artículos 626 y 627 sobre las fechas y reglas de entrada en vigencia.
 - Modificado por la Ley 1562 de 2012, publicada en el Diario Oficial No. 48.488 de 11 de julio de 2012, 'por la cual se modifica el Sistema de Riesgos Laborales y se dictan otras disposiciones en materia de Salud Ocupacional'.
 - Mediante el Decreto 53 de 2012, publicado en el Diario Oficial No. 48.311 de 13 de enero de 2012, 'se corrigen unos yerros en el Decreto Legislativo 19 de 2012, “por el cual se dictan normas para suprimir o reformar regulaciones, procedimientos y trámites innecesarios existentes en la Administración Pública'.</t>
  </si>
  <si>
    <t>Por la cual se dictan normas orientadas a fortalecer los mecanismos de prevención, investigación y sanción de actos de corrupción y la efectividad del control de la gestión pública</t>
  </si>
  <si>
    <t>República de Colombia-Gobierno Nacional</t>
  </si>
  <si>
    <t>Por medio de la cual se reforma el Código Penal, el Código de Procedimiento Penal, el Código de Infancia y Adolescencia, las reglas sobre extinción de dominio y se dictan otras disposiciones en materia de seguridad.</t>
  </si>
  <si>
    <t>Por la cual se expide el Código de Procedimiento Administrativo y de lo Contencioso Administrativo.</t>
  </si>
  <si>
    <t>Modificada por la Ley 1755 de 2015, 'por medio de la cual se regula el Derecho Fundamental de Petición y se sustituye un título del Código de Procedimiento Administrativo y de lo Contencioso Administrativo', publicada en el Diario Oficial No. 49.559 de 30 de junio de 2015.
 - Modificada por la Ley 1564 de 2012, publicada en el Diario Oficial No. 48.489 de 12 de julio de 2012, 'Por medio de la cual se expide el Código General del Proceso y se dictan otras disposiciones.'
 - Modificada por la Ley 1450 de 2011, publicada en el Diario Oficial No. 48.102 de 16 de junio de 2011, 'Por la cual se expide el Plan Nacional de Desarrollo, 2010-2014'</t>
  </si>
  <si>
    <t>EL Concejo de BOGOTÁ, D.C.,</t>
  </si>
  <si>
    <t>Acuerdo</t>
  </si>
  <si>
    <t>Por el cual se dictan normas básicas sobre la estructura, organización y funcionamiento de los organismos y de las entidades de Bogotá, Distrito Capital, y se expiden otras disposiciones</t>
  </si>
  <si>
    <t>Modificado por los Acuerdos Distritales 637 de 2016, 638 de 2016 y 641 de 2016</t>
  </si>
  <si>
    <t>por la cual se dictan disposiciones sobre racionalización de trámites y procedimientos administrativos de los organismos y entidades del Estado y de los particulares que ejercen funciones públicas o prestan servicios públicos.</t>
  </si>
  <si>
    <t>Modificada por el Decreto Ley 2106 de 2019, 'por el cual se dictan normas para simplificar, suprimir y reformar trámites, procesos y procedimientos innecesarios existentes en la administración pública', publicado en el Diario Oficial No. 51.145 de 22 de noviembre 2019.
 - Modificada por la Ley 1955 de 2019, 'por el cual se expide el Plan Nacional de Desarrollo 2018-2022. “Pacto por Colombia, Pacto por la Equidad”', publicada en el Diario Oficial No. 50.964 de 25 de mayo 2019.
 - Modificada por la Ley 1819 de 2016, 'por medio de la cual se adopta una reforma tributaria estructural, se fortalecen los mecanismos para la lucha contra la evasión y la elusión fiscal, y se dictan otras disposiciones', publicada en el Diario Oficial No. 50.101 de 29 de diciembre de 2016.
 - Modificada por el Decreto Ley 19 de 2012, publicado en el Diario Oficial No. 48.308 de 10 de enero de 2012, 'Por el cual se dictan normas para suprimir o reformar regulaciones, procedimientos y trámites innecesarios existentes en la Administración Pública'
 - Modificada por la Ley 1481 de 2011, publicada en el Diario Oficial No. 48.262 de 23 de noviembre de 2011, 'Por medio de la cual adiciona un capítulo a la Ley 962 de 2005 y se dictan otras disposiciones'
 - Modificada por la Ley 1447 de 2011, publicada en el Diario Oficial No. 48.095 de 9 de junio de 2011, 'Por la cual se desarrolla el artículo 290 de la Constitución Política de Colombia'
 - Modificada por la Ley 1437 de 2011, publicada en el Diario Oficial No. 47.956 de 18 de enero de 2011, 'Por la cual se expide el Código de Procedimiento Administrativo y de lo Contencioso Administrativo'. Rige a partir del dos (2) de julio del año 2012.
 - Modificada por la Ley 1212 de 2008, publicada en el Diario Oficial No. 47.052 de 16 de julio de 2008, 'Por medio de la cual se regulan las tasas que se cobran por la prestación de los servicios del Ministerio de Relaciones Exteriores con destino al Fondo Rotatorio del Ministerio de Relaciones Exteriores'
 - En criterio del editor, para la interpretación del Artículo 82 de esta ley, debe tenerse en cuenta lo dispuesto por el Artículo 110 de la Ley 1098 de 2006, 'por la cual se expide el Código de la Infancia y la Adolescencia', publicada en el Diario Oficial No. 46.446 de 8 de noviembre de 2006.
 - Corregida por el Decreto 3075 de 2005, publicado en el Diario Oficial No. 46.023 de 06 de septiembre de 2005, 'Por el cual se corrige un yerro en el artículo 75 de la Ley 962 de 2005, por la cual se dictan disposiciones sobre racionalización de trámites y procedimientos administrativos de los organismos y entidades del Estado y de los particulares que ejercen funciones públicas o presta</t>
  </si>
  <si>
    <t>Normas Generales - Veedurías Ciudadanas</t>
  </si>
  <si>
    <t>Por medio de la cual se reglamentan las veedurías ciudadanas.</t>
  </si>
  <si>
    <t>Plan de Participación Ciudadana - Procesos de Contratación</t>
  </si>
  <si>
    <t>Por la cual se expide el Código Disciplinario Único.</t>
  </si>
  <si>
    <t>El plazo de entrada en vigencia de la Ley 1952 de 2019 se prorroga hasta el 1 de julio de 2021 por el artículo 140 de la Ley 1955 de 2019, 'por el cual se expide el Plan Nacional de Desarrollo 2018-2022. “Pacto por Colombia, Pacto por la Equidad”', publicada en el Diario Oficial No. 50.964 de 25 de mayo 2019.
 - Ley derogada, a partir del 28 de mayo de 2019, por el artículo 265 de la Ley 1952 de 2019, 'por medio de la cual se expide el Código General Disciplinario se derogan la Ley 734 de 2002 y algunas disposiciones de la Ley 1474 de 2011, relacionadas con el Derecho Disciplinario', publicada en el Diario Oficial No. 50.850 de 28 de enero de 2019. El procedimiento disciplinario establecido en la Ley 1952 de 2019, entrará en vigencia a partir del 28 de julio de 2020. 
 - Modificada por la Ley 1709 de 2014, 'por medio de la cual se reforman algunos artículos de la Ley 65 de 1993, de la Ley 599 de 2000, de la Ley 55 de 1985 y se dictan otras disposiciones', publicada en el Diario Oficial No. 49.039 de 20 de enero de 2014. (…)</t>
  </si>
  <si>
    <t>Políticas de Manejo de Bienes</t>
  </si>
  <si>
    <t>Por la cual se dictan normas sobre la organización y funcionamiento de las entidades del orden nacional, se expiden las disposiciones, principios y reglas generales para el ejercicio de las atribuciones previstas en los numerales 15 y 16 del artículo 189 de la Constitución Política y se dictan otras disposiciones</t>
  </si>
  <si>
    <t>Modificada por la Ley 1753 de 2015, 'por la cual se expide el Plan Nacional de Desarrollo 2014-2018 “Todos por un nuevo país', publicada en el Diario Oficial No. 49.538 de 9 de junio de 2015.
 - Modificado por el Decreto 19 de 2012, publicado en el Diario Oficial No. 48.308 de 10 de enero de 2012, 'Por el cual se dictan normas para suprimir o reformar regulaciones, procedimientos y trámites innecesarios existentes en la Administración Pública'.
 - Modificada por la Ley 1474 de 2011, publicada en el Diario Oficial No. 48.128 de 12 de julio de 2011, 'Por la cual se dictan normas orientadas a fortalecer los mecanismos de prevención, investigación y sanción de actos de corrupción y la efectividad del control de la gestión pública'.</t>
  </si>
  <si>
    <t>Por la cual se expide el Estatuto General de Contratación de la Administración Pública</t>
  </si>
  <si>
    <t>Reglamentada por el Decreto Nacional 734 de 2012, Modificada por la Ley 1150 de 2007, Reglamentada parcialmente por los Decretos Nacionales 679 de 1994, 626 de 2001, 2170 de 2002, 3629 y 3740 de 2004, 959, 2434 y 4375 de 2006; 2474 de 2008 y 2473 de 2010</t>
  </si>
  <si>
    <t>Por el cual se dicta el régimen especial para el Distrito Capital de Santafé de Bogotá</t>
  </si>
  <si>
    <t>Modificada por la Ley 1981 de 2019, 'por medio de la cual se modifica la Ley 136 de 1994, el Decreto Ley 1421 de 1993 y el Decreto Extraordinario 1222 de 1986, se dictan normas para crear la Comisión para la Equidad de la Mujer en los Concejos y Asambleas y se dictan otras disposiciones', publicada en el Diario Oficial No. 51.026 de 26 de julio 2019.
 - Modificado por la Ley 1136 de 2007, publicada en el Diario Oficial No. 46.667 de 22 de junio de 2007, 'Por la cual se modifica el inciso 1o del artículo 27 del Decreto número 1421 de 1993 sobre régimen especial para el Distrito Capital de Bogotá'
 - Modificado por la Ley 1031 de 2006, publicada en el Diario Oficial No. 46.307 de 22 de junio de 2006, 'Por la cual se modifica el período de los personeros municipales, distritales y el Distrito Capital'
 - Modificado por la Ley 633 de 2000, publicada en el Diario Oficial No. 44.275, del 29 de diciembre de 2000. 'Por la cual se expiden normas en materia tributaria, se dictan disposiciones sobre el tratamiento a los fondos obligatorios para la vivienda de interés social y se introducen normas para fortalecer las finanzas de la Rama Judicial'. (…)</t>
  </si>
  <si>
    <t>Constitución Política de Colombia</t>
  </si>
  <si>
    <t>Constitución Política</t>
  </si>
  <si>
    <t>Documentación SIG</t>
  </si>
  <si>
    <t>Elaborado por:</t>
  </si>
  <si>
    <t>Nombre: Andrés Albarracín</t>
  </si>
  <si>
    <t>Validado por Apoyo Jurídico</t>
  </si>
  <si>
    <t>Validado Segunda línea OAP</t>
  </si>
  <si>
    <t>Nombre : Deisy Estupiñan</t>
  </si>
  <si>
    <t>Cargo y/o Rol</t>
  </si>
  <si>
    <t>Jefe Oficina Asesora Jurídica</t>
  </si>
  <si>
    <t>Profesional de apoyo SIG-OAP</t>
  </si>
  <si>
    <t>Fecha:</t>
  </si>
  <si>
    <t>Comentarios</t>
  </si>
  <si>
    <t>Fecha :</t>
  </si>
  <si>
    <t>POLÍTICA MIPG:</t>
  </si>
  <si>
    <t>Planeación</t>
  </si>
  <si>
    <t>FECHA DE EXPEDICIÓN
 DD/MM/AA</t>
  </si>
  <si>
    <t xml:space="preserve">Procedimiento de Transparencia </t>
  </si>
  <si>
    <t>Gestión Territorial</t>
  </si>
  <si>
    <t>"Por medio de la cual se desarrolla el artículo 325 de la constitución política y se expide el régimen especial de la región metropolitana Bogotá - Cundinamarca"</t>
  </si>
  <si>
    <t>N/A</t>
  </si>
  <si>
    <t>Principios que rigen el funcionamiento de la región metropolitana de Bogotá</t>
  </si>
  <si>
    <t>Autorización de Trámites</t>
  </si>
  <si>
    <t>Por la cual se establecen lineamientos generales para la autorización de trámites creados por la ley, la modificación de los trámites existentes, el seguimiento a la política de simplificación, racionalización y estandarización de trámites y se reglamenta el Artículo 25 de la Ley 2052 de 2020</t>
  </si>
  <si>
    <t>Procedimiento de Gestión de trámites, OPAs y servicios en la FUGA</t>
  </si>
  <si>
    <t>Presupuesto</t>
  </si>
  <si>
    <t>Institucional</t>
  </si>
  <si>
    <t>Fundación Gilberto Alzate Avendaño</t>
  </si>
  <si>
    <t>“Por medio de la cual se modifica el Capitulo Segundo de la Resolución 219 del 13 de noviembre 2018 “Por medio de la cual se reglamenta el Comité de Contratación, el Comité del Plan Anual de Adquisiciones y el Comité Evaluador de los Procesos Contractuales de la Fundación Gilberto Álzate Avendaño y se dictan otras disposiciones””</t>
  </si>
  <si>
    <t>Plan Anual de Adquisiciones</t>
  </si>
  <si>
    <t>Secretaría Distrital de Hacienda</t>
  </si>
  <si>
    <t>DDP - 00004</t>
  </si>
  <si>
    <t>Guía de ejecución, seguimiento y cierre presupuestal 2021.</t>
  </si>
  <si>
    <t>Nuevos lineamientos cada año</t>
  </si>
  <si>
    <t>Presupuesto de gastos e inversiones 
  Plan Anual de Adquisiciones 
  Proyectos de inversión 
  Anteproyecto de presupuesto</t>
  </si>
  <si>
    <t>Metodología para la implementación de trazadores presupuestales</t>
  </si>
  <si>
    <t>Anteproyecto de presupuesto
  Presupuesto de gastos e inversiones 
  Proyectos de inversión</t>
  </si>
  <si>
    <t>Plataforma Estratégica</t>
  </si>
  <si>
    <t>"Por la cual se adopta la actualización de la Plataforma Estratégica de la Fundación Gilberto Álzate Avendaño y se derogan la Resolución 160 de 2018 y Resolución 184 de 2019</t>
  </si>
  <si>
    <t>Plataforma Estratégica; Plan estratégico Institucional y planes institucionales</t>
  </si>
  <si>
    <t>Rendición de Cuentas y Participación Democrática</t>
  </si>
  <si>
    <t>Por el cual se crea y organiza el Sistema Nacional de Rendición de Cuentas</t>
  </si>
  <si>
    <t>Estrategia de Rendición de Cuentas / /Plan Anticorrupción y de Atención al ciudadano</t>
  </si>
  <si>
    <t>Anticorrupción y participación Ciudadana</t>
  </si>
  <si>
    <t>Lineamientos metodológicos para la implementación de iniciativas dirigidas a fortalecer la participación ciudadana en la construcción de los Planes Anticorrupción y de Atención al Ciudadano</t>
  </si>
  <si>
    <t>Aplicabilidad inicia para la formulación de los PAAC 2022</t>
  </si>
  <si>
    <t>Procedimiento formulación de Planes (PAAC) /Plan Anticorrupción y de Atención al ciudadano</t>
  </si>
  <si>
    <t>Ley de transparencia y acceso a la información pública</t>
  </si>
  <si>
    <t>Derogó la Resolución Min tic 3564 de 2015. Todos sus requerimientos se vuelven obligatorios en enero 2022. En este momento las entidades deben hacer la transición para su aplicación.</t>
  </si>
  <si>
    <t>Procedimientos /Plan Anticorrupción y de Atención al ciudadano</t>
  </si>
  <si>
    <t>Proyectos de Inversión</t>
  </si>
  <si>
    <t>Concejo de Bogotá D.C</t>
  </si>
  <si>
    <t>Por medio del cual se adopta el Plan de Desarrollo Económico, Social, Ambiental y de Obras Públicas del Distrito Capital 2020-2024 "Un Nuevo Contrato Social y Ambiental para la Bogotá del Siglo XXI"</t>
  </si>
  <si>
    <t>Proyectos de inversión, Informes de gestión</t>
  </si>
  <si>
    <t>Participación Ciudadana</t>
  </si>
  <si>
    <t>El Alcalde Mayor de Bogotá D.C.</t>
  </si>
  <si>
    <t>Por medio del cual se organiza el Sistema Local de Coordinación y Participación Ciudadana del Distrito Capital y se dictan otras disposiciones.</t>
  </si>
  <si>
    <t>Procedimiento de Participación Ciudadana y Plan de Participación Ciudadana</t>
  </si>
  <si>
    <t>Modelo Integrado de Planeación y Gestión</t>
  </si>
  <si>
    <t>Alcaldía Mayor de Bogotá D.C.</t>
  </si>
  <si>
    <t>Por medio del cual se reglamenta el Sistema de Gestión en el Distrito Capital y se dictan otras disposiciones</t>
  </si>
  <si>
    <t>Por medio del cual se reglamenta el Estatuto Orgánico del Presupuesto Distrital y se dictan otras disposiciones</t>
  </si>
  <si>
    <t>Anteproyecto de presupuesto</t>
  </si>
  <si>
    <t>Gestión territorial</t>
  </si>
  <si>
    <t>Secretaria Distrital de Gobierno</t>
  </si>
  <si>
    <t>Por medio del cual se reglamenta el Acuerdo 740 de 2019 y se dictan otras disposiciones sobre la organización y el funcionamiento de las localidades de Bogotá, D.C</t>
  </si>
  <si>
    <t>Deroga el Decreto Distrital 101 de 2010, a excepción del artículo décimo tercero.</t>
  </si>
  <si>
    <t>Datos abiertos</t>
  </si>
  <si>
    <t xml:space="preserve">Alta Consejería Distrital de Tecnologías de información y Comunicaciones y Unidad Administrativa Especial de Catastro Distrital </t>
  </si>
  <si>
    <t>Estandarización y publicación de datos abiertos</t>
  </si>
  <si>
    <t>Funcionamiento del Comité Institucional de Gestión y
  Desempeño MIPG y Funciones de los comités internos de la FUGA</t>
  </si>
  <si>
    <t>Por el cual se modifica y reglamenta el Comité Institucional de Gestión y Desempeño MIPG de la Fundación Gilberto Álzate Avendaño y se dictan otras disposiciones</t>
  </si>
  <si>
    <t>Por el cual se expide el Plan Nacional de Desarrollo 2018 - 2022</t>
  </si>
  <si>
    <t>Plan de Desarrollo</t>
  </si>
  <si>
    <t>"Por medio de la cual se conforma el Equipo de Gestores de Participación Ciudadana de la Fundación Gilberto Alzate Avendaño -FUGA"</t>
  </si>
  <si>
    <t>Ejecución presupuestal</t>
  </si>
  <si>
    <t>Por medio de la cual se modifica parcialmente el Manual de Programación, Ejecución y Cierre Presupuestal del Distrito Capital, adoptado y consolidado mediante Resolución No. SDH000191 del 22 de septiembre de 2017</t>
  </si>
  <si>
    <t>Manual único</t>
  </si>
  <si>
    <t>MURC</t>
  </si>
  <si>
    <t>Manual Único de Rendición de Cuentas V2. Lineamientos nacionales de Rendición de Cuentas</t>
  </si>
  <si>
    <t>Plan Anticorrupción y de Atención al Ciudadano y Procedimiento Rendición de Cuentas</t>
  </si>
  <si>
    <t>Transparencia, integridad y lucha contra la corrupción</t>
  </si>
  <si>
    <t>Consejo Distrital de Política Económica y Social del Distrito Capital</t>
  </si>
  <si>
    <t xml:space="preserve">Conpes Distrital </t>
  </si>
  <si>
    <t>Política Pública Distrital de Transparencia, Integridad y no Tolerancia con la Corrupción</t>
  </si>
  <si>
    <t>Participación Ciudadana
  Sistema de Arte, Cultura y Patrimonio</t>
  </si>
  <si>
    <t>Por medio del cual se modifica, adiciona y reglamenta el Decreto Distrital 627 de 2007 Por el cual se reforma el Sistema Distrital de Cultura y se establece el Sistema Distrital de Arte, Cultura y Patrimonio y se dictan otras disposiciones</t>
  </si>
  <si>
    <t>Plan de Participación Ciudadana</t>
  </si>
  <si>
    <t>Integración de Planes Institucionales</t>
  </si>
  <si>
    <t>Por eI cuaI se fijan directrices para a integración de los planes institucionales y estratégicos al Plan de Acción por parte de las entidades del Estado</t>
  </si>
  <si>
    <t>Funciones y estructura organizacional FUGA</t>
  </si>
  <si>
    <t>Por el cual se modifica la estructura organizacional de la Fundación Gilberto Alzate Avendaño</t>
  </si>
  <si>
    <t>El presente Acuerdo rige a partir de la fecha de su publicación y deroga el artículo diez y seis del Acuerdo 002 de 1999, el artículo dos del Acuerdo 001 de 2011 y demás disposiciones que le sean contrarias.</t>
  </si>
  <si>
    <t>Plan Estratégico Institucional y plan de acción por dependencias</t>
  </si>
  <si>
    <t>Por medio de la cual se adopta y consolida el Manual de Programación, Ejecución y Cierre Presupuestal del Distrito Capital.</t>
  </si>
  <si>
    <t>Resolución SDH037 de 2019 " Por medio de la cual se modifica parcialmente el Manual de Programación, Ejecución y Cierre Presupuestal del Distrito Capital, adoptado y consolidado mediante Resolución No. SDH000191 del 22 de septiembre de 2017"</t>
  </si>
  <si>
    <t>Presidencia de la República</t>
  </si>
  <si>
    <t>El presente decreto rige a partir de la fecha de su publicación, deroga el artículo 2.2.21.1.4, el segundo inciso del literal c. del artículo 2.2.21.2.2, el numeral 4 del artículo 2.2.21.2.4, el segundo y tercer incisos del literal e) del artículo 2.2.21.2.5, el artículo 2.2.24.3 y el Capítulo 6 del Título 21; sustituye los Títulos 22 y 23 y modifica el literal I) del artículo 2.2.21.3.9, los artículos 2.2.21.3.14 y 2.2.24.4 del Decreto 1083 de 2015; deroga el Decreto 1826 de 1994 así como las normas y disposiciones que le sean contrarias. De acuerdo con lo dispuesto en el artículo 133 de la Ley 1753 de 2015, una vez sea expedido el presente Decreto, quedan derogados los artículos 15 al 23 de la Ley 489 de 1998 y la Ley 872 de 2003.</t>
  </si>
  <si>
    <t>Planes de acción</t>
  </si>
  <si>
    <t>Departamento Nacional de Planeación</t>
  </si>
  <si>
    <t>Por la cual se dictan los lineamientos para el registro de la información de inversión pública de la entidades territoriales</t>
  </si>
  <si>
    <t>Proyectos de inversión</t>
  </si>
  <si>
    <t>Por el cual se sustituye el Título IV de la Parte 1 del Libro 2 del Decreto 1081 de 2015, relativo al “Plan Anticorrupción y de Atención al Ciudadano</t>
  </si>
  <si>
    <t>Plan Anticorrupción y de Atención al Ciudadano
  Rendición de Cuentas 
  Plan de Participación Ciudadana</t>
  </si>
  <si>
    <t>Link de transparencia
  Transparencia Pasiva -Atención a la ciudadanía (PQRS)</t>
  </si>
  <si>
    <t>Por el cual se reglamenta parcialmente la Ley 1712 de 2014 y se dictan otras disposiciones.</t>
  </si>
  <si>
    <t>Link de transparencia
  Transparencia Pasiva -Respuesta a solicitudes de información</t>
  </si>
  <si>
    <t>Link de transparencia
  Transparencia Pasiva (PQRS)</t>
  </si>
  <si>
    <t>Política Pública Participación Incidente</t>
  </si>
  <si>
    <t>Por el cual se adopta la Política Pública de Participación Incidente para el Distrito Capital</t>
  </si>
  <si>
    <t>Plan Anticorrupción y de Atención al Ciudadano
  Plan de Participación Ciudadana</t>
  </si>
  <si>
    <t>Estatuto Anticorrupción</t>
  </si>
  <si>
    <t>Por la cual se dictan normas orientadas a fortalecer los mecanismos de prevención, investigación y sanción de actos de corrupción y la efectividad del control de la gestión pública.</t>
  </si>
  <si>
    <t>Consejo Nacional de Política Económica y Social República de Colombia Departamento Nacional de Planeación - DAFP</t>
  </si>
  <si>
    <t>Política de Rendición de Cuentas de la Rama Ejecutiva a los ciudadanos.</t>
  </si>
  <si>
    <t>Por el cual se modifica el Acuerdo 131 de 2004 -Rendición de Cuentas de la Alcaldía Mayor</t>
  </si>
  <si>
    <t>Por el cual se modifica el artículo 1 y el parágrafo único del Acuerdo 63 de 2002</t>
  </si>
  <si>
    <t>Presupuesto de Inversión</t>
  </si>
  <si>
    <t>Por la cual se organizan metodologías, criterios y procedimientos que permitan integrar los Sistemas de Planeación y la Red Nacional de Bancos de Programas y Proyectos. .</t>
  </si>
  <si>
    <t>Formulación, registro y seguimiento de los proyectos de inversión de la entidad</t>
  </si>
  <si>
    <t>Proyectos de Inversión y Planeación Estratégica</t>
  </si>
  <si>
    <t>Por el cual se crea el Sistema de Información de Seguimiento a los Proyectos de Inversión Pública.</t>
  </si>
  <si>
    <t>Por el cual se definen los procedimientos de armonización del presupuesto con los planes de desarrollo</t>
  </si>
  <si>
    <t>Banco de proyectos</t>
  </si>
  <si>
    <t>Por el cual se actualizan los procedimientos del Banco Distrital de Programas y Proyectos.</t>
  </si>
  <si>
    <t>Por la cual se establecen normas para el funcionamiento interno del Archivo General del Departamento Administrativo de Planeación Distrital.</t>
  </si>
  <si>
    <t>Plan de Desarrollo y Proyectos de Inversión</t>
  </si>
  <si>
    <t>Por la cual se reglamenta el funcionamiento del Banco de Programas y Proyectos de la Administración Central y Descentralizada, Empresas y Localidades</t>
  </si>
  <si>
    <t>Por el cual se compilan el Acuerdo 24 de 1995 y Acuerdo 20 de 1996 que conforman el Estatuto Orgánico del Presupuesto Distrital</t>
  </si>
  <si>
    <t>Reglamentado por el Decreto Distrital 499 de 2003, Reglamentado por el Decreto Distrital 390 de 2008, Reglamentado por el Decreto Distrital 216 de 2017, Reglamentado por el Decreto Distrital 777 de 2019 " Por medio del cual se reglamenta el Estatuto Orgánico del Presupuesto Distrital y se dictan otras disposiciones"</t>
  </si>
  <si>
    <t>Trámites y procedimientos</t>
  </si>
  <si>
    <t>Por el cual se suprimen y reforman regulaciones, procedimientos o trámites innecesarios existentes en la Administración Pública.</t>
  </si>
  <si>
    <t>Ética en la administración Pública</t>
  </si>
  <si>
    <t>Por la cual se dictan normas tendientes a preservar la moralidad en la administración pública y se fijan disposiciones con el fin de erradicar la corrupción administrativa.</t>
  </si>
  <si>
    <t>Modificada por el Decreto 19 de 2012, publicado en el Diario Oficial No. 48.308 de 10 de enero de 2012, 'por el cual se dictan normas para suprimir o reformar regulaciones, procedimientos y trámites innecesarios existentes en la Administración Pública</t>
  </si>
  <si>
    <t>Por el cual se establece el Estatuto de Planeación del Distrito Capital y se reglamenta la Formulación, la Aprobación, la Ejecución y la Evaluación del Plan de Desarrollo Económico y Social y de Obras Públicas del Distrito Capital de Santa Fe de Bogotá, y se dictan otras disposiciones complementarias</t>
  </si>
  <si>
    <t>Reglamentado parcialmente por el Decreto Distrital 032 de 2007 "Por el cual se reglamenta el Acuerdo 12 de 1994, en lo referente al Consejo Territorial de Planeación Distrital"</t>
  </si>
  <si>
    <t>Por la cual se dictan normas sobre mecanismos de participación ciudadana.</t>
  </si>
  <si>
    <t>Norma modificada por la Ley 1757 de 2015, por la cual se dictan disposiciones en materia de promoción y protección del derecho a la participación democrática.</t>
  </si>
  <si>
    <t>Planes de desarrollo</t>
  </si>
  <si>
    <t>Por la cual se establece la Ley Orgánica del Plan de Desarrollo</t>
  </si>
  <si>
    <t>Norma modificada por el decreto legislativo 683 de 2020, 'por el cual se adoptan medidas relacionadas con la aprobación de los Planes de Desarrollo Territoriales para el periodo constitucional 2020-2023, en el marco del Estado de Emergencia Económica, Social y Ecológica', publicado en el Diario Oficial No. 51.321 de 21 de mayo de 2020.</t>
  </si>
  <si>
    <t>Nombre: Carolina Franco, Soledad Gama, Juana Osorio, Anggie Ramírez, Tatiana López - Claudía Delgado</t>
  </si>
  <si>
    <t>Profesionales de apoyo OAP - Profesional OAP</t>
  </si>
  <si>
    <t>Sin comentarios</t>
  </si>
  <si>
    <t>Fortalecimiento Organizacional y Simplificación de Procesos
 Seguimiento y Evaluación del Desempeño Institucional
 Control Interno</t>
  </si>
  <si>
    <t>Gestión de Mejora</t>
  </si>
  <si>
    <t>Modifica apartados de la Ley 1474 de 2011 - Ley de transparencia y acota lineamientos relacionados con la gestión (prevención ) de riesgos de corrupcion articulados con el plan de etica, soborno transaccional, lavado de activos, articulados con los programasde transparencia y etica en el sector público, entre otros.</t>
  </si>
  <si>
    <t>GM-CA-01 Proceso gestión de mejora 
  GM-PO-01 Política de Administración de Riesgos
  GM-FT-10- Matriz de Riesgos Institucional</t>
  </si>
  <si>
    <t>Departamento Administrativo de la Función Pública DAFP</t>
  </si>
  <si>
    <t>100-001</t>
  </si>
  <si>
    <t>Lineamientos para el registro de la información a través del Formulario único de reporte y avance de gestión - FURAG vigencia 2021</t>
  </si>
  <si>
    <t>Complementaria con Circular 007 de 21feb2022 de la Alcaldía Mayor de Bogotá</t>
  </si>
  <si>
    <t>GM-CA-01 Proceso gestión de mejora 
 - GM-FT-11 Plan Implementación y Sostenibilidad 
 - GM-PD-05 Procedimiento Autoevaluación de la gestión institucional</t>
  </si>
  <si>
    <t>Secretaria General Alcaldía Mayor de Bogotá</t>
  </si>
  <si>
    <t>Directrices para el reporte y avance de la gestión y desempeño de las entidades distritales y organismos de control bajo los estándares MIPG y MECI, a través del Formulario único de reporte y avance de gestión - FURAG vigencia 2021</t>
  </si>
  <si>
    <t>GM-CA-01 Proceso gestión de mejora 
 - GM-FT-11 Plan Implementación y Sostenibilidad MIPG
 - GM-PD-05 Procedimiento Autoevaluación de la gestión institucional</t>
  </si>
  <si>
    <t>Lineamientos Internos</t>
  </si>
  <si>
    <t>Política</t>
  </si>
  <si>
    <t>Política de Administración del Riesgo V3</t>
  </si>
  <si>
    <t>Lineamientos para la identificación, análisis, valoración y el tratamiento de los riesgos positivos o negativos que pudieran afectar la misión y el desempeño de los objetivos institucionales, en el
  marco de los procesos institucionales</t>
  </si>
  <si>
    <t>Aprobado en Comité Institucional de Coordinación de Control Interno del 24 de junio de 2021</t>
  </si>
  <si>
    <t>GM-CA-01 Proceso gestión de mejora 
  Todos los procesos- GM-FT-08 Listado maestro de documentos
  GM-PO-01 Política de Administración del Riesgo
 GM-FT-10 - Matriz de riesgos Institucional e Informe de Seguimiento
  GM-PD-05 Procedimiento Autoevaluación de la gestión institucional
  Plan de Mejoramiento del Sistema de Control Interno
  Información Sistema Gestión MIPG -PAAC y Riesgos publicada en pág. web institucional - Ley Transparencia</t>
  </si>
  <si>
    <t>Secretaría General Alcaldía Mayor de Bogotá D.C.</t>
  </si>
  <si>
    <t>Circular conjunta</t>
  </si>
  <si>
    <t>006 de 2021</t>
  </si>
  <si>
    <t>Socialización del programa de dinamización para la racionalización y la estrategia de control de riesgos de corrupción en trámites, otros procedimientos administrativos (OPA) y consultas de información del Distrito Capital.</t>
  </si>
  <si>
    <t>GM-CA-01 Proceso gestión de mejora 
  GM-PO-01 Política de Administración de Riesgos
  GM-FT-10-Matriz de Riesgos Institucional</t>
  </si>
  <si>
    <t>Guía Técnica</t>
  </si>
  <si>
    <t>Alcaldía Mayor de Bogotá</t>
  </si>
  <si>
    <t>Guía</t>
  </si>
  <si>
    <t>Lineamientos para la identificación de riesgos de corrupción en Trámites, OPA y consultas de información distritales</t>
  </si>
  <si>
    <t>Este documento propone unos pasos a seguir para la identificación de riesgos de corrupción asociados a los trámites y OPA, para que, una vez identificados sean incluidos y diferenciados en el mapa de riesgos de corrupción de la entidad.
  Aplican lineamientos para definir la política de gestión del riesgos institucional , emitido por en el marco del Distrito Capital en su Plan de Desarrollo 2020 -2024 “ y Decreto 189 de 2020</t>
  </si>
  <si>
    <t>GM-CA-01 Proceso gestión de mejora 
  GM-PO-01 Política de Administración de Riesgos
 GM-FT-10- Matriz de Riesgos Institucional
 -GM-PD-05 Procedimiento Autoevaluación de la gestión institucional</t>
  </si>
  <si>
    <t>Por la cual se adopta la actualización de la Plataforma Estratégica de la Fundación Gilberto Álzate Avendaño y se derogan la Resolución 160 de 2018 y Resolución 184 de 2019</t>
  </si>
  <si>
    <t>GM-CA-01 Proceso gestión de mejora y procedimientos asociados
  - GM-FT-11 Plan Implementación y Sostenibilidad MIPG
  . Plan de Mejoramiento del Sistema de Control Interno</t>
  </si>
  <si>
    <t>Directrices para la atención y gestión de denuncias por posibles actos de corrupción, y/o existencia de inhabilidades, incompatibilidades o conflicto de intereses y protección de identidad del denunciante.
  Aplican lineamientos para definir la política de gestión del riesgos institucional</t>
  </si>
  <si>
    <t>GM-CA-01 Proceso gestión de mejora 
  GM-PO-01 Política de Administración de Riesgos
 GM-FT-10- Matriz de Riesgos Institucional</t>
  </si>
  <si>
    <t>Manual Operativo</t>
  </si>
  <si>
    <t>Manual</t>
  </si>
  <si>
    <t>Manual Operativo del
  Modelo Integrado de Planeación y Gestión V4</t>
  </si>
  <si>
    <t>Aplica todo el documento, emitido en el marco del Decreto 1083 de 2015, Decreto único del Sector Función Pública, modificado por el Decreto 1499 de 2017, el cual establece el Modelo Integrado de Planeación y Gestión - MIPG, el cual surge de la integración de los Sistemas de Desarrollo Administrativo y de Gestión de la Calidad en un solo Sistema de Gestión, y de la articulación de este con el Sistema de Control Interno. 
  Manual adoptado por el Distrito Capital en el marco del Decreto 807 de 2019</t>
  </si>
  <si>
    <t>GM-CA-01 Proceso gestión de mejora y procedimientos asociados
 GM-FT-11 Plan Implementación y Sostenibilidad MIPG
  . Plan de Mejoramiento del Sistema de Control Interno
 - GM-PD-05 Procedimiento Autoevaluación de la gestión institucional</t>
  </si>
  <si>
    <t>Ruta Metodológica para la Implementación del SARLAFT en las Entidades Distritales V1</t>
  </si>
  <si>
    <t>“Lineamiento Para Prevenir el lavado de Activos y contra la Financiación del Terrorismo en las Entidades Distritales” emitido en el marco de la Política Pública Distrital de Transparencia, Integridad y No Tolerancia con la Corrupción2
  Aplican lineamientos para definir la política de gestión del riesgos institucional</t>
  </si>
  <si>
    <t>Administración del riesgo y el diseño de controles en entidades publicas v5</t>
  </si>
  <si>
    <t>Aplica todo el documento y Anexos complementarios , emitidos por DAFP el marco de la Política de Control Interno. Manual MIPG V2</t>
  </si>
  <si>
    <t>Por el cual se expiden lineamientos generales sobre transparencia, integridad y medidas anticorrupción en las entidades y organismos del orden distrital y se dictan otras disposiciones.. CAPÍTULO II Gestión de riesgos de corrupción y medidas anticorrupción
  Aplican lineamientos para definir la política de gestión del riesgos institucional</t>
  </si>
  <si>
    <t>Guía para la gestión por procesos en el marco del modelo integrado de planeación y gestión (Mipg) v1</t>
  </si>
  <si>
    <t>Guía de gestión por procesos en el marco del modelo integrado de planeación y gestión (MIPG) con el objetivo de facilitar y mejorar la implementación del modelo de operación por procesos como herramienta esencial para la generación de valor público, lo que implica el fortalecimiento de la capacidad de gestión y la mejora en el desempeño.
  Documento aplica en su totalidad y su articulación es transversal a todas las dimensiones y políticas del modelo teniendo en cuenta
  el carácter integral del MIPG y se genera en el marco de la Dimensión Gestión con valores para el resultado y las políticas " fortalecimiento institucional y simplificación por procesos "</t>
  </si>
  <si>
    <t>GM-CA-01 Proceso gestión de mejora y procedimientos asociados
 GM-FT-11 Plan Implementación y Sostenibilidad MIPG
  . Plan de Mejoramiento del Sistema de Control Interno
  - GM-PD-04 Procedimiento Control de documentos del sistema de gestión
  - GM-IN-01 Instructivo diseño y estructura de los documentos del SIG</t>
  </si>
  <si>
    <t>Por medio del cual se reglamenta el Sistema de Gestión en e/ Distrito Capital y se dictan otras disposiciones; igualmente el Distrito Capital adopta el Manual Operativo del Modelo Integrado de Planeación y Gestión MIPG - DAFP en todas sus versiones</t>
  </si>
  <si>
    <t>Ver Acuerdo 001 de 2020. Comisión Intersectorial de Gestión y Desempeño.</t>
  </si>
  <si>
    <t>GM-CA-01 Proceso gestión de mejora 
  Comité Institucional Gestión y Desempeño
  GM-FT-11 Plan Implementación y sostenibilidad MIPG
  . Plan de Mejoramiento del Sistema de Control Interno
  Todos los procesos - GM-FT-08 Listado maestro de documentos
 - GM-PD-05 Procedimiento Autoevaluación de la gestión institucional</t>
  </si>
  <si>
    <t>GM-CA-01 Proceso gestión de mejora 
  - GM-FT-11 Plan Implementación y Sostenibilidad MIPG
  . Plan de Mejoramiento del Sistema de Control Interno</t>
  </si>
  <si>
    <t>Contraloría de Bogotá</t>
  </si>
  <si>
    <t>Resolución Reglamentaria</t>
  </si>
  <si>
    <t>"Por la cual se reglamenta el trámite del Plan de Mejoramiento que presentan los sujetos' . de vigilancia y control fiscal a la Contraloría de Bogotá, O.C., se adopta el procedimiento interno y se dictan otras disposiciones.</t>
  </si>
  <si>
    <t>GM-CA-01 Proceso gestión de mejora 
 GM-FT-11 Plan Implementación y Sostenibilidad MIPG
  . Plan de Mejoramiento del Sistema de Control Interno
  - GM-PD-01 Procedimiento Planes de Mejoramiento</t>
  </si>
  <si>
    <t>Identificación y declaración de conflicto de intereses en el sector público colombiano V2</t>
  </si>
  <si>
    <t>Aplica todo el documento, emitido el marco de la Política de Integridad . Manual MIPG V2</t>
  </si>
  <si>
    <t>Por el cual se modifica y reglamenta el Comité Institucional de Gestión y Desempeño MIPG de la Fundación Gilberto Álzate Avendaño y se dictan otras disposiciones"</t>
  </si>
  <si>
    <t>Por medio de la cual se adopta el catálogo de competencias funcionales para las áreas o procesos transversales de las entidades públicas</t>
  </si>
  <si>
    <t>Procesos y procedimientos homologados en SIDEAP</t>
  </si>
  <si>
    <t>Por medio del cual se modifica el Decreto 1083 de 2015, Único Reglamentario del Sector Función Pública, en lo relacionado con la integración del Consejo para la Gestión y Desempeño Institucional y la incorporación de la política pública para la Mejora Normativa a las políticas de Gestión y Desempeño Institucional</t>
  </si>
  <si>
    <t>GM-CA-01 Proceso gestión de mejora 
  Comité Institucional Gestión y Desempeño
  Todos los procesos- GM-FT-08 Listado maestro de documentos
  - GM-FT-11 Plan Implementación y Sostenibilidad MIPG
  . Plan de Mejoramiento del Sistema de Control Interno
 - GM-PD-05 Procedimiento Autoevaluación de la gestión institucional</t>
  </si>
  <si>
    <t>Construcción y análisis de indicadores de gestión v4</t>
  </si>
  <si>
    <t>Guía para la construcción y análisis de indicadores de
  gestión, con el objetivo de facilitar la efectiva implementación del
  modelo integrado de planeación y gestión –MIPG. , se define como una herramienta de buenas prácticas para la formulación
  de indicadores, para que establezca las variables, unidades de medida, parámetros y metas frente a los cuales será más adecuada la medición de su gestión y facilitar así la toma de decisiones.
  Aplica todo el documento, emitido por el DAFO, en el marco de las Dimensiones "“Direccionamiento estratégico y planeación", "Gestión con valores para el resultado" , "“Evaluación de resultados", "Control interno”</t>
  </si>
  <si>
    <t>GM-CA-01 Proceso gestión de mejora y procedimientos asociados
  - GM-FT-11 Plan Implementación y Sostenibilidad MIPG
  . Plan de Mejoramiento del Sistema de Control Interno
  - GM-IN-03 Instructivo Indicadores de Proceso
 - GM-PD-05 Procedimiento Autoevaluación de la gestión institucional</t>
  </si>
  <si>
    <t>secretaría General Alcaldía Mayor de Bogotá D.C.</t>
  </si>
  <si>
    <t>Directrices para la implementación del modelo integrado de planeación y gestión - MIPG en el Distrito Capital</t>
  </si>
  <si>
    <t>Lineamientos actualizados con el decreto distrital 807 del 24 de diciembre de 2019 - Por medio del cual se reglamenta el Sistema de Gestión en e/Distrito Capital y se dictan
 otras disposiciones"</t>
  </si>
  <si>
    <t>- GM-FT-11 Plan Implementación y Sostenibilidad MIPG</t>
  </si>
  <si>
    <t>GM-CA-01 Proceso gestión de mejora 
  Todos los procesos- GM-FT-08 Listado maestro de documentos
  - GM-FT-11 Plan Implementación y Sostenibilidad MIPG
  . Plan de Mejoramiento del Sistema de Control Interno
 - GM-PD-05 Procedimiento Autoevaluación de la gestión institucional</t>
  </si>
  <si>
    <t>"Por el cual se modifica y adiciona el Decreto 1083 de 2015, reglamentario único del sector de la Función Pública".</t>
  </si>
  <si>
    <t>- Plan de Sistema de Control Interno - MECI</t>
  </si>
  <si>
    <t>Directrices relacionadas con la atención de denuncias y/o quejas por posibles actos de corrupción. Aplican lineamientos para definir la política de gestión del riesgos institucional</t>
  </si>
  <si>
    <t>Complementaria con a Directiva 1 de 2021</t>
  </si>
  <si>
    <t>GM-CA-01 Proceso gestión de mejora 
  GM-PO-01 Política de Administración de Riesgos
  GM-FT-10 Matriz de Riesgos Institucional</t>
  </si>
  <si>
    <t>Norma Técnica</t>
  </si>
  <si>
    <t>Instituto Colombiano de Normas Técnicas ICONTEC</t>
  </si>
  <si>
    <t>Norma</t>
  </si>
  <si>
    <t>NTC- ISO 9001: 2015</t>
  </si>
  <si>
    <t>Norma Técnica de Calidad</t>
  </si>
  <si>
    <t>GM-CA-01 Proceso gestión de mejora 
  GM-PD-04 Procedimiento Control de documentos y registros
  Todos los procesos - GM-FT-08 Listado maestro de documentos
  - Plan Implementación y Sostenibilidad MIPG
  . GM-FT-11 Plan de Mejoramiento del Sistema de Control Interno</t>
  </si>
  <si>
    <t>NTC-ISO 31000</t>
  </si>
  <si>
    <t>Gestión del Riesgo. Principios y Directrices</t>
  </si>
  <si>
    <t>GM-CA-01 Proceso gestión de mejora 
  GM-PO-01 Política de Administración de Riesgos
  GM-FT-10 Matriz de Riesgos Institucional
  - GM-FT-11 Plan Implementación y Sostenibilidad MIPG
  . Plan de Mejoramiento del Sistema de Control Interno</t>
  </si>
  <si>
    <t>Por medio del cual se expide el Decreto Único Reglamentario del Sector de Función Pública. Titulo 21 SISTEMA DE CONTROL INTERNO , 22 SISTEMA DE GESTIÓN -MIPG y 23 ARTICULACIÓN DEL SISTEMA DE GESTIÓN CON LOS SISTEMAS DE CONTROL INTERNO</t>
  </si>
  <si>
    <t>Decreto 1083 de 2015 (26 de mayo) Expide el Decreto Único Reglamentario del Sector de Función Pública.
  Decreto 1412 de 2015 (25 de junio) Modifica el Decreto 1083 de 2015, Reglamentario Único del Sector de la Función Pública, en lo que hace referencia a las comisiones al exterior.
  Decreto 1817 de 2015 (15 de septiembre) Adiciona el Decreto 1083 de 2015, Decreto Único Reglamentario del Sector Función Pública, en lo relacionado con el nombramiento y remoción del Superintendente de Industria y Comercio, del Superintendente Financiero y del Superintendente de Sociedades.
  Decreto 413 de 2016 (07 de marzo) Adicionan unos artículos al Título 6 de la Parte 2 del Libro 2 del Decreto 1083 de 2015, Único Reglamentario del Sector de Función Pública.
  Decreto 415 de 2016 (07 de marzo) Adiciona el Decreto Único Reglamentario del sector de la Función Pública, Decreto 1083 de 2015, en lo relacionado con la definición de los lineamientos para el fortalecimiento institucional en materia de tecnologías de la información y las comunicaciones.
  Decreto 303 de 2017 (23 de febrero) Adiciona un parágrafo al artículo 2.2.2.4.6. del Decreto 1083 de 2015, Decreto Único Reglamentario del Sector de Función Pública.
  Decreto 484 de 2017 (24 de marzo) Modifican unos artículos del título 16 del Decreto 1083 de 2015, Único Reglamentario del Sector de Función Pública.
  Decreto 648 de 2017 (19 de abril) Adiciona el Decreto 1083 de 2015, Reglamentario Único del Sector de la Función Pública.
  Decreto 1377 de 2017 (18 de agosto) Adiciona un artículo al Capítulo 5 del Título 5 de la Parte 2 del Libro 2 del Decreto 1083 de 2015, Reglamentario Único del Sector de la Función Pública, en lo relacionado con las comisiones al exterior.
  Decreto 1499 de 2017 (11 de septiembre) Modifica el Decreto número 1083 de 2015, Decreto Único Reglamentario del Sector Función Pública, en lo relacionado con el Sistema de Gestión establecido en el artículo 133 de la Ley 1753 de 2015.
  Decreto 2011 de 2017 (30 de noviembre) Adiciona el Capítulo 2 al Título 12 de la Parte 2 del Libro 2 del Decreto 1083 de 2015, Reglamentario Único del Sector de Función Pública, en lo relacionado con el porcentaje de vinculación laboral de personas con discapacidad en el sector público.
  Decreto 051 de 2018 (16 de enero) Modifica parcialmente el Decreto 1083 de 2015, Único Reglamentario del Sector de Función Pública, y se deroga el Decreto 1737 de 2009.
  Decreto 612 de 2018 (4 de abril) Fija directrices para la integración de los planes institucionales y estratégicos al Plan de Acción por parte de las entidades del Estado.
  Decreto 815 de 2018 (5 de mayo) Modifica el Decreto 1083 de 2015, Único Reglamentario del Sector de Función Pública, en relación con las competencias laborales generales para los empleos públicos de los distintos niveles jerárquicos.
  Decreto 990 de 2018 (12 de junio) Modifica el Decreto 1083 de 2015, Único Reglamentario del Sector de Función Pública, en relación con el Registro en el Banco de Éxitos.
  Decreto 1037 de 2018 (21 de junio) Adiciona un numeral al parágrafo del artículo 2.2.11.1.5 del Decreto 1083 de 2015, Único Reglamentario del Sector de Función Pública.
  Decreto 1038 de 2018 (21 de junio) Adiciona el Decreto 1083 de 2015, Único Reglamentario del Sector de Función Pública, en lo relacionado con los requisitos de ingreso, selección, capacitación y estímulos para los empleos de los municipios priorizados en el Decreto Ley 893 de 2017.
  Decreto 1299 de 2018 (25 de julio) Modifica el Decreto 1083 de 2015, Único Reglamentario del Sector Función Pública, en lo relacionado con la integración del Consejo para la Gestión y Desempeño Institucional y la incorporación de la política pública para la Mejora Normativa a las políticas de Gestión y Desempeño Institucional.
  Decreto 1466 de 2018 (6 de agosto) Cesan transitoriamente los efectos jurídicos de los artículos 2.2.13.2.2, 2.2.13.2.3 y del parágrafo del artículo 2.2.5.1.3 del Decreto número 1083 de 2015, Único Reglamentario del Sector de Función Pública.
  Decreto 1622 de 2018 (21 de agosto) Prorroga el plazo señalado en el Decreto 1466 de 2018 “por medio del cual cesan transitoriamente los efectos jurídicos de los artículos 2.2.13.2.2, 2.2.13.2.3 y del parágrafo del artículo 2.2.5.1.3 del Decreto 1083 de 2015, Único Reglamentario del Sector de Función Pública”.
  Decreto 1647 de 2018 (27 de agosto) Prorroga el plazo señalado en el Decreto 1466 de 2018 “por medio del cual cesan transitoriamente los efectos jurídicos de los artículos 2.2.13.2.2, 2.2.13.2.3 y del parágrafo del artículo 2.2.5.1.3 del Decreto 1083 de 2015, Único Reglamentario del Sector de Función Pública”.
  Decreto 2158 de 2018 (22 de noviembre) Modifica el Decreto número 1083 de 2015, Único Reglamentario del Sector de Función Pública, en lo relacionado con el Premio Nacional de Alta Gerencia y los estímulos e incentivos a la innovación pública.
  Decreto 338 de 2019 (04 de marzo) Modifica el Decreto 1083 de 2015, Único Reglamentario del Sector de Función Pública, en lo relacionado con el Sistema de Control Interno y se crea la Red Anticorrupción.
  Decreto 475 de 2019 (19 de marzo) Modifica el Decreto 1083 de 2015, Reglamentario Único del Sector de Función Pública, en lo relacionado con la capacitación y estímulos de los servidores de la Unidad Administrativa Especial de Aeronáutica Civil - Aerocivil.
  Decreto 1605 de 2019 (04 de septiembre) Corrige un yerro en el Decreto 338 de 2019 “Por el cual se modifica el Decreto número 1083 de 2015, Único Reglamentario del Sector de Función Pública, en lo relacionado con el Sistema de Control Interno y se crea la Red Anticorrupción”.
  Decreto 1800 de 2019 (07 de octubre) Adiciona el Capítulo 4 al Título 1 de la Parte 2 del 1083 de 2015, Reglamentario Único del Sector de Función Pública, con la actualización de las plantas globales de empleo.
  Decreto 2365 de 2019 (26 de diciembre) Adiciona el Capítulo 5 al Título 1 de la Parte 2 del Libro 2 del Decreto 1083 de 2015, Reglamentario Único del Sector de Función Pública, en lo relacionado con el ingreso de los jóvenes al servicio público.
  Decreto 454 de 2020 (21 de marzo) Modifica el Decreto 1083 de 2015, Decreto Único Reglamentario del Sector Función Pública, con la incorporación de la política de gestión de la información estadística a las políticas de gestión y desempeño institucional.
  Decreto 455 de 2020 (21 de marzo) Adiciona el Capítulo 3 al Título 12 de la Parte 2 del Libro 2 del Decreto 1083 de 2015, Reglamentario Único del Sector de Función Pública, en lo relacionado con la paridad en los empleos de nivel directivo.
  Decreto 498 de 2020 (30 de marzo) Modifica y adiciona el Decreto 1083 de 2015, Único Reglamentario del Sector de Función Pública en lo referente a la orden para la provisión definitiva de los empleos de carrera; requisitos ya acreditados de los niveles asistencial y técnico; conformación de la Comisión de Personal, entre otros.</t>
  </si>
  <si>
    <t>GM-CA-01 Proceso gestión de mejora 
  Todos los procesos - GM-FT-08 Listado maestro de documentos
  Información Sistema Gestión MIPG publicada en pág. web institucional - Ley Transparencia
  - GM-FT-11 Plan Implementación y Sostenibilidad MIPG
  . Plan de Mejoramiento del Sistema de Control Interno
 - GM-PD-05 Procedimiento Autoevaluación de la gestión institucional</t>
  </si>
  <si>
    <t>Modificado por Decreto 2106 de 2019</t>
  </si>
  <si>
    <t>"Por la cual se dictan normas orientadas a fortalecer los mecanismos de prevención, investigación y sanción de actos de corrupción y la efectividad del control de la gestión pública".</t>
  </si>
  <si>
    <t xml:space="preserve">Modificada por la ley 2195 de 2022 en los Articulos 34, 34-1, 34-2, 34-3, 34-4, 34-5, 34-6 y 34-7 </t>
  </si>
  <si>
    <t>GM-CA-01 Proceso gestión de mejora 
  Todos los procesos- GM-FT-08 Listado maestro de documentos
  - GM-PO-01 Política de Administración del Riesgo
  - GM-FT-10 Matriz de riesgos Institucional
  - Información publicada en la pág. web institucional - Ley Transparencia 
  - GM-FT-11 Plan Implementación y Sostenibilidad MIPG
  . Plan de Mejoramiento del Sistema de Control Interno</t>
  </si>
  <si>
    <t>Por el cual se establecen lineamientos para preservar y fortalecer la transparencia y para la prevención de la corrupción en las Entidades y Organismos del Distrito Capital Art 5 5º—De los sistemas de control interno en el Distrito Capital.</t>
  </si>
  <si>
    <t>GM-CA-01 Proceso gestión de mejora 
  GM-PO-01 Política de Administración de Riesgos
  GM-PD-01 Procedimiento Plan de Mejoramiento 
  GM-PD-02 Procedimiento Identificación Periódica de lo Legal
  GM-PD-04 Procedimiento Control de documentos y registros
 - GM-PD-05 Procedimiento Autoevaluación de la gestión institucional
  Información Sistema Gestión MIPG- publicada en pág. web institucional - Ley Transparencia 
  - Plan de mejoramiento del sistema de control interno - PAAC</t>
  </si>
  <si>
    <t>Control interno y planeación</t>
  </si>
  <si>
    <t>Por el cual se reglamenta parcialmente la Ley 87 de 1993 en cuanto a elementos técnicos y administrativos que fortalezcan el sistema de control interno de las entidades y organismos del Estado.</t>
  </si>
  <si>
    <t>Artículo 4o señala los objetivos del sistema de control interno (...) define y aplica medidas para prevenir los riesgos, detectar y corregir las desviaciones (...) y en su Artículo 3o establece el rol que deben desempeñar las oficinas de control interno (...) que se enmarca en cinco tópicos (...) valoración de riesgos. Así́ mismo establece en su Artículo 4o la administración de riesgos, como parte integral del fortalecimiento de los sistemas de control interno en las entidades publicas (...).</t>
  </si>
  <si>
    <t>Congreso de la República</t>
  </si>
  <si>
    <t>Por la cual se dictan normas sobre la organización y funcionamiento de las entidades del orden nacional, se expiden las disposiciones, principios y reglas generales para el ejercicio de las atribuciones previstas en los numerales 15 y 16 del artículo 189 de la Constitución Política y se dictan otras disposiciones. (CAPÍTULO IV Sistema Desarrollo Administrativo . CAPÍTULO V Sistema Nacional de Control Interno, )</t>
  </si>
  <si>
    <t>Modificada por la Ley 1753 de 2015, 'por la cual se expide el Plan Nacional de Desarrollo 2014-2018 “Todos por un nuevo país', publicada en el Diario Oficial No. 49.538 de 9 de junio de 2015.
 - Modificado por el Decreto 19 de 2012, publicado en el Diario Oficial No. 48.308 de 10 de enero de 2012, 'Por el cual se dictan normas para suprimir o reformar regulaciones, procedimientos y trámites innecesarios existentes en la Administración Pública'.
 - Modificada por la Ley 1474 de 2011, publicada en el Diario Oficial No. 48.128 de 12 de julio de 2011, 'Por la cual se dictan normas orientadas a fortalecer los mecanismos de prevención, investigación y sanción de actos de corrupción y la efectividad del control de la gestión pública'
  -</t>
  </si>
  <si>
    <t>GM-CA-01 Proceso gestión de mejora 
  GM-PO-01 Política de Administración de Riesgos
  GM-PD-01 Procedimiento Plan de Mejoramiento 
  GM-PD-02 Procedimiento Identificación Periódica de lo Legal
  GM-PD-04 Procedimiento Control de documentos y registros</t>
  </si>
  <si>
    <t>Desarrollo del Sistema de Control Interno. Elementos del SCI</t>
  </si>
  <si>
    <t>GM-CA-01 Proceso Gestión de Mejora
  Todos los procesos - GM-FT-08 Listado maestro de documentos
  Elementos SCI :
  • Esquema Organizacional - Organigrama
  • Plataforma Estratégica 
  • Políticas - Caracterizaciones de Proceso
  • Planeación - Caracterizaciones de Proceso
  • Procesos y Procedimientos - Caracterizaciones de Proceso
  • Indicadores -Caracterizaciones de Proceso
  • Sistema de Información y Comunicación - Caracterizaciones de Proceso
  • Manual de Funciones - Caracterizaciones de Proceso 
  • Administración de Talento y de los Recursos Físicos y Financieros - Caracterizaciones de Proceso 
  • Evaluación del Sistema de Control Interno - Plan Implementación 
  • Política Control Interno - Comité Institucional de Coordinación de Control Interno (Inventario Políticas) 
  Información Sistema Gestión MIPG publicada en pág. web institucional - Ley Transparencia
 GM-FT-11 Plan Implementación y Sostenibilidad MIPG
 - GM-PD-05 Procedimiento Autoevaluación de la gestión institucional
  . Plan de Mejoramiento del Sistema de Control Interno</t>
  </si>
  <si>
    <t>“Por la cual se establecen normas para el ejercicio del control interno en las entidades y organismos del estado y se dictan otras disposiciones”</t>
  </si>
  <si>
    <t>Nombre: Alba Cristina Rojas Huertas</t>
  </si>
  <si>
    <t>Profesional de Apoyo MIPG - OAP</t>
  </si>
  <si>
    <t>Profesional Apoyo SIG - OAP</t>
  </si>
  <si>
    <t xml:space="preserve">Alcaldía Mayor de Bogotá </t>
  </si>
  <si>
    <t xml:space="preserve">371 </t>
  </si>
  <si>
    <t>de 2010</t>
  </si>
  <si>
    <t>Decreto 371  de 2010 Alcaldía Mayor</t>
  </si>
  <si>
    <t xml:space="preserve">Decreto </t>
  </si>
  <si>
    <t>de 2011</t>
  </si>
  <si>
    <t>Decreto  651 de 2011 Alcaldía Mayor</t>
  </si>
  <si>
    <t>Decreto  652 de 2011 Alcaldía Mayor</t>
  </si>
  <si>
    <t>de 2018</t>
  </si>
  <si>
    <t>Decreto  591 de 2018 Alcaldía Mayor</t>
  </si>
  <si>
    <t>de 2019</t>
  </si>
  <si>
    <t>Decreto  807 de 2019 Alcaldía Mayor</t>
  </si>
  <si>
    <t>Nombre: Andrés Albarracín- Luis Fernando Mejía</t>
  </si>
  <si>
    <t>Jefe Oficina Asesora Jurídica - Jefe Oficina Asesora de Planeación</t>
  </si>
  <si>
    <t>Modificación del plazo para el diligenciamiento de la Información en el Índice de Información y Acceso a la información  Pública (ITA) de conformidad con las disposiciones del artículo 23 de la ley 1712 de 2014</t>
  </si>
  <si>
    <t>Diligenciamiento de la Información en el Índice de Información y Acceso a la información  Pública (ITA) de conformidad con las disposiciones del artículo 23 de la ley 1712 de 2014</t>
  </si>
  <si>
    <t xml:space="preserve">Guía orientadora apertura y aprovechamiento de datos abiertos </t>
  </si>
  <si>
    <t>Por e cuasi se fijan directrices para a integración de los planes institucionales y estratégicos al Plan de Acción por parte de las entidades del Estado</t>
  </si>
  <si>
    <t>Corregida por el  Decreto 2199 de 2015, 'por el cual se corrige un yerro en la Ley 1712 de 2014', publicado en el Diario Oficial No. 49.693 de 11 de noviembre de 2015.
 - Corregida por el Decreto 1862 de 2015, 'por el cual se corrige un yerro en la Ley 1712 de 2014', publicado en el Diario Oficial No. 49.637 de 16 de septiembre de 2015.
 - Corregida por el Decreto 1494 de 2015, 'por el cual se corrigen yerros en la Ley 1712 de 2014', publicado en el Diario Oficial No. 49.572 de 13 de julio de 2015.</t>
  </si>
  <si>
    <t>Planeación institucional - Compras y Contratación Pública - Racionalización de Trámites - Participación ciudadana en la gestión pública -  Seguimiento y Evaluación del Desempeño -Instituciona - Transparencia, Acceso a la Información Pública y Lucha Contra la Corrupción - Gestión del conocimiento y la innovación - Gestión de la Información Estadística - Control interno</t>
  </si>
  <si>
    <t>Defensa Jurídica
Mejora Normativa
Control Interno</t>
  </si>
  <si>
    <t>IDENTIFICACIÓN DE REQUISITOS LEGALES Y/O NORMATIVOS  IDENTIFICACIÓN DEL REQUISITO</t>
  </si>
  <si>
    <t xml:space="preserve">NOMBRE DE LA ENTIDAD 
</t>
  </si>
  <si>
    <t>CLASIFICACIÓN NORMATIVA 
(TIPO DE REQUISITO LEGAL)</t>
  </si>
  <si>
    <t>FECHA DE EXPEDICIÓN
DD/MM/AA</t>
  </si>
  <si>
    <t>Contratación</t>
  </si>
  <si>
    <t>Departamento Nacional de Planeación República de Colombia,</t>
  </si>
  <si>
    <t>Por el cual se modifica el numeral 10 y se adiciona un numeral 11 al Artículo 2.2.12.1.3. del Decreto 1082 de 2015, Único Reglamentario del Sector Administrativo de Planeación Nacional, y se reglamentan parcialmente los Artículos 164 de la Ley 1753 de 2015 y 800-1 del Estatuto Tributario, en relación con las funciones del Consejo Nacional de Política Económica y Social (CONPES) frente al orden de elegibilidad de los proyectos declarados de importancia nacional que resulten estratégicos para la reactivación económica y/o social de la Nación financiables mediante el Mecanismo de Obras por Impuestos</t>
  </si>
  <si>
    <t>El presente Decreto rige a partir de la fecha de su publicación en el Diario Oficial, y modifica el numeral 10 y adiciona el numeral 11 al Artículo 2.2.12.1.3. del Capítulo 1 del Título 12 de la Parte 2 del Libro 2 del Decreto 1082 de 2015, Único Reglamentario del Sector Administrativo de Planeación Nacional.</t>
  </si>
  <si>
    <t>Departamento Nacional de Planeación República de Colombia</t>
  </si>
  <si>
    <t>Por el cual se realiza la depuración del Decreto 1082 de 2015, Único Reglamentario del Sector Administrativo de Planeación Nacional</t>
  </si>
  <si>
    <t>El presente Decreto rige a partir de la fecha de su publicación en el Diario Oficial, modifica los artículos 2.2.3.1.5.1., 2.2.3.1.5.2., 2.2.5.2.3., 2.2.5.10.2., 2.2.5.10.3., 2.2.6.1.1.3., 2.2.6.3.7., 2.2.7.1.3.1., 2.2.9.4.1., 2.2.9.4.4., 2.2.12.2.2. y 2.2.14.3.3., y el parágrafo 2 del artículo 2.2.7.1.3.2.; adiciona los artículos 2.2.7.1.1.3. y 2.2.13.1.1.7.; y deroga el Capítulo 4 del Título 7 de la Parte 2 del Libro 2, los artículos 2.2.3.1.1.1., 2.2.3.1.1.2., 2.2.3.1.2.1., 2.2.3.1.2.2., 2.2.3.1.2.3., 2.2.3.1.2.4., 2.2.3.1.2.5., 2.2.3.1.3.1., 2.2.3.1.3.2., 2.2.3.1.3.3., 2.2.3.1.3.4., 2.2.3.1.3.5., 2.2.3.1.4.1., 2.2.3.1.4.2., 2.2.3.2.1., 2.2.3.2.2., 2.2.3.2.3., 2.2.3.3.1., 2.2.3.3.2., 2.2.3.3.3., 2.2.3.3.4., 2.2.3.3.5., 2.2.3.3.6., 2.2.3.4.1., 2.2.3.4.2., 2.2.3.5.1., 2.2.3.5.2., 2.2.3.5.3., 2.2.3.5.4., 2.2.3.5.5., 2.2.3.6.1., 2.2.3.7.1., 2.2.3.7.2., 2.2.3.7.3., 2.2.5.4.1., 2.2.13.1.1.2., 2.2.13.1.1.4., 2.2.13.2.3. y 2.2.13.2.4., y el segundo inciso del parágrafo del artículo 2.2.6.3.1.1. por el criterio de obsolescencia; el artículo 2.2.9.4.3. por el criterio de duplicidad normativa; los artículos 2.2.1.2.2.1.2., 2.2.5.8.8., 2.2.9.2.1., 2.2.9.2.2., 2.2.9.2.3. y 2.2.9.2.8., por el criterio de cumplimiento del objeto de la norma; los artículos 2.2.5.3.3. y 2.2.9.8.1.8., los parágrafos transitorios de los artículos 2.2.5.1.2., 2.2.5.2.2. y 2.2.5.9.4., así como el segundo inciso del parágrafo del artículo 2.2.9.2.4. por el criterio de agotamiento del plazo o por ser transitorios; el artículo 2.2.5.10.4. y los Capítulos 5, 6, 7 y 9 del Título 9 de la Parte 2 del Libro 2, por el criterio de decaimiento y; el artículo 2.2.9.2.7. del Decreto 1082 de 2015.</t>
  </si>
  <si>
    <t>Por el cual se adiciona el Capítulo 5 al Título 8 de la Parte 2 del Libro 2 del Decreto 1082 de 2015, Único Reglamentario del Sector Administrativo de Planeación Nacional, con el fin de reglamentar los artículos 2, 3 y 4 del Decreto Legislativo 812 de 2020, en lo relacionado con la creación, administración e implementación del Registro Social de Hogares</t>
  </si>
  <si>
    <t>El presente Decreto rige a partir de la fecha de su publicación y adiciona un Capítulo 5 al Título 8 de la Parte 2 del Libro 2 del Decreto 1082 de 2015, Único Reglamentario del Sector Administrativo de Planeación Nacional.</t>
  </si>
  <si>
    <t xml:space="preserve">Judicial </t>
  </si>
  <si>
    <t xml:space="preserve">El Congreso de la República </t>
  </si>
  <si>
    <t>POR MEDIO DE LA CUAL SE ESTABLECE LA VIGENCIA PERMANENTE DEL DECRETO LEGISLATIVO 806 DE 2020 Y SE ADOPTAN MEDIDAS PARA IMPLEMENTAR LAS TECNOLOGÍAS DE LA INFORMACIÓN Y LAS COMUNICACIONES EN LAS ACTUACIONES JUDICIALES, AGILIZAR LOS PROCESOS JUDICIALES Y FLEXIBILIZAR LA ATENCIÓN A LOS USUARIOS DEL SERVICIO DE JUSTICIA Y SE DICTAN OTRAS DISPOSICIONES</t>
  </si>
  <si>
    <t>La presente ley deroga las normas que le sean contrarias y rige a partir de la fecha de su promulgación.</t>
  </si>
  <si>
    <t xml:space="preserve">Nacional </t>
  </si>
  <si>
    <t>POR EL CUAL SE ADICIONA UN PARÁGRAFO TRANSITORIO AL ARTÍCULO 2.2.1.1.1.5.2, Y SE MODIFICAN LOS PARÁGRAFOS TRANSITORIOS 1 Y 2 DEL ARTÍCULO 2.2.1.1.1.5.6. DEL DECRETO 1082 DE 2015, ÚNICO REGLAMENTARIO DEL SECTOR ADMINISTRATIVO DE PLANEACIÓN NACIONAL, CON EL FIN DE EXTENDER HASTA EL AÑO 2023 LA FACULTAD DE LOS OFERENTES DE ACREDITAR EL MEJOR INDICADOR FINANCIERO Y ORGANIZACIONAL DE LOS ÚLTIMOS TRES (3) AÑOS, PARA CONTRIBUIR A LA REACTIVACIÓN ECONÓMICA</t>
  </si>
  <si>
    <t xml:space="preserve">El presente Decreto rige a partir de su publicación, adiciona el parágrafo transitorio 3 al artículo 2.2.1.1.1.5.2., y modifica los parágrafos transitorios
1 y 2 del artículo 2.2.1.1.1.5.6. del Decreto 1082 de 2015, Único Reglamentario del Sector Administrativo de Planeación Nacional. </t>
  </si>
  <si>
    <t xml:space="preserve">El Presidente de la República de Colombia </t>
  </si>
  <si>
    <t>Por el cual se crea la Comisión Intersectorial de Justicia del Ejecutivo y se modifica y adiciona al Título 3 de la Parte 1 del Libro 1 del Decreto 1069 de 2015, Decreto Único Reglamentario del Sector Justicia y del Derecho</t>
  </si>
  <si>
    <t>Por el cual se modifica el Decreto 1082 de 2015,Único reglamentario del Sector Administrativo de Planeación Nacional, con el fin de reglamentar el artículo 36 de la Ley 2069 de 2020 en lo relativo a la promoción de las compras públicas de tecnología e innovación.</t>
  </si>
  <si>
    <t>El Decreto rige a los seis (6) meses contados a partir del día siguiente de su expedición, y adiciona tanto los incisos 11 y 12 al artículo 2.2.1.1.1.3.1. de la Subsección 3 de la Sección 1 del Capítulo 1 del Título 1 de la Parte 2 del Libro 2, como los articulas 2.2.1.1.1.6.5 a 2.2.1.1.1.6.7 a la Subsección 6 de la Sección 1 del Capítulo 1 del Título 1 de la Parte 2 del Libro 2 del Decreto 1082 de 2015, Único Reglamentario del Sector Administrativo de Planeación Nacional, y deroga las disposiciones que le sean contrarias.</t>
  </si>
  <si>
    <t>Por medio de la cual se adoptan medidas en materia de transparencia, prevención y lucha contra la corrupción y se dictan oras disposiciones</t>
  </si>
  <si>
    <t>Rige a partir de su publicación y deroga las disposiciones que le sean contrarias</t>
  </si>
  <si>
    <t>Por el cual se modifica la estructura del Departamento Nacional de Planeación</t>
  </si>
  <si>
    <t>El  Decreto rige a partir de la fecha de su publicación, modifica el artículo 1.1.1.1. del Decreto 1082 de 2015, Único Reglamentario del Sector Administrativo de Planeación Nacional y deroga los artículos 1.2.1.3 y 1.2.2.1 del referido Decreto 1082 de 2015, así como el Decreto 2189 de 2017, y las demás disposiciones que le sean contrarias.</t>
  </si>
  <si>
    <t xml:space="preserve">El Presidente de la República de Colombia, </t>
  </si>
  <si>
    <t>"Por medio del cual se modifican los Artículos 2.2.4.2.6.1.1., 2.2.4.2.6.1.4., 2.2.4.2.6.2.1., 2.2.4.2.6.2.2., 2.2.4.2.6.2.3., 2.2.4.2.6.2.5., 2.2.4.2.9.6., 2.2.4.4.7.2., 2.2.6.13.2.1.1., 2.2.6.13.2.2.4., 2.2.6.13.2.2.6., 2.2.6.13.3.1.1. y 2.2.6.13.3.2.1. del Decreto 1069 de 2015, Decreto único Reglamentario del Sector Justicia y del Derecho"</t>
  </si>
  <si>
    <t xml:space="preserve">Por el cual se modifica y adiciona el Decreto 1082 de 2015, Único Reglamentario del Sector Administrativo de Planeación Nacional, con el fin de reglamentar los artículos 30,31,32,34,y 35 de la Ley 2069 de 2020, en lo relativo al sistema de compras públicas y se dictan otras disposiciones </t>
  </si>
  <si>
    <t xml:space="preserve">Las disposiciones del Decreto se aplicarán  a los procedimientos de selección cuya invitación, aviso  de convocatoria o documento equivalente se publique a los tres (3) meses contados a partir de su expedición. Este Decreto modifica la Subsección 5 de la Sección 1 del Capítulo 2 del Título 1 de la Parte 2 del Libro 2, así como los artículos 2.2.1.2.4.2.2., 2.2.1.2.4.2.3.,  2.2.1.2.4.2.4.,  2.2.1.2.1.2.2.  y  2.2.1.2.4.2.8.;  adiciona  los  artículos expida las modificaciones a que haya lugar, conforme con las disposiciones de esta reglamentación.
La Agencia tendrá un plazo máximo de seis (6) meses contados a partir de la expedición de este Decreto para adecuar los Documentos Tipo a las disposiciones previstas en este reglamento. Sin perjuicio de lo anterior, el artículo 5 del presente Decreto regirá en los procesos sometidos a los Documentos Tipo en las condiciones establecidas en este artículo.
</t>
  </si>
  <si>
    <t>Por el cual se adiciona el artículo 2.2.1.1.1. 7.2. a la Subsección 7 de la Sección 1 del Capítulo 1 del Título 1 de la Parle 2 del Libro 2 del Decreto 1082 de 2015, Único Reglamentario del Sector Administrativo de Planeación Nacional, con el fin de reglamentar las estampillas electrónicas</t>
  </si>
  <si>
    <t>El  Decreto rige partir de su publicación y adiciona el artículo 2.2.1.1.1.7.2. a la Subsección 7 de la Sección 1 del Capítulo 1 del Título 1 de la Parte 2 del Libro 2 del Decreto 1082 de 2015, Único Reglamentario del Sector Administrativo de Planeación Nacional.</t>
  </si>
  <si>
    <t>Por el cual se adiciona el Capítulo 3 al Título 14 de la Parte 2 del Libro 2 del Decreto 1082 de 2015, Único Reglamentario del Sector Administrativo de Planeación Nacional, con el fin de crear la Misión de Descentralización</t>
  </si>
  <si>
    <t>El  Decreto rige a partir de la fecha de su publicación.</t>
  </si>
  <si>
    <t>Por medio de la cual se modifica la Ley 80 de 1993 y la Ley 1150 de 2007</t>
  </si>
  <si>
    <t>Por el cual se adiciona la Sección 13 al Capítulo 1 del Título 2 de la Parte 2 del Libro 2 del Decreto 1082 de 2015, Único Reglamentario del Sector Administrativo de Planeación Nacional, con el objeto de definir los términos y condiciones en que podrán establecerse Unidades Funcionales de Vía Férrea en proyectos de Asociación Público Privada de infraestructura férrea, de conformidad con lo establecido en el parágrafo 6 del artículo 5 de la Ley 1508 de 2012</t>
  </si>
  <si>
    <t>El  Decreto rige a partir de la fecha de su publicación en el Diario Oficial y adiciona la Sección 13 al Capítulo 1 del Título 2 de la Parte 2 del Libro 2 del Decreto 1082 de 2015, Único Reglamentario del Sector Administrativo de Planeación Nacional. Las iniciativas privadas que a la fecha de entrada en vigencia de este Decreto no se encuentren radicadas en etapa de factibilidad, podrán ajustarse a lo dispuesto en el presente Decreto. Lo anterior, sin perjuicio del cumplimiento de los plazos establecidos en la Ley 1508 de 2012 y en el Decreto 1082 de 2015 para la presentación y evaluación de la respectiva iniciativa privada.</t>
  </si>
  <si>
    <t>Por el cual se reglamenta el artículo 6 de la Ley 1920 de 2018 y se adicionan unos artículos a la Subsección 2 de la Sección 4 del Capítulo 2 del Título 1 de la Parte 2 del Libro 2 del Decreto 1082 de 2015, Único Reglamentario del Sector Administrativo de Planeación Nacional</t>
  </si>
  <si>
    <t>El  Decreto rige a partir de la fecha de su publicación y adiciona los artículos 2.2.1.2.4.2.10., 2.2.1.2.4.2.11, 2.2.1.2.4.2.12. y 2.2.1.2.4.2.13. a la Subsección 2 de la Sección 4 del Capítulo 2 del Título 1 de la Parte 2 del Libro 2 del Decreto 1082 de 2015, Único Reglamentario del Sector Administrativo de Planeación Nacional.</t>
  </si>
  <si>
    <t>El Consejo Superior de la Judicatura</t>
  </si>
  <si>
    <t>PCSJA21-11840</t>
  </si>
  <si>
    <t>Por el cual se adoptan unas medidas para garantizar la prestación del servicio de justicia en los despachos judiciales y dependencias administrativas del territorio nacional</t>
  </si>
  <si>
    <t>2.2.1.2.4.2.14.,   2.2.1.2.4.2.15.,   2.2.1.2.4.2.16.,   2.2.1.2.4.2.17.   y   2.2.1.2.4.2.18.;</t>
  </si>
  <si>
    <t>Por medio de la cual se crea el registro de deudores alimentarios morosos (REDAM) y se dictan otras disposiciones</t>
  </si>
  <si>
    <t>adiciona un parágrafo al artículo 2.2.1.2.3.1.9; y deroga el artículo 2.2.1.1.2.2.9. del Decreto 1082 de 2015, Único Reglamentario del Sector Administrativo de Planeación Nacional.</t>
  </si>
  <si>
    <t>Por medio de la cual se reforma la Ley 1952 de 2019 y se dictan otras disposiciones</t>
  </si>
  <si>
    <t>Por el cual se modifica parcialmente el artículo 2.2.1.1.1.3.1. y se adiciona el artículo 2.2.1.2.4.2.9. al Decreto 1082 de 2015, Único Reglamentario del Sector Administrativo de Planeación Nacional, en relación con la regla de origen de servicios en el Sistema de Compra Pública</t>
  </si>
  <si>
    <t xml:space="preserve">El presente Decreto rige a partir de su publicación, modifica el artículo 2.2.1.1.1.3.1. y adiciona el artículo 2.2.1.2.4.2.9. al Decreto 1082 de 2015, Único Reglamentario del Sector Administrativo de Planeación Nacional y se aplicará a los Procesos de Contratación que inicien a partir de los dos (2) meses siguientes a la publicación del presente Decreto.
 </t>
  </si>
  <si>
    <t>Por el cual se adicionan dos parágrafos al artículo 2.2.2.1.2.2. del Decreto 1082 de 2015, Único Reglamentario del Sector Administrativo de Planeación Nacional</t>
  </si>
  <si>
    <t>El Decreto rige a partir de la fecha de su publicación en el Diario Oficial y adiciona dos parágrafos al artículo 2.2.2.1.2.2. de la Sección 2 del Capítulo 1 del Título 2 de la Parte 2 del Libro 2 del Decreto 1082 de 2015, Único Reglamentario del Sector Administrativo de Planeación Nacional.</t>
  </si>
  <si>
    <t>Por el cual se sustituyen los parágrafos transitorios del artículo 2.2.1.1.1.5.2., el parágrafo transitorio 1 del artículo 2.2.1.1.1.5.6., así como el parágrafo transitorio del artículo 2.2.1.1.1.6.2. del Decreto 1082 de 2015, Único Reglamentario del Sector Administrativo de Planeación Nacional, para que los proponentes acrediten el mejor indicador financiero y organizacional de los últimos 3 años, con el fin de contribuir a la reactivación económica</t>
  </si>
  <si>
    <t>El  Decreto rige a partir de su publicación y sustituye los parágrafos transitorios del artículo 2.2.1.1.1.5.2., el parágrafo transitorio 1 del artículo 2.2.1.1.1.5.6., así como el parágrafo transitorio del artículo 2.2.1.1.1.6.2. del Decreto 1082 de 2015, Único Reglamentario del Sector Administrativo de Planeación Nacional.</t>
  </si>
  <si>
    <t>Por el cual se modifica el Capítulo 1 del Título 2 de la Parte 2 del Libro 2 del Decreto 1082 de 2015, Único Reglamentario del Sector Administrativo de Planeación Nacional</t>
  </si>
  <si>
    <t>El presente  rige a partir de la fecha de su publicación y modifica los artículos 2.2.2.1.2.2., 2.2.2.1.3.1., 2.2.2.1.3.2., 2.2.2.1.4.3., 2.2.2.1.5.1., 2.2.2.1.5.2., 2.2.2.1.5.3., 2.2.2.1.5.4., 2.2.2.1.5.5., 2.2.2.1.5.6., 2.2.2.1.5.7., 2.2.2.1.5.11., 2.2.2.1.5.12., 2.2.2.1.6.1., 2.2.2.1.6.2., 2.2.2.1.7.1., 2.2.2.1.7.2., 2.2.2.1.7.3., 2.2.2.1.8.4., 2.2.2.1.8.6. y 2.2.2.1.11.2. del Capítulo 1 del Título 2 de la Parte 2 del Libro 2 del Decreto 1082 de 2015, Único Reglamentario del Sector Administrativo de Planeación Nacional.</t>
  </si>
  <si>
    <t xml:space="preserve">Por el cual se modifican los artículos 2.2.1.1.2.1.1, 2.2.1.2.1.3.2 y 2.2.1.2.3.1.14 y se adicionan unos parágrafos transitorios a los artículos 2.2.1.1.1.5.2, 2.2.1.1.1.5.6 y 2.1.1.1.1.6.2 del Decreto 1082 de 2015, Único reglamentario del Sector Administrativo de Planeación Nacional </t>
  </si>
  <si>
    <t>"Por el cual se modifican los artículos 2.2.3.1.2.1, 2.2.3.1.2.4 y 2.2.3.1.2.5 del Decreto 1069 de 2015, Único Reglamentario del sector Justicia y del Derecho, referente a las reglas de reparto de la acción de tutela"</t>
  </si>
  <si>
    <t>Por el cual se reglamenta el artículo 41 de la Ley 1955 de 2019, sobre las condiciones para implementar la obligatoriedad y aplicación de los Acuerdos Marco de Precios y se modifican los artículos 2.2.1.2.1.2.7. y 2.2.1.2.1.2.12. del Decreto 1082 de 2015, Único Reglamentario del Sector Administrativo de Planeación Nacional</t>
  </si>
  <si>
    <r>
      <t xml:space="preserve">Parágrafo. </t>
    </r>
    <r>
      <rPr>
        <sz val="11"/>
        <color rgb="FF000000"/>
        <rFont val="Arial"/>
        <family val="2"/>
      </rPr>
      <t>Los Procesos de Contratación que se rijan por los Documento Tipo continuarán aplicando estos instrumentos y las normas vigentes anteriores a la expedición de este Decreto. Por tanto, estos procedimientos de selección se realizarán conforme  la regulación actual contenida en los Documentos Tipo hasta que  la Agencia  Nacional  de  Contratación  Pública  - Colombia  Compra  Eficiente</t>
    </r>
  </si>
  <si>
    <t>Por medio de la cual se reforma el Código de Procedimiento Administrativo y de lo Contencioso Administrativo - Ley 1437 de 2011 - y se dictan otras disposiciones en materia de descongestión en los procesos que se tramitan ante la jurisdicción</t>
  </si>
  <si>
    <t xml:space="preserve">Vigente a partir de su publicación. Aplicación Art. 40 de la Ley 153 de 1887. </t>
  </si>
  <si>
    <t>Por medio del cual se impulsa el emprendimiento en Colombia</t>
  </si>
  <si>
    <t>General no aplica; y el articulo 2 del decreto 468 de 2020 tendrá vigencia hasta el 31 de diciembre de 2021</t>
  </si>
  <si>
    <t xml:space="preserve">Por el cual se reglamenta el literal j del numeral 1 del articulo 8 de la ley 80 de 1993, modificado por el articulo 2 de la ley 2014 de 2019 y se adiciona el decreto 1069 de 2015, Único reglamentario del sector Justicia y del derecho. </t>
  </si>
  <si>
    <t>PCSJA20-11632</t>
  </si>
  <si>
    <t>Por el cual se adoptan unas medidas para la prestación del servicio de justicia de Administración de Justicia para los despachos judiciales y dependencias administrativas en todo el territorio nacional, a partir del 1º de octubre de 2020</t>
  </si>
  <si>
    <t>Por la cual modifica el articulo 4 de la Ley 1882 de 2018 y se dictan otras disposiciones</t>
  </si>
  <si>
    <t xml:space="preserve"> PCSJA20-11581</t>
  </si>
  <si>
    <t>Por el cual se dictan disposiciones especiales sobre el levantamiento de términos previsto en el Acuerdo PCSJA20-11567 de 2020</t>
  </si>
  <si>
    <t>PCSJA20-11567</t>
  </si>
  <si>
    <t>“Por medio del cual se adoptan medidas para el levantamiento de los términos judiciales y se dictan otras disposiciones por motivos de salubridad pública y fuerza mayor</t>
  </si>
  <si>
    <t>Decreto Legislativo</t>
  </si>
  <si>
    <t>Por el cual se adoptan medidas para implementar las tecnologías de la información y las comunicaciones en las actuaciones judiciales, agilizar los procesos judiciales y flexibilizar la atención a los usuarios del servicio de justicia, en el marco del Estado de Emergencia Económica, Social y Ecológica en todo el territorio Nacional.</t>
  </si>
  <si>
    <t>Vigencia de 2 años a partir de su publicación 4/06/2020 hasta 4/06/2022
Declarado Exequible de manera condicionada el Artículo 6, inciso 3 del Artículo 8 y el parágrafo del Artículo 9 y Exequibles sus demás disposiciones por la Corte Constitucional mediante Sentencia C - 420 de 2020</t>
  </si>
  <si>
    <t>Por el cual se adoptan medidas para la garantía de los derechos de los usuarios del sistema de justicia, en el marco del Estado de Emergencia Económica, Social y Ecológica</t>
  </si>
  <si>
    <t>Suspensión de términos de prescripción y caducidad y desistimiento tácito desde el 16 de marzo de 2020 hasta que el Consejo Superior de la Judicatura disponga su reanudación</t>
  </si>
  <si>
    <t>Por el cual se adoptan medidas en materia de contratación estatal en el marco del Estado de Emergencia, Social y Ecológica</t>
  </si>
  <si>
    <t xml:space="preserve">Hasta tanto se mantenga la Emergencia Sanitaria. ( resolución No. 385 del 12 de marzo de 2020) </t>
  </si>
  <si>
    <t>Procuraduría General de la Nación</t>
  </si>
  <si>
    <t>Por la cual se prorroga la restricción de la atención presencial en el Centro de Atención al Público CAP y las demás sedes de la Procuraduría General de la Nación y se establecen reglas para la radicación de conciliaciones</t>
  </si>
  <si>
    <t>Por el cual se adoptan medidas de urgencia para garantizar la atención y la prestación de los servicios por parte de las autoridades públicas y los particulares que cumplan funciones publicas y se toman medidas para la protección laboral y de los contratistas de prestación de servicios de las entidades públicas, en el marco del Estado de Emergencia Económica, Social y Ecológica</t>
  </si>
  <si>
    <t>Duración del estado de emergencia</t>
  </si>
  <si>
    <t>Por el cual se adoptan medidas de urgencia en materia de contratación estatal, con ocasión del Estado de Emergencia Económica, Social y Ecológica derivada de la Pandemia COVID-19</t>
  </si>
  <si>
    <t>Por la cual se suspende la atención al público en todas las sedes de la Procuraduría General de la Nación</t>
  </si>
  <si>
    <t>Por el cual se declara un estado de emergencia, social y ecológica en todo el territorio nacional</t>
  </si>
  <si>
    <t>Por medio de la cual se adoptan medidas para asegurar la prestación del servicio público e la conciliación extrajudicial en materia de lo contencioso administrativo en el marco de la emergencia sanitaria declarada por el Gobierno Nacional por causa del COVID-19 (Coronavirus)</t>
  </si>
  <si>
    <t>Vigente desde su expedición y esta supeditada su aplicación a las regulaciones que profieran las autoridades nacionales competentes.</t>
  </si>
  <si>
    <t xml:space="preserve">Distrital </t>
  </si>
  <si>
    <t>Alcaldía  Mayor de Bogotá, D.C.</t>
  </si>
  <si>
    <t>Por el cual se adopta el Modelo de Gestión Jurídica Pública del Distrito Capital y se dictan otras disposiciones</t>
  </si>
  <si>
    <t>Por la cual se adicionan, modifican y dictan disposiciones orientadas a fortalecer la contratación pública en Colombia, la ley de infraestructura y se dictan otras disposiciones.</t>
  </si>
  <si>
    <t>Por el cual se adiciona el Decreto número 1069 de 2015, Decreto Único Reglamentario del Sector de Justicia y del Derecho, y se reglamenta parcialmente el artículo 37 del Decreto número 2591 de 1991, en lo relativo a las reglas de reparto para acciones de tutela masivas</t>
  </si>
  <si>
    <t>Por la cual se dictan disposiciones en materia de promoción y protección del derecho a la participación democrática.</t>
  </si>
  <si>
    <t>Por medio del cual se expide el Decreto Único Reglamentario del Sector Administrativo de Planeación Nacional</t>
  </si>
  <si>
    <t>Por medio del cual se expide el Decreto Único Reglamentario del Sector de Función Pública</t>
  </si>
  <si>
    <t>Decreto 1412 de 2015 (25 de junio) Modifica el Decreto 1083 de 2015, Reglamentario Único del Sector de la Función Pública, en lo que hace referencia a las comisiones al exterior.
Decreto 1817 de 2015 (15 de septiembre) Adiciona el Decreto 1083 de 2015, Decreto Único Reglamentario del Sector Función Pública, en lo relacionado con el nombramiento y remoción del Superintendente de Industria y Comercio, del Superintendente Financiero y del Superintendente de Sociedades.
Decreto 413 de 2016 (07 de marzo) Adicionan unos artículos al Título 6 de la Parte 2 del Libro 2 del Decreto 1083 de 2015, Único Reglamentario del Sector de Función Pública.
Decreto 415 de 2016 (07 de marzo) Adiciona el Decreto Único Reglamentario del sector de la Función Pública, Decreto 1083 de 2015, en lo relacionado con la definición de los lineamientos para el fortalecimiento institucional en materia de tecnologías de la información y las comunicaciones.
Decreto 303 de 2017 (23 de febrero) Adiciona un parágrafo al artículo 2.2.2.4.6. del Decreto 1083 de 2015, Decreto Único Reglamentario del Sector de Función Pública.
Decreto 484 de 2017 (24 de marzo) Modifican unos artículos del título 16 del Decreto 1083 de 2015, Único Reglamentario del Sector de Función Pública.
Decreto 648 de 2017 (19 de abril) Adiciona el Decreto 1083 de 2015, Reglamentario Único del Sector de la Función Pública.
Decreto 1377 de 2017 (18 de agosto) Adiciona un artículo al Capítulo 5 del Título 5 de la Parte 2 del Libro 2 del Decreto 1083 de 2015, Reglamentario Único del Sector de la Función Pública, en lo relacionado con las comisiones al exterior.
Decreto 1499 de 2017 (11 de septiembre) Modifica el Decreto número 1083 de 2015, Decreto Único Reglamentario del Sector Función Pública, en lo relacionado con el Sistema de Gestión establecido en el artículo 133 de la Ley 1753 de 2015.
Decreto 2011 de 2017 (30 de noviembre) Adiciona el Capítulo 2 al Título 12 de la Parte 2 del Libro 2 del Decreto 1083 de 2015, Reglamentario Único del Sector de Función Pública, en lo relacionado con el porcentaje de vinculación laboral de personas con discapacidad en el sector público.
Decreto 051 de 2018 (16 de enero) Modifica parcialmente el Decreto 1083 de 2015, Único Reglamentario del Sector de Función Pública, y se deroga el Decreto 1737 de 2009.
Decreto 612 de 2018 (4 de abril) Fija directrices para la integración de los planes institucionales y estratégicos al Plan de Acción por parte de las entidades del Estado.
Decreto 815 de 2018 (5 de mayo) Modifica el Decreto 1083 de 2015, Único Reglamentario del Sector de Función Pública, en relación con las competencias laborales generales para los empleos públicos de los distintos niveles jerárquicos.
Decreto 990 de 2018 (12 de junio) Modifica el Decreto 1083 de 2015, Único Reglamentario del Sector de Función Pública, en relación con el Registro en el Banco de Éxitos.
Decreto 1037 de 2018 (21 de junio) Adiciona un numeral al parágrafo del artículo 2.2.11.1.5 del Decreto 1083 de 2015, Único Reglamentario del Sector de Función Pública.
Decreto 1038 de 2018 (21 de junio) Adiciona el Decreto 1083 de 2015, Único Reglamentario del Sector de Función Pública, en lo relacionado con los requisitos de ingreso, selección, capacitación y estímulos para los empleos de los municipios priorizados en el Decreto Ley 893 de 2017.
Decreto 1299 de 2018 (25 de julio) Modifica el Decreto 1083 de 2015, Único Reglamentario del Sector Función Pública, en lo relacionado con la integración del Consejo para la Gestión y Desempeño Institucional y la incorporación de la política pública para la Mejora Normativa a las políticas de Gestión y Desempeño Institucional.
Decreto 1466 de 2018 (6 de agosto) Cesan transitoriamente los efectos jurídicos de los artículos 2.2.13.2.2, 2.2.13.2.3 y del parágrafo del artículo 2.2.5.1.3 del Decreto número 1083 de 2015, Único Reglamentario del Sector de Función Pública.
Decreto 1622 de 2018 (21 de agosto) Prorroga el plazo señalado en el Decreto 1466 de 2018 “por medio del cual cesan transitoriamente los efectos jurídicos de los artículos 2.2.13.2.2, 2.2.13.2.3 y del parágrafo del artículo 2.2.5.1.3 del Decreto 1083 de 2015, Único Reglamentario del Sector de Función Pública”.
Decreto 1647 de 2018 (27 de agosto) Prorroga el plazo señalado en el Decreto 1466 de 2018 “por medio del cual cesan transitoriamente los efectos jurídicos de los artículos 2.2.13.2.2, 2.2.13.2.3 y del parágrafo del artículo 2.2.5.1.3 del Decreto 1083 de 2015, Único Reglamentario del Sector de Función Pública”.
Decreto 2158 de 2018 (22 de noviembre) Modifica el Decreto número 1083 de 2015, Único Reglamentario del Sector de Función Pública, en lo relacionado con el Premio Nacional de Alta Gerencia y los estímulos e incentivos a la innovación pública.
Decreto 338 de 2019 (04 de marzo) Modifica el Decreto 1083 de 2015, Único Reglamentario del Sector de Función Pública, en lo relacionado con el Sistema de Control Interno y se crea la Red Anticorrupción.
Decreto 475 de 2019 (19 de marzo) Modifica el Decreto 1083 de 2015, Reglamentario Único del Sector de Función Pública, en lo relacionado con la capacitación y estímulos de los servidores de la Unidad Administrativa Especial de Aeronáutica Civil - Aerocivil.
Decreto 1605 de 2019 (04 de septiembre) Corrige un yerro en el Decreto 338 de 2019 “Por el cual se modifica el Decreto número 1083 de 2015, Único Reglamentario del Sector de Función Pública, en lo relacionado con el Sistema de Control Interno y se crea la Red Anticorrupción”.
Decreto 1800 de 2019 (07 de octubre) Adiciona el Capítulo 4 al Título 1 de la Parte 2 del 1083 de 2015, Reglamentario Único del Sector de Función Pública, con la actualización de las plantas globales de empleo.
Decreto 2365 de 2019 (26 de diciembre) Adiciona el Capítulo 5 al Título 1 de la Parte 2 del Libro 2 del Decreto 1083 de 2015, Reglamentario Único del Sector de Función Pública, en lo relacionado con el ingreso de los jóvenes al servicio público.
Decreto 454 de 2020 (21 de marzo) Modifica el Decreto 1083 de 2015, Decreto Único Reglamentario del Sector Función Pública, con la incorporación de la política de gestión de la información estadística a las políticas de gestión y desempeño institucional.
Decreto 455 de 2020 (21 de marzo) Adiciona el Capítulo 3 al Título 12 de la Parte 2 del Libro 2 del Decreto 1083 de 2015, Reglamentario Único del Sector de Función Pública, en lo relacionado con la paridad en los empleos de nivel directivo.
Decreto 498 de 2020 (30 de marzo) Modifica y adiciona el Decreto 1083 de 2015, Único Reglamentario del Sector de Función Pública en lo referente a la orden para la provisión definitiva de los empleos de carrera; requisitos ya acreditados de los niveles asistencial y técnico; conformación de la Comisión de Personal, entre otros.</t>
  </si>
  <si>
    <t>“Por medio del cual se expide el Decreto Único Reglamentario del Sector Justicia y del Derecho”</t>
  </si>
  <si>
    <t>Por medio de la cual se crea la Ley de Transparencia y del Derecho de Acceso a la Información Pública Nacional y se dictan otras disposiciones</t>
  </si>
  <si>
    <t>1510</t>
  </si>
  <si>
    <t>Por el cual se reglamenta el sistema de compras y contratación pública</t>
  </si>
  <si>
    <t>Código General del Proceso</t>
  </si>
  <si>
    <t>1564</t>
  </si>
  <si>
    <t>Por medio de la cual se expide el Código General del Proceso y se dictan otras disposiciones</t>
  </si>
  <si>
    <t>Por el cual se dictan normas para suprimir o reformar regulaciones, procedimientos y trámites innecesarios existentes en la Administración Pública</t>
  </si>
  <si>
    <t>Modificada por el Decreto Ley 2106 de 2019, "por el cual se dictan normas para simplificar, suprimir y reformar trámites, procesos y procedimientos innecesarios existentes en la administración pública"
Modificada por la Ley 1753 de 2015, "por la cual se expide el Plan Nacional de Desarrollo 2014-2018 “Todos por un nuevo país"
Modificado por la Ley 1607 de 2012, "por la cual se expiden normas en materia tributaria y se dictan otras disposiciones"
Modificado por la Ley 1564 de 2012, "por medio de la cual se expide el Código General del Proceso y se dictan otras disposiciones". Consultar los artículos 626 y 627 sobre las fechas y reglas de entrada en vigencia.
Modificado por la Ley 1562 de 2012, "por la cual se modifica el Sistema de Riesgos Laborales y se dictan otras disposiciones en materia de Salud Ocupacional'.
Decreto 53 de 2012, "se corrigen unos yerros en el Decreto Legislativo 19 de 2012, “por el cual se dictan normas para suprimir o reformar regulaciones, procedimientos y trámites innecesarios existentes en la Administración Pública".</t>
  </si>
  <si>
    <t>Por la cual se establece el régimen jurídico de las Asociaciones Público Privadas, se dictan normas orgánicas de presupuesto y se dictan otras disposiciones.</t>
  </si>
  <si>
    <t>Por el cual se crea la Agencia Nacional de Contratación Pública –Colombia Compra Eficiente–, se determinan sus objetivos y estructura</t>
  </si>
  <si>
    <t>Modificado por el Decreto 1822 de 2019, "por el cual se modifica parcialmente la estructura de la Agencia Nacional de Contratación Pública - Colombia Compra Eficiente"</t>
  </si>
  <si>
    <t>Modificada por la Ley 1954 de 2019 Por medio de la cual se expide el Código General Disciplinario, se derogan la Ley 734 de 2002 y algunas disposiciones de la Ley 1474 de 2011, relacionadas con el derecho disciplinario
Modificada por el Decreto Ley 2106 de 2019, "por el cual se dictan normas para simplificar, suprimir y reformar trámites, procesos y procedimientos innecesarios existentes en la administración pública".
Modificada por la Ley 1955 de 2019, "por el cual se expide el Plan Nacional de Desarrollo 2018-2022. “Pacto por Colombia, Pacto por la Equidad"
Modificada por la Ley 1952 de 2019, "por medio de la cual se expide el Código General Disciplinario se derogan la Ley 734 de 2002 y algunas disposiciones de la Ley 1474 de 2011, relacionadas con el Derecho Disciplinario". El procedimiento disciplinario establecido en la Ley 1952 de 2019, entrará en vigencia a partir del 28 de julio de 2020.  Plazo de entrada en vigencia de la Ley 1952 de 2019 prorrogado hasta el 1 de julio de 2021 por el artículo 140 de la Ley 1955 de 2019, 'por el cual se expide el Plan Nacional de Desarrollo 2018-2022. “Pacto por Colombia, Pacto por la Equidad”'
Modificado por el Decreto 335 de 2016, "por el cual se corrige un yerro en el artículo 69 de la Ley 1474 de 2011, “por la cual se dictan normas orientadas a fortalecer los mecanismos de prevención, investigación y sanción de actos de corrupción y la efectividad del control de la gestión pública"
Modificada por la Ley 1778 de 2016, "por la cual se dictan normas sobre la responsabilidad de las personas jurídicas por actos de corrupción transnacional y se dictan otras disposiciones en materia de lucha contra la corrupción".
Modificada por la Ley 1682 de 2013, "por la cual se adoptan medidas y disposiciones para los proyectos de infraestructura de transporte y se conceden facultades extraordinarias"
Modificada por la Ley 1551 de 2012, "por la cual se dictan normas para modernizar la organización y el funcionamiento de los municipios".
Modificada por el Decreto 19 de 2012, Por el cual se dictan normas para suprimir o reformar regulaciones, procedimientos y trámites innecesarios existentes en la Administración Pública.”</t>
  </si>
  <si>
    <t>1437</t>
  </si>
  <si>
    <t>Por la cual se expide el Código de Procedimiento Administrativo y de lo Contencioso Administrativo</t>
  </si>
  <si>
    <t xml:space="preserve">
Modificada por la Ley 2080 de 2021 por medio POR MEDIO DE LA CUAL SE REFORMA EL CÓDIGO DE PROCEDIMIENTO ADMINISTRATIVO Y DE LO CONTENCIOSO ADMINISTRATIVO -LEY 1437 DE 2011- Y SE DICTAN OTRAS DISPOSICIONES EN MATERIA DE DESCONGESTIÓN EN LOS PROCESOS QUE SE TRAMITAN ANTE LA JURISDICCIÓN
Modificada por la Ley 1755 de 2015, "por medio de la cual se regula el Derecho Fundamental de Petición y se sustituye un título del Código de Procedimiento Administrativo y de lo Contencioso Administrativo".
Modificada por la Ley 1564 de 2012, "Por medio de la cual se expide el Código General del Proceso y se dictan otras disposiciones."
Modificada por la Ley 1450 de 2011, "Por la cual se expide el Plan Nacional de Desarrollo, 2010-2014"</t>
  </si>
  <si>
    <t>Por medio de la cual se derogan artículos de la Ley 472 de 1998 Acciones Populares y Grupo.</t>
  </si>
  <si>
    <t>Por el cual se reglamenta el artículo 13 de la Ley 1285 de 2009, el artículo 75 de la Ley 446 de 1998 y del Capítulo V de la Ley 640 de 2001</t>
  </si>
  <si>
    <t>Por medio de la cual se reforma la Ley 270 de 1996 Estatutaria de la Administración de Justicia.</t>
  </si>
  <si>
    <t>Por la cual se dictan las disposiciones generales del hábeas data y se regula el manejo de la información contenida en bases de datos personales, en especial la financiera, crediticia, comercial, de servicios y la proveniente de terceros países y se dictan otras disposiciones</t>
  </si>
  <si>
    <t>1150</t>
  </si>
  <si>
    <t>Por medio de la cual se introducen medidas para la eficiencia y la transparencia en la Ley 80 de 1993 y se dictan otras disposiciones generales sobre la contratación con Recursos Públicos</t>
  </si>
  <si>
    <t>Modificada por la Ley 1955 de 2019, "por el cual se expide el Plan Nacional de Desarrollo 2018-2022. “Pacto por Colombia, Pacto por la Equidad".
Modificada por la Ley 1882 de 2018, "por la cual se adicionan, modifican y dictan disposiciones orientadas a fortalecer la Contratación Pública en Colombia, la ley de infraestructura y se dictan otras disposiciones".
Modificada por la Ley 1753 de 2015, "por la cual se expide el Plan Nacional de Desarrollo 2014-2018 “Todos por un nuevo país"
Modificada por la Ley 1563 de 2012, "Por medio de la cual se expide el Estatuto de Arbitraje Nacional e Internacional y se dictan otras disposiciones".
Modificada por el Decreto 19 de 2012, "Por el cual se dictan normas para suprimir o reformar regulaciones, procedimientos y trámites innecesarios existentes en la Administración Pública"
Modificada por la Ley 1508 de 2012, "Por la cual se establece el régimen jurídico de las Asociaciones Público Privadas, se dictan normas orgánicas de presupuesto y se dictan otras disposiciones"
Modificada por la Ley 1474 de 2011, "Por la cual se dictan normas orientadas a fortalecer los mecanismos de prevención, investigación y sanción de actos de corrupción y la efectividad del control de la gestión pública".
Modificada por la Ley 1450 de 2011, "Por la cual se expide el Plan Nacional de Desarrollo, 2010-2014"</t>
  </si>
  <si>
    <t>Por la cual se dictan normas para la prevención, detección, investigación y sanción de la financiación del terrorismo y otras disposiciones</t>
  </si>
  <si>
    <t>por el cual se reglamenta parcialmente la prevención y el manejo de los residuos o desechos peligrosos generados en el marco de la gestión integral</t>
  </si>
  <si>
    <t>Por medio de la cual se reglamenta la elección de Presidente de la República, de conformidad con el artículo 152 literal f) de la Constitución Política de Colombia, y de acuerdo con lo establecido en el Acto Legislativo 02 de 2004, y se dictan otras disposiciones.</t>
  </si>
  <si>
    <t>por la cual se dictan disposiciones sobre racionalización de trámites y procedimientos administrativos de los organismos y entidades del Estado y de los particulares que ejercen funciones</t>
  </si>
  <si>
    <t>Reglamentada parcialmente por el Decreto Nacional 4669 de 2005, Reglamentada parcialmente por el Decreto Nacional 1151 de 2008.</t>
  </si>
  <si>
    <t>Por la cual se expide el Código de Procedimiento Penal.</t>
  </si>
  <si>
    <t>Por la cual se modifica la reglamentación del ejercicio de la ingeniería, de sus profesiones afines y de sus profesiones auxiliares, se adopta el Código de Ética Profesional y se dictan otras disposiciones</t>
  </si>
  <si>
    <t>Por medio de la cual se apoya a la industria nacional a través de la contratación pública</t>
  </si>
  <si>
    <t>Directiva Presidencial</t>
  </si>
  <si>
    <t>12</t>
  </si>
  <si>
    <t xml:space="preserve">La presente directiva fija los lineamientos, criterios, medidas y acciones de corto y mediano plazo, que deberán cumplir las entidades públicas en materia de lucha contra la corrupción en la contratación estatal. </t>
  </si>
  <si>
    <t>El Procurador General de la Nación</t>
  </si>
  <si>
    <t>Por medio de la cual se reglamenta el sistema de información y registro de sanciones disciplinarias y penales y de las inhabilidades derivadas de las relaciones contractuales con el Estado, de los fallos con responsabilidad fiscal, de las declaraciones de pérdida de investidura y lo relativo a la expedición de antecedentes disciplinarios en la Procuraduría General de la Nación.</t>
  </si>
  <si>
    <t>por medio del cual se deroga el Decreto 2504 de 2001 y se reglamenta el parágrafo 3° del artículo 41 de la Ley 80 de 1993</t>
  </si>
  <si>
    <t>por medio de la cual se reglamenta la determinación de responsabilidad patrimonial de los agentes del Estado a través del ejercicio de la acción de repetición o de llamamiento en garantía con fines de repetición.</t>
  </si>
  <si>
    <t>Por la cual se modifican normas relativas a la conciliación y se dictan otras disposiciones</t>
  </si>
  <si>
    <t>Por la cual se expide el Código Penal</t>
  </si>
  <si>
    <t>Por el cual establecen reglas para el reparto de la acción de tutela</t>
  </si>
  <si>
    <t>Reglamentada Parcialmente por el Decreto Nacional 910 de 2000.
La presente Ley rige a partir de su promulgación y deroga las disposiciones que le sean contrarias, en especial los Decretos - leyes 1050 de 1968, 3130 de 1968 y 130 de 1976.</t>
  </si>
  <si>
    <t>Por la cual se desarrolla el artículo 88 de la Constitución Política de Colombia en relación con el ejercicio de las acciones populares y de grupo y se dictan otras disposiciones</t>
  </si>
  <si>
    <t>Declarado Exequible por la Corte Constitucional mediante Sentencia C-215 de 1999
Ver Fallo Consejo de Estado N° 003 de 2000, Ver Fallo Consejo de Estado 537 de 2012.</t>
  </si>
  <si>
    <t>Por la cual se adoptan como legislación permanente algunas normas del Decreto 2651 de 1991, se modifican algunas del Código de Procedimiento Civil, se derogan otras de la Ley 23 de 1991 y del Decreto 2279 de 1989, se modifican y expiden normas del Código Contencioso Administrativo y se dictan otras disposiciones sobre descongestión, eficiencia y acceso a la justicia.</t>
  </si>
  <si>
    <t>Por la cual se desarrolla el artículo 87 de la Constitución Política (Acción de Cumplimiento).</t>
  </si>
  <si>
    <t>Estatutaria de la Administración de Justicia</t>
  </si>
  <si>
    <t>por el cual se reglamentan el Capítulo II del Título I y el Capítulo XV del Título II del Decreto 2150 de 1995.</t>
  </si>
  <si>
    <t>por medio del cual se reglamenta la Ley 190 de 1995 en materia de declaración de bienes y rentas e informe de actividad económica y así como el sistema de quejas y reclamos.</t>
  </si>
  <si>
    <t>Por el cual se suprimen y reforman regulaciones, procedimientos o trámites innecesarios existentes en la Administración Pública</t>
  </si>
  <si>
    <t>2150</t>
  </si>
  <si>
    <t>Por el cual Por el cual se suprimen y reforman regulaciones, procedimientos o trámites innecesarios existentes en la Administración Pública suprimen y reforman regulaciones, procedimientos o trámites innecesarios existentes en la Administración Pública</t>
  </si>
  <si>
    <t>Modificado por la Ley 1861 de 2017, 'por la cual se reglamenta el servicio de reclutamiento, control de reservas y la movilización.
Modificado por el Decreto 19 de 2012, 'Por el cual se dictan normas para suprimir o reformar regulaciones, procedimientos y trámites innecesarios existentes en la Administración Pública'
Modificado por la Ley 1438 de 2011, 'Por medio de la cual se reforma el Sistema General de Seguridad Social en Salud y se dictan otras disposiciones.</t>
  </si>
  <si>
    <t>Por la cual se dictan normas tendientes a preservar la moralidad en la Administración Pública y se fijan disposiciones con el fin de erradicar la corrupción administrativa.
Ver la Exposición de Motivos de la Ley 190 de 1995 , Ver la Ley 970 de 2005</t>
  </si>
  <si>
    <t>80</t>
  </si>
  <si>
    <t>Reglamentada por el Decreto Nacional 734 de 2012, Modificada  por la Ley 1150 de 2007, Reglamentada parcialmente por los Decretos Nacionales 679 de 1994, 626 de 2001, 2170 de 2002, 3629 y 3740 de 2004, 959, 2434 y 4375 de 2006; 2474 de 2008 y 2473 de 2010</t>
  </si>
  <si>
    <t>306</t>
  </si>
  <si>
    <t>Por el cual se reglamenta el Decreto 2591 de 1991</t>
  </si>
  <si>
    <t>2591</t>
  </si>
  <si>
    <t>Reglamentado por el Decreto Nacional 306 de 1992
Por el cual se reglamenta la acción de tutela consagrada en el artículo 86 de la Constitución Política</t>
  </si>
  <si>
    <t>Constitución política de Colombia</t>
  </si>
  <si>
    <t>Por medio de la cual se crean mecanismos para descongestionar los Despachos Judiciales, y se dictan otras disposiciones.
Reglamentada por el Decreto Nacional 800 de 1991</t>
  </si>
  <si>
    <t>por la cual se ordena la publicidad de los actos y documentos oficiales</t>
  </si>
  <si>
    <t xml:space="preserve">Código Civil-Ley </t>
  </si>
  <si>
    <t>26/05/1873</t>
  </si>
  <si>
    <t>Código Civil de los Estados Unidos de Colombia</t>
  </si>
  <si>
    <t xml:space="preserve">Código de Comercio- Decreto </t>
  </si>
  <si>
    <t>410</t>
  </si>
  <si>
    <t>Por el cual se expide el Código de Comercio</t>
  </si>
  <si>
    <t xml:space="preserve">Nombre: Andrés Albarracín </t>
  </si>
  <si>
    <t xml:space="preserve">Cargo y/o Rol </t>
  </si>
  <si>
    <r>
      <t xml:space="preserve">Cargo y/o Rol: </t>
    </r>
    <r>
      <rPr>
        <sz val="11"/>
        <rFont val="Arial"/>
        <family val="2"/>
      </rPr>
      <t>Deisy Estupiñan</t>
    </r>
    <r>
      <rPr>
        <b/>
        <sz val="11"/>
        <rFont val="Arial"/>
        <family val="2"/>
      </rPr>
      <t xml:space="preserve">- </t>
    </r>
    <r>
      <rPr>
        <sz val="11"/>
        <rFont val="Arial"/>
        <family val="2"/>
      </rPr>
      <t>Profesional de apoyo SIG</t>
    </r>
  </si>
  <si>
    <t xml:space="preserve">Fecha: </t>
  </si>
  <si>
    <t xml:space="preserve">Comentarios </t>
  </si>
  <si>
    <t xml:space="preserve">Fecha : </t>
  </si>
  <si>
    <t xml:space="preserve">Sin comentarios </t>
  </si>
  <si>
    <t xml:space="preserve">  APLICACIÓN DEL REQUISITO LEGAL Y/O NORMATIVO</t>
  </si>
  <si>
    <t>SECRETARI JURIDICA DISTRITAL BOGOTA DC</t>
  </si>
  <si>
    <t>Por la cual adiciona el Manual Distrital de Procesos y Procedimientos Disciplinarios para la aplicación del Código General Disciplinario</t>
  </si>
  <si>
    <t>100-002</t>
  </si>
  <si>
    <t>Lineamientos organizacionales para la adecuación de las unidades u oficinas de instrucción y juzgamiento de control disciplinario interno en las entidades públicas.</t>
  </si>
  <si>
    <t>Las leyes 1952 de 2019 "Por medio de la cual se expide el código general disciplinario se derogan la ley 734 de 2002 y algunas disposiciones de la Ley 1474 de 2011, relacionadas con el derecho disciplinario", y la 2094 de 2021 "Por medio de la cual se reforma la Ley 1952 de 2019 y se dictan otras disposiciones"; establecieron lineamientos para que las entidades públicas organicen sus estructuras con el fin de garantizar la doble instancia en el proceso disciplinario, adecuando las unidades u oficinas existentes que permitan preservar la garantía de la doble instancia.</t>
  </si>
  <si>
    <t>Procesos y  Procedimientos</t>
  </si>
  <si>
    <t xml:space="preserve">La Alcaldesa Mayor de Bogotá D.C </t>
  </si>
  <si>
    <t xml:space="preserve">Directiva </t>
  </si>
  <si>
    <t>Lineamientos implementación ley 1952 de 2019 modificada por la ley 2094 de 2021.</t>
  </si>
  <si>
    <t>Corresponde a la Secretaría Jurídica Distrital diseñar e implementar las políticas públicas en materia disciplinaria que contribuyan al fortalecimiento institucional, al desarrollo de la Administración Distrital y a la lucha contra la corrupción.</t>
  </si>
  <si>
    <t>Lineamientos para prevenir conductas irregulares con el incumplimiento de los manuales de funciones y competencias laborales y de los manuales de procedimientos institucionales, así como por la pérdida, o deterioro, o alteración o uso indebido de bienes, elementos, documentos públicos e información contenida en bases de datos y sistemas de información.</t>
  </si>
  <si>
    <t>Lineamientos para prevenir conductas irregulares con el incumplimiento de los manuales de funciones y competencias laborales y de los manuales de procedimientos institucionales, así com0 por la pérdida, o deterioro, o alteración o uso indebido de bienes, elementos, documentos públicos e información contenida en bases de datos y sistemas de información.</t>
  </si>
  <si>
    <t>Por medio del cual se reforma la Ley 1952 de 2019 y se dictan otras disposiciones.</t>
  </si>
  <si>
    <t xml:space="preserve">Gobierno Abierto </t>
  </si>
  <si>
    <t xml:space="preserve">Directrices sobre Gobierno Abierto Bogotá </t>
  </si>
  <si>
    <t>Directriz para la adecuada tipificación en los procesos disciplinarios de conductas violatorias del régimen de inhabilidades incompatibilidades y conflicto de intereses.</t>
  </si>
  <si>
    <t>jefes de las oficinas de control interno disciplinario o dependencias que hagan sus veces de las secretarías de despacho, departamentos administrativos, establecimientos públicos, unidades administrativas especiales, empresas industriales y comerciales, sociedades públicas, subredes integradas del servicio de salud e.s.e del distrito, y ente universitario autónomo.</t>
  </si>
  <si>
    <t>Código general disciplinario</t>
  </si>
  <si>
    <t>La vigencia de esta norma fue diferida hasta el 29 de marzo del 2022.
Deroga la ley 734 de 2002 y algunas disposiciones de la ley 1474 de 2011, relacionadas con el derecho disciplinario</t>
  </si>
  <si>
    <t>1712</t>
  </si>
  <si>
    <t>SECRETARIA GENERAL ALCALDIA DE BOGOTA DC</t>
  </si>
  <si>
    <t>Por la cual se actualiza el “Manual Distrital de Procesos y Procedimientos Disciplinarios” para las entidades distritales a las que se aplica el Código Disciplinario Único</t>
  </si>
  <si>
    <t>Procesos y  Procedimientos /Plan Anticorrupción y de Atención al ciudadano</t>
  </si>
  <si>
    <t>LEY</t>
  </si>
  <si>
    <t xml:space="preserve">DIRECTIVA </t>
  </si>
  <si>
    <t>Implementación Control Disciplinario Interno</t>
  </si>
  <si>
    <t>Por medio del cual se adoptan medidas para prevenir, corregir y sancionar el acoso laboral y otros hostigamientos en el marco de las relaciones de trabajo</t>
  </si>
  <si>
    <t xml:space="preserve">     Se aplican los Artículo de acuerdo a la conducta a
investigar</t>
  </si>
  <si>
    <t>DECRETO</t>
  </si>
  <si>
    <t>"Por el cual se adoptan las estrategias, metodologías, técnicas y mecanismos de carácter administrativo y organizacional en materia disciplinaria para las entidades distritales a las que es aplicable el Código Disciplinario Único"</t>
  </si>
  <si>
    <t>Por el cual se expide el código de policía de Bogotá D.C.</t>
  </si>
  <si>
    <t xml:space="preserve">El Congreso de Colombia </t>
  </si>
  <si>
    <t xml:space="preserve">Constitución Política  de Colombia </t>
  </si>
  <si>
    <t xml:space="preserve">Constitución Política </t>
  </si>
  <si>
    <t>Nombre: Raúl Andrés Gutiérrez Sánchez</t>
  </si>
  <si>
    <t>Jefe Oficina Control Interno Disciplinario</t>
  </si>
  <si>
    <t>Corregida por el  Decreto 2199 de 2015, 'por el cual se corrige un yerro en la Ley 1712 de 2014', publicado en el Diario Oficial No. 49.693 de 11 de noviembre de 2015.
- Corregida por el Decreto 1862 de 2015, 'por el cual se corrige un yerro en la Ley 1712 de 2014', publicado en el Diario Oficial No. 49.637 de 16 de septiembre de 2015.
- Corregida por el Decreto 1494 de 2015, 'por el cual se corrigen yerros en la Ley 1712 de 2014', publicado en el Diario Oficial No. 49.572 de 13 de julio de 2015.</t>
  </si>
  <si>
    <t>Alcaldía Mayor de Bogotá DC</t>
  </si>
  <si>
    <t xml:space="preserve">Se revisan vínculos y se ajusta filtro de fechas. No hay observaciones metodológicas, el proceso acoge las recomendaciones </t>
  </si>
  <si>
    <t>Contol Interno Disciplinario</t>
  </si>
  <si>
    <t>Gestión Ambiental (Componente)
Control interno</t>
  </si>
  <si>
    <t>Recursos Físicos</t>
  </si>
  <si>
    <t xml:space="preserve">LEY </t>
  </si>
  <si>
    <t xml:space="preserve">Ambiente </t>
  </si>
  <si>
    <t>Interna</t>
  </si>
  <si>
    <t>“Por la cual se modifica la Resolución interna 260 de 2020 ‘Por la cual se adopta la Política Ambiental de la Fundación Gilberto Alzate Avendaño’”</t>
  </si>
  <si>
    <t>DOCUMENTO PIGA 2021-2024</t>
  </si>
  <si>
    <t>Ambiente residuos</t>
  </si>
  <si>
    <t xml:space="preserve">MINISTERIO DE AMBIENTE Y DESARROLLO SOSTENIBLE </t>
  </si>
  <si>
    <t>“Por la cual se desarrollan los artículos 2.2.7A.1.3, 2.2.7A.2.1, el numeral 3.1 del artículo 2.2.7A.2.2, el numeral 3 del artículo 2.2.7A.2.4, el artículo 2.2.7A.4.2 y el artículo 2.2.7A.4.4 del Título 7A del Decreto 1076 de 2015 - Decreto Único Reglamentario del Sector Ambiente y Desarrollo Sostenible sobre la gestión de los residuos de aparatos eléctricos y electrónicos (RAEE) y se dictan otras disposiciones”</t>
  </si>
  <si>
    <t>PLAN DE GESTIÓN INTEGRAL DE RESDUOS PELIGROSOS - PGIRESPEL
INSTRUCTIVO DISPOSICIÓN FINAL DE APARATOS ELÉCTRICOS Y ELECTRÓNICOS (RAEE)</t>
  </si>
  <si>
    <t>Ambiente Residuos Sólidos</t>
  </si>
  <si>
    <t>Por medio del cual se reglamenta el Acuerdo Distrital No. 808 del 2021 y se establecen
medidas para reducir progresivamente la adquisición y consumo de plásticos de un solo uso
en las Entidades del Distrito Capital.</t>
  </si>
  <si>
    <t>Plan Institucional de Gestión Ambiental PIGA</t>
  </si>
  <si>
    <t>Mantenimiento</t>
  </si>
  <si>
    <t>Ministerio del Trabajo</t>
  </si>
  <si>
    <t>Por la cual se establecen los requisitos mínimos de seguridad para el desarrollo de trabajo en alturas</t>
  </si>
  <si>
    <t>Plan Anual de Mantenimiento</t>
  </si>
  <si>
    <t>Por el cual se adopta la actualización del Plan de Gestión Integral de Residuos Sólidos – PGIRS- del Distrito Capital, y se dictan otras disposiciones</t>
  </si>
  <si>
    <t>Plan de Acción Interna para el Aprovechamiento de los residuos solidos</t>
  </si>
  <si>
    <t>Ambiente Manejo de bolsas</t>
  </si>
  <si>
    <t>Ministerio de Ambiente y Desarrollo Sostenible</t>
  </si>
  <si>
    <t>Por la cual se modifica la Resolución 668 de 2016 sobre uso racional de bolsas plásticas y se adoptan otras disposiciones</t>
  </si>
  <si>
    <t>Nuevo código de colores empieza a regir desde el 1 de enero del 2021</t>
  </si>
  <si>
    <t>Manejo y Control de Bienes</t>
  </si>
  <si>
    <t>Por la cual se expide el Manual de Procedimientos Administrativos y Contables para el manejo y control de los bienes en las Entidades de Gobierno Distritales</t>
  </si>
  <si>
    <t>RF-PD-01 Procedimiento Manejo y Control de Bienes,         
RF-IN-01 Instructivo Toma física de inventarios, RF-GU-01 Guía de almacenamiento y manipulación de bienes, Formatos SIG Recursos Físicos</t>
  </si>
  <si>
    <t>Ambiente Luz</t>
  </si>
  <si>
    <t>Ministerio de Minas y Energía</t>
  </si>
  <si>
    <t>Por la cual se deroga la Resolución número 180606 de abril 28 de 2008 en la que se especifican los requisitos técnicos que deben tener las fuentes lumínicas de alta eficacia usadas en sedes de entidades públicas</t>
  </si>
  <si>
    <t>Plan Institucional de Gestión Ambiental - PIGA.
 Plan de mantenimiento</t>
  </si>
  <si>
    <t>Ambiente movilidad sostenible</t>
  </si>
  <si>
    <t>Por medio del cual se establecen los lineamientos para la formulación, adopción, implementación, seguimiento y actualización de los Planes Integrales de Movilidad Sostenible – PIMS- de las entidades del nivel central, descentralizado y el de las localidades del Distrito y se dictan otras disposiciones</t>
  </si>
  <si>
    <t>Resolución 108 de 2019 Secretaría Distrital de Movilidad - Adopta la Guía Práctica, 	Resolución 202030 de 2020 Ministerio de Transporte Reglamentan los Planes de Movilidad Sostenible y Segura, para municipios, distritos, áreas metropolitanas.</t>
  </si>
  <si>
    <t>Plan Integral de Movilidad Sostenible PIMS</t>
  </si>
  <si>
    <t xml:space="preserve">Por medio del cual se define la reglamentación urbanística aplicable a los bienes de Interés Cultural del ámbito Distrital y se dictan otras disposiciones </t>
  </si>
  <si>
    <t>Responsabilidad en el manejo de bienes.RF-PD-01 Procedimiento Manejo y Control de Bienes.</t>
  </si>
  <si>
    <t>Ministerio de Ambiente</t>
  </si>
  <si>
    <t>Por el cual se adiciona el Decreto número 1076 de 2015, Único Reglamentario del Sector Ambiente y Desarrollo Sostenible, en lo relacionado con la Gestión Integral de los Residuos de Aparatos Eléctricos y Electrónicos (RAEE) y se dictan otras disposiciones</t>
  </si>
  <si>
    <t xml:space="preserve">Plan Institucional de Gestión Ambiental PIGA
Instructivo </t>
  </si>
  <si>
    <t>Ambiente PIGA</t>
  </si>
  <si>
    <t>Por medio del cual se establecen los lineamientos para la formulación e implementación de los instrumentos operativos de planeación ambiental del Distrito PACA, PAL y PIGA, y se dictan otras disposiciones</t>
  </si>
  <si>
    <t>Plan Institucional de Gestión Ambiental - PIGA</t>
  </si>
  <si>
    <t>ICONTEC</t>
  </si>
  <si>
    <t>Norma técnica colombiana NTC</t>
  </si>
  <si>
    <t>Código colombiano de instalaciones hidráulicas y sanitarias</t>
  </si>
  <si>
    <t>Mantenimiento - Construcciones Sismorresistentes</t>
  </si>
  <si>
    <t>Presidencia de la República de Colombia</t>
  </si>
  <si>
    <t>Por el cual se modifica parcialmente el
Reglamento Colombiano de Construcciones
Sismorresistentes NSR-10.</t>
  </si>
  <si>
    <t>Ministerio de transportes</t>
  </si>
  <si>
    <t xml:space="preserve">Ley </t>
  </si>
  <si>
    <t>Por la cual se otorgan incentivos para promover el uso de la bicicleta en el territorio nacional y se modifica el Código Nacional de Tránsito.</t>
  </si>
  <si>
    <t>Por medio del cual se crea el Programa de aprovechamiento y/o valorización de llantas usadas en el Distrito Capital y se adoptan otras disposiciones</t>
  </si>
  <si>
    <t>Ambiente</t>
  </si>
  <si>
    <t>"Por medio del cual se establece el decreto único reglamentario del sector ambiente y desarrollo sostenible".</t>
  </si>
  <si>
    <t>Plan Institucional de Gestión Ambiental - PIGA.
 Plan de Gestión Integral de Residuos Peligrosos - PGIRESPEL</t>
  </si>
  <si>
    <t>Por medio del cual se expide  el Decreto Único Reglamentario del Sector Administrativo de Planeación General</t>
  </si>
  <si>
    <t>Por la cual se aclaran y corrigen unos yerros en el Anexo General del Reglamento Técnico de Instalaciones Eléctricas - RETIE, establecido mediante Resolución No. 90708 de 2013</t>
  </si>
  <si>
    <t>Ambiente Agua</t>
  </si>
  <si>
    <t>Concejo de Bogotá</t>
  </si>
  <si>
    <t>POR MEDIO DEL CUAL SE PROMUEVEN TECNOLOGÍAS Y SISTEMAS PARA REUTILIZAR Y AHORRAR EL AGUA EN EL DISTRITO CAPITAL Y SE DICTAN OTRAS DISPOSICIONES</t>
  </si>
  <si>
    <t>Plan Institucional de Gestión Ambiental - PIGA.
 Plan de Mantenimiento.</t>
  </si>
  <si>
    <t>Fondo de Prevención y Atención de Emergencias de Bogotá - FOPAE</t>
  </si>
  <si>
    <t>Por medio de la cual se adoptan los lineamientos técnicos para la revisión general anual de los sistemas de transporte vertical en edificaciones y puertas eléctricas en el Distrito Capital y se adopta el procedimiento para las visitas de verificación por parte del FOPAE</t>
  </si>
  <si>
    <t>Secretaría Distrital de Ambiente</t>
  </si>
  <si>
    <t>Por la cual se adoptan los lineamientos para la formulación, concertación, implementación, evaluación, control y seguimiento del Plan Institucional de Gestión Ambiental –PIGA</t>
  </si>
  <si>
    <t>Plan Institucional de Gestión Ambiental - PIGA.</t>
  </si>
  <si>
    <t>Ambiente Reciclaje</t>
  </si>
  <si>
    <t>Unidad Administrativa Especial de Servicios Públicos - UAESP</t>
  </si>
  <si>
    <t>Por medio de la cual se establece la Figura de Acuerdos de Corresponsabilidad con las Organizaciones de Recicladores como acción afirmativa de fortalecimiento</t>
  </si>
  <si>
    <t>Plan Institucional de Gestión Ambiental - PIGA.
 Plan de Acción Interno para el Aprovechamiento de los residuos solidos.</t>
  </si>
  <si>
    <t>Por medio del cual se establecen los lineamientos del programa distrital de compras verdes y se dictan otras disposiciones</t>
  </si>
  <si>
    <t>Ambiente Servicio de aseo</t>
  </si>
  <si>
    <t>Por el cual se reglamenta la prestación del servicio público de aseo</t>
  </si>
  <si>
    <t>Pago de facturas, Plan de Mantenimiento.</t>
  </si>
  <si>
    <t>Por la cual se expide el Reglamento Técnico de Instalaciones Eléctricas -RETIE</t>
  </si>
  <si>
    <t>Ambiente RAEE</t>
  </si>
  <si>
    <t>Por la cual se establecen los lineamientos para la
adopción de una política pública de gestión
integral de Residuos de Aparatos Eléctricos y
Electrónicos (RAEE), y se dictan otras
disposiciones</t>
  </si>
  <si>
    <t>Plan Institucional de Gestión Ambiental - PIGA.
 Plan de Gestión Integral de Residuos Peligrosos - PGIRESPEL</t>
  </si>
  <si>
    <t>Ambiente Cero papel</t>
  </si>
  <si>
    <t>EFICIENCIA ADMINISTRATIVA Y LINEAMIENTOS DE LA POLÍTICA CERO PAPEL EN LA ADMINISTRACIÓN PÚBLICA</t>
  </si>
  <si>
    <t>Plan de Eficiencia Administrativa y Cero Papel</t>
  </si>
  <si>
    <t>"Por el cual se reglamenta el Acuerdo Distrital 470 de 2011" para  prevenir la ocurrencia de accidentes en los sistemas de transporte vertical en edificaciones, tales como ascensores, escaleras mecánicas, rampas eléctricas, plataformas elevadoras y en similares, y en las puertas eléctricas que estén al servicio público y privado en el Distrito Capital, a través de la revisión general anual de los mismos.</t>
  </si>
  <si>
    <t>Por el cual se establece como obligatoria la revisión general anual de los sistemas de transporte vertical en edificaciones y puertas eléctricas en el Distrito Capital y se dictan otras disposiciones</t>
  </si>
  <si>
    <t>Reglamentado por el Decreto Distrital 663 de 2011</t>
  </si>
  <si>
    <t>Por el cual se reglamenta parcialmente el Título I de la Ley 9ª de 1979, así como el Capítulo II del Título VI -Parte III- Libro II del Decreto-ley 2811 de 1974 en cuanto a usos del agua y residuos líquidos y se dictan otras disposiciones</t>
  </si>
  <si>
    <t>Ministerio de Ambiente, Vivienda y Desarrollo Territorial</t>
  </si>
  <si>
    <t>Por la cual se establecen los Sistemas de Recolección Selectiva y Gestión Ambiental de Residuos de Bombillas y se adoptan otras disposiciones</t>
  </si>
  <si>
    <t>Por la cual se establecen los Sistemas de Recolección Selectiva y Gestión Ambiental de Residuos de Computadores y/o Periféricos y se adoptan otras disposiciones</t>
  </si>
  <si>
    <t>Plan Institucional de Gestión Ambiental - PIGA.
 Plan de Gestión Integral de Residuos Peligrosos - PGIRESPEL.
 Instructivo Disposición Final de aparatos eléctricos y electrónicos (RAEE).</t>
  </si>
  <si>
    <t>Por la cual se establecen los Sistemas de Recolección Selectiva y Gestión Ambiental de Residuos de Pilas y/o Acumuladores y se adoptan otras disposiciones</t>
  </si>
  <si>
    <t>"Por la cual se dictan normas prohibitivas en materia ambiental, referentes a los residuos y desechos peligrosos y se dictan otras disposiciones"</t>
  </si>
  <si>
    <t>Por el cual se dictan medidas tendientes al uso racional y eficiente de la energía eléctrica</t>
  </si>
  <si>
    <t>Por la cual se reglamenta el procedimiento para el registro, el desmonte de elementos de publicidad exterior visual y el procedimiento sancionatorio correspondiente en el Distrito Capital</t>
  </si>
  <si>
    <t>Por el cual se modifica y adiciona el Decreto 2331 de 2007 sobre uso racional y eficiente de energía eléctrica</t>
  </si>
  <si>
    <t>por la cual se establecen los requisitos y el procedimiento para el Registro de Generadores de Residuos o Desechos Peligrosos, a que hacen referencia los artículos 27 y 28 del Decreto 4741 del 30 de diciembre de 2005</t>
  </si>
  <si>
    <t>Por el cual se establecen lineamientos para aplicar las acciones afirmativas que garantizan la inclusión de los recicladores de oficio en condiciones de pobreza y vulnerabilidad en los procesos de la gestión y manejo integral de los residuos sólidos</t>
  </si>
  <si>
    <t>por el cual se establece el Sistema para la Protección y Control de la Calidad del Agua para Consumo Humano</t>
  </si>
  <si>
    <t>Plan Anual de Mantenimiento , Informe Lavado de tanques</t>
  </si>
  <si>
    <t>por la cual se desarrolla parcialmente el Decreto 4741 del 30 de diciembre de 2005, en materia de residuos o desechos peligrosos</t>
  </si>
  <si>
    <t>Por el cual se reglamenta parcialmente la prevención y el manejo de los residuos o desechos peligrosos generados en el marco de la gestión integral</t>
  </si>
  <si>
    <t>Desarrollado parcialmente por la Resolución del Min. Ambiente 1402 de 2006</t>
  </si>
  <si>
    <t>Por el cual se establece la Semana del Medio Ambiente</t>
  </si>
  <si>
    <t>Por la cual se adoptan guías ambientales como instrumento de autogestión y autorregulación.</t>
  </si>
  <si>
    <t xml:space="preserve"> Modificada por la Resolución 1935 de 2008, publicada en le Diario Oficial No. 47.171 de 12 de noviembre de 2008, 'Por la cual se modifica la Resolución 1023 de 2005'</t>
  </si>
  <si>
    <t>Por el cual se impulsa el aprovechamiento eficiente de los residuos sólidos producidos en las entidades distritales</t>
  </si>
  <si>
    <t>Plan de Acción Interna para el Aprovechamiento de los residuos solidos.
 Plan Institucional de Gestión Ambiental -PIGA</t>
  </si>
  <si>
    <t>Por el cual se reglamentan los Acuerdos 01 de 1998 y 12 de 2000, compilados en el Decreto 959 de 2000</t>
  </si>
  <si>
    <t>"Por el cual se impulsa en las entidades distritales, el aprovechamiento eficiente de residuos sólidos"</t>
  </si>
  <si>
    <t xml:space="preserve">VENTILACIÓN PARA UNA CALIDAD ACEPTABLEDEL AIRE EN ESPACIOS INTERIORES
 </t>
  </si>
  <si>
    <t>Ambiente Productos de limpieza</t>
  </si>
  <si>
    <t>Criterios para productos detergentes de limpieza. Esta norma específica los criterios ambientales
que deben cumplir los productos de limpieza
institucional, industrial y de uso doméstico, en
cualquier presentación (barra, polvo, líquido,
entre otros) para obtener el Sello Ambiental
Colombiano.</t>
  </si>
  <si>
    <t>Ambiente Publicidad</t>
  </si>
  <si>
    <t>Por el cual se compilan los textos del Acuerdo 01 de 1998 y del Acuerdo 12 de 2000, los cuales reglamentan la publicidad Exterior Visual en el Distrito Capital de Bogotá</t>
  </si>
  <si>
    <t>Por el cual se reglamenta el artículo 15 de la Ley 373 de 1997 en relación con la instalación de equipos, sistemas e implementos de bajo consumo de agua</t>
  </si>
  <si>
    <t>Por el cual se adoptan normas sobre
construcciones sismo resistentes</t>
  </si>
  <si>
    <t>Ambiente Fumigación</t>
  </si>
  <si>
    <t>Ministerio de Salud</t>
  </si>
  <si>
    <t>Por el cual se reglamentan parcialmente los títulos III, V, VI,VII y XI de la ley 9 de 1979 sobre uso y manejo de plaguicidas</t>
  </si>
  <si>
    <t>Plan Anual de Mantenimiento, Certificación de Fumigación</t>
  </si>
  <si>
    <t>Por la cual se dictan Medidas  Sanitarias</t>
  </si>
  <si>
    <t>Reglamentada Parcialmente por el Decreto Nacional 704 de 1986, Reglamentada Parcialmente por el Decreto Nacional 305 de 1988 , Reglamentada Parcialmente por el Decreto Nacional 1172 de 1989 , Reglamenta Parcialmente por el Decreto Nacional 374 de 1994 , Reglamentada Parcialmente por el Decreto Nacional 1546 de 1998 , Reglamentada Parcialmente por el Decreto Nacional 2493 de 2004 , Modificada por el art. 36, Decreto Nacional 126 de 2010, en lo relativo a las multas, Modificada por la Ley 1805 de 2016</t>
  </si>
  <si>
    <t>Plan Institucional de Gestión Ambiental - PIGA.
 Matriz de compatibilidad de sustancias (documento interno no controlado). Art. 101-104,</t>
  </si>
  <si>
    <t>Código Eléctrico Colombiano</t>
  </si>
  <si>
    <t>Mantenimiento - Planta Eléctrica</t>
  </si>
  <si>
    <t>Secretaría Distrital de Salud</t>
  </si>
  <si>
    <t>Por la cual se reglamenta el uso, ubicación e instalación de plantas productoras de electricidad "Plantas Eléctricas" dentro del perímetro urbano de la ciudad de Santa Fe de Bogotá, D.C.</t>
  </si>
  <si>
    <t>Transparencia, Acceso a la Información Pública y Lucha Contra la Corrupción
Integridad
Gestión del Conocimiento y la Innovación
Control Interno</t>
  </si>
  <si>
    <t>Gestión del Talento Humano</t>
  </si>
  <si>
    <t>Empleo juvenil</t>
  </si>
  <si>
    <t>POR MEDIO DE LA CUAL SE REGLAMENTA EL ARTÍCULO 196 DE LA LEY 1955 DE 2019, SE TOMAN MEDIDAS PARA FORTALECER LAS MEDIDAS QUE PROMUEVEN EL EMPLEO JUVENIL Y SE DICTAN OTRAS DISPOSICIONES</t>
  </si>
  <si>
    <t>Talento Humano</t>
  </si>
  <si>
    <t>Acoso laboral</t>
  </si>
  <si>
    <t>POR MEDIO DE LA CUAL SE MODIFICA EL ARTICULO 18 DE LA LEY 1010 DE 2006</t>
  </si>
  <si>
    <t>Instrucciones para la atención de la pandemia de Coronavirus.</t>
  </si>
  <si>
    <t>Por medio del cual se imparten instrucciones en virtud de la emergencia sanitaria generada por la pandemia del Coronavirus COVID-19 para el mantenimiento del orden público en la ciudad de Bogotá D.C., la reactivación económica segura y se dictan otras disposiciones</t>
  </si>
  <si>
    <t>Protocolo de Bioseguridad</t>
  </si>
  <si>
    <t>Desconexión laboral</t>
  </si>
  <si>
    <t>POR MEDIO DE LA CUAL SE REGULA LA DESCONEXIÓN LABORAL - LEY DE DESCONEXIÓN LABORAL</t>
  </si>
  <si>
    <t>Protocolos de seguridad</t>
  </si>
  <si>
    <t>Por la cual se establecen los requisitos mínimos de seguridad para el desarrollo del trabajo de alturas</t>
  </si>
  <si>
    <t>Manual de Salud y Seguridad en el Trabajo</t>
  </si>
  <si>
    <t>Trabajo en casa</t>
  </si>
  <si>
    <t>Por el cual se adiciona el Decreto 1083 de 2015 Único Reglamentario del Sector de la Función Publica, en relación con la habilitación del trabajo en casa para los servidores públicos de los organismos y entidades que conforman las ramas del poder publico en sus distintos ordenes, sectores y niveles, órganos de control, órganos autónomos e independientes del Estado</t>
  </si>
  <si>
    <t>Estabilidad laboral</t>
  </si>
  <si>
    <t>EL MINISTRO DEL INTERIOR DE LA REPÚBLICA DE COLOMBIA, DELEGATARIO DE FUNCIONES PRESIDENCIALES</t>
  </si>
  <si>
    <t>"Por medio del cual se modifica y adiciona el Decreto 1083 de 2015 en lo relacionado a la Protección en caso de reestructuración administrativa o provisión definitiva de cargos para el personal que ostenten la condición de prepensionados"</t>
  </si>
  <si>
    <t>Protocolos de bio seguridad</t>
  </si>
  <si>
    <t>Ministerio de Salud y Protección Social</t>
  </si>
  <si>
    <t>Por medio de la cual se modifica la Resolución 777 de 2021 en el sentido de incrementar el aforo permitido en lugares o eventos masivos, públicos o privados</t>
  </si>
  <si>
    <t xml:space="preserve">Rige a partir de la fecha de su publicación y
modifica el artículo 4 de la Resolución 777 de 2021. </t>
  </si>
  <si>
    <t>Plan estratégico de seguridad vial</t>
  </si>
  <si>
    <t>Ministerio de transporte</t>
  </si>
  <si>
    <t>"Por el cual se modifica el literal a del artículo 2.3.2.1 del Título 2 de la Parte 3 del libro 2 y se sustituye el Capítulo 3 del Título 2 de la Parte 3 del Libro 2 del Decreto 107 de 2015, Único Reglamentario del Sector Transporte, en lo relacionado con los Planes Estratégicos de Seguridad Vial"</t>
  </si>
  <si>
    <t xml:space="preserve">Modifica el literal a) del artículo 2.3.2.1 del Título 2 de la Parte 3 del Libro 2 y sustituye el Capítulo 3 del Título 2 de la Parte 3 del Libro 2 del Decreto 1 079 de 2015, Único Reglamentario del Sector Transporte. </t>
  </si>
  <si>
    <t>Plan de seguridad vial</t>
  </si>
  <si>
    <t>Experiencia</t>
  </si>
  <si>
    <t>«Por el cual se reglamenta el artículo 2 de la Ley 2039 del 2020 y se adiciona el capítulo 6 al título 5 de la parte 2 del libro 2 del Decreto 1083 del 2015, en lo relacionado con el reconocimiento de la experiencia previa como experiencia profesional válida para la inserción laboral de jóvenes en el sector público»</t>
  </si>
  <si>
    <t>Fuero de Paternidad</t>
  </si>
  <si>
    <t>"Por medio de la cual se modifican los artículos 239 y 240 del CST, con el fin de establecer el fuero de paternidad"</t>
  </si>
  <si>
    <t>Régimen de trabajo remoto</t>
  </si>
  <si>
    <t>"Por medio de la cual se crea el régimen de trabajo remoto y se establecen normas para promoverlo, regularlo y se dictan otras disposiciones"</t>
  </si>
  <si>
    <t>Licencia de paternidad</t>
  </si>
  <si>
    <t>POR MEDIO DE LA CUAL SE AMPLÍA LA LICENCIA DE PATERNIDAD, SE CREA LA LICENCIA PARENTAL COMPARTIDA, LA LICENCIA PARENTAL FLEXIBLE DE TIEMPO PARCIAL, SE MODIFICA EL ARTÍCULOS 236 Y SE ADICIONA EL ARTÍCULO 241A DEL CÓDIGO SUSTANTIVO DEL TRABAJO, Y SE DICTAN OTRAS DISPOSICIONES</t>
  </si>
  <si>
    <t>Citaciones Administrativas</t>
  </si>
  <si>
    <t>Secretaria general  de la arcadia mayor de Bogotá D.C.
Directora DASCD</t>
  </si>
  <si>
    <t>Circular externa 
conjunta</t>
  </si>
  <si>
    <t>Instrucciones para el retorno seguro, escalonado y responsable a actividades laborales presenciales en el sector público de Bogotá, D.C.</t>
  </si>
  <si>
    <t>Practicas laborales</t>
  </si>
  <si>
    <t xml:space="preserve">Por el cual se adiciona el Parágrafo 2° al artículo 2.2.6.3.25 y la Sección 5 al Capítulo 2 del Título 6 de la Parte 2 del Libro 2 del Decreto 1072 de 2015, Decreto Único Reglamentario del Sector Trabajo, en lo relacionado con la equivalencia de experiencia profesional previa y se dictan otras disposiciones </t>
  </si>
  <si>
    <t>Practicas Laborales</t>
  </si>
  <si>
    <t>Ministerio de salud y protección social</t>
  </si>
  <si>
    <t>Por medio de la cual se definen los criterios y condiciones para el desarrollo de las actividades económicas , sociales y del estado  y se adopta el protocolo de bioseguridad  para la ejecución de esta</t>
  </si>
  <si>
    <t>"Por la cual se regula el trabajo en casa y se dictan otras disposiciones"</t>
  </si>
  <si>
    <t>Incremento Salarial</t>
  </si>
  <si>
    <t>Por medio del cual se fija el incremento salarial para los empleados públicos del Sector Central de la Administración Distrital de Bogotá, D.C.</t>
  </si>
  <si>
    <t>Liquidación de nómina</t>
  </si>
  <si>
    <t>Por medio de la cual se Modifica la resolución 666 de 2020 en el sentido de sustituir su anexo técnico.</t>
  </si>
  <si>
    <t>Auxilio de transporte</t>
  </si>
  <si>
    <t>Por el cual se fija el auxilio de transporte</t>
  </si>
  <si>
    <t>Salario mínimo</t>
  </si>
  <si>
    <t>Por el cual se fija el salario mínimo mensual legal</t>
  </si>
  <si>
    <t>Manual de funciones</t>
  </si>
  <si>
    <t>Por la cual se modifica el Manual de Funciones y Competencias Laborales para el empleo Jefe de Oficina Código 006 Grado 01 de la Oficina de Control Interno de la Fundación Gilberto Alzate Avendaño</t>
  </si>
  <si>
    <t>Procedimiento de vinculación</t>
  </si>
  <si>
    <t>Por medio de la cual se dictan normas para promover la inserción laboral y productiva de los jóvenes, y se dictan otras disposiciones.</t>
  </si>
  <si>
    <t>POR MEDIO DE LA CUAL SE ADOPTAN MEDIDAS PARA IMPULSAR EL TRABAJO PARA ADULTOS MAYORES Y SE DICTAN OTRAS DISPOSICIONES</t>
  </si>
  <si>
    <t>POR MEDIO DE LA CUAL SE RECONOCEN LAS PRÁCTICAS LABORALES COMO EXPERIENCIA PROFESIONAL Y/O RELACIONADA Y SE DICTAN OTRAS DISPOSICIONES</t>
  </si>
  <si>
    <t>Tabla de enfermedades profesionales</t>
  </si>
  <si>
    <t>Por el cual se incorpora una enfermedad directa a la tabla de enfermedades laborales y se dictan otras disposiciones</t>
  </si>
  <si>
    <t>Guía de enfermedad laboral</t>
  </si>
  <si>
    <t>Lineamientos para atender la emergencia sanitaria</t>
  </si>
  <si>
    <t>Por la cual se declara la emergencia sanitaria por causa del coronavirus COVID-19 y se adoptan medidas para hacer frente al virus</t>
  </si>
  <si>
    <t>Mientras se surte la mitigación de la pandemia</t>
  </si>
  <si>
    <t>Plan de Contingencia</t>
  </si>
  <si>
    <t>Remuneración de empleos</t>
  </si>
  <si>
    <t>304</t>
  </si>
  <si>
    <t>Por la cual se fijan las remuneraciones de los empleos que sean desempeñados por empleados públicos de la rama ejecutiva, corporaciones autónomas regionales y de desarrollo sostenible</t>
  </si>
  <si>
    <t>Por la cual modifica el Manual de Funciones y Competencias Laborales de la Fundación Gilberto Alzate Avendaño</t>
  </si>
  <si>
    <t xml:space="preserve">Plantas de Personal  y gastos </t>
  </si>
  <si>
    <t>Por el cual se expiden lineamientos generales sobre austeridad y transparencia del gasto público en las entidades y organismos del orden distrital y se dictan otras disposiciones.</t>
  </si>
  <si>
    <t>Talento Humano- Liquidación de nómina -</t>
  </si>
  <si>
    <t>Comité de Teletrabajo</t>
  </si>
  <si>
    <t>Por la cual se implementa la modalidad de teletrabajo en la Fundación Gilberto Alzate Avendaño</t>
  </si>
  <si>
    <t>Hasta que se cumpla el periodo para la nueva elección</t>
  </si>
  <si>
    <t>Carrera Administrativa</t>
  </si>
  <si>
    <t xml:space="preserve">Por el cual se modifican la Ley 909 de 2004, el Decreto Ley 1567 de 1998 y se dictan otras disposiciones
</t>
  </si>
  <si>
    <t>Por la cual se definen los Estándares Mínimos del Sistema de Gestión de Salud y Seguridad en el Trabajo</t>
  </si>
  <si>
    <t>Sistema Tipo de Evaluación del Desempeño Laboral</t>
  </si>
  <si>
    <t>Comisión Nacional del Servicio Civil -CNSC</t>
  </si>
  <si>
    <t xml:space="preserve">Acuerdo </t>
  </si>
  <si>
    <t>Por el cual se establece el Sistema Tipo de Evaluación del Desempeño Laboral de los Empleados Públicos de Carrera Administrativa y en Período de Prueba.</t>
  </si>
  <si>
    <t xml:space="preserve"> Planes de Acción</t>
  </si>
  <si>
    <t>"Por el cual se fijan directrices para la integración de los planes institucionales y estratégicos al Plan de Acción por parte de las entidades del Estado"</t>
  </si>
  <si>
    <t xml:space="preserve"> Adopción del Código de integridad de servidores públicos</t>
  </si>
  <si>
    <t xml:space="preserve">Decreto Código de Integridad: "Por el cual se adopta el Código de Integridad del Servicio Público, se modifica el Capítulo II del Decreto Distrital 489 de 2009, "por el cual se crea la Comisión Intersectorial de Gestión Ética del Distrito Capital", y se dictan otras disposiciones de conformidad con lo establecido en el Decreto Nacional 1499 de 2017"
</t>
  </si>
  <si>
    <t>Creación del programa Estado Joven</t>
  </si>
  <si>
    <t>“Por la cual se modifican parcialmente las resoluciones 4566 de 2016 y 1530 de 2017, sobre el financiamiento del programa “Estado joven” prácticas laborales en el sector público y se dictan otras disposiciones”.</t>
  </si>
  <si>
    <t>Por la cual modifica el manual de funciones de la Fundación Gilberto Alzate Avendaño</t>
  </si>
  <si>
    <t>Modificado parcialmente por la Resolución 020 de 2020 y Resolución 130 de 2020.</t>
  </si>
  <si>
    <t>Estructural organizacional</t>
  </si>
  <si>
    <t xml:space="preserve">Concejo de Bogotá </t>
  </si>
  <si>
    <t>Planta de Personal</t>
  </si>
  <si>
    <t xml:space="preserve">Por el cual se modifica la planta de personal de
la Fundación Gilberto Álzate Avendaño”
</t>
  </si>
  <si>
    <t>Actualización del Plan de Capacitación</t>
  </si>
  <si>
    <t xml:space="preserve">“Por la cual se actualiza el Plan Nacional de Formación y Capacitación”. </t>
  </si>
  <si>
    <t>Capacitación</t>
  </si>
  <si>
    <t>Norma en materia de empleo</t>
  </si>
  <si>
    <t>“Por el cual se dictan normas en materia de empleo público con el fin de facilitar y asegurar la implementación y desarrollo normativo del Acuerdo Final para la Terminación del conflicto y la Construcción de una Paz estable y duradera”.</t>
  </si>
  <si>
    <t>Nota: Declarado inexequible parcialmente (las expresiones “ y deroga toda las disposiciones que le sean contrarias ” ) Sentencia de la Corte Constitucional C-527 de 2017.</t>
  </si>
  <si>
    <t>Situaciones Administrativas</t>
  </si>
  <si>
    <t>Por el cual se modifica y adiciona el Decreto 1083 de 2015, Reglamentario  Único del Sector de la Función Pública</t>
  </si>
  <si>
    <t>Por la cual se modifica la Resolución 4566 de 2016, que creó el programa “Estado Joven” de incentivos para las prácticas laborales y judicatura en el sector público, se trasladan y adicionan recursos para su financiación y se dictan otras disposiciones</t>
  </si>
  <si>
    <t>Modificado parcialmente por la Resolución 5008 de 2017 artículo 4° del Ministerio del Trabajo</t>
  </si>
  <si>
    <t xml:space="preserve">Por medio del cual se modifica el artículo 2.2.4.6.37. del Decreto 1072 de 2015 Decreto Único Reglamentario del Sector Trabajo, sobre la transición para la implementación del Sistema de Gestión de la Seguridad y Salud en el Trabajo (SG-SST) </t>
  </si>
  <si>
    <t>Manual de Seguridad y Salud en el Trabajo</t>
  </si>
  <si>
    <t>Licencia de maternidad y paternidad</t>
  </si>
  <si>
    <t xml:space="preserve">Por medio de la cual se incentiva la adecuada atención y cuidado de la primera infancia, se modifican los artículos 236 y 239 del código sustantivo del trabajo y se dictan otras disposiciones.
 </t>
  </si>
  <si>
    <t xml:space="preserve"> Liquidación de nómina y situaciones administrativas</t>
  </si>
  <si>
    <t xml:space="preserve"> Promoción de transportes alternativos</t>
  </si>
  <si>
    <t xml:space="preserve">1811
</t>
  </si>
  <si>
    <t xml:space="preserve"> Por la cual se otorgan incentivos para promover el uso de la bicicleta en el territorio nacional y se modifica el código Nacional de Tránsito</t>
  </si>
  <si>
    <t>Reglamentación programa Estado Joven</t>
  </si>
  <si>
    <t>"Por la cual se promueve el empleo y el emprendimiento juvenil, se generan medidas para superar las barreras de acceso al mercado de trabajo.</t>
  </si>
  <si>
    <t>Reporte de accidentes graves y mortales</t>
  </si>
  <si>
    <t>Por el cual se modifica el articulo 3 de la resolución 156 de 2005</t>
  </si>
  <si>
    <t>Procedimiento de Accidentes de trabajo</t>
  </si>
  <si>
    <t>Único Reglamentario del Sector Trabajo</t>
  </si>
  <si>
    <t>Por medio del cual se expide el Decreto Único Reglamentario del Sector Trabajo</t>
  </si>
  <si>
    <t>Decreto Único Reglamentario del Sector de Función Pública.</t>
  </si>
  <si>
    <t>Modificado por Decreto 2106 de 2019
Reglamentado por art. 2.2.24.8 de Decreto 1083 de 2015 Sector de Función Pública
Reglamentado por art. 2.2.24.1 de Decreto 1083 de 2015 Sector de Función Pública
Reglamentado por art. 2.2.5.3.9 de Decreto 1077 de 2015 Sector Vivienda, Ciudad y Territorio
Reglamentado por art. 2.2.5.3.1 de Decreto 1077 de 2015 Sector Vivienda, Ciudad y Territorio
Reglamentado por art. 2.4.4.2.3.2.2 de Decreto 1075 de 2015 Sector Educación
Reglamentado por art. 2.2.6.10.5 de Decreto 1069 de 2015 Sector Justicia y del Derecho
Reglamentado por art. 2.2.6.8.7 de Decreto 1069 de 2015 Sector Justicia y del Derecho
Reglamentado por art. 2.2.6.10.1 de Decreto 1069 de 2015 Sector Justicia y del Derecho
Reglamentado por art. 2.2.6.8.1 de Decreto 1069 de 2015 Sector Justicia y del Derecho
Reglamentado por Decreto 1069 de 2015 Sector Justicia y del Derecho
Modificado por art. 185 de Decreto 19 de 2012
Modificado por art. 36 de Decreto 19 de 2012
Modificado por art. 26 de Decreto 19 de 2012
Modificado por Decreto 19 de 2012
Modificado por art. 39 de Decreto 19 de 2012
Adicionado por Ley 1481 de 2011
Adicionado por art. 1 de Ley 1481 de 2011
Reglamentado parcialmente por art. 9 de Ley 1212 de 2008
Derogado por Ley 1212 de 2008
Reglamentado por Decreto 1879 de 2008
Reglamentado por Decreto 1520 de 2008
Reglamentado por Decreto 1151 de 2008
Modificado por art. 1 de Decreto 3075 de 2005
Reglamentado por Decreto 3075 de 2005</t>
  </si>
  <si>
    <t>Multas por infracción a las Normas de Seguridad y Salud en el Trabajo y Riesgos Laborales</t>
  </si>
  <si>
    <t>Por el cual se reglamentan los criterios de graduación de las multas por infracción a las Normas de Seguridad y Salud en el Trabajo y Riesgos Laborales, se señalan normas para la aplicación de la orden de clausura del lugar de trabajo o cierre definitivo de la empresa y paralización o prohibición inmediata de trabajos o tareas y se dictan otras disposiciones.</t>
  </si>
  <si>
    <t>Compilado en el Decreto 1072 de 2015</t>
  </si>
  <si>
    <t>Manual de seguridad y salud en el trabajo</t>
  </si>
  <si>
    <t>Por medio del cual se adopta el Protocolo para la prevención del acoso laboral y sexual laboral, procedimientos de denuncia y protección a sus víctimas en el Distrito Capital</t>
  </si>
  <si>
    <t>Comité de Convivencia Laboral</t>
  </si>
  <si>
    <t>Por el cual se expide la Tabla de Enfermedades Laborales.</t>
  </si>
  <si>
    <t>Modificado por Decreto 676 de 2020</t>
  </si>
  <si>
    <t>Implementación del SG - SST</t>
  </si>
  <si>
    <t>Por el cual se dictan disposiciones para la implementación del Sistema de Gestión
de la Seguridad y Salud en el Trabajo (SG-SST).</t>
  </si>
  <si>
    <t>Manual de seguridad y salud en el y trabajo</t>
  </si>
  <si>
    <t xml:space="preserve">Planta de personal </t>
  </si>
  <si>
    <t>"Por el cual se modifica la Planta de cargos y el Acuerdo No. 001 de 2007 que establece la escala salarial de los empleos de la Fundación Gilberto Alzate Avendaño y se dictan otras disposiciones"</t>
  </si>
  <si>
    <t>Modificado por el Acuerdo 004 de 2017 "Por medio del cual modifica la estructura organizacional de la Entidad"</t>
  </si>
  <si>
    <t xml:space="preserve">Gestión de Riesgos  </t>
  </si>
  <si>
    <t>Por el cual se reglamenta el Acuerdo 546 de 2013, se organizan las instancias de coordinación y orientación del Sistema Distrital de Gestión de Riesgos y Cambio Climático SDGR-CC y se definen lineamientos para su funcionamiento</t>
  </si>
  <si>
    <t>Procedimiento de identificación de los Peligros y la valoración de los riesgos</t>
  </si>
  <si>
    <t>Incapacidades</t>
  </si>
  <si>
    <t>Por el cual se modifica el parágrafo 1° del artículo 40 del Decreto 1406 de 1999</t>
  </si>
  <si>
    <t>Flexibilización de la jornada laboral.</t>
  </si>
  <si>
    <t xml:space="preserve">Circular externa de la Función Publica </t>
  </si>
  <si>
    <t xml:space="preserve">100-008 </t>
  </si>
  <si>
    <t xml:space="preserve"> Horarios flexibles para servidores públicos con hijos menores de edad o con algún tipo de discapacidad</t>
  </si>
  <si>
    <t>Quinquenio</t>
  </si>
  <si>
    <t>"Por el cual se modifica el acuerdo distrital No. 336 de 2008" sobre el Reconocimiento por Permanencia corresponde al 18% del total anual recibido en el quinto año por asignación básica mensual.</t>
  </si>
  <si>
    <t>Licencia de luto</t>
  </si>
  <si>
    <t>Por medio de la cual se establece la Licencia de Luto para los servidores públicos</t>
  </si>
  <si>
    <t>Reglamenta a los trabajadores independientes y afiliados voluntarios al Sistema General de Riesgos Profesionales</t>
  </si>
  <si>
    <t>Por el cual se reglamenta la afiliación al Sistema General de Riesgos Laborales de las personas vinculadas a través de un contrato formal de prestación de servicios con entidades o instituciones públicas o privadas y de los trabajadores independientes que laboren en actividades de alto riesgo y se dictan otras disposiciones.</t>
  </si>
  <si>
    <t>Liquidación seguridad social</t>
  </si>
  <si>
    <t xml:space="preserve">Ampliación de los plazos de Conformación y funcionamiento de comité de convivencia laboral </t>
  </si>
  <si>
    <t>Por la cual se modifica parcialmente la Resolución 652 de 2012.</t>
  </si>
  <si>
    <t>Resolución de conformación del Comité de Convivencia Laboral</t>
  </si>
  <si>
    <t>Sistema de riesgo laborales</t>
  </si>
  <si>
    <t xml:space="preserve">Por la cual se modifica el Sistema de Riesgos Laborales y se dictan otras disposiciones en materia de salud ocupacional.  
</t>
  </si>
  <si>
    <t xml:space="preserve">Matriz de riesgos e identificación de peligros </t>
  </si>
  <si>
    <t>Norma Técnica Colombiana</t>
  </si>
  <si>
    <t>NTC GTC 45</t>
  </si>
  <si>
    <t>Guía para la identificación de los Peligros y la valoración de los riesgos en seguridad y salud ocupacional</t>
  </si>
  <si>
    <t xml:space="preserve">Conformación y funcionamiento de comité de convivencia laboral </t>
  </si>
  <si>
    <t>Por la cual se establece la conformación y funcionamiento del Comité de convivencia laboral en entidades públicas y empresas privadas y se dictan otras disposiciones.</t>
  </si>
  <si>
    <t>Se complementa con la Resolución del Min. Trabajo 652 de 2012,  art 3, 4,9 y 14 modificados por la resolución 1356 de  2012</t>
  </si>
  <si>
    <t>Política de gestión el riesgo</t>
  </si>
  <si>
    <t>Por la cual se adopta la política nacional de gestión del riesgo de desastres y se establece el Sistema Nacional de Gestión del Riesgo de Desastres y se dictan otras disposiciones</t>
  </si>
  <si>
    <t>Plan de emergencias</t>
  </si>
  <si>
    <t>Por la cual se promueve la formación de hábitos, comportamientos y conductas seguros en la vía y se dictan otras disposiciones.</t>
  </si>
  <si>
    <t>Educación vial</t>
  </si>
  <si>
    <t>Afiliación al Sistema General de Salud.</t>
  </si>
  <si>
    <t>Por el cual se adopta un mecanismo transitorio para garantizarla afiliación al Régimen Contributivo del Sistema General de Seguridad Social en Salud.</t>
  </si>
  <si>
    <t>Modificado por el Decreto 1623 de 2013</t>
  </si>
  <si>
    <t>Contratación de evaluaciones medicas ocupacionales</t>
  </si>
  <si>
    <t>Por la cual se modifican los artículos 11 y 17 de la Resolución 2346 de 2007 y se dictan otras disposiciones</t>
  </si>
  <si>
    <t>Manual de seguridad y salud en el trabajo, Informe de condiciones de salud</t>
  </si>
  <si>
    <t xml:space="preserve"> contraprestación directa y retributiva servidor publico </t>
  </si>
  <si>
    <t>Por el cual se modifica el Acuerdo 276 de 2007-. El Reconocimiento por Permanencia es una contraprestación directa y retributiva</t>
  </si>
  <si>
    <t>Riesgo psicosocial</t>
  </si>
  <si>
    <t>Por la cual se establecen disposiciones y se definen responsabilidades para la identificación, evaluación, prevención, intervención y monitoreo permanente de la exposición a factores de riesgo psicosocial en el trabajo y para la determinación del origen de las patologías causadas por el estrés ocupacional.</t>
  </si>
  <si>
    <t>Manual de Seguridad  y Salud en el trabajo, informe de  aplicación de batería de riesgo psicosocial</t>
  </si>
  <si>
    <t>Regulación de Teletrabajo</t>
  </si>
  <si>
    <t>Por la cual se establecen normas para promover y regular el Teletrabajo y se dictan otras disposiciones</t>
  </si>
  <si>
    <t>Consumo de cigarrillo o de tabaco.</t>
  </si>
  <si>
    <t>Por la cual se adoptan medidas en relación con el consumo de cigarrillo o de tabaco.</t>
  </si>
  <si>
    <t>Política de la prevención de alcohol, tabaco y sustancias psicoactivas</t>
  </si>
  <si>
    <t>Planilla Integrada de Liquidación de Aportes</t>
  </si>
  <si>
    <t>por medio del cual se establecen las fechas de obligatoriedad del uso de la Planilla Integrada de Liquidación de Aportes para pequeños aportantes e independientes.</t>
  </si>
  <si>
    <t xml:space="preserve">Planilla de autoliquidación </t>
  </si>
  <si>
    <t>Evaluaciones médicas ocupacionales y el manejo de la historias clínicas ocupacionales</t>
  </si>
  <si>
    <t xml:space="preserve">Por la cual se regula la práctica de evaluaciones médicas ocupacionales y el manejo y contenido de las historias clínicas ocupacionales
</t>
  </si>
  <si>
    <t>Complemento Resolución del Min. Salud 1995 de 1999, Artículos 11 y 17: modificados por Res. 1918/2009</t>
  </si>
  <si>
    <t>Manual de seguridad y salud en el trabajo e Informes de condiciones de salud</t>
  </si>
  <si>
    <t>Investigación de incidentes y accidentes de trabajo</t>
  </si>
  <si>
    <t>Por la cual se reglamenta la investigación de incidentes y accidentes de trabajo.</t>
  </si>
  <si>
    <t xml:space="preserve"> Procedimiento de investigación de accidentes</t>
  </si>
  <si>
    <t xml:space="preserve">Reconocimiento por permanencia </t>
  </si>
  <si>
    <t>Por el cual se crea un reconocimiento por permanencia en el servicio público para empleados públicos del Distrito Capital</t>
  </si>
  <si>
    <t>Modificado por el art. 1, Acuerdo Distrital 336 de 2008
Modificado por el Acuerdo 528 de 2013 , modificó la base de cálculo al 18%</t>
  </si>
  <si>
    <t>Aspecto archivista de las historias clínicas</t>
  </si>
  <si>
    <t xml:space="preserve">Por la cual se deroga la Resolución 001715 de 2005
</t>
  </si>
  <si>
    <t>Manual de seguridad y salud en el trabajo, informes de condiciones de salud y batería de riesgo psicosocial</t>
  </si>
  <si>
    <t>Educación para el Trabajo</t>
  </si>
  <si>
    <t>“Por la cual se dictan normas para el apoyo y el fortalecimiento de la educación para el Trabajo y el Desarrollo Humano establecida como educación no formal en la ley general de educación”.</t>
  </si>
  <si>
    <t>Por medio del cual se establecen las fechas de obligatoriedad del uso de la Planilla Integrada de Liquidación de Aportes y se modifica parcialmente el Decreto 1465 de 2005</t>
  </si>
  <si>
    <t>Derogado parcialmente por el Decreto Nacional 728 de 2008</t>
  </si>
  <si>
    <t>Por medio de la cual se adoptan medidas para prevenir, corregir, y sancionar el acoso laboral y otros hostigamientos en el marco de las relaciones de trabajo.</t>
  </si>
  <si>
    <t>Lo complementa el Decreto Distrital 044 de 2015</t>
  </si>
  <si>
    <t>Racionalización de trámites y procedimientos administrativos</t>
  </si>
  <si>
    <t>“Por la cual se dictan disposiciones sobre racionalización de trámites y procedimientos administrativos de los organismos y entidades del Estado y de los particulares que ejercen funciones públicas o prestan servicios públicos.”</t>
  </si>
  <si>
    <t>ARTÍCULO  4º.(Modificado por el Decreto 19 de 2012, Art. 26), ARTÍCULO  16 (Modificado por el Art. 7 del Decreto 2106 de 2019), ARTÍCULO  24 (Modificado por el Decreto 19 de 2012, Art. 36), ARTÍCULO  27, (Reglamentado por Decreto 1879 de 2008).</t>
  </si>
  <si>
    <t>Recolección de información sst</t>
  </si>
  <si>
    <t>Por la cual se establecen las variables y mecanismos para recolección de información del Subsistema de Información en Salud Ocupacional y Riesgos Profesionales y se dictan otras disposiciones</t>
  </si>
  <si>
    <t>La complementa la Resolución del Ministerio de Trabajo 1016 de 1989</t>
  </si>
  <si>
    <t xml:space="preserve"> Manual de seguridad y salud en el trabajo</t>
  </si>
  <si>
    <t>Formatos de informe de accidente de trabajo y de enfermedad profesional</t>
  </si>
  <si>
    <t xml:space="preserve">Por la cual se adoptan los formatos de informe de accidente de trabajo y de enfermedad profesional y se dictan otras disposiciones” </t>
  </si>
  <si>
    <t>Formato de investigación de incidente y accidente de trabajo</t>
  </si>
  <si>
    <t>Empleo público, la carrera administrativa, gerencia pública</t>
  </si>
  <si>
    <t>“Por la cual se expiden normas que regulan el empleo público, la carrera administrativa, gerencia pública y se dictan otras disposiciones.”</t>
  </si>
  <si>
    <t>Contiene modificaciones y derogaciones, ARTÍCULO 29(Modificado por el Art. 2 de la Ley 1960 de 2019), ARTÍCULO 31 (Reglamentado por Decreto 4500 de 2005.), (Modificado parcialmente por Art. 14, Ley 1033 de 2006.) (Modificado por el Art. 6 de la Ley 1960 de 2019)(Derogado por el art. 14, Ley 1033 de 2006.) ARTÍCULO 41 (Reglamentado por el Decreto Nacional 3543 de 2004),  ARTÍCULO 46  (Modificado por el art. 228, Decreto Nacional 019 de 2012.), ARTÍCULO 55 (Modificado por el art. 228, Decreto Nacional 019 de 2012).</t>
  </si>
  <si>
    <t>Procedimiento de vinculación y desvinculación</t>
  </si>
  <si>
    <t>Afiliación y el pago de aportes en el Sistema General de Seguridad Social en Salud</t>
  </si>
  <si>
    <t>Por el cual se adoptan medidas para promover y controlar la afiliación y el pago de aportes en el Sistema General de Seguridad Social en Salud</t>
  </si>
  <si>
    <t xml:space="preserve">Ver el art. 1, Ley 828 de 2003, Ver el Concepto del Consejo de Estado 1832 de 2007, respecto a que no se debe aplicar el IBC de contratistas en contratos de prestación de servicios                                                                                                                                                                                                                                                                                                                                     Artículo 7°. Modificado art. 1 Decreto Nacional 2400 de 2002, Artículo  10. Modificado art. 2 Decreto Nacional 2400 de 2002, Artículo  14. Régimen de excepción. Modificado por el art. 1, Decreto Nacional 057 de 2015, Artículo 15.  Derogado por el art. 15, Decreto Nacional 3615 de 2005. Modificado art. 3 Decreto Nacional 2400 de 2002 , Artículo  17. Requisitos para autorización de afiliación colectiva.  Derogado por el art. 15, Decreto Nacional 3615 de 2005., Artículo 18. Modificado art. 4 Decreto Nacional 2400 de 2002, Artículo 21. Cancelación de la autorización para actuar como entidad agrupadora.  Derogado por el art. 15, Decreto Nacional 3615 de 2005, Artículo  22. Modificado art. 5 Decreto Nacional 2400 de 2002, Artículo 35. Modificado art. 6 Decreto Nacional 2400 de 2002, </t>
  </si>
  <si>
    <t>Planilla de autoliquidación y formularios de afiliación</t>
  </si>
  <si>
    <t>Por la cual se expide el Código Disciplinario Único</t>
  </si>
  <si>
    <t>La vigencia de la ley 1952 fue diferida hasta el 01 de julio de 2021". Por lo que se sugiere aclarar que dicha Norma rige a partir del 29 de marzo de 2022, salvo el artículo 2 relativo a las funciones jurisdiccionales que entrará a regir a partir del 29 de junio de 2021, y el artículo 33 entrará a regir a partir del 29 de diciembre de 2023 (Art. 265)</t>
  </si>
  <si>
    <t>Guía de Conflicto de Intereses</t>
  </si>
  <si>
    <t>Custodia de Historia Clínica</t>
  </si>
  <si>
    <t>Por la cual se establecen normas para el manejo de la Historia Clínica</t>
  </si>
  <si>
    <t>Modificado por la Resolución No. 00839 de 2017</t>
  </si>
  <si>
    <t>Manual de seguridad y salud en el trabajo, informes de condiciones de salud y batería de riesgo</t>
  </si>
  <si>
    <t>Mecanismos de integración social de la personas con limitación</t>
  </si>
  <si>
    <t>Mecanismos de integración social de las personas en situación de discapacidad y se dictan otras disposiciones</t>
  </si>
  <si>
    <t>Reglamentada por el Decreto Nacional 734 de 2012, Reglamentada parcialmente por el Decreto Nacional 1538 de 2005,  Adicionada por la Ley 1287 de 2009</t>
  </si>
  <si>
    <t>Reglamenta parcialmente el Sistema General de Riesgos Profesionales</t>
  </si>
  <si>
    <t xml:space="preserve">
Por el cual se reglamenta parcialmente la Ley 100 de 1993 y el Decreto Ley 1295 de 1994.</t>
  </si>
  <si>
    <t>Cesantías</t>
  </si>
  <si>
    <t>Por medio de la cual se fijan términos para el pago oportuno de cesantías para los servidores públicos, se establecen sanciones y se dictan otras disposiciones..</t>
  </si>
  <si>
    <t>Adicionada y Modificada por la Ley 1071 de 2006</t>
  </si>
  <si>
    <t>Tramitología de las personas cuando les ocurra un accidente de trabajo, como reembolsos, auxilio funerario, etc.</t>
  </si>
  <si>
    <t>Ministerio de Trabajo y Seguridad Social</t>
  </si>
  <si>
    <t>Por el cual se reglamenta parcialmente el decreto 1295 de 1994. Reglamenta la respectiva tramitología de las personas cuando les ocurra un accidente de trabajo, como reembolsos, auxilio funerario, etc.</t>
  </si>
  <si>
    <t>Procedimiento de accidentes de trabajo, guía de enfermedad laboral.</t>
  </si>
  <si>
    <t>Organización del sistema de riesgos profesionales</t>
  </si>
  <si>
    <t>Por medio del cual se determina la organización y administración del Sistema General de Riesgos Profesionales.</t>
  </si>
  <si>
    <t>Reglamentado por el Decreto Nacional 1771 de 1994 , Reglamentado por el Decreto Nacional 1530 de 1996</t>
  </si>
  <si>
    <t>Sistema de seguridad social integral </t>
  </si>
  <si>
    <t xml:space="preserve">100
</t>
  </si>
  <si>
    <t>Por la cual se crea el sistema de seguridad social integral y se dictan otras disposiciones</t>
  </si>
  <si>
    <t>Régimen especial para el Distrito Capital de Santafé de Bogotá</t>
  </si>
  <si>
    <t xml:space="preserve">  1421
</t>
  </si>
  <si>
    <t>Farmacodependencia, alcoholismo y tabaquismo en los SST</t>
  </si>
  <si>
    <t>Por la cual se reglamentan actividades en materia de Salud Ocupacional.</t>
  </si>
  <si>
    <t xml:space="preserve">Derecho al trabajo </t>
  </si>
  <si>
    <t>Constitución</t>
  </si>
  <si>
    <t>Art 54</t>
  </si>
  <si>
    <t>Es obligación del Estado y de los empleadores ofrecer formación y habilitación profesional y técnica a quienes lo requieran. El Estado debe propiciar la ubicación laboral de las personas en edad de trabajar y garantizar a los minusválidos el derecho a un trabajo acorde con sus condiciones de salud</t>
  </si>
  <si>
    <t>Exposición al ruido.</t>
  </si>
  <si>
    <t xml:space="preserve">1792
</t>
  </si>
  <si>
    <t>Por la cual se adoptan valores límites permisibles para la exposición ocupacional al ruido</t>
  </si>
  <si>
    <t>Higiene y seguridad</t>
  </si>
  <si>
    <t>NTC 1461</t>
  </si>
  <si>
    <t xml:space="preserve"> Higiene y seguridad. Colores y señales de seguridad</t>
  </si>
  <si>
    <t>Manual de seguridad y salud en el trabajo, Plan de emergencias</t>
  </si>
  <si>
    <t>Directrices para la conformación del COPASST en la entidad.</t>
  </si>
  <si>
    <t>Ministerio de Salud y Protección Social, Ministerio del Trabajo</t>
  </si>
  <si>
    <t>Por la cual se reglamenta la organización y funcionamiento de los Comités Paritarios de Seguridad y Salud en el Trabajo1 en los lugares de trabajo.</t>
  </si>
  <si>
    <t>Resolución de conformación COPASST</t>
  </si>
  <si>
    <t>Funcionamiento del COPASO</t>
  </si>
  <si>
    <t>Por lo cual se determina las bases de organización y administración gubernamental y, privada de la Salud Ocupacional</t>
  </si>
  <si>
    <t>Lo complementa la Resolución del Ministerio de Trabajo 1016 de 1989, Artículo 10º Compilado por el art. 2.2.4.6.38, Decreto Nacional 1072 de 2015, Artículo 11º Compilado por el art. 2.2.4.6.39, Decreto Nacional 1072 de 2015, Artículo 32º Compilado por el art. 2.2.4.6.40, Decreto Nacional 1072 de 2015, el Decreto Nacional 16 de 1997 lo deroga parcialmente.</t>
  </si>
  <si>
    <t xml:space="preserve"> COPASST (Comité Paritario de Seguridad y Salud en el Trabajo)</t>
  </si>
  <si>
    <t xml:space="preserve">Vivienda, Higiene y seguridad  en áreas de trabajo </t>
  </si>
  <si>
    <t xml:space="preserve">Por la cual se establecen algunas disposiciones sobre vivienda, higiene y seguridad en los establecimientos de trabajo. </t>
  </si>
  <si>
    <t>Manual de Seguridad y Salud en el Trabajo, Plan de Emergencias</t>
  </si>
  <si>
    <t>Prestaciones Sociales</t>
  </si>
  <si>
    <t>“Por el cual se fijan las reglas generales para la aplicación de las normas sobre prestaciones sociales de los empleados públicos y trabajadores oficiales del sector nacional.”</t>
  </si>
  <si>
    <t xml:space="preserve">ARTÍCULO  21 (Derogado por el Artículo 2 de la Ley 995 de 2005.), ARTÍCULO  27 Nota: (Declarado INEXEQUIBLE, mediante Sentencia C-105 de 1997 de la Corte Constitucional), ARTÍCULO  42. INEXEQUIBLE. De la retención del auxilio de cesantía, </t>
  </si>
  <si>
    <t>Seguridad social entre el sector público y el privado</t>
  </si>
  <si>
    <t>Por el cual se prevé la integración de la seguridad social entre el sector público y el privado y se regula el régimen prestacional de los empleados públicos y trabajadores oficiales</t>
  </si>
  <si>
    <t xml:space="preserve">ARTÍCULO  22 (Derogado por el Artículo 98 del Decreto 1295 de 1994), ARTÍCULO  23PARÁGRAFO . La pensión de invalidez excluye la indemnización (Derogado por el Artículo 98 del Decreto 1295 de 1994)., ARTÍCULO  25 (Derogado por el Artículo 98 del Decreto 1295 de 1994), ARTÍCULO  27 PARÁGRAFO  3 (Derogado por el artículo 25 Ley 33 de 1985)., ARTÍCULO  29 (Derogado por el artículo 25 Ley 33 de 1985)., ARTÍCULO  34 (Derogado por el Artículo 98 del Decreto 1295 de 1994), ARTÍCULO  35.(Derogado por el Artículo 98 del Decreto 1295 de 1994), ARTÍCULO  36 (Modificado por el Decreto 434 de 1971, art. 19), ARTÍCULO  38 (Derogado por el Artículo 98 del Decreto 1295 de 1994), ARTÍCULO  39 (Modificado por el Decreto 434 de 1971, art. 20), </t>
  </si>
  <si>
    <t xml:space="preserve">Administración  del personal </t>
  </si>
  <si>
    <t>Por el cual se modifican las normas que regulan la administración del personal civil y se dictan otras disposiciones</t>
  </si>
  <si>
    <t>Modificado por el Decreto 3074 de 1968 y otras normas sobre administración del personal civil.</t>
  </si>
  <si>
    <t xml:space="preserve"> Procedimiento de vinculación y desvinculación</t>
  </si>
  <si>
    <t>Nombre: Lina Stefania Arévalo Sanabria</t>
  </si>
  <si>
    <t>Profesional de apoyo Talento Humano</t>
  </si>
  <si>
    <t>10/10/2022 -14/10/2022</t>
  </si>
  <si>
    <t>1. Se sugiere incluir la Ley 2043-2020 (Ley de pasantías). 
2. Se sugiere incluir la Ley 1952-2019 en reemplazo de la 734 de 2002. 
3. Se sugiere incluir la Ley 1610-2013 (se regulan algunos aspectos sobre inspecciones de trabajo y acuerdos de formalización laboral). }
4. Se sugiere incluir la Ley 2040-2022 (ley de trabajo para adultos mayores). 
5. Se sugiere incluir la Ley 2039-2022 (ley para inserción laboral).</t>
  </si>
  <si>
    <t>Nombre : Andrés Felipe Albarracín - Nilson Aguirre</t>
  </si>
  <si>
    <t>No hay observaciones metodológicas. El proceso acata recomendaciones de Jurídica.</t>
  </si>
  <si>
    <t>Racionalización de Trámites
Servicio al Ciudadano
Control interno</t>
  </si>
  <si>
    <t>Servicio al ciudadano</t>
  </si>
  <si>
    <t>Atención a la ciudadanía y Política Pública Distrital de Servicio a la Ciudadanía</t>
  </si>
  <si>
    <t>Por el cual se modifican lineamientos en materia de servicio a la ciudadanía y de implementación de la Política Pública Distrital de Servicio a la Ciudadanía, y se dictan otras disposiciones</t>
  </si>
  <si>
    <t>Procedimiento para la atención de la ciudadanía y gestión de pqrs</t>
  </si>
  <si>
    <t>Manual Operativo del rol de Defensor de la Ciudadanía</t>
  </si>
  <si>
    <t>Socialización Manual Operativo del Defensor de la Ciudadanía en el Distrito Capital</t>
  </si>
  <si>
    <t>Procedimiento para la atención de la ciudadanía y gestión de pqrs
Defensor del Ciudadano</t>
  </si>
  <si>
    <t>Gestión de peticiones identificadas a través de redes sociales en las Entidades Distritales</t>
  </si>
  <si>
    <t>Lineamientos para la gestión de peticiones identificadas a través de redes sociales en las Entidades Distritales</t>
  </si>
  <si>
    <t>Atención y Gestión de denuncias por posibles actos de corrupción</t>
  </si>
  <si>
    <t>Directrices para la atención y gestión de denuncias por posibles actos de corrupción, y/o existencia de inhabilidades, incompatibilidades o conflicto de intereses y protección de identidad del denunciante.</t>
  </si>
  <si>
    <t>Procedimiento Para la atención de la ciudadanía y gestión de pqrs</t>
  </si>
  <si>
    <t>Racionalización de trámites, con el fin de facilitar, agilizar y garantizar el acceso al ejercicio de los derechos de las personas, el cumplimiento de sus obligaciones, combatir la corrupción y fomentar la competitividad.</t>
  </si>
  <si>
    <t>Racionalización de trámites y trámites en línea.</t>
  </si>
  <si>
    <t>Reglamentación del Defensor de la Ciudadanía en las entidades y organismos del Distrito Capital</t>
  </si>
  <si>
    <t>Por medio del cual se establecen y unifican lineamientos en materia de servicio a la ciudadanía y de implementación de la Política Pública Distrital de Servicio a la Ciudadanía, y se dictan otras disposiciones</t>
  </si>
  <si>
    <t>Lineamientos generales de la política de Gobierno Digital</t>
  </si>
  <si>
    <t>Presidencia de la
República</t>
  </si>
  <si>
    <t>Por el cual se establecen los lineamientos generales de la política de Gobierno  Digital y se subroga el capítulo 1 del titulo 9 de la parte 2 del libro 2 del Decreto 1078 de 2015, Decreto Único Reglamentario del sector de Tecnologías de la Información y las Comunicaciones
ÚLTIMA FECHA DE ACTUALIZACIÓN: 03 DE AGOSTO DE 2022</t>
  </si>
  <si>
    <t>Informes consolidados de PQRS</t>
  </si>
  <si>
    <t>Veeduría Distrital</t>
  </si>
  <si>
    <t>Implementación formato de elaboración y presentación de informes de quejas y reclamos</t>
  </si>
  <si>
    <t>Procedimiento para la atención de la ciudadanía y gestión de pqrs
Informes de gestión de pqrs</t>
  </si>
  <si>
    <t>política de gestión social y servicio a la ciudadanía</t>
  </si>
  <si>
    <t>Por medio del cual se fusionan y reorganizan los Observatorios Distritales con fundamento en las facultades extraordinarias otorgadas al Alcalde Mayor de Bogotá por el artículo 118 del Acuerdo 645 de 2016, y se dictan otras disposiciones</t>
  </si>
  <si>
    <t>Secretaria Jurídica Distrital</t>
  </si>
  <si>
    <t>Directrices relacionadas con la atención de denuncias y/o quejas por posibles actos de corrupción.</t>
  </si>
  <si>
    <t>Política pública de participación democrática</t>
  </si>
  <si>
    <t xml:space="preserve">Por la cual se dictan disposiciones en materia de promoción y protección  del  derecho a la participación democrática. </t>
  </si>
  <si>
    <t>Regulación del Derecho Fundamental de Petición</t>
  </si>
  <si>
    <t>Regula el derecho fundamental de petición y se sustituye un título del Código de Procedimiento Administrativo y de lo Contencioso Administrativo</t>
  </si>
  <si>
    <t>Por medio de la cual se regula el Derecho Fundamental de Petición y se sustituye un título del Código de Procedimiento Administrativo y de lo Contencioso Administrativo”.</t>
  </si>
  <si>
    <t xml:space="preserve">Términos y condiciones del uso del derecho fundamental de Petición. </t>
  </si>
  <si>
    <t xml:space="preserve">Ley de Transparencia y del Derecho de Acceso a la Información Pública Nacional </t>
  </si>
  <si>
    <t xml:space="preserve">Modificaciones al Decreto reglamentario  (https://www.alcaldiabogota.gov.co/sisjur/normas/Norma1.jsp?i=73845#0) </t>
  </si>
  <si>
    <t>Lineamientos generales de la Estrategia de Gobierno en línea</t>
  </si>
  <si>
    <t>Por el cual se establecen los lineamientos generales de la Estrategia de Gobierno en línea, se reglamenta parcialmente la Ley 1341 de 2009 y se dictan otras disposiciones.</t>
  </si>
  <si>
    <t>01/01/2015 en vigencia</t>
  </si>
  <si>
    <t>Política Pública Distrital de Servicio a la Ciudadanía en la ciudad de Bogotá D.C.</t>
  </si>
  <si>
    <t>Por medio del cual se adopta la Política Pública Distrital de Servicio a la Ciudadanía en la ciudad de Bogotá D.C.</t>
  </si>
  <si>
    <t>Reglamentada parcialmente por el Decreto Nacional 103 de 2015. Compilado en el Decreto Único Reglamentario 1081 de 2015 del Sector de la presidencia de la República</t>
  </si>
  <si>
    <t>Plan Anticorrupción Atención al Ciudadano
Oficina de quejas, sugerencias y reclamos</t>
  </si>
  <si>
    <t xml:space="preserve">Por el cual se reglamenta parcialmente la Ley 1581 de 2012- disposiciones generales para la protección de datos personales.
 </t>
  </si>
  <si>
    <t>Política de gestión social y servicio a la ciudadanía</t>
  </si>
  <si>
    <t>Por la cual se establecen las disposiciones para garantizar el pleno ejercicio de los derechos de las personas con discapacidad</t>
  </si>
  <si>
    <t>Plan Anticorrupción Atención al Ciudadano</t>
  </si>
  <si>
    <t>Por el cual se reglamentan los artículos 73 y 76 de la Ley 1474 de 2011.</t>
  </si>
  <si>
    <t xml:space="preserve">Por medio del cual se modifica el Acuerdo 137 de 2004, “Por medio del cual se establece el Sistema Distrital de Atención Integral de Personas en condición de discapacidad en el Distrito Capital y se modifica el Acuerdo 022 de 1999. Modificado
parcialmente por el Acuerdo Distrital 586 de 2015
</t>
  </si>
  <si>
    <t>Por la cual personales. se dictan disposiciones generales para la protección de datos</t>
  </si>
  <si>
    <t xml:space="preserve">Reglamentada parcialmente por el Decreto Nacional 1377 de 2013 " Por el cual se reglamenta parcialmente la Ley 1581 de 2012"
 </t>
  </si>
  <si>
    <t xml:space="preserve">Control de las actuaciones de la Administración, por parte de los ciudadanos
</t>
  </si>
  <si>
    <t>Por la cual se dictan normas para modernizar la organización y el funcionamiento de los municipios.</t>
  </si>
  <si>
    <t>En desarrollo de este principio, las autoridades municipales promoverán el control de las actuaciones de la Administración, por parte de los ciudadanos, a través de ejercicios que los involucren en la planeación, ejecución y rendición final de cuentas, como principio de responsabilidad política y administrativa de los asuntos oficiales, a fin de prevenir la ocurrencia de actos de corrupción relacionados con la ejecución del presupuesto y la contratación estatal, en cumplimiento de la legislación especial que se expida en la materia.
g) Participación. Las autoridades municipales garantizarán el acceso de los ciudadanos a lo público a través de la concertación y cooperación para que tomen parte activa en las decisiones que inciden en el ejercicio de sus derechos y libertades políticas, con arreglo a los postulados de la democracia participativa, vinculando activamente en estos procesos a particulares, organizaciones civiles, asociaciones residentes del sector y grupos de acción comunal.</t>
  </si>
  <si>
    <t>Presentación de solicitudes, quejas o reclamos, atención especial a infantes, mujeres gestantes, personas en situación de atención especial</t>
  </si>
  <si>
    <t>SDQS</t>
  </si>
  <si>
    <t>Estandarización de la información de identificación, caracterización, ubicación y contacto de los ciudadanos y ciudadanas que capturan las entidades del Distrito Capital.</t>
  </si>
  <si>
    <t>Política Pública de Participación Incidente para el Distrito Capital</t>
  </si>
  <si>
    <t>Plan Anticorrupción Atención al Ciudadano
Artículo 76: Oficina de quejas, sugerencias y reclamos; Artículo 78: Principios de democracia participativa y democratización de  la gestión pública</t>
  </si>
  <si>
    <t>Por la cual se dictan normas orientadas a fortalecer los mecanismos de prevención, investigación y sanción de actos de corrupción y la efectividad del control de  la gestión pública. Estatuto Anticorrupción.</t>
  </si>
  <si>
    <t>Artículo 4: Formas de iniciar la actuación administrativa; Artículo 5°: Derechos de las personas ante las autoridades; Artículo 7°: Deberes de las autoridades en la atención al público; Artículo 53: Procedimientos y trámites administrativos a través de medios electrónicos; Artículo 54: Registro para el uso de medios electrónicos; Artículo 55: Documento público en medio electrónico; Artículo  56: Notificación electrónica; Artículo 57: Acto administrativo electrónico; Artículo 60: Sede electrónica de toda autoridad; Artículo 62: Prueba de recepción y envío de mensajes de datos por la autoridad;</t>
  </si>
  <si>
    <t>Artículo 3°: De los procesos de atención al ciudadano, los sistemas de información y atención de las peticiones, quejas, reclamos y sugerencias de los ciudadanos, en el Distrito capital.</t>
  </si>
  <si>
    <t>Por el cual se establecen lineamientos para preservar y fortalecer la transparencia y para la prevención de la corrupción en las Entidades y Organismos del Distrito Capital</t>
  </si>
  <si>
    <t>Política Pública de Mujeres y Equidad de Género en el Distrito Capital</t>
  </si>
  <si>
    <t>Documento</t>
  </si>
  <si>
    <t>CONPES 3649 del 15 de marzo de 2010 del Programa Nacional de Servicio al Ciudadano, Política Nacional de Servicio al Ciudadano.</t>
  </si>
  <si>
    <t>Por el cual se crea el Sistema Nacional de Servicio al Ciudadano.</t>
  </si>
  <si>
    <t>Política Pública de Discapacidad para el Distrito Capital</t>
  </si>
  <si>
    <t>Por el cual se adopta la Política Pública de Discapacidad para el Distrito Capital</t>
  </si>
  <si>
    <t xml:space="preserve">Cartilla de Tramites Servicios
</t>
  </si>
  <si>
    <t>Por la cual se dictan disposiciones sobre racionalización de trámites y  procedimientos administrativos de los organismos y entidades del Estado y de los particulares que ejercen funciones públicas o prestan servicios públicos.</t>
  </si>
  <si>
    <t xml:space="preserve">Por medio de la cual se reglamentan las veedurías ciudadanas- Ver modificaciones del Decreto 403 de 2020. </t>
  </si>
  <si>
    <t>ESTRATEGIA NACIONAL DE LA POLÍTICA PÚBLICA INTEGRAL ANTICORRUPCIÓN</t>
  </si>
  <si>
    <t>CONPES - ESTRATEGIA NACIONAL DE LA POLÍTICA PÚBLICA INTEGRAL ANTICORRUPCIÓN</t>
  </si>
  <si>
    <t>Estrategia para el mejoramiento del acceso y la calidad de la información pública</t>
  </si>
  <si>
    <t xml:space="preserve">Ministerio de las TIC. </t>
  </si>
  <si>
    <t>Asamblea Nacional Constituyente</t>
  </si>
  <si>
    <r>
      <t>Constitución</t>
    </r>
    <r>
      <rPr>
        <u/>
        <sz val="11"/>
        <rFont val="Arial"/>
        <family val="2"/>
      </rPr>
      <t xml:space="preserve"> </t>
    </r>
    <r>
      <rPr>
        <sz val="11"/>
        <rFont val="Arial"/>
        <family val="2"/>
      </rPr>
      <t>Política de Colombia</t>
    </r>
  </si>
  <si>
    <t>En ejercicio de su poder soberano, representado por sus delegatarios a la Asamblea Nacional Constituyente, invocando la protección de Dios, y con el fin de fortalecer la unidad de la Nación y asegurar a sus integrantes la vida, la convivencia, el trabajo, la justicia, la igualdad, el conocimiento, la libertad y la paz, dentro de un marco jurídico, democrático y participativo que garantice un orden político, económico y social justo, y comprometido a impulsar la integración de la comunidad latinoamericana, decreta, sanciona y promulga la siguiente</t>
  </si>
  <si>
    <t xml:space="preserve">Técnico de apoyo servicio al ciudadano
</t>
  </si>
  <si>
    <t>2/05/2022-05/05/2022</t>
  </si>
  <si>
    <t>Por el cual se adopta la Política Pública de Mujeres y Equidad de Género en el Distrito Capital y se dictan otras disposiciones. 
ver Acuerdo Distrital 584 de 2015.</t>
  </si>
  <si>
    <t xml:space="preserve">Por medio de la cual se establecen disposiciones transversales a la rama ejecutiva del nivel nacional y territorial y a los particulares que cumplan funciones públicas y/o administrativas, en relación con la racionalización de trámites y se dictan otras disposiciones
Ver Decreto 088 de 2022
</t>
  </si>
  <si>
    <t>Modificado por el artículo 9, Decreto Distrital 548 de 2016" Por medio del cual se fusionan y reorganizan los Observatorios Distritales con fundamento en las facultades extraordinarias otorgadas al Alcalde Mayor de Bogotá por el artículo 118 del Acuerdo 645 de 2016, y se dictan otras disposiciones"
Modificado parcialmente por el Acuerdo Distrital 586 de 2015.
Por medio del cual se modifica el Acuerdo 137 de 2004, “Por medio del cual se establece el Sistema Distrital de Atención Integral de Personas en condición de discapacidad en el Distrito Capital y se modifica el Acuerdo 022 de 1999
EL CONCEJO DE BOGOTÁ, D.C.</t>
  </si>
  <si>
    <t>Reglamentada parcialmente por el Decreto  Nacional 4669 de 2005 " Por por el cual se reglamenta parcialmente la Ley 962 de 2005" . Reglamentada  por el Decreto 2573 de 2014 " Por el cual se establecen los lineamientos generales de la Estrategia de Gobierno en línea, se reglamenta parcialmente la Ley 1341 de 2009 y se dictan otras disposiciones"
(julio 8)
Reglamentada parcialmente por los Decretos Nacionales 4669 de 2005 y 1151 de 2008
Por la cual se dictan disposiciones sobre racionalización de trámites y procedimientos administrativos de los organismos y entidades del Estado y de los particulares que ejercen funciones públicas o prestan servicios públicos
El Congreso de Colombia
Ver Decreto Nacional 2623 de 2009</t>
  </si>
  <si>
    <t xml:space="preserve">
Martha Isabel Rivera Rojas</t>
  </si>
  <si>
    <t xml:space="preserve">Elaborado por:  </t>
  </si>
  <si>
    <t xml:space="preserve">Cargo y/o Rol: </t>
  </si>
  <si>
    <t>El decreto 491 a partir del 18 de mayo de 2022 en circular 011 remitida por la
Secretaría General de la Alcaldía Mayor de Bogotá en el cual derogó el decreto legislativo
491 de 2020 referente a los términos de derecho de petición. “A través de la Ley 2207
de17 de mayo de 2022, expedida por el Congreso de la República, se derogaron los
artículos 5 y 6 del Decreto Legislativo 491 de 2020, mediante los cuales, se ampliaban los
términos para atender las peticiones que se encontraran en curso o se radicaran durante
la Emergencia Sanitaria y se permitía la suspensión, mediante acto administrativo, de los
términos de las actuaciones administrativas o jurisdiccionales en sede administrativa. Al
respecto, es importante señalar que la Ley en mención entra en vigencia a partir de día
siguiente a su promulgación, es por ello que la Secretaría General de la Alcaldía Mayor de
Bogotá D.C. En ese sentido, los términos de respuesta de los derechos de petición serán
los establecidos en la Ley 1437 de 2011 modificada por la Ley 1755 de 2015, así: Petición
de documentos y de información: Solicitud información: 10 días siguientes a su recepción
copias. Regla General: Queja, Reclamo, Sugerencia. Felicitación, Derechos de petición.
Denuncia por actos de corrupción 15 días siguientes a su recepción, Consulta 30 días
siguientes a su recepción”.</t>
  </si>
  <si>
    <t>18/10/2022 -21/10/2022</t>
  </si>
  <si>
    <t>Estándares y directrices para publicar información señalada en la Ley 1712 del 2014 y se definen los requisitos materia de acceso a la información publica, accesibilidad web, seguridad digital y datos abiertos</t>
  </si>
  <si>
    <t xml:space="preserve">Resolución </t>
  </si>
  <si>
    <t>Por la cual se definen los estándares y directrices para publicar la información señalada en la Ley 1712 del 2014 y se definen los requisitos materia de acceso a la información pública, accesibilidad web, seguridad digital, y datos abiertos</t>
  </si>
  <si>
    <t>La presente resolución rige a partir de su publicación en el Diario Oficial, y, deroga la Resolución MinTIC 3564 del 2015.</t>
  </si>
  <si>
    <t>Verificación de estándares de publicación de información, y accesibilidad web.  Tener en cuenta entidades obligadas: a) Toda entidad pública, incluyendo las pertenecientes a todas las Ramas del Poder Público, en todos los niveles de la estructura estatal, central o descentralizada por servicios o territorialmente, en los órdenes nacional, departamental, municipal y distrital.</t>
  </si>
  <si>
    <t>Gestión Presupuestal y Eficiencia del Gasto Público
Control interno</t>
  </si>
  <si>
    <t>Gestión Financiera</t>
  </si>
  <si>
    <t>Cajas menores</t>
  </si>
  <si>
    <t>Alcaldía Mayo de Bogotá D.C.</t>
  </si>
  <si>
    <t>Por el cual se actualiza el funcionamiento de las Cajas Menores y los Avances en Efectivo</t>
  </si>
  <si>
    <t>Se tramitan  reembolsos  mensualmente (Si hay gastos durante el mes) y al final de la vigencia se realliza el cierre de la caja menor.</t>
  </si>
  <si>
    <t>derogacion de la Resolución 109 del 17 de junio de 2020, que adicionó el formulario CGN2020_004_COVID_19 a la categoría información contable pública convergencia,</t>
  </si>
  <si>
    <t>Contaduria general de la Nacion</t>
  </si>
  <si>
    <t>resolucion</t>
  </si>
  <si>
    <t>Por la cual se deroga la Resolución 109 del 17 de junio de 2020, que adicionó el formulario CGN2020_004_COVID_19 a la categoría información contable publica convergencia, hasta que durasen los efectos de la pandemia.</t>
  </si>
  <si>
    <t>LINEAMIENTOS REPORTE DE EXOGENA DISTRITAL</t>
  </si>
  <si>
    <t>SECRETARIA DISTRITAL DE HACIENDA</t>
  </si>
  <si>
    <t>Resolucion</t>
  </si>
  <si>
    <t>“Por la cual se establecen las personas naturales, jurídicas, consorcios, uniones temporales y/o sociedades de hecho, el contenido y las características de la información que deben suministrar a la Dirección Distrital de Impuestos de Bogotá”</t>
  </si>
  <si>
    <t>Lineamientos de política para el Presupuesto Anual</t>
  </si>
  <si>
    <t>Lineamientos de Política para el Presupuesto Anual</t>
  </si>
  <si>
    <t>Programación Presupuestal Vigencia 2023</t>
  </si>
  <si>
    <t>Liquidación Presupuesto vigencia fiscal 2022</t>
  </si>
  <si>
    <t xml:space="preserve">540
</t>
  </si>
  <si>
    <t>Por el cual se liquida el Presupuesto Anual de Rentas e Ingresos y de Gastos e Inversiones de Bogota, Distrito Capital, para Ia vigencia fiscal comprendida entre el 1 de enero y el 31 de diciembre de 2022 y se dictan otras disposiciones, en cumplimiento del  Decreto 518  del 16 de diciembre de 2021"</t>
  </si>
  <si>
    <t>Aplicación de cada una de las apropiaciones definidas en el decreto para la entidad</t>
  </si>
  <si>
    <t>Programación de pagos</t>
  </si>
  <si>
    <t xml:space="preserve">Secretaría de Hacienda Distrital - Dirección Distrital de Tesorería </t>
  </si>
  <si>
    <t>Circular externa</t>
  </si>
  <si>
    <t>DDT11</t>
  </si>
  <si>
    <t>Vigencia 2021 Programación de Pagos y Cierre de Operaciones de Tesorería</t>
  </si>
  <si>
    <t>Se emitió una circular interna a los funcionarios y se estableció un cronograma para pagos y pac</t>
  </si>
  <si>
    <t>Presupuesto Anual de Rentas e Ingresos y de Gastos e Inversiones de Bogotá</t>
  </si>
  <si>
    <t>Por el cual se expide el Presupuesto Anual de Rentas e Ingresos y de Gastos e Inversiones de Bogotá, Distrito Capital, para la vigencia fiscal comprendida entre el 1° de enero y el 31 de diciembre de 2022 y se dictan otras disposiciones</t>
  </si>
  <si>
    <t>Presupuesto Anual de Rentas e Ingresos de Bogotá, Distrito Capital</t>
  </si>
  <si>
    <t>Catalogo General de cuentas (RSL.620/2015)</t>
  </si>
  <si>
    <t>Por la cual se modifica el Catálogo General de Cuentas del Marco Normativo para Entidades de Gobierno</t>
  </si>
  <si>
    <t>Consultando diariamente el catalogo de cuentas para la aplicación en los asientos contables</t>
  </si>
  <si>
    <t>Plan Anualizado de Caja</t>
  </si>
  <si>
    <t>Por medio de la cual se establecen los procedimientos en relación con la distribución, consolidación, 
seguimiento y control del Programa Anual Mensualizado de Caja — PAC del Distrito Capital</t>
  </si>
  <si>
    <t>Se realizan los pagos de acuerdo con la programación o reprogramación de PAC</t>
  </si>
  <si>
    <t>LINEAMIENTOS REPORTE DE EXOGENA NACIONAL</t>
  </si>
  <si>
    <t>DIAN</t>
  </si>
  <si>
    <t>Por la cual se establece el grupo de obligados a suministrar información tributaria a la Unidad Administrativa Especial Dirección de Impuestos y Aduanas Nacionales -DIAN, por el año gravable 2022, se señala el contenido, características técnicas para la presentación y se fijan los plazos para la entrega.</t>
  </si>
  <si>
    <t>impuesto de industria y comercio,
avisos y tableros en el Distrito Capital de Bogotá</t>
  </si>
  <si>
    <t>Secretaria Distrital de Hacienda</t>
  </si>
  <si>
    <t>“Por medio de la cual se adopta y actualiza para la administración del impuesto de industria y comercio,
avisos y tableros en el Distrito Capital de Bogotá, la Clasificación de Actividades Económicas-CIIU
revisión 4 adoptada por el DANE para Colombia, con ocasión a la Resolución 549 del 8 de mayo de 2020
proferida por el DANE”</t>
  </si>
  <si>
    <t>Estados de flujo de efectivo</t>
  </si>
  <si>
    <t>Contaduría General de la Nación</t>
  </si>
  <si>
    <t xml:space="preserve">   Por la cual se modifica el artículo 4º de la Resolución 533 de 2015, en lo relacionado con el plazo  de presentación del Estado de Flujos de Efectivo de las Entidades de Gobierno y de la Contaduría  General de la Nación, y se deroga la Resolución 033 de 2020.</t>
  </si>
  <si>
    <t>Obligatorio a partir de 2023</t>
  </si>
  <si>
    <t>Normas de pago en plazos justos en el ámbito mercantil y se dictan otras disposiciones en materia de pago y facturación.</t>
  </si>
  <si>
    <t>Congreso de la Republica</t>
  </si>
  <si>
    <t>Por medio de la cual se adoptan normas de pago en plazos justos en el ámbito mercantil y se dictan otras disposiciones en materia de pago y facturación.</t>
  </si>
  <si>
    <t>Participacion de las mujeres en la contratacion del Distrito</t>
  </si>
  <si>
    <t>Secretaria Distrital de la Mujer</t>
  </si>
  <si>
    <t>Por medio del cual se establecen medidas afirmativas para promover la participación de las mujeres en la contratación del Distrito Capital</t>
  </si>
  <si>
    <t xml:space="preserve">Reporte bimensual radicado al area Juridica de la FUGA </t>
  </si>
  <si>
    <t>Gestion tributaria y financiera</t>
  </si>
  <si>
    <t xml:space="preserve">Presidencia de la Republica </t>
  </si>
  <si>
    <t>Por medio del cual se establecen medidas para la gestion tributaria, financiera y presupuestal de las entidades territoriales, en el marco de la Emergencia Económica, social y ecológica declarada mediante el Decreto 637 de 2020</t>
  </si>
  <si>
    <t>Procedimientos envió de información Presupuestal sistema CHIP</t>
  </si>
  <si>
    <t>Contraloria General de la Republica</t>
  </si>
  <si>
    <t>"Por la cual se reglamenta la rendición de información por parte de las entidades o particulares que manejen fondos o bienes públicos, en todos sus niveles administrativos y respecto de todo tipo de recursos públicos para el seguimiento y el control de las finanzas y contabilidad públicas"</t>
  </si>
  <si>
    <t>generando el informe trimestral en los formatos establecidos y validandolo en el sistema CHIP</t>
  </si>
  <si>
    <t>Lineamiento tratamiento contable contable de las estampillas</t>
  </si>
  <si>
    <t>Secretaría de Hacienda Distrital</t>
  </si>
  <si>
    <t>Por el cual se actualiza el procedimiento para el reconocimiento contable de los descuentos por concepto de estampillas Universidad Distrital Francisco José de Caldas 50 años, Pro cultura. Bienestar del Adulto Mayor y 50 años de labor Universidad Pedagógica Nacional.</t>
  </si>
  <si>
    <t>Causación contable</t>
  </si>
  <si>
    <t>Plantilla para el reporte de notas</t>
  </si>
  <si>
    <t>Por la cual se incorpora a la Resolución No.706 de 2016 la Plantilla para el reporte uniforme de las notas a la Contaduría General de la Nación y la disponibilidad de Anexos de apoyo para su preparación.</t>
  </si>
  <si>
    <t>Revelaciones estados financieros aplica para el año 2020</t>
  </si>
  <si>
    <t>Comité de Inversión</t>
  </si>
  <si>
    <t>Por medio de la cual se establecen las políticas y lineamientos de inversión y de riesgo para el manejo de recursos administrados por los Establecimientos Públicos del Distrito Capital y la Contraloría de Bogotá D.C.</t>
  </si>
  <si>
    <t>Se cuenta con un comité de inversión que aprueba inversiones, y se remite a hacienda reporte de riesgos mensual.</t>
  </si>
  <si>
    <t>Protocolo de Seguridad de Tesorerias</t>
  </si>
  <si>
    <t>Por medio de la cual se adopta un nuevo protocolo de seguridad para tesorerías de órganos y entidades que hacen parte del presupuesto anual del Distrito Capital y los Fondos de desarrollo local.</t>
  </si>
  <si>
    <t>Se cuenta con firma dual, caja fuerte, cuadre diario de tesorería.</t>
  </si>
  <si>
    <t>Apertura, manejo, control y cierre de cuentas bancarias</t>
  </si>
  <si>
    <t>Circula DDT 6 d e2019 - Resolución SDH-323 del 29 de diciembre de 2017. Directrices apertura, manejo, control y cierre de cuentas bancarias distritales.
Identificación de cuentas bancarias como exentas del GMF</t>
  </si>
  <si>
    <t>Se solicitan los correspondientes permisos para apertura y cierre de cuentas bancarias</t>
  </si>
  <si>
    <t>Expide las políticas, lineamientos y/o metodologías para la gestión de las obligaciones contingentes distritales que de conformidad con la normativa vigente no surtan trámite ante el Ministerio de Hacienda y Crédito Público</t>
  </si>
  <si>
    <t>Por medio del cual se dictan disposiciones para la gestión de obligaciones contingentes en Bogotá, D.C</t>
  </si>
  <si>
    <t>Envio informacion radicado en ORFEO los primeros 10 dias cada 3 meses al correo obligacionescontingentes@shd.gov.co.</t>
  </si>
  <si>
    <t>Procedimientos envió de información sistema CHIP</t>
  </si>
  <si>
    <t>Po el cual se incorporan procedimientos para el envío de los reportes de la Categoría información contable pública - Convergencia, a la Contaduría General de la Nación, a través del Sistema Consolidado de Hacienda e Información Pública (CHIP).</t>
  </si>
  <si>
    <t>Radicado satisfactorio de envió de información</t>
  </si>
  <si>
    <t>Recursos entregados en administración</t>
  </si>
  <si>
    <t>Por la cual se incorpora, en el Marco Normativo para Entidades de Gobierno, el Procedimiento contable para el registro de los recursos entregados en administración y se modifica el Catálogo General de Cuentas de dicho Marco Normativo</t>
  </si>
  <si>
    <t>Comprobante de contabilidad</t>
  </si>
  <si>
    <t>Informe contable cambio de Representante Legal</t>
  </si>
  <si>
    <t>Por la cual se incorpora, en los Procedimientos Transversales del Régimen de Contabilidad Pública, el Procedimiento para la elaboración del informe contable cuando se produzca cambio de representante legal.</t>
  </si>
  <si>
    <t>Informe contable</t>
  </si>
  <si>
    <t>Obligaciones contingentes en Contratos Administrativos</t>
  </si>
  <si>
    <t>Secretaria Distrital de Hacienda-Contabilidad</t>
  </si>
  <si>
    <t>Actualización Procedimiento de Registro Contable de las Obligaciones Contingentes y embargos judiciales emitido mediante Resolución No. SHD-000397 de 2008</t>
  </si>
  <si>
    <t>Aplicación Estampilla Distrital</t>
  </si>
  <si>
    <t>Aplicación tarifa y distribución Estampilla Universidad Distrital Francisco José de Caldas 50 años.</t>
  </si>
  <si>
    <t>Se aplica la tarifa establecida en cada pago</t>
  </si>
  <si>
    <t>Pagos electrónicos</t>
  </si>
  <si>
    <t>Consolidación de las directrices relacionadas con la Política de Pagos electrónicos con recursos del Tesoro Distrital</t>
  </si>
  <si>
    <t xml:space="preserve">Por la cual se modifica parcialmente la Resolución SDH-243 de 2016, en materia de implementación de la política de pagos electrónicos con recursos del Tesoro Distrital." </t>
  </si>
  <si>
    <t>Depuracion Contable</t>
  </si>
  <si>
    <t>Lineamientos para la Depuración Contable Aplicable a las Entidades de Gobierno de Bogotá Distrito Capital.</t>
  </si>
  <si>
    <t>Comité contable</t>
  </si>
  <si>
    <t>Manual de Programación Presupuestal</t>
  </si>
  <si>
    <t>Secretaría de Hacienda Distrital - Dirección Distrital de Presupuesto</t>
  </si>
  <si>
    <t xml:space="preserve">Por medio de la cual se adopta y consolida el Manual de Programación,Ejecución y Cierre Presupuestal del Distrito Capital. </t>
  </si>
  <si>
    <t>Modificado parcialmente mediante Resolución SDH-037 de 2019 "Por medio de la cual se modifica parcialmente el Manual de Programación,Ejecución y Cierre Presupuestal del Distrito Capital, adoptado y consolidado mediante Resolución No SDH000191 del 22 de septiembre de 2017</t>
  </si>
  <si>
    <t>Estatuto de Presupuesto</t>
  </si>
  <si>
    <t>Por el cual se reglamentan el Decreto 714 de 1996, Estatuto Orgánico de Presupuesto Distrital y se dictan otras disposiciones</t>
  </si>
  <si>
    <t xml:space="preserve">Plazos para reporte de información ante la Contaduría General de la Nación </t>
  </si>
  <si>
    <t>Contaduría general de la Nación</t>
  </si>
  <si>
    <t xml:space="preserve">Por la cual se establece la Información a reportar, los requisitos y los plazos de envío a la Contaduría General de la Nación </t>
  </si>
  <si>
    <t>Reporte trimestral a través de la plataforma CHIP</t>
  </si>
  <si>
    <t>Informacion a reportar, requisitos y plazos.</t>
  </si>
  <si>
    <t>Contaduria General de la Nacion</t>
  </si>
  <si>
    <t>Por la cual se establece la información a
reportar, los requisitos y los plazos de envió a la Contaduría General
de la Nación para las entidades públicas sujetas al ámbito de la Resolución 533 de 2015</t>
  </si>
  <si>
    <t xml:space="preserve">Radicado de la informacion </t>
  </si>
  <si>
    <t xml:space="preserve">Aplicación estándares Internacionales de Información financiera </t>
  </si>
  <si>
    <t xml:space="preserve">Por la cual se incorpora, en el régimen de Contabilidad Pública, el marco normativo aplicable a entidades de gobierno y se dictan otras disposiciones. </t>
  </si>
  <si>
    <t xml:space="preserve">Implementacion efectuada en 2018. </t>
  </si>
  <si>
    <t xml:space="preserve">Informes contables Bogota Consolida  -Dirección Distrital de Contabilidad </t>
  </si>
  <si>
    <t>Secretaría Distrital de Hacienda Direccion Distrital de Contabilidad</t>
  </si>
  <si>
    <t xml:space="preserve">Mediante la cual se establecen los plazos, requisitos y procedimientos para la presentacion de la informacion contable esencial en el porceso de consolidacion en el Distrito Capital. </t>
  </si>
  <si>
    <t>Presentacion  trimestral de la informacion en la plataforma Bogota Consolida .
Actividades de cierre concliacion con otras areas,</t>
  </si>
  <si>
    <t xml:space="preserve">Rendición de cuentas a la Contraloría de Bogotá </t>
  </si>
  <si>
    <t>Contraloria de Bogota</t>
  </si>
  <si>
    <t xml:space="preserve">Por medio de la cual se prescriben los métodos y se establece la forma, términos y procedimientos para la rendición de la cuenta y la presentación de informes, se reglamenta su revisión y se unifica la información que se presenta a la Contraloría de Bogotá, D.C, y se dictan otras disposiciones.  </t>
  </si>
  <si>
    <t>Se presentará a través del SIVICOF, los estados contables al cierre de la vigencia.</t>
  </si>
  <si>
    <t>Base de retención de ICA</t>
  </si>
  <si>
    <t>concepto</t>
  </si>
  <si>
    <t>Aportes obligatorios de salud, pensión Y ARL son deducibles de la retención en la fuente efectuada a título de industria y comercio en los contratos de prestación de servicios. (Radicado 2022EE145143O1 del 22 de abril de 2022)</t>
  </si>
  <si>
    <t>N/H</t>
  </si>
  <si>
    <t>Plan general y manual de procedimientos Contaduria publica</t>
  </si>
  <si>
    <t>Por la cual se modifica el Plan General de Contabilidad Pública y el Manual de Procedimientos del Régimen de Contabilidad Pública</t>
  </si>
  <si>
    <t>consulta al plan general de cuentas y aplicando los procedimientos del regimen de contabilidad</t>
  </si>
  <si>
    <t>Por medio de la cual se adopta el Manual de Procedimientos para la Gestión de las Obligaciones Contingentes en Bogotá D.C.</t>
  </si>
  <si>
    <t>Rracionalización del gasto público</t>
  </si>
  <si>
    <t>Por la cual se reforma parcialmente la Ley 136 de 1994, el Decreto Extraordinario 1222 de 1986, se adiciona la Ley Orgánica de Presupuesto, el Decreto 1421 de 1993, se dictan otras normas tendientes a fortalecer la descentralización, y se dictan normas para la racionalización del gasto público nacional.</t>
  </si>
  <si>
    <t>Alcaldía de Bogotá</t>
  </si>
  <si>
    <t>Reglamentado por el Decreto Distrital 499 de 2003, Reglamentado por el Decreto Distrital 390 de 2008, Reglamentado por el Decreto Distrital 216 de 2017, Reglamentado por el Decreto Distrital 777 de 2019</t>
  </si>
  <si>
    <t>Regimen especial del Distrito Capital</t>
  </si>
  <si>
    <t>Presidencia de la Republica ( Ministerio de Gobierno)</t>
  </si>
  <si>
    <t>Decreto -Ley</t>
  </si>
  <si>
    <t xml:space="preserve">ESTATUTO TRIBUTARIO </t>
  </si>
  <si>
    <t>Por el cual se expide el Estatuto Tributario de los Impuestos Administrados por la Dirección General de Impuestos Nacionales</t>
  </si>
  <si>
    <t>Nombre: Yury Patricia Cortes López</t>
  </si>
  <si>
    <t>Validado por Apoyo Juridico</t>
  </si>
  <si>
    <t xml:space="preserve">Nombre : Andrés Albarracín </t>
  </si>
  <si>
    <t>PROFESIONAL UNIVERSITARIO - CONTABILIDAD</t>
  </si>
  <si>
    <t>Jefe OficiNA Asesora Jurídica</t>
  </si>
  <si>
    <t>Profesional de apoyo OAP</t>
  </si>
  <si>
    <t>Sin comentarios, se hace revisión</t>
  </si>
  <si>
    <t xml:space="preserve">Sin comentarios, cumple criterios metodologicos </t>
  </si>
  <si>
    <t>Participación Ciudadana en la Gestión Pública</t>
  </si>
  <si>
    <t>Transformación cultural para la revitalización del centro</t>
  </si>
  <si>
    <t>Normas de transmisión de los saberes de los oficios artísticos</t>
  </si>
  <si>
    <t>Por medio de la cual se dictan normas encaminadas a fomentar, promover la sostenibilidad, la valoración y la transmisión de los saberes de los oficios artísticos, de las industrias creativas y culturales, artesanales y del patrimonio cultural en Colombia y se dictan otras disposiciones</t>
  </si>
  <si>
    <t>Normativa  sostenibilidad, la valoración y la transmisión de los saberes de los oficios artísticos, de las industrias creativas y culturales, artesanales y del patrimonio cultural en Colombia y se dictan otras disposiciones.</t>
  </si>
  <si>
    <t>Normas relacionadas con las  acciones necesarias para  garantizar la protección, conservación y sostenibilidad de los BIC</t>
  </si>
  <si>
    <t xml:space="preserve">El Ministro de Cultura </t>
  </si>
  <si>
    <t>Por la cual se aprueba el Plan Especial de Manejo y Protección PEMP del Centro Histórico de Bogotá, declarado como bien de interés cultural del ámbito Nacional"</t>
  </si>
  <si>
    <t xml:space="preserve">Vigente. </t>
  </si>
  <si>
    <t>Destinación de recursos de inversión para la promoción de actividades artísticas y culturales, portafolio de estímulos de la entidad y la inversión en infraestructura cultural, proyecto de inversión BDC</t>
  </si>
  <si>
    <t>Normatividad relacionada con instrucciones en virtud de la emergencia sanitaria generada por la pandemia del Coronavirus COVID - 19, y el mantenimiento del orden público, se decreta el aislamiento selectivo con distanciamiento individual responsable y la reactivación económica segura</t>
  </si>
  <si>
    <t>Por el cual se imparten instrucciones en virtud de la emergencia sanitaria generada por la pandemia del Coronavirus COVID - 19, y el mantenimiento del orden público, se decreta el aislamiento selectivo con distanciamiento individual responsable y la reactivación económica segura</t>
  </si>
  <si>
    <t xml:space="preserve"> (Derogado por el Art. 12 del Decreto 580 de 2021)</t>
  </si>
  <si>
    <t xml:space="preserve">Implementación de medidas para la ejecución de la misionalidad de la entidad en medio de la pandemia del Covid 19, considerando para tales efectos, las medidas de bioseguridad correspondientes, así como las disposiciones referidas al control de aglomeraciones y realización de eventos en escenarios culturales y espacio público. </t>
  </si>
  <si>
    <t>Normativa por la cual se busca emprendimiento, el crecimiento, consolidación y sostenibilidad de las empresas</t>
  </si>
  <si>
    <t>Por medio del cual se impulsa el emprendimiento en Colombia.</t>
  </si>
  <si>
    <t>Modificado por Decreto 296 de 2021</t>
  </si>
  <si>
    <t>Destinación de recursos de inversión para la promoción de actividades artísticas y culturales, portafolio de estímulos de la entidad y la inversión en infraestructura cultural</t>
  </si>
  <si>
    <t>Normas relacionados con las áreas de desarrollo naranja.</t>
  </si>
  <si>
    <t xml:space="preserve">El Alcalde Mayor de Bogotá, D.C. </t>
  </si>
  <si>
    <t>"Por medio del cual se declaran, reconocen, delimitan Áreas de Desarrollo Naranja- Distritos Creativos en Bogotá D.C."</t>
  </si>
  <si>
    <t>Normas que regulan estrategias de articulación con los sectores públicos y privados para el desarrollo de las industrias creativas y culturales.</t>
  </si>
  <si>
    <t>"Por el cual se adiciona un título a la parte XII del Libro 2 del Decreto 1080 de 2015 Único Reglamentario del Sector Cultura, y se adopta la Política Pública integral de la Economía Creativa (Política Integral Naranja)</t>
  </si>
  <si>
    <t>Adiciona Decreto 1080 de 2015 Sector Cultura</t>
  </si>
  <si>
    <t>Normas que regulan el plan de Inversiones para Bogotá D. C. para el período 2020-2024</t>
  </si>
  <si>
    <t>El consejo de Bogotá D.C.</t>
  </si>
  <si>
    <t>"Por medio del cual se adopta el Plan de desarrollo económico, social, ambiental y de obras públicas del Distrito Capital 2020-2024 “Un nuevo contrato social y ambiental para la Bogotá del siglo XXI”</t>
  </si>
  <si>
    <t>Destinación de recursos de inversión para la promoción de actividades artísticas y culturales, portafolio de estímulos de la entidad y la inversión en infraestructura cultural. proyecto de inversión BDC</t>
  </si>
  <si>
    <t>Directrices relacionadas con la austeridad en el gasto público</t>
  </si>
  <si>
    <t xml:space="preserve">Directiva presidencial </t>
  </si>
  <si>
    <t>Directrices de austeridad del gasto</t>
  </si>
  <si>
    <t>Aplicabilidad en torno a la ejecución de procesos de contratación a través de acuerdos marco y demás herramientas que se dispongan desde Colombia Compra Eficiente.</t>
  </si>
  <si>
    <t xml:space="preserve">Normas que reglamenta las condiciones de las Áreas de Desarrollo Naranja </t>
  </si>
  <si>
    <t>"Por el cual se adiciona el Decreto 1080 de 2015, Único Reglamentario del Sector Cultura, y se reglamentan los artículos 179 y 180 de la Ley 1955 de 2019, Ley del Plan Nacional de Desarrollo 2018 - 2022, Pacto por Colombia, Pacto por la Equidad”</t>
  </si>
  <si>
    <t>Adiciona Decreto 1080 de 2015 Sector Cultura.</t>
  </si>
  <si>
    <t>Normas que regulan los BIC</t>
  </si>
  <si>
    <t>Por el cual se modifica y adiciona el decreto 1080 de 2015, Decreto Único Reglamentario del Sector Cultura, en lo relacionado con el Patrimonio Cultural Material e Inmaterial</t>
  </si>
  <si>
    <t>Modifica Decreto 1080 de 2015 Sector Cultura</t>
  </si>
  <si>
    <t>Regulación del espacio público de la Milla</t>
  </si>
  <si>
    <t xml:space="preserve">El Director Técnico de Administración de Infraestructura del Instituto de Desarrollo Urbano. </t>
  </si>
  <si>
    <t>"Por la cual el Instituto de Desarrollo Urano - IDU realiza entrega temporal en administración del espacio público denominado la Milla- Plazoleta ubicada en la carrera 15 entre las calles 9 y 10 para la integración al proyecto BRONX DISTRITO CREATIVO, a la FUNDACIÓN GILBERTO ALZATE AVENDAÑO-FUGA.</t>
  </si>
  <si>
    <t>regulación de Actividades Susceptibles de aprovechamiento económico</t>
  </si>
  <si>
    <t xml:space="preserve">La comisión Intersectorial del Espacio Público del Distrito Capital -CIEP, </t>
  </si>
  <si>
    <t>"Por la cual se actualiza los listados de las actividades susceptibles de aprovechamiento económico permitidas en el espacio público, los Elementos de espacio público donde se permiten las actividades susceptibles de aprovechamiento económico y las Entidades Gestoras del Aprovechamiento Económico del Espacio Público, contenidas en los artículos 8, 10,y 12 del Decreto Distrital 552 de 2018.</t>
  </si>
  <si>
    <t>Normas en derechos de autor</t>
  </si>
  <si>
    <t>por el cual se expide el Plan Nacional de Desarrollo 2018-2022. “Pacto por Colombia, Pacto por la Equidad”.</t>
  </si>
  <si>
    <t xml:space="preserve">Reglamentado parcial mente por Ley 2214 de 2022. -   Adicionado por Ley 2195 de 2022                                    -Modifica Ley 1508 de 2012                                                        -Adiciona Ley 1508 de 2012                                                         -    Modifica Ley 1801 de 2016                                                    -Modifica Ley 1951 de 2019                                                          -Adicionado por Decreto 538 de 2020                                 -Modificado por Decreto 575 de 2020                                 -Adicionado por Decreto 800 de 2020                                   -Adicionado parcialmente Ley 2099 de 2021           </t>
  </si>
  <si>
    <t>Normativa empleada para dar cumplimiento de las prerrogativas existentes en materia de propiedad intelectual. Particularmente es empleada en los programas misionales, a fin de realizar la verificación y posibilidad de uso de obras de arte que estén protegidas por derechos de autor y/o conexos.</t>
  </si>
  <si>
    <t>Normas que regulan la zona desarrollada pero subutilizada del voto nacional</t>
  </si>
  <si>
    <t>Decreto Distrital</t>
  </si>
  <si>
    <t>"Por medio de la cual se adopta el Plan Parcial de Renovación Urbana "Voto Nacional-La Estanzuela", ubicado en la localidad de Los Mártires y se dictan otras disposiciones"</t>
  </si>
  <si>
    <t>Normativa por la cual se abordan disposiciones relacionadas con el Código General Disciplinario</t>
  </si>
  <si>
    <t>Por medio de la cual se expide el Código General Disciplinario se derogan la Ley 734 de 2002 y algunas disposiciones de la Ley 1474 de 2011, relacionadas con el Derecho Disciplinario</t>
  </si>
  <si>
    <t>La vigencia de esta norma fue diferida hasta el 29 de Marzo de 2022, a excepción de los Artículos 69 y 74 de la Ley 2094, que entraran a regir a partir del 30 de Junio de 2021, y el Artículo 7 de la Ley 2094 de 2021 entrara a regir el 29 de diciembre del 2023, de acuerdo con el Artículo 73 de la Ley 2094 de 2021.</t>
  </si>
  <si>
    <t>Normativa referencia para el aprovechamiento del Espacio Público</t>
  </si>
  <si>
    <t>Por medio del cual se establece el Marco Regulatorio del Aprovechamiento Económico del Espacio Público en el Distrito Capital de Bogotá y se dictan otras disposiciones</t>
  </si>
  <si>
    <t>Declaratoria de Bien de interés cultural</t>
  </si>
  <si>
    <t>La secretaria del despacho</t>
  </si>
  <si>
    <t>"Por la cual se decide la inclusión en el listado de Bienes de Interés cultural de inmueble ubicado en la Carrera 15 9-11/57/41/73, Barrio voto Nacional, Localidad de Los Mártires en Bogotá D.C."</t>
  </si>
  <si>
    <t>Normas Generales sobre derechos de autor y conexos</t>
  </si>
  <si>
    <t>Por la cual se modifica la ley 23 de 1982 y se establecen otras disposiciones en materia de derecho de autor y derechos conexos.</t>
  </si>
  <si>
    <t>Normas relacionadas declaratoria de utilidad pública para la adquisición predial.</t>
  </si>
  <si>
    <t>Por medio del cual se anuncia un proyecto de renovación urbana en los barrios Voto Nacional y La Estanzuela, y se declaran los motivos de utilidad pública e interés social, así como la existencia de condiciones de urgencia para un sector del barrio Voto Nacional</t>
  </si>
  <si>
    <t>Normativa referida a la implementación del plan de acciones afirmativas para el reconocimiento de la diversidad cultural en Bogotá - población raizal</t>
  </si>
  <si>
    <t>Por medio del cual se adopta el Plan Integral de Acciones Afirmativas para el reconocimiento de la diversidad cultural y la garantía de los derechos de la Población Raizal residente en Bogotá, D.C.</t>
  </si>
  <si>
    <t>Normativa referida a la implementación del plan de acciones afirmativas para el reconocimiento de la diversidad cultural en Bogotá - población afro</t>
  </si>
  <si>
    <t>Por medio del cual se adopta el Plan Integral de Acciones Afirmativas para el Reconocimiento de la Diversidad Cultural y la Garantía de los Derechos de la población Negra, Afrodescendiente y Palenquera residente en Bogotá D.C.</t>
  </si>
  <si>
    <t>por la cual se modifica el artículo 98 de la Ley 23 de 1982 “Sobre derechos de autor”, se establece una remuneración por comunicación pública a los autores de obras cinematográficas o “Ley Pepe Sánchez”.</t>
  </si>
  <si>
    <t>Normas Generales de Contratación Pública con Personas Jurídicas sin animo de lucro</t>
  </si>
  <si>
    <t xml:space="preserve">Por el cual se reglamenta la contratación con entidades privadas sin ánimo
de lucro a la que hace referencia el inciso segundo del artículo 355 de la
Constitución Política </t>
  </si>
  <si>
    <t>Suspendido provisionalmente -  Concepto Colombia Compra Eficiente número: 4201713000004928</t>
  </si>
  <si>
    <t>Normativa referencia al Código Nacional de Policía</t>
  </si>
  <si>
    <t>Por la cual se expide el Código Nacional de Seguridad y Convivencia Ciudadana.</t>
  </si>
  <si>
    <t xml:space="preserve"> -Modificado por Ley 2220 de 2022.                                  ---Ley 2197 de 2022 corregida por el Decreto 207 de 2022, 'por el cual se corrigen unos yerros en la Ley 2197 de 2022 “por medio de la cual se dictan Normas Tendientes al Fortalecimiento de la Seguridad Ciudadana y se dictan otras disposiciones”', publicado en el Diario Oficial No. 51.942 de 8 de febrero de 2022.
- Modificada por la Ley 2197 de 2022, 'por medio de la cual se dictan normas tendientes al fortalecimiento de la seguridad ciudadana y se dictan otras disposiciones', publicada en el Diario Oficial No. 51.928 de 25 de enero de 2022.
- Modificada por la Ley 2054 de 2020, 'por la cual se modifica la Ley 1801 de 2016 y se dictan otras disposiciones', publicada en el Diario Oficial No. 51.426 de 03 de septiembre de 2020.
- Modificada por la Ley 2030 de 2020, 'por medio de la cual se modifica el artículo 38 de la Ley 1564 de 2012 y los artículos 205 y 206 de la Ley 1801 de 2016', publicada en el Diario Oficial No. 51.388 de 27 de julio de 2020.
- Modificada por el Decreto Legislativo 819 de 2020, 'por el cual se adoptan medidas para el sector de Vivienda, Ciudad y Territorio en el marco del Estado de Emergencia Económica, Social y Ecológica ordenada mediante Decreto 637 del 6 de mayo de 2020', publicado en el Diario Oficial No. 51.335 de 4 de junio de 2020.
- Modificada por la Ley 2000 de 2019, 'por medio de la cual se modifica el Código Nacional de Policía y Convivencia y el Código de la Infancia y la Adolescencia en materia de consumo, porte y distribución de sustancias psicoactivas en lugares con presencia de menores de edad y se dictan otras disposiciones', publicada en el Diario Oficial No. 51.137 de 14 de noviembre 2019.
- Modificada por la Ley 1955 de 2019, 'por el cual se expide el Plan Nacional de Desarrollo 2018-2022. “Pacto por Colombia, Pacto por la Equidad”', publicada en el Diario Oficial No. 50.964 de 25 de mayo 2019.
- Corregido por el Decreto 555 de 2017, 'por el cual se corrigen unos yerros en la Ley 1801 de 2016 “por la cual se expide el Código Nacional de Policía y Convivencia”', publicado en el Diario Oficial No. 50.191 de 30 de marzo de 2017.</t>
  </si>
  <si>
    <t>Normatividad relacionado 
con las bibliotecas públicas.</t>
  </si>
  <si>
    <t>EL CONCEJO DE BOGOTÁ, D.C.</t>
  </si>
  <si>
    <t xml:space="preserve">"Por el cual se institucionaliza la Red Distrital de Bibliotecas Públicas de Bogotá D.C., y se dictan otras disposiciones"
 </t>
  </si>
  <si>
    <t>Reglamentado por el Decreto Distrital 624 de 2016</t>
  </si>
  <si>
    <t>Resolución referida al registro como productor de espectáculo publico expedida por MIN CULTURA</t>
  </si>
  <si>
    <t>Ministerio de Cultura</t>
  </si>
  <si>
    <t>Por la cual se imparten instrucciones para el registro como productor de espectáculos públicos de las artes escénicas en cumplimiento del decreto 2380 de 2015 y se dictan otras disposiciones - PULEP</t>
  </si>
  <si>
    <t>Desarrollo normativo del sector del espectáculo público y las artes escénicas en Colombia</t>
  </si>
  <si>
    <t>"Por el cual se modifica el Decreto Único Reglamentario del Sector Cultura, Decreto 1080 de 2015, en lo que hace referencia al registro de productores de espectáculos públicos de las artes escénicas de que trata la, Ley 1493 de 2011 y se dictan otras disposiciones"</t>
  </si>
  <si>
    <t>Modifica Decreto 1080 de 2015 Sector Cultura l</t>
  </si>
  <si>
    <t>Desarrollo normativo aplicable a las entidades culturales en el país</t>
  </si>
  <si>
    <t>Por medio del cual se expide el Decreto Único Reglamentario del Sector Cultura”</t>
  </si>
  <si>
    <t>Modificado por Decreto 624 de 2022                 Adicionado por Decreto 1734 de 2021              Adicionado por Decreto 1733 de 2021              Modificado por Decreto 1701 de 2021              Adicionado por Decreto 880 de 2021                Modificado por Decreto 639 de 2021                  Modificado por Decreto 525 de 2021               Modificado por Decreto 279 de 2021        Modificado por Decreto 1702 de 2020
Modificado por Decreto 1276 de 2020
Adicionado por Decreto 1204 de 2020
Adicionado por Decreto 697 de 2020
Modificado por Decreto 474 de 2020
Modificado por Decreto 2358 de 2019
Modificado por Decreto 138 de 2019
Adicionado por Decreto 1091 de 2018
Modificado por Decreto 1009 de 2018
Adicionado por Decreto 738 de 2018
Adicionado por Decreto 359 de 2018
Modificado por Decreto 2211 de 2017
Adicionado por Decreto 1389 de 2017
Adicionado por Decreto 968 de 2017
Modificado por Decreto 537 de 2017
Modificado por Decreto 1530 de 2016
Adicionado por Decreto 56 de 2016
Modificado por Decreto 2380 de 2015
Modificado por Decreto 1653 de 2015
Modificado por Decreto 554 de 2017</t>
  </si>
  <si>
    <t>Gestión de permisos para actividades que impliquen aglomeración de públicos</t>
  </si>
  <si>
    <t>Por el cual se establecen los requisitos para el registro, la evaluación y la expedición de la autorización para la realización de las actividades de aglomeración de público en el Distrito Capital, a través del Sistema Único de Gestión para el Registro, Evaluación y Autorización de Actividades de Aglomeración de Público en el Distrito Capital –SUGA y se dictan otras disposiciones</t>
  </si>
  <si>
    <t>Modificado parcialmente por el Decreto Distrital 622 de 2016.</t>
  </si>
  <si>
    <t>Por el cual se adopta el Marco regulatorio del Aprovechamiento del Espacio Público en el Distrito Capital de Bogotá</t>
  </si>
  <si>
    <t>Derogado por el art. 32, Decreto Distrital 552 de 2018.</t>
  </si>
  <si>
    <t>Normativa referencia para el tratamiento de datos personales</t>
  </si>
  <si>
    <t>Por la cual se reglamenta parcialmente la Ley 1581 de 2012</t>
  </si>
  <si>
    <t>Espectáculos públicos</t>
  </si>
  <si>
    <t>Por el cual se reglamenta la Ley 1493 de 2011, se modifica el Decreto 1258 de 2012 y se dictan otras disposiciones</t>
  </si>
  <si>
    <t>Normativa empleada para dar cumplimiento de las prerrogativas existentes en materia de la Ley del Espectáculo Publico - LEP. Particularmente es empleada para la verificación de temas presupuestales en torno a la financiación de proyectos de infraestructura financiados con recursos LEP.</t>
  </si>
  <si>
    <t>modificado por el Decreto 397 de 2016 Alcaldía Mayor de Bogotá, D.C.</t>
  </si>
  <si>
    <t xml:space="preserve">                            -Reglamentado por Decreto 1377 de 2013.                                                                                                            -Reglamentado por Decreto 886 de 2014.                                    -Reglamentado por Decreto 1081 de 2015 Sector Presidencia de la República.</t>
  </si>
  <si>
    <t>Por el cual se reglamenta la Ley 1493 de 2011</t>
  </si>
  <si>
    <t>Normativa empleada para dar cumplimiento de las prerrogativas existentes en materia de aglomeración de públicos y espectáculos de las artes escénicas. Particularmente es empleada en los programas misionales, a fin de realizar la verificación de la complejidad de los eventos realizados en el teatro, el muelle y espacios alternativos</t>
  </si>
  <si>
    <t>Por la cual se resuelve impartir instrucciones sobre la aplicación de la Ley 1493 de 2011.</t>
  </si>
  <si>
    <t>Normativa empleada para dar cumplimiento de las prerrogativas existentes en materia de la Ley del Espectáculo Publico - LEP. Particularmente es empleada para la ejecución de proyectos de infraestructura que son financiados con recursos LEP.</t>
  </si>
  <si>
    <t>Normativa referencia con la supresión de trámites innecesarios</t>
  </si>
  <si>
    <t>Modificado por Decreto 2106 de 2019                                   Modifica Ley 962 de 2005                                                             Modifica Decreto Ley 356 de 1994                                          Modifica Decreto Ley 2535 de 1993</t>
  </si>
  <si>
    <t>“Por la cual se toman medidas para formalizar el sector del espectáculo público de las artes escénicas, se otorgan competencias de inspección, vigilancia y control sobre las sociedades de gestión colectiva y se dictan otras disposiciones.”</t>
  </si>
  <si>
    <t xml:space="preserve">Modificado por Ley 2070 de 2020                                 Adicionado por Ley 2070 2022                                                         Modifica Decreto 2106 de 2019                                      </t>
  </si>
  <si>
    <t>Plan decenal de cultura 2012-2021, marco sectorial donde se imparten políticas frente a la ejecución de planes, programas y proyectos artísticos y culturales en la ciudad de Bogotá</t>
  </si>
  <si>
    <t>Secretaria Distrital de Cultura, Recreación y Deporte</t>
  </si>
  <si>
    <t>Plan</t>
  </si>
  <si>
    <t xml:space="preserve">PLAN DECENAL DE CULTURAL </t>
  </si>
  <si>
    <t>PLAN DECENAL DE CULTURAL 2012-2021</t>
  </si>
  <si>
    <t>Normativa referencia a la prevención de actos de corrupción</t>
  </si>
  <si>
    <t xml:space="preserve"> Modificada por la Ley 2195 de 2022, 'por medio de la cual se adoptan medidas en materia de transparencia, prevención y lucha contra la corrupción y se dictan otras disposiciones', publicada en el Diario Oficial No. 51.921 de 18 de enero de 2022.
- El plazo de entrada en vigencia de la Ley 1952 de 2019 (Art. 265) se prorroga hasta el 29 de marzo de 2022 por el artículo 73 de la Ley 2094 de 2021, 'por medio de la cual se reforma la Ley 1952 de 2019 y se dictan otras disposiciones', publicada en el Diario Oficial No. 51.720 de 29 de junio de 2021.
- Modificada por el Decreto Legislativo 537 de 2020, 'por el cual se adoptan medidas en materia de contratación estatal, en el marco del Estado de Emergencia Económica, Social y Ecológica', publicado en el Diario Oficial No. 51.283 de 12 de abril 2020. Estará vigente mientras se mantenga la Emergencia Sanitaria declarada por el Ministerio de Salud y Protección Social, con ocasión de la pandemia derivada del Coronavirus COVID-19.
- Modificada por el Decreto Ley 403 de 2020, 'por el cual se dictan normas para la correcta implementación del Acto Legislativo 04 de 2019 y el fortalecimiento del control fiscal', publicado en el Diario Oficial No. 51.258 de 16 de marzo 2020.
- Modificada por el Decreto Ley 2106 de 2019, 'por el cual se dictan normas para simplificar, suprimir y reformar trámites, procesos y procedimientos innecesarios existentes en la administración pública', publicado en el Diario Oficial No. 51.145 de 22 de noviembre 2019.
- Modificada por la Ley 1955 de 2019, 'por el cual se expide el Plan Nacional de Desarrollo 2018-2022. “Pacto por Colombia, Pacto por la Equidad”', publicada en el Diario Oficial No. 50.964 de 25 de mayo 2019.
- Modificada por la Ley 1952 de 2019, 'por medio de la cual se expide el Código General Disciplinario se derogan la Ley 734 de 2002 y algunas disposiciones de la Ley 1474 de 2011, relacionadas con el Derecho Disciplinario', publicada en el Diario Oficial No. 50.850 de 28 de enero de 2019. El procedimiento disciplinario establecido en la Ley 1952 de 2019, entrará en vigencia a partir del 28 de julio de 2020. Plazo de entrada en vigencia de la Ley 1952 de 2019 prorrogado hasta el 1 de julio de 2021 por el artículo 140 de la Ley 1955 de 2019, 'por el cual se expide el Plan Nacional de Desarrollo 2018-2022. “Pacto por Colombia, Pacto por la Equidad”', publicada en el Diario Oficial No. 50.964 de 25 de mayo 2019.
- Modificado por el Decreto 335 de 2016, 'por el cual se corrige un yerro en el artículo 69 de la Ley 1474 de 2011, “por la cual se dictan normas orientadas a fortalecer los mecanismos de prevención, investigación y sanción de actos de corrupción y la efectividad del control de la gestión pública', publicado en el Diario Oficial No. 49.796 de 24 de febrero de 2016.
- Modificada por la Ley 1778 de 2016, 'por la cual se dictan normas sobre la responsabilidad de las personas jurídicas por actos de corrupción transnacional y se dictan otras disposiciones en materia de lucha contra la corrupción', publicada en el Diario Oficial No. 49.774 de 2 de febrero de 2016.
- Modificada por la Ley 1682 de 2013, 'por la cual se adoptan medidas y disposiciones para los proyectos de infraestructura de transporte y se conceden facultades extraordinarias', publicada en el Diario Oficial No. 48.982 de 22 de noviembre de 2013.
- Modificada por la Ley 1551 de 2012, publicada en el Diario Oficial No. 48.483 de 6 de julio de 2012, 'por la cual se dictan normas para modernizar la organización y el funcionamiento de los municipios'.
- Modificada por el Decreto 19 de 2012, publicado en el Diario Oficial No. 48.308 de 10 de enero de 2012, 'por el cual se dictan normas para suprimir o reformar regulaciones, procedimientos y trámites innecesarios existentes en la Administración Pública'.</t>
  </si>
  <si>
    <t>Normativa referencia de reglamentación del sistema único de gestión para registro, evaluación y autorización de aglomeración</t>
  </si>
  <si>
    <t>Por el cual se reglamenta el Acuerdo 424 de 2009, que creó el Sistema Único de Gestión para el registro, evaluación y autorización de actividades de aglomeración de público en el Distrito Capital, y se dictan otras disposiciones</t>
  </si>
  <si>
    <t xml:space="preserve"> Derogado por el art. 59, Decreto Distrital 599 de 2013.</t>
  </si>
  <si>
    <t>Por la cual se adiciona la Ley 23 de 1982, sobre Derechos de Autor, se establece una remuneración por comunicación pública a los artistas intérpretes o ejecutantes de obras y grabaciones audiovisuales o "Ley Fanny Mikey".</t>
  </si>
  <si>
    <t>Por la cual se organiza la red nacional de bibliotecas públicas y se dictan otras disposiciones.</t>
  </si>
  <si>
    <t>Normativa referencia a la ejecución de procesos editoriales e impresos</t>
  </si>
  <si>
    <t>"Por el cual modifica el artículo primero del Decreto Distrital 054 de 2008, por el cual se reglamenta la elaboración de impresos y publicaciones de las entidades y organismos de la Administración Distrital"</t>
  </si>
  <si>
    <t>Normatividad General sobre temas referentes a la protección del patrimonio inmueble en Colombia</t>
  </si>
  <si>
    <t>Por la cual se modifica y adiciona la Ley 397 de 1997
-Ley General de Cultura- y se dictan otras disposiciones.                                                                        Modifica el Artículo 4 de la Ley 397 de 1997. Modifíquese  el artículo 4° de la Ley 397 de 1997</t>
  </si>
  <si>
    <t>"Por el cual se reglamenta la elaboración de impresos y publicaciones de las entidades y organismos de la Administración Distrital".</t>
  </si>
  <si>
    <t>Instrumento legal mediante el cual se adopta el sistema distrital de arte, cultura y patrimonio en Bogotá</t>
  </si>
  <si>
    <t>"Por el cual se reforma el Sistema Distrital de Cultura y se establece el Sistema Distrital de Arte, Cultura y Patrimonio".</t>
  </si>
  <si>
    <t>Normativa referencia para la protección integral de los niños, las niñas y los adolescentes</t>
  </si>
  <si>
    <t>Por la cual se expide el Código de la Infancia y la Adolescencia.</t>
  </si>
  <si>
    <t>Modificada por el art. 36, Decreto Nacional 126 de 2010, en lo relativo a las multas, Reglamentada parcialmente por el Decreto Nacional 860 de 2010         Modificado por Ley 2126 de 2021                                             Adicionado por Ley 2126 de 2021</t>
  </si>
  <si>
    <t>Desarrollo del postulado constitucional señalado en los artículos 70, 71, y 72 de la Constitución Política de Colombia</t>
  </si>
  <si>
    <t>“Por la cual se desarrollan los artículos 70, 71 y 72 y demás artículos concordantes de la Constitución Política y se dictan normas sobre patrimonio cultural, fomentos y estímulos a la cultura, se crea el Ministerio de la Cultura y se trasladan algunas dependencias”.</t>
  </si>
  <si>
    <t>Adicionado por Ley 2070 de 2020                 Modificado por Decreto 2106 de 2019
Reglamentado parcialmente por Decreto 2941 de 2009
Modificado por Ley 797 de 2003
Reglamentado parcialmente por Decreto 833 de 2002
Reglamentado parcialmente por Decreto 358 de 2000</t>
  </si>
  <si>
    <t>Normatividad relacionada con la Educación no formal en Colombia</t>
  </si>
  <si>
    <t>Por la cual se expide la ley general de educación.</t>
  </si>
  <si>
    <t xml:space="preserve">Adicionado por Decreto 660 de 2020
</t>
  </si>
  <si>
    <t>Comunitaria</t>
  </si>
  <si>
    <t>Comisión del Acuerdo de Cartagena</t>
  </si>
  <si>
    <t>Decisión Andina</t>
  </si>
  <si>
    <t xml:space="preserve">Régimen Común sobre Derecho
de Autor y Derechos Conexos </t>
  </si>
  <si>
    <t>Normas Generales de Contratación Pública</t>
  </si>
  <si>
    <t>Por la cual se expide el estatuto general de contratación de la administración pública</t>
  </si>
  <si>
    <t>Modificado por Ley 2195 de 2022                       Modificado parcialmente por Ley 2160 de 2021               Adicionado por Decreto 537 de 2020
Reglamentado por Decreto 734 de 2012
Reglamentado parcialmente por Decreto 2473 de 2010
Reglamentado parcialmente por Decreto 2474 de 2008
Modificado por Ley 1150 de 2007
Reglamentado parcialmente por Decreto 4375 de 2006
Reglamentado parcialmente por Decreto 2434 de 2006
Reglamentado parcialmente por Decreto 959 de 2006
Reglamentado parcialmente por Decreto 3740 de 2004
Reglamentado parcialmente por Decreto 3629 de 2004
Reglamentado parcialmente por Decreto 2170 de 2002
Reglamentado parcialmente por Decreto 626 de 2001
Reglamentado parcialmente por Decreto 679 de 1994</t>
  </si>
  <si>
    <t>por la cual se modifica y adiciona la ley 23 de 1982
y se modifica la ley 29 de 1944</t>
  </si>
  <si>
    <t>Deber del Estado del fomento al arte y la cultura, y acceso del mismo en igualdad de condiciones para la ciudadanía en general</t>
  </si>
  <si>
    <t>“Sobre derechos de autor”</t>
  </si>
  <si>
    <t>Seguimiento y Evaluación del Desempeño Institucional
Control interno</t>
  </si>
  <si>
    <t>Evaluación Independiente de la gestión</t>
  </si>
  <si>
    <t>El informe de evaluación independiente del estado del sistema de control interno (CBN -1022) con corte al 31 de diciembre de cada vigencia se debe rendir a más tardar el 01 de marzo de la siguiente vigencia acorde con los términos establecidos por el Departamento Administrativo de la Función Pública DAFP</t>
  </si>
  <si>
    <t>DISTRITAL</t>
  </si>
  <si>
    <t>ALCALDÍA MAYOR DE BOGOTÁ</t>
  </si>
  <si>
    <t>RESOLUCIÓN</t>
  </si>
  <si>
    <t>Por medio de la cual se reglamenta la forma y los términos para la rendición de la cuenta ante la Contraloría de Bogotá, D.C. y se dictan otras disposiciones</t>
  </si>
  <si>
    <t xml:space="preserve"> Artículos 16 y 18 EL INFORME DE EVALUACIÓN INDEPENDIENTE DEL ESTADO DEL SISTEMA DE CONTROL INTERNO. Se presentará a la Contraloría de Bogotá, D.C., a través del SIVICOF el CBN-1022, indicando el link de acceso en la página web donde fueron publicados los informes semestrales de la vigencia rendida, de conformidad con lo señalado en el artículo 14 de la Ley 87 de 1993 modificado por el artículo 156 del Decreto 2106 de 2019, el parágrafo 2 del artículo 61 del Decreto Ley 403 de 2020 y la Circular Externa 100-006 del 19 de diciembre de 2019 del Departamento Administrativo de la Función Pública (DAFP) o la vigente en el momento de la rendición.</t>
  </si>
  <si>
    <t xml:space="preserve">Formulación, ejecución y seguimiento del plan anual de auditoría por vigencia. </t>
  </si>
  <si>
    <t>Prevención de conductas irregulares con el incumplimiento de los manuales de funciones y competencias laborales y de los manuales de procedimientos institucionales, pérdida, o deterioro, o alteración o uso indebido de bienes, elementos, documentos públicos e información contenida en bases de datos y sistemas de información.</t>
  </si>
  <si>
    <t>DIRECTIVA</t>
  </si>
  <si>
    <t>Matriz de reporte de información</t>
  </si>
  <si>
    <t xml:space="preserve"> Seguimiento a la estrategia de racionalización de trámites a través del Sistema Único de Información de Trámites – SUIT.</t>
  </si>
  <si>
    <t>NACIONAL</t>
  </si>
  <si>
    <t>DEPARTAMENTO ADMINISTRATIVO DE LA FUNCIÓN PÚBLICA</t>
  </si>
  <si>
    <t>ARTÍCULO 15. Registro en el módulo de gestión de racionalización. Cada autoridad deberá registrar en el Sistema Único de Información de Trámites – SUIT, la estrategia de racionalización de trámites del Plan Anticorrupción y de Atención al Ciudadano de que trata la Ley 1474 de 2011. PARÁGRAFO 3. La Oficina de Control Interno o quien haga sus veces, en el marco de la función establecida en el Artículo 2.1.4.6 del Decreto 1081 de 2015, adelantará el seguimiento a la estrategia de racionalización de trámites a través del Sistema Único de Información de Trámites – SUIT.</t>
  </si>
  <si>
    <t>Rendición de cuenta anual y mensual a partir de enero 2021 ante la Contraloría de Bogotá</t>
  </si>
  <si>
    <t>CONTRALORÍA DE BOGOTÁ</t>
  </si>
  <si>
    <t>CIRCULAR</t>
  </si>
  <si>
    <t>Parámetros para la publicación de la información de la Oficina de Control Interno en el link de Transparencia en la página web de la entidad</t>
  </si>
  <si>
    <t>MINTIC</t>
  </si>
  <si>
    <t>Por la cual se definen los estándares y directrices para publicar la información señalada en la Ley 1712  del 2014 y se definen los requisitos materia de acceso a la información pública, accesibilidad web, seguridad digital, y datos abiertos</t>
  </si>
  <si>
    <t>Anexo 2 - Obligatoriedad de la información a publicar por parte de las Oficina de Control Interno</t>
  </si>
  <si>
    <t>Modificación  Informe de gestión judicial</t>
  </si>
  <si>
    <t>SECRETARÍA JURIDICA DISTRITAL</t>
  </si>
  <si>
    <t>Por la cual se modifica el artículo 30 de la Resolución 104 de 2018</t>
  </si>
  <si>
    <t xml:space="preserve">Artículo 1°.- Modificar el artículo 30 de la Resolución 104 de 2018, el cual quedará así:.
</t>
  </si>
  <si>
    <t>Articulación del Control Interno con las funciones de la Contraloría General de la República</t>
  </si>
  <si>
    <t>PRESIDENCIA DE LA REPÚBLICA</t>
  </si>
  <si>
    <t xml:space="preserve">403 </t>
  </si>
  <si>
    <t>Por el cual se dictan normas para la correcta implementación del Acto Legislativo 04 de 2019 y el fortalecimiento del control fiscal</t>
  </si>
  <si>
    <t>Adopta en el Distrito Capital el Sistema de Gestión de que trata el artículo 2.2.22.1.1 del Título 22 de la Parte 2 del Libro 2 del Decreto Nacional 1083 de 2015.</t>
  </si>
  <si>
    <t xml:space="preserve">807 </t>
  </si>
  <si>
    <t>Por medio del cual se reglamenta el Sistema de Gestión en el Distrito Capital y se dictan otras disposiciones"</t>
  </si>
  <si>
    <t>Fechas para la publicación del Informe Semestral de Evaluación Independiente del Estado del sistema de Control Interno</t>
  </si>
  <si>
    <t>100-006</t>
  </si>
  <si>
    <t>Lineamientos generales para el informe semestral de Evaluación Independiente del Estado del Sistema de Control Interno - Decreto 2106 de 2019</t>
  </si>
  <si>
    <t>Informe del estado del sistema de Control Interno</t>
  </si>
  <si>
    <t xml:space="preserve">2106 </t>
  </si>
  <si>
    <t>Por el cual se dictan normas para simplificar, suprimir y reformar trámites, procesos y procedimientos innecesarios existentes en la administración pública.</t>
  </si>
  <si>
    <t>Artículo 156. REPORTES DEL RESPONSABLE DE CONTROL INTERNO. El artículo 14 de la Ley 87 de 1993, modificado por los artículos 9o de la Ley 1474 de 2011 y 231 del Decreto 019 de 2012.</t>
  </si>
  <si>
    <t>Parámetros para la elaboración, modificación, seguimiento, reporte y evaluación del plan de mejoramiento que suscriban los sujetos de vigilancia y control fiscal de la Contraloría de Bogotá, D.C</t>
  </si>
  <si>
    <t>Por la cual se reglamenta el trámite del Plan de Mejoramiento que presentan los sujetos de vigilancia y control fiscal a la Contraloría de Bogotá, D.C., se adopta el procedimiento interno y se dictan otras disposiciones</t>
  </si>
  <si>
    <t>Modifica el Decreto 1083 de 2015 en lo relacionado con el Sistema de Control Interno y se crea la Red Anticorrupción</t>
  </si>
  <si>
    <t xml:space="preserve">338 </t>
  </si>
  <si>
    <t>Por el cual se modifica el Decreto 1083 de 2015, Único Reglamentario del Sector de Función Pública, en lo relacionado con el Sistema de Control Interno y se crea la Red Anticorrupción.</t>
  </si>
  <si>
    <t>Por el cual se corrige un yerro en el Decreto 338 de 2019 "Por el cual se modifica el Decreto 1083 de 2015, Único Reglamentario del Sector de Función Pública, en lo relacionado con el Sistema de Control Interno y se crea la Red Anticorrupción” ARTÍCULO  1º. Corríjase el yerro contenido en el Artículo 2, capítulo 7, artículo 2.2.21.7.3 "Asistencia a comités" del Decreto 338 de 2019, el cual quedará así:
"ARTÍCULO 2.2.21.7.4. Asistencia a comités. Los representantes legales de las diferentes entidades deberán invitar a los Comités Directivos o instancia que haga sus veces, con voz y sin voto a los Jefes de Control Interno, con el fin de brindar las alertas tempranas sobre acciones u omisiones que puedan afectar el manejo de los recursos de la entidad."</t>
  </si>
  <si>
    <t>Crea el Comité Distrital de Auditoría</t>
  </si>
  <si>
    <t xml:space="preserve">625 </t>
  </si>
  <si>
    <t>Por medio del cual se conforma el Comité Distrital de Auditoría y se dictan otras disposiciones</t>
  </si>
  <si>
    <t>Acceso a los SIJ por la OCI,  Informe de gestión judicial</t>
  </si>
  <si>
    <t>Por la cual se establecen los parámetros para la administración, seguridad y la gestión de la información jurídica a través de los Sistemas de Información Jurídica</t>
  </si>
  <si>
    <t>Artículo 5°. Acceso a los SIJ por las Oficinas de Control Interno. Los jefes de control interno de cada organismo, órgano o entidad distrital, podrán solicitar a la Secretaría Jurídica Distrital la autorización para obtener un rol básico de consulta, que les permita realizar la debida auditoría y control de la información registrada en aquellos SIJ que lo requieran.
Artículo 30. Informe de Gestión Judicial</t>
  </si>
  <si>
    <t>Se actualiza el Modelo Integrado de Planeación y Gestión del que trata el Título 22 de la Parte 2 del Libro 2 del Decreto 1083 de 2015.</t>
  </si>
  <si>
    <t xml:space="preserve"> Por medio del cual se modifica el Decreto 1083 de 2015, Decreto Único Reglamentario del Sector Función Pública, en lo relacionado con el Sistema de Gestión establecido en el artículo 133 de la Ley 1753 de 2015</t>
  </si>
  <si>
    <t>Seguimiento sobre el cumplimiento de esta obligación legal y el debido reporte al SIDEAP.</t>
  </si>
  <si>
    <t>Departamento Administrativo del Servicio Civil Distrital</t>
  </si>
  <si>
    <t>Registro de Hoja de Vida en el Sistema de Informacian Distrital de Empleo y Administración Publica — SIDEAP, obligaciones de las Entidades Distritales respecto al reporte de información y certificación mensual de la información.</t>
  </si>
  <si>
    <t xml:space="preserve">Relación estratégica y administrativa del jefe de
control interno, auditoría interna o quien haga sus veces </t>
  </si>
  <si>
    <t xml:space="preserve">648 </t>
  </si>
  <si>
    <t> Por el cual se modifica y adiciona el Decreto 1083 de 2015, Reglamentario Único del Sector de la Función Pública</t>
  </si>
  <si>
    <t>Seguimiento al cumplimiento del Plan Anticorrupción y de Atención al Ciudadano</t>
  </si>
  <si>
    <t>Por el cual se sustituye el Titulo 4 de la Parte 1 del Libro 2 del Decreto 1081 de 2015, relativo al "Plan Anticorrupción y de Atención al Ciudadano</t>
  </si>
  <si>
    <t xml:space="preserve"> Decreto 1081 de 2015 - ARTÍCULO 2.1.4.6. Mecanismos de seguimiento al cumplimiento y monitoreo. El mecanismo de seguimiento al cumplimiento de las orientaciones y obligaciones derivadas de los mencionados documentos, estará a cargo de las oficinas de control interno, para lo cual se publicara en la página web de la respectiva entidad, las actividades realizadas, de acuerdo con los parámetros establecidos. </t>
  </si>
  <si>
    <t>Establece medidas para el fortalecimiento del Sistema de Control Interno</t>
  </si>
  <si>
    <t>Consejo Asesor del Gobierno Nacional en materia de control interno de las entidades del orden nacional y territorial</t>
  </si>
  <si>
    <t xml:space="preserve">01 </t>
  </si>
  <si>
    <t>Fortalecimiento del Sistema de Control Interno frente a su función preventiva</t>
  </si>
  <si>
    <t>Integra en un solo Sistema de Gestión, los Sistemas de Gestión de la Calidad de que trata la Ley 872 de 2003 y de Desarrollo Administrativo de que trata la Ley 489 de 1998. Articula el Sistema de Gestión con los Sistemas Nacional e Institucional de Control Interno.</t>
  </si>
  <si>
    <t>CONGRESO DE LA REPÚBLICA</t>
  </si>
  <si>
    <t xml:space="preserve">1753 </t>
  </si>
  <si>
    <t>Por la cual se expide el Plan Nacional de Desarrollo 2014-2018 “Todos por un nuevo país”.</t>
  </si>
  <si>
    <t>Obligatoriedad de llevar a cabo la verificación del cumplimiento de las medidas de austeridad del gasto público</t>
  </si>
  <si>
    <t>MINISTERIO DE HACIENDA Y CREDITO PÚBLICO</t>
  </si>
  <si>
    <t>Por medio del cual se expide el Decreto Único Reglamentario del Sector Hacienda y Crédito Público</t>
  </si>
  <si>
    <t>Artículos 2.8.4.3.1.4 y 2.8.4.8.2</t>
  </si>
  <si>
    <t>Decreto Único Reglamentario del Sector Función Pública</t>
  </si>
  <si>
    <t xml:space="preserve">1083 </t>
  </si>
  <si>
    <t>Por medio del cual se expide el Decreto Único Reglamentario del Sector de Función Pública.</t>
  </si>
  <si>
    <t xml:space="preserve">Artículos 2.2.1.1.3  (Derogado Decreto 648 de 2017, art 19)                                                  Articulo 2.2.21.1.4  (Derogado Decreto 1499 de 2017, Art 5) .                                                       Artículo 2.2.21.2.2 (Segundo inciso del literal c, Derogado Decreto 1499 de 2017, Art 5) Literal c del artículo 5 del Decreto 2145 de 1999 Modificado por el art. 2 del Decreto 2539 de 2000 en concordancia con el art. 1 Decreto 153 de 2007 y los arts. 1 y 2 del Decreto 1027 de 2007).                                                                       Articulo  2.2.21.2.4, punto número  4. (Derogado Decreto 1499 de 2017, Art 5).          Artículo 2.2.21.2.5  Evaluadores.  Segundo y tercer incisos, Derogado Decreto 1499 de 2017, Art 5).                                                                     </t>
  </si>
  <si>
    <t xml:space="preserve">Auditoría de cumplimiento del sistema de gestión de la seguridad y salud en el trabajo. SG-SST. </t>
  </si>
  <si>
    <t>ARTÍCULO 2.2.4.6.29. Auditoría de cumplimiento del sistema de gestión de la seguridad y salud en el trabajo. SG-SST. El empleador debe realizar una auditoría anual, la cual será planificada con la participación del Comité Paritario o Vigía de Seguridad y Salud en el Trabajo. Si la auditoría se realiza con personal interno de la entidad, debe ser independiente a la actividad, área o proceso objeto de verificación.</t>
  </si>
  <si>
    <t>Metodología para la estandarización de la elaboración y consolidación de informes por entidad u organismo y por sector que deben presentar los Jefes de Control Interno</t>
  </si>
  <si>
    <t>SECRETARÍA GENERAL</t>
  </si>
  <si>
    <t xml:space="preserve">10 </t>
  </si>
  <si>
    <t>Metodología para la estandarización de la elaboración y consolidación de informes por entidad u organismo y por sector que deben presentar los Jefes de Control Interno o quien haga sus veces al/la Alcalde/ sa Mayor, en cumplimiento del .programa Anual de Auditoría a cargo de las Unidades u Oficinas de Control Interno.</t>
  </si>
  <si>
    <t>Reportes del Plan de Manejo Archivístico (PMA)</t>
  </si>
  <si>
    <t xml:space="preserve">106 </t>
  </si>
  <si>
    <t xml:space="preserve">Por el cual se reglamenta el Título VIII de la Ley 594 de 2000 en materia de inspección, vigilancia y control a los archivos de las entidades del Estado y a los documentos de carácter privado declarados de interés cultural; y se dictan otras disposiciones.
 </t>
  </si>
  <si>
    <t>Informes de requerimientos legales a incluir en los Programas Anuales de Auditorias</t>
  </si>
  <si>
    <t xml:space="preserve">04 </t>
  </si>
  <si>
    <t>"Informes de requerimientos legales a incluir en los Programas Anuales de Auditorias.</t>
  </si>
  <si>
    <t>Lineamientos para la elaboración y consolidación de los informes que deben presentar los Jefes de Control Interno</t>
  </si>
  <si>
    <t xml:space="preserve">160  </t>
  </si>
  <si>
    <t>Lineamientos para la elaboración y consolidación de los informes que deben presentar los Jefes de Control Interno o quien haga sus veces al/la Alcalde/sa Mayor, en virtud del Acuerdo de Gestión que suscriban.</t>
  </si>
  <si>
    <t>Deber de las oficinas de Control Interno y Control Interno Disciplinario de verificar en forma mensual el cumplimiento de las disposiciones del Decreto 1737 de 1998.</t>
  </si>
  <si>
    <t xml:space="preserve">984 </t>
  </si>
  <si>
    <t>Por el cual se modifica el artículo 22 del Decreto 1737 de 1998.</t>
  </si>
  <si>
    <t>Artículo  1°. El artículo 22 del Decreto 1737 de 1998, quedará así:
"Artículo 22. Las oficinas de Control Interno verificarán en forma mensual el cumplimiento de estas disposiciones, como de las demás de restricción de gasto que continúan vigentes; estas dependencias prepararán y enviarán al representante legal de la entidad u organismo respectivo, un informe trimestral, que determine el grado de cumplimiento de estas disposiciones y las acciones que se deben tomar al respecto. (…)</t>
  </si>
  <si>
    <t>Estatuto anticorrupción</t>
  </si>
  <si>
    <t xml:space="preserve">1474 </t>
  </si>
  <si>
    <t>ARTÍCULO 9o. REPORTES DEL RESPONSABLE DE CONTROL INTERNO. Ver modificaciones a este artículo directamente en la Ley 87 de 1993  Modifíquese el artículo 14 de la Ley 87 de 1993, que quedará así:
El jefe de la Unidad de la Oficina de Control Interno o quien haga sus veces en una entidad de la rama ejecutiva del orden nacional será un servidor público de libre nombramiento y remoción, designado por el Presidente de la República.
Este servidor público, sin perjuicio de las demás obligaciones legales, deberá reportar al Director del Departamento Administrativo de la Presidencia de la República, así como a los Organismos de Control, los posibles actos de corrupción e irregularidades que haya encontrado en el ejercicio de sus funciones.
El jefe de la Unidad de la Oficina de Control Interno deberá publicar cada cuatro (4) meses en la página web de la entidad, un informe pormenorizado del estado del control interno de dicha entidad, so pena de incurrir en falta disciplinaria grave.
Los informes de los funcionarios del control interno tendrán valor probatorio en los procesos disciplinarios, administrativos, judiciales y fiscales cuando las autoridades pertinentes así lo soliciten.</t>
  </si>
  <si>
    <t xml:space="preserve">Crea el acta de informe de gestión </t>
  </si>
  <si>
    <t xml:space="preserve">951 </t>
  </si>
  <si>
    <t>Por la cual se crea el acta de informe de gestión.</t>
  </si>
  <si>
    <t>Informes de evaluación de gestión de las dependencias</t>
  </si>
  <si>
    <t>Por la cual se expiden normas que regulan el empleo público, la carrera administrativa, gerencia pública y se dictan otras disposiciones.</t>
  </si>
  <si>
    <t>Adopta el Sistema de Gestión de Calidad</t>
  </si>
  <si>
    <t>CONCEJO DE BOGOTÁ</t>
  </si>
  <si>
    <t>ACUERDO</t>
  </si>
  <si>
    <t xml:space="preserve">122 </t>
  </si>
  <si>
    <r>
      <t>"</t>
    </r>
    <r>
      <rPr>
        <sz val="11"/>
        <rFont val="Arial"/>
        <family val="2"/>
      </rPr>
      <t xml:space="preserve">Por el cual se adopta en Bogotá, D.C. el sistema de gestión de la calidad creado por la Ley 872 de 2003" </t>
    </r>
  </si>
  <si>
    <t>Se dictan normas sobre el Sistema Nacional de Control Interno</t>
  </si>
  <si>
    <t xml:space="preserve">2145 </t>
  </si>
  <si>
    <t>Por el cual se dictan normas sobre el Sistema Nacional de Control Interno de las Entidades y Organismos de la Administración Pública del Orden Nacional y Territorial y se dictan otras disposiciones.</t>
  </si>
  <si>
    <t>Articulo 2o. Ámbito de Aplicación &lt;Artículo modificado por el artículo 1 del Decreto 2539 de 2000.                                                    Artículo 5º  parágrafo C. Modificado por el art. 2 del Decreto Nacional 2539 de 2000  , Modificado parcialmente por el Decreto Nacional 153 de 2007.                                       Artículo 6º.- Modificado por el art. 3 del Decreto Nacional 2539 de 2000 . Reguladores. Son los competentes para impartir las normas, políticas y directrices a que deben sujetarse los entes públicos en materia de Control Interno.      Artículo 16º.- Modificado por el art. 4 del Decreto Nacional 2539 de 2000 . Operatividad del Sistema Nacional de Control Interno.
Artículo 17º.- Modificado por el art. 5 del Decreto Nacional 2539 de 2000 . Consejo Asesor del Gobierno Nacional en materia de Control Interno de las Entidades del Orden Nacional y Territorial.
Artículo 18º.- Modificado por el art. 6 del Decreto Nacional 2539 de 2000 . Funciones del Consejo Asesor del Gobierno Nacional en materia de control.                                            Artículo 19º.- Modificado por el art. 7 del Decreto Nacional 2539 de 2000 . Comité Interinstitucional de Control Interno.                    Artículo 20º.- Modificado por el art. 8 del Decreto Nacional 2539 de 2000   , Modificado por el art. 1, Decreto Nacional 2756 de 2003. Nombramiento de los jefes de Control Interno.</t>
  </si>
  <si>
    <t>Crea el Sistema Nacional de Control Interno</t>
  </si>
  <si>
    <t xml:space="preserve">489 </t>
  </si>
  <si>
    <t>Normas sobre austeridad del gasto y lineamientos del informe que presenta la oficina de Control Interno</t>
  </si>
  <si>
    <t xml:space="preserve">1737 </t>
  </si>
  <si>
    <t>Por el cual se expiden medidas de austeridad y eficiencia y se someten a condiciones especiales la asunción de compromisos por parte de las entidades públicas que manejan recursos del Tesoro Público</t>
  </si>
  <si>
    <t xml:space="preserve"> Artículo 22.- Modificado por el art. 1, Decreto Nacional 984 de 2012. Las oficinas de Control Interno y Control Interno Disciplinario verificarán en forma mensual el cumplimiento de estas disposiciones, como de las demás de restricción de gasto que continúan vigentes; estas dependencias prepararán y enviarán al representante legal de las entidades, entre sus organismos respectivos, y a los organismos de fiscalización, un informe mensual, que determine el grado de cumplimiento de esas disposiciones y las acciones que se deben tomas al respecto.
En todo caso será responsabilidad de los secretarios generales, o quien haga sus veces, velar por el estricto cumplimiento de las disposiciones aquí contenidas.
</t>
  </si>
  <si>
    <t>Normas para el ejercicio del control interno</t>
  </si>
  <si>
    <t xml:space="preserve">87 </t>
  </si>
  <si>
    <t>Por la cual se establecen normas para el ejercicio del control interno en las entidades y organismos del estado y se dictan otras disposiciones</t>
  </si>
  <si>
    <t xml:space="preserve">Características del ejercicio del control Interno en las entidades del Distrito
</t>
  </si>
  <si>
    <t xml:space="preserve">1421 </t>
  </si>
  <si>
    <t>Por el cual se dicta el Régimen Especial para el Distrito Capital de Santafé de Bogotá</t>
  </si>
  <si>
    <t>La Constitución Política de Colombia establece la obligatoriedad de las entidades públicas de implementar el control interno</t>
  </si>
  <si>
    <t>ASAMBLEA NACIONAL CONSTITUYENTE</t>
  </si>
  <si>
    <t>CONSTITUCIÓN POLÍTICA</t>
  </si>
  <si>
    <t>Constitución Política de la República de Colombia</t>
  </si>
  <si>
    <t>ARTICULO 209. La función administrativa está al servicio de los intereses generales y se desarrolla con fundamento en los principios de igualdad, moralidad, eficacia, economía, celeridad, imparcialidad y publicidad, mediante la descentralización, la delegación y la desconcentración de funciones.
Concordancias
Las autoridades administrativas deben coordinar sus actuaciones para el adecuado cumplimiento de los fines del Estado. La administración pública, en todos sus órdenes, tendrá un control interno que se ejercerá en los términos que señale la ley.</t>
  </si>
  <si>
    <t>Nombre: Paula Ronderos- Janeth Romero</t>
  </si>
  <si>
    <t>Profesionales de apoyo OCI</t>
  </si>
  <si>
    <t>14/10/2022- 24/10/2022</t>
  </si>
  <si>
    <t xml:space="preserve">Se generan sugerencias para su consideracion. 
Ley 1755 de 2015. Por medio de la cual se regula el Derecho Fundamental de Petición y se sustituye un título del Código de Procedimiento Administrativo y de lo Contencioso Administrativo.
Ley 850 de 2003. Por medio de la cual se reglamentan las veedurías ciudadanas
Ley 2195 de 2022. Por medio de la cual se adoptan medidas en materia de transparencia, prevención y lucha contra la corrupción y se dictan otras disposiciones.
Decreto 2037 de 2019. Por el cual se desarrolla la estructura de la Contraloría General de la República, se crea la Dirección de información, Análisis y Reacción Inmediata y otras dependencias requeridas para el funcionamiento de la Entidad. </t>
  </si>
  <si>
    <t>18/10/2022 - 24/10/2022</t>
  </si>
  <si>
    <t>Transparencia, Acceso a la Información Pública y Lucha Contra la Corrupción
Control Interno</t>
  </si>
  <si>
    <t>Gestión de las Comunicaciones</t>
  </si>
  <si>
    <t>Derechos de autor</t>
  </si>
  <si>
    <t>Secretaría Jurídica Distrital</t>
  </si>
  <si>
    <t xml:space="preserve">Lineamientos para la defensa del distrito capital por infracciones al derecho de autor en redes sociales y sitios web institucionales. </t>
  </si>
  <si>
    <t xml:space="preserve">A través del diligenciamiento de los formatos de consentimiento para uso de imágenes personales y la citación de fuentes en los productos audiovisuales y publicaciones web y de redes sociales. </t>
  </si>
  <si>
    <t>Transparencia y acceso a la información pública y manejo de página web</t>
  </si>
  <si>
    <t>Ministerio de Tecnologías de la Información y las Comunicaciones</t>
  </si>
  <si>
    <t>“Por la cual se definen los estándares y directrices para publicar la información señalada en la Ley 1712 del 2014 y se definen los requisitos en materia de acceso a la información pública, accesibilidad web, seguridad digital, y datos abiertos”.</t>
  </si>
  <si>
    <t>A través de la publicación oportuna de los requerimientos de transparencia remitidos por las oficinas, con la apropiación de los criterios de accesibilidad y usabilidad en las páginas web de la entidad</t>
  </si>
  <si>
    <t xml:space="preserve">
"Por la cual se modifica la Ley 23 de 1982 y se establecen otras disposiciones en matera de derecho de autor y derechos conexos"</t>
  </si>
  <si>
    <t>Manejo de páginas web</t>
  </si>
  <si>
    <t>Secretaría General - Alcaldía Mayor de Bogotá - Comisión Distrital de Sistemas CDS</t>
  </si>
  <si>
    <t>Por la cual se adopta la Guía de sitios Web para las entidades del Distrito Capital y se dictan otras disposiciones</t>
  </si>
  <si>
    <t>En la apropiación de los criterios de accesibilidad y usabilidad en las páginas web de la entidad</t>
  </si>
  <si>
    <t>Economía naranja</t>
  </si>
  <si>
    <t>Por medio de la cual se fomenta la economía creativa</t>
  </si>
  <si>
    <t xml:space="preserve">Por medio de la divulgación de información sobre el Bronx Distrito Creativo. </t>
  </si>
  <si>
    <t>Transparencia y acceso a la información pública</t>
  </si>
  <si>
    <r>
      <rPr>
        <sz val="12"/>
        <color rgb="FF000000"/>
        <rFont val="Calibri"/>
        <family val="2"/>
      </rPr>
      <t>Recomendaciones Procuraduría General de la Nación - Deber de Divulgación de Información sobre los Proyectos de Cooperación - Cumplimiento Ley </t>
    </r>
    <r>
      <rPr>
        <u/>
        <sz val="12"/>
        <color rgb="FF000000"/>
        <rFont val="Calibri"/>
        <family val="2"/>
      </rPr>
      <t>1712</t>
    </r>
    <r>
      <rPr>
        <sz val="12"/>
        <color rgb="FF000000"/>
        <rFont val="Calibri"/>
        <family val="2"/>
      </rPr>
      <t> de 2014 - Circulares </t>
    </r>
    <r>
      <rPr>
        <u/>
        <sz val="12"/>
        <color rgb="FF000000"/>
        <rFont val="Calibri"/>
        <family val="2"/>
      </rPr>
      <t>142</t>
    </r>
    <r>
      <rPr>
        <sz val="12"/>
        <color rgb="FF000000"/>
        <rFont val="Calibri"/>
        <family val="2"/>
      </rPr>
      <t> de 2014 y </t>
    </r>
    <r>
      <rPr>
        <u/>
        <sz val="12"/>
        <color rgb="FF000000"/>
        <rFont val="Calibri"/>
        <family val="2"/>
      </rPr>
      <t>043</t>
    </r>
    <r>
      <rPr>
        <sz val="12"/>
        <color rgb="FF000000"/>
        <rFont val="Calibri"/>
        <family val="2"/>
      </rPr>
      <t> de 2015 Secretaría General Alcaldía Mayor de Bogotá.</t>
    </r>
  </si>
  <si>
    <t>A través de la publicación oportuna de los requerimientos de transparencia remitidos por las oficinas</t>
  </si>
  <si>
    <t>Derecho de Acceso y Transparencia en la Información Pública Distrital - Socialización del Decreto 103 de 2015 - Por medio del cual se reglamenta parcialmente la Ley 1712 de 2014.</t>
  </si>
  <si>
    <t xml:space="preserve">Ver circular  030 DE 2015 IMPLEMENTACIÓN DE LA LEY DE TRANSPARENCIA (Ley 1712 de 2014 y Decreto 103 de 2015), </t>
  </si>
  <si>
    <t>Implementación de la Ley de Transparencia (Ley 1712 de 2014 y Decreto 103 de 2015)</t>
  </si>
  <si>
    <t xml:space="preserve">Ver circular 43 Derecho de Acceso y Transparencia en la Información Pública Distrital - Socialización del Decreto 103 de 2015 - Por medio del cual se reglamenta parcialmente la Ley 1712 de 2014.
 </t>
  </si>
  <si>
    <t>Compilado en el Decreto Único Reglamentario 1081 de 2015 del Sector Presidencia de la República
Por el cual se reglamenta parcialmente la Ley 1712 de 2014 y se dictan otras disposiciones</t>
  </si>
  <si>
    <t>Gobierno en Línea</t>
  </si>
  <si>
    <t>Por el cual se establecen los lineamientos generales de la Estrategia de Gobierno en línea, se reglamenta parcialmente la Ley 1341 de 2009 y se dictan otras disposiciones</t>
  </si>
  <si>
    <t xml:space="preserve">En la adecuación continua de la página web (publicación de información, publicación de la oferta artística y de servicios, entre otros criterios citados en la estrategia de gobierno en línea) </t>
  </si>
  <si>
    <t>NOTAS DE VIGENCIA:
- Corregida por el el Decreto 2199 de 2015, 'por el cual se corrige un yerro en la Ley 1712 de 2014', publicado en el Diario Oficial No. 49.693 de 11 de noviembre de 2015.
- Corregida por el Decreto 1862 de 2015, 'por el cual se corrige un yerro en la Ley 1712 de 2014', publicado en el Diario Oficial No. 49.637 de 16 de septiembre de 2015.
- Corregida por el Decreto 1494 de 2015, 'por el cual se corrigen yerros en la Ley 1712 de 2014', publicado en el Diario Oficial No. 49.572 de 13 de julio de 2015.                     Jurisprudencia Vigencia                                                                Corte Constitucional
- Mediante Sentencia C-274-13 de 5 de marzo de 2014, Magistrada Ponente Dra. María Victoria Calle Correa,  la Corte Constitucional -de conformidad con lo previsto en el artículo 241, numeral 8 de la Constitución- efectuó la revisión de constitucionalidad del Proyecto de Ley Estatutaria número 228 de 2012 Cámara, 156 de 2011 Senado y declaró EXEQUIBLE el proyecto de ley, por haber sido expedido conforme al procedimiento constitucional previsto.
Título  declarado EXEQUIBLE.</t>
  </si>
  <si>
    <t>Protección de datos personales</t>
  </si>
  <si>
    <t xml:space="preserve">Por el cual se reglamenta parcialmente la Ley 1581 de 2012. </t>
  </si>
  <si>
    <t>Derogado parcialmente por el Decreto 1081 de 2015</t>
  </si>
  <si>
    <t>Por medio del desarrollo de actividades propias del procedimiento de comunicaciones.</t>
  </si>
  <si>
    <t>Por la cual se dictan disposiciones generales para la protección de datos personales</t>
  </si>
  <si>
    <t>Jurisprudencia Vigencia                                                                  Corte Constitucional
- Mediante Sentencia C-748-11 de 6 de octubre de 2011, Magistrado Ponente Dr. Jorge Ignacio Pretelt Chaljub, la Corte Constitucional efectuó la revisión de constitucionalidad del Proyecto de Ley Estatutaria No. 184/10 Senado, 046/10 Cámara y declaró EXEQUIBLE el proyecto de ley, por su aspecto formal, salvo los artículos 29, 30 y 31 &lt;del proyecto de ley&gt; que se declaró INEXEQUIBLES por vicios de procedimiento en su aprobación.</t>
  </si>
  <si>
    <t>Corte Constitucional</t>
  </si>
  <si>
    <t>Sentencia</t>
  </si>
  <si>
    <t>C-748</t>
  </si>
  <si>
    <t>Control constitucional al Proyecto de Ley Estatutaria No. 184 de 2010 Senado; 046 de 2010 Cámara, "por la cual se dictan disposiciones generales para la protección de datos personales"</t>
  </si>
  <si>
    <t xml:space="preserve">Implementación de estrategias de comunicación </t>
  </si>
  <si>
    <t>NOTAS DE VIGENCIA:
- Modificada por el Decreto Ley 2106 de 2019, 'por el cual se dictan normas para simplificar, suprimir y reformar trámites, procesos y procedimientos innecesarios existentes en la administración pública', publicado en el Diario Oficial No. 51.145 de 22 de noviembre 2019.
- Modificada por la Ley 1955 de 2019, 'por el cual se expide el Plan Nacional de Desarrollo 2018-2022. “Pacto por Colombia, Pacto por la Equidad”', publicada en el Diario Oficial No. 50.964 de 25 de mayo 2019.
- Modificada por la Ley 1952 de 2019, 'por medio de la cual se expide el Código General Disciplinario se derogan la Ley 734 de 2002 y algunas disposiciones de la Ley 1474 de 2011, relacionadas con el Derecho Disciplinario', publicada en el Diario Oficial No. 50.850 de 28 de enero de 2019. El procedimiento disciplinario establecido en la Ley 1952 de 2019, entrará en vigencia a partir del 28 de julio de 2020.  Plazo de entrada en vigencia de la Ley 1952 de 2019 prorrogado hasta el 1 de julio de 2021 por el artículo 140 de la Ley 1955 de 2019, 'por el cual se expide el Plan Nacional de Desarrollo 2018-2022. “Pacto por Colombia, Pacto por la Equidad”', publicada en el Diario Oficial No. 50.964 de 25 de mayo 2019.
- Modificado por el Decreto 335 de 2016, 'por el cual se corrige un yerro en el artículo 69 de la Ley 1474 de 2011, “por la cual se dictan normas orientadas a fortalecer los mecanismos de prevención, investigación y sanción de actos de corrupción y la efectividad del control de la gestión pública', publicado en el Diario Oficial No. 49.796 de 24 de febrero de 2016.
- Modificada por la Ley 1778 de 2016, 'por la cual se dictan normas sobre la responsabilidad de las personas jurídicas por actos de corrupción transnacional y se dictan otras disposiciones en materia de lucha contra la corrupción', publicada en el Diario Oficial No. 49.774 de 2 de febrero de 2016.
- Modificada por la Ley 1682 de 2013, 'por la cual se adoptan medidas y disposiciones para los proyectos de infraestructura de transporte y se conceden facultades extraordinarias', publicada en el Diario Oficial No. 48.982 de 22 de noviembre de 2013.
- Modificada por la Ley 1551 de 2012, publicada en el Diario Oficial No. 48.483 de 6 de julio de 2012, 'por la cual se dictan normas para modernizar la organización y el funcionamiento de los municipios'.
- Modificada por el Decreto 19 de 2012, publicado en el Diario Oficial No. 48.308 de 10 de enero de 2012, 'por el cual se dictan normas para suprimir o reformar regulaciones, procedimientos y trámites innecesarios existentes en la Administración Pública'.</t>
  </si>
  <si>
    <t>A través de la puesta en marcha de estrategias para la prevención de corrupción publicación efectiva de información de interés de la ciudadanía (contenidos relacionados con contratación, ejecución presupuestal, entre otros, en la página web)</t>
  </si>
  <si>
    <t>Fortalecimiento de la transparencia y prevención de la corrupción</t>
  </si>
  <si>
    <t>Por el cual se establecen los lineamientos para preservar y fortalecer la transparencia y para la prevención de la corrupción en las Entidades y Organismos del Distrito Capital.</t>
  </si>
  <si>
    <t>Difusión de la información interna y externa.</t>
  </si>
  <si>
    <t>Por el cual modifica el artículo primero del Decreto Distrital 054 de 2008, por el cual se reglamenta la elaboración de impresos y publicaciones de las entidades y organismos de la Administración Distrital.</t>
  </si>
  <si>
    <t>Por el cual modifica el artículo primero del Decreto Distrital 054 de 2008, por el cual se reglamenta la elaboración de impresos y publicaciones de las entidades y organismos de la Administración Distrital"</t>
  </si>
  <si>
    <t>Por el cual se reglamenta la elaboración de impresos y publicaciones de las entidades y organismos de la Administración Distrital.</t>
  </si>
  <si>
    <t xml:space="preserve">Modificado por el Decreto Distrital 084 de 2008. Todas las entidades, organismos y órganos de control del Distrito Capital, deberán realizar sus trabajos de diagramación, diseños, impresiones y publicaciones oficiales a través de la Subdirección de Imprenta Distrital. </t>
  </si>
  <si>
    <t>Mensajes de texto</t>
  </si>
  <si>
    <t>Por medio de la cual se define y reglamenta el acceso y uso de los mensajes de datos, del comercio electrónico y de las firmas digitales, se establecen las entidades de certificación y se dictan otras disposiciones.</t>
  </si>
  <si>
    <t>NOTAS DE VIGENCIA:
- Modificada por el Decreto 19 de 2012, publicado en el Diario Oficial No. 48.308 de 10 de enero de 2012, 'Por el cual se dictan normas para suprimir o reformar regulaciones, procedimientos y trámites innecesarios existentes en la Administración Pública'</t>
  </si>
  <si>
    <t>Internacional</t>
  </si>
  <si>
    <t>Organización de los Estados Americanos</t>
  </si>
  <si>
    <t>Régimen común sobre derecho de autor y derechos conexos</t>
  </si>
  <si>
    <t>Por la cual se modifica y adiciona la ley 23 de 1982 y se modifica la ley 29 de 1944</t>
  </si>
  <si>
    <t>Sobre derechos de autor</t>
  </si>
  <si>
    <t>NOTAS DE VIGENCIA:
- Modificada por la Ley 1915 de 2018 POR LA CUAL SE MODIFICA LA LEY 23 DE 1982 Y SE ESTABLECEN OTRAS DISPOSICIONES EN MATERIA DE DERECHO DE AUTOR Y DERECHOS CONEXOS</t>
  </si>
  <si>
    <t>Nombre: Ingrid Neira</t>
  </si>
  <si>
    <t>Profesional de apoyo comunicaciones</t>
  </si>
  <si>
    <t xml:space="preserve">1. El Decreto Distrital 619 de 2007 está derogado. 
2. La ley 1581 de 2012 (protección de datos personales) debe tener el desarrollo reglamentario: Reglamentada parcialmente por el Decreto Nacional 1377 de 2013, Reglamentada Parcialmente por el Decreto 1081 de 2015. Ver sentencia C-748 de 2011. Ver Decreto 255 de 2022.
3. No hay referencia a normas relacionadas con derechos de autor. Es importante incluir, por lo menos, las siguientes: 
•Ley 23 de 1982 – Marco regulatorio general de derechos de autor.
•Ley 44 de 1993 – Modificatoria Ley 23 de 1982.
•Ley 1834 de 2017 – Ley de economía naranja
•Ley 1915 de 2018 – Modificatoria ley 23 de 1982.
•NOTA: DECISIÓN ANDINA 351 DE 1993 </t>
  </si>
  <si>
    <t>18/04/2022 y 27/04/2022</t>
  </si>
  <si>
    <t>Gestión Documental
Control interno</t>
  </si>
  <si>
    <t xml:space="preserve">Gestión Documental </t>
  </si>
  <si>
    <t xml:space="preserve">Protección de documentos de archivo en relación con la emergencia económica, social y ecológica. </t>
  </si>
  <si>
    <t>Secretaría  General Alcaldía
Mayor de Bogotá D.C.</t>
  </si>
  <si>
    <t>003</t>
  </si>
  <si>
    <t>Lineamientos para la protección de los documentos de archivo relacionados con la emergencia económica, social y ecológica declarada por el gobierno nacional con ocasión del covid-19</t>
  </si>
  <si>
    <t>Lineamientos técnicos para documentos electrónicos en razón al COVID-19.</t>
  </si>
  <si>
    <t>Secretaría  General Alcaldía
 Mayor de Bogotá D.C.</t>
  </si>
  <si>
    <t>047</t>
  </si>
  <si>
    <t>Lineamientos para uso de documentos electrónicos en ambientes de trabajo en casa por la contingencia generada por la emergencia sanitaria Covid-19.</t>
  </si>
  <si>
    <t>Procedimiento para la gestión de documentos y archivos institucionales
Instrumentos Archivísticos elaborados, adoptados e implementados
Planes y programas de archivos y gestión documental elaborados, adoptados e implementados</t>
  </si>
  <si>
    <t>Lineamientos para el manejo de expedientes y comunicaciones oficiales en razón al COVID-19.</t>
  </si>
  <si>
    <t>Archivo General de la Nación</t>
  </si>
  <si>
    <t>001</t>
  </si>
  <si>
    <t xml:space="preserve">Lineamientos para la administración de expedientes y comunicaciones oficiales. </t>
  </si>
  <si>
    <t>Programa de Gestión Documental - PGD; Instrumentos Archivísticos, Tablas de Retención Documental - TRD
Expedientes conformados y organizados para Archivos de Gestión.
Expedientes conformados y organizados por Tablas de Valoración y Retención Documental.
Inventario documental actualizado en el Sistema de Información de Gestión Documental y base de datos de Archivo.</t>
  </si>
  <si>
    <t>004</t>
  </si>
  <si>
    <t>Por el cual se reglamenta el procedimiento para la elaboración, aprobación, evaluación y convalidación, implementación, publicación e inscripción en el Registro único de Series Documentales – RUSD de las Tablas de Retención Documental – TRD y Tablas de Valoración Documental – TVD</t>
  </si>
  <si>
    <t>Programa de Gestión Documental - PGD
Expedientes conformados y organizados para Archivos de Gestión.
Expedientes conformados y organizados por Tablas de Valoración y Retención Documental.
Expedientes verificados.
Inventario documental actualizado en el Sistema de Información de Gestión Documental y base de datos de Archivo.
Responsabilidades de Funcionarios Públicos</t>
  </si>
  <si>
    <t>1952</t>
  </si>
  <si>
    <t xml:space="preserve">Por medio de la cual se expide el Código General Disciplinario, se derogan la Ley 734 de 2002 y algunas disposiciones de la Ley 1474 de 2011, relacionadas con el derecho disciplinario
</t>
  </si>
  <si>
    <t>La entrada en vigencia de la presente ley fue prorrogada hasta el 1° de julio de 2021, por el art. 140, Ley 1955 de 2019 
La entrada en vigencia de la presente ley fue prorrogada hasta el 29 de marzo de 2022, por el art. 265 de la Ley 1952 de 2019 y el Art, 73 de la ley 2094 del 2021</t>
  </si>
  <si>
    <t>Programa de Gestión Documental - PGD
Expedientes conformados y organizados para Archivos de Gestión.
Expedientes conformados y organizados por Tablas de Valoración y Retención Documental.
Inventario documental actualizado en el Sistema de Información de Gestión Documental y base de datos de Archivo.
Sistema Distrital de Archivos</t>
  </si>
  <si>
    <t>828</t>
  </si>
  <si>
    <t>Por el cual se regula el Sistema Distrital de Archivos y se dictan otras disposiciones</t>
  </si>
  <si>
    <t>Programa de Gestión Documental - PGD</t>
  </si>
  <si>
    <t>Lineamientos y buenas prácticas para la liquidación de contratos</t>
  </si>
  <si>
    <t>Organización de documentos relacionados a PQRS</t>
  </si>
  <si>
    <t>Directrices para la organización de documentos de archivo relacionados con PQRS en las entidades distritales</t>
  </si>
  <si>
    <t>Por el cual se fijan directrices para la integración de los planes institucionales y estratégicos al Plan de Acción por parte de las entidades del Estado</t>
  </si>
  <si>
    <t>Programa de Gestión Documental - PGD
Acceso a la Información Publica</t>
  </si>
  <si>
    <t>Por el cual se corrige un yerro en la Ley 1712 de 2014</t>
  </si>
  <si>
    <t>Programa de Gestión Documental - PGD
Programa de Gestión Documental - PGD
Acceso a la Información Publica</t>
  </si>
  <si>
    <t>Por el cual se corrigen yerros en la Ley 1712 de 2014</t>
  </si>
  <si>
    <t>Programa de Gestión Documental - PGD
Documentos registrados, radicados y digitalizados.
Distribución y entrega de documentos.
Sistema de Información de Gestión Documental.</t>
  </si>
  <si>
    <t>Por medio de la cual se regula el Derecho Fundamental de Petición y se sustituye un título del Código de Procedimiento Administrativo y de lo Contencioso Administrativo</t>
  </si>
  <si>
    <t>Programa de Gestión Documental - PGD
Documentos registrados, radicados y digitalizados.
Distribución y entrega de documentos.
Sistema de Información de Gestión Documental.
Expedientes conformados y organizados para Archivos de Gestión.
Expedientes conformados y organizados por Tablas de Valoración y Retención Documental.
Inventario documental actualizado en el Sistema de Información de Gestión Documental y base de datos de Archivo.</t>
  </si>
  <si>
    <t>Programa de Gestión Documental - PGD
Documentos registrados, radicados y digitalizados.
Distribución y entrega de documentos.
Sistema de Información de Gestión Documental.
Expedientes conformados y organizados para Archivos de Gestión.
Expedientes conformados y organizados por Tablas de Valoración y Retención Documental.
Inventario documental actualizado en el Sistema de Información de Gestión Documental y base de datos de Archivo.
Solicitud de consulta al Archivo Central.
Préstamo de documentos en el Archivo Central.
Expedientes y/o documentos digitalizados.
Expedientes y/o documentos fotocopiados.</t>
  </si>
  <si>
    <t>1081</t>
  </si>
  <si>
    <t>Archivo de Documentos en el Expediente Contractual</t>
  </si>
  <si>
    <t>Programa de Gestión Documental - PGD; Sistema de Gestion de Documentos Electronicos de Archivo - SGDEA
Documentos registrados, radicados y digitalizados.
Distribución y entrega de documentos.
Sistema de Información de Gestión Documental.
Expedientes conformados y organizados para Archivos de Gestión.
Expedientes conformados y organizados por Tablas de Valoración y Retención Documental.
Inventario documental actualizado en el Sistema de Información de Gestión Documental y base de datos de Archivo.</t>
  </si>
  <si>
    <t>Por el cual se establecen lineamientos generales para las entidades del Estado en cuanto a la gestión de documentos electrónicos generados como resultado del uso de medios electrónicos de conformidad con lo establecido en el capítulo IV de la Ley 1437 de 2011, se reglamenta el artículo 21 de la Ley 594 de 2000 y el capítulo IV del Decreto 2609 de 2012</t>
  </si>
  <si>
    <t>Programa de Gestión Documental - PGD
Expedientes conformados y organizados para Archivos de Gestión.
Expedientes conformados y organizados por Tablas de Valoración y Retención Documental.
Inventario documental actualizado en el Sistema de Información de Gestión Documental y base de datos de Archivo.</t>
  </si>
  <si>
    <t>Por el cual se reglamenta el Título VIII de la Ley 594 de 2000 en materia de inspección, vigilancia y control a los archivos de las entidades del Estado y a los documentos de carácter privado declarados de interés cultural; y se dictan otras disposiciones</t>
  </si>
  <si>
    <t>Programa de Gestión Documental - PGD
Documentos registrados, radicados y digitalizados.
Distribución y entrega de documentos.
Sistema de Información de Gestión Documental.
Expedientes conformados y organizados para Archivos de Gestión.
Expedientes conformados y organizados por Tablas de Valoración y Retención Documental.
Inventario documental actualizado en el Sistema de Información de Gestión Documental y base de datos de Archivo.
Solicitud de consulta al Archivo Central.
Préstamo de documentos en el Archivo Central.
Expedientes y/o documentos digitalizados.
Expedientes y/o documentos fotocopiados.
Programa de Gestión Documental - PGD
Acceso a la Información Publica</t>
  </si>
  <si>
    <t>103</t>
  </si>
  <si>
    <t>Por el cual se reglamenta parcialmente la Ley 1712 de 2014 y se dictan otras disposiciones</t>
  </si>
  <si>
    <t>Compilado en el Decreto Único Reglamentario 1081 de 2015 del Sector Presidencia de la República" Por el cual se reglamenta parcialmente la Ley 1712 de 2014 y se dictan otras disposiciones"</t>
  </si>
  <si>
    <t>2573</t>
  </si>
  <si>
    <t>Programa de Gestión Documental - PGD
Plan anual de adquisiciones. Servicios de Gestión Documental
Estudios y documentos previos.
Pliegos de condiciones
Expedientes conformados y organizados para Archivos de Gestión.
Expedientes conformados y organizados por Tablas de Valoración y Retención Documental.
Inventario documental actualizado en el Sistema de Información de Gestión Documental y base de datos de Archivo.</t>
  </si>
  <si>
    <t>008</t>
  </si>
  <si>
    <t>Por el cual se establecen las especificaciones técnicas y los requisitos para la prestación de los servicios de depósito, custodia, organización, reprografía y conservación de documentos de archivo y demás procesos de la función archivística en desarrollo de los artículos 13° y 14° y sus parágrafos 1° y 3° de la Ley 594 de 2000</t>
  </si>
  <si>
    <t>Programa de Gestión Documental - PGD
Expedientes conformados y organizados para Archivos de Gestión.
Expedientes conformados y organizados por Tablas de Valoración y Retención Documental.
Inventario documental actualizado en el Sistema de Información de Gestión Documental y base de datos de Archivo.
Sistema Integrado de Conservación.</t>
  </si>
  <si>
    <t>006</t>
  </si>
  <si>
    <t>Por medio del cual se desarrollan los artículos 46, 47 y 48 del Título XI "Conservación de Documentos" de la Ley 594 de 2000</t>
  </si>
  <si>
    <t>Programa de Gestión Documental - PGD
Expedientes verificados.
Inventario documental actualizado con ubicación física en el Sistema de Información de Gestión Documental y base de datos de Archivo.</t>
  </si>
  <si>
    <t>Por el cual se reglamenta parcialmente la Ley 397 de 1997, modificada por la Ley 1185 de 2008 en lo relativo al Patrimonio Cultural de la Nación de naturaleza documental archivística y la Ley 594 de 2000 y se dictan otras disposiciones</t>
  </si>
  <si>
    <t>Programa de Gestión Documental - PGD
Expedientes conformados y organizados para Archivos de Gestión.
Expedientes conformados y organizados por Tablas de Valoración y Retención Documental.
Inventario documental actualizado en el Sistema de Información de Gestión Documental y base de datos de Archivo.
Solicitud de consulta al Archivo Central.
Préstamo de documentos en el Archivo Central.
Expedientes y/o documentos digitalizados.
Expedientes y/o documentos fotocopiados.</t>
  </si>
  <si>
    <t>Reglamentada parcialmente por el Decreto Nacional 103 de 2015 " Por medio de la cual se crea la Ley de Transparencia y del Derecho de Acceso a la Información Pública Nacional y se dictan otras disposiciones".  Compilado en el Decreto Único Reglamentario 1081 de 2015 del Sector Presidencia de la República " Por el cual se reglamenta parcialmente la Ley 1712 de 2014 y se dictan otras disposiciones"</t>
  </si>
  <si>
    <t>Por el cual se corrige el artículo 8° y los literales 5 y 6 del artículo 12° del Decreto 1515 de 2013 que reglamenta las trasferencias secundarias y de documentos de valor históricos al Archivo General de la Nación y a los archivos generales territoriales</t>
  </si>
  <si>
    <t>Programa de Gestión Documental - PGD
Inventario documental actualizado con ubicación física en el Sistema de Información de Gestión Documental y base de datos de Archivo.</t>
  </si>
  <si>
    <t>Por el cual se reglamenta la Ley 80 de 1989 en lo concerniente a las transferencias secundarias y de documentos de valor histórico al Archivo General de la Nación, a los archivos generales de los entes territoriales, se derogan los Decretos 1382 de 1995 y 998 de 1997 y se dictan otras disposiciones</t>
  </si>
  <si>
    <t>Programa de Gestión Documental - PGD
Expedientes conformados y organizados para Archivos de Gestión.
Expedientes conformados y organizados por Tablas de Valoración y Retención Documental.
Inventario documental actualizado en el Sistema de Información de Gestión Documental y base de datos de Archivo.
Actos administrativos y lineamientos internos en Gestión Documental.
Programa de Gestión Documental.
Plan Institucional de Archivos.
Cuadro de Clasificación Documental.
Tabla de Retención Documental.
Tablas de Valoración Documental.
Documentos normalizados y controlados.
Instrumentos Archivísticos: Tabla de Retención Documental - TRD.</t>
  </si>
  <si>
    <t>Por el cual se reglamentan parcialmente los Decretos 2578 y 2609 de 2012 y se modifica el procedimiento para la elaboración, presentación, evaluación, aprobación e implementación de las Tablas de Retención Documental y las Tablas de Valoración Documental.</t>
  </si>
  <si>
    <t>005</t>
  </si>
  <si>
    <t>Por el cual se establecen los criterios básicos para la clasificación, ordenación y descripción de los archivos en las entidades públicas y privadas que cumplen funciones públicas y se dictan otras disposiciones</t>
  </si>
  <si>
    <t>2693</t>
  </si>
  <si>
    <t xml:space="preserve">Por el cual se establecen los lineamentos generales de la Estrategia de Gobierno en Línea de la República de Colombia, se reglamentan parcialmente las Leyes 1341 de 2009, 1450 de 2011, y se dictan otras disposiciones    </t>
  </si>
  <si>
    <t>Derogado por el artículo 14, Decreto Nacional 2573 de 2014 " Por el cual se establecen los lineamientos generales de la Estrategia de Gobierno en Lí­nea de la República de Colombia, se reglamentan parcialmente las Leyes 1341 de 2009 y 1450 de 2011, y se dictan otras disposiciones"</t>
  </si>
  <si>
    <t>Administración de archivos del estado</t>
  </si>
  <si>
    <t>2578</t>
  </si>
  <si>
    <t>Por el cual se reglamenta el Sistema Nacional de Archivos, se establece la Red Nacional de Archivos, se deroga el Decreto número 4124 de 2004 y se dictan otras disposiciones relativas a la administración de los archivos del Estado</t>
  </si>
  <si>
    <t>2609</t>
  </si>
  <si>
    <t>Por el cual se reglamenta el Título V de la Ley 594 de 2000, parcialmente los artículos 58 y 59 de la Ley 1437 de 2011 y se dictan otras disposiciones en materia de Gestión Documental para todas las Entidades del Estado</t>
  </si>
  <si>
    <t>Eficiencia administrativa y lineamientos de la política cero papel en la administración pública</t>
  </si>
  <si>
    <t>019</t>
  </si>
  <si>
    <t>Reglamentado por el Decreto Nacional 1450 de 2012 " Por el cual se reglamenta el Decreto- ley 019 de 2012"</t>
  </si>
  <si>
    <t>Comisión nacional de regulación de comunicaciones Colombia</t>
  </si>
  <si>
    <t>3095</t>
  </si>
  <si>
    <t>Por medio de la cual se definen los parámetros, y se fijan indicadores y metas de calidad para los servicios postales diferentes a los comprendidos dentro del Servicio Postal Universal y se establece el modelo único para las pruebas de entrega</t>
  </si>
  <si>
    <t>Por el cual se reglamenta las condiciones de habilitación para ser Operador Postal y el Registro de Operadores Postales</t>
  </si>
  <si>
    <t>Por medio de la cual se establece el régimen de los servicios postales y se dictan otras disposiciones</t>
  </si>
  <si>
    <t>Programa de Gestión Documental - PGD
Plan anual de adquisiciones.
Estudios y documentos previos.
Pliegos de condiciones</t>
  </si>
  <si>
    <t>Por el cual se establece que toda entidad pública a nivel Distrital debe tener un Subsistema Interno de Gestión Documental y Archivos (SIGA) como parte del Sistema de Información Administrativa del Sector Público</t>
  </si>
  <si>
    <t>173</t>
  </si>
  <si>
    <t>Por el cual se establecen normas para la protección de la memoria institucional, el patrimonio bibliográfico, hemerográfico y documental en el Distrito Capital.</t>
  </si>
  <si>
    <t>Derogado por el artículo 17 del Decreto Distrital  828 de 2018 del 27 de diciembre " Por el cual se regula el Sistema Distrital de Archivos y se dictan otras disposiciones</t>
  </si>
  <si>
    <t>002</t>
  </si>
  <si>
    <t>Por el cual se establecen los lineamientos básicos para la organización de fondos
acumulados</t>
  </si>
  <si>
    <t>Departamento Administrativo de la Función Pública y Archivo General de la Nación</t>
  </si>
  <si>
    <t>Organización de las Historias Laborales</t>
  </si>
  <si>
    <t>042</t>
  </si>
  <si>
    <t>Por el cual se establecen los criterios para la organización de los archivos de gestión en las entidades públicas y las privadas que cumplen funciones públicas, se regula el Inventario Único Documental y se desarrollan los artículos 21, 22, 23 y 26 de la Ley General de Archivos 594 de 2000</t>
  </si>
  <si>
    <t>Programa de Gestión Documental - PGD
Expedientes conformados y organizados para Archivos de Gestión.
Expedientes conformados y organizados por Tablas de Valoración y Retención Documental.
Expedientes verificados.
Inventario documental actualizado en el Sistema de Información de Gestión Documental y base de datos de Archivo.</t>
  </si>
  <si>
    <t>734</t>
  </si>
  <si>
    <t xml:space="preserve">Derogada por la Ley 1952 de 2019 " Por medio de la cual se expide el Código General Disciplinario, se derogan la Ley 734 de 2002 y algunas disposiciones de la Ley 1474 de 2011, relacionadas con el código disciplinario.  La entrada en vigencia de la presente Ley fue prorrogada hasta el 1° de julio de 2021, por el artículo 140, Ley 1955 de 2019 .                                                                                                                                                                                                       </t>
  </si>
  <si>
    <t>Programa de Gestión Documental - PGD, Gestión de Comunicaciones Oficiales
Documentos registrados, radicados y digitalizados.
Distribución y entrega de documentos.
Sistema de Información de Gestión Documental.</t>
  </si>
  <si>
    <t>060</t>
  </si>
  <si>
    <t>Por el cual se establecen pautas para la administración de las comunicaciones oficiales en las entidades públicas y las privadas que cumplen funciones públicas</t>
  </si>
  <si>
    <t>Programa de Gestión Documental - PGD
Plan anual de adquisiciones.
Estudios y documentos previos.
Pliegos de condiciones
Documentos registrados, radicados y digitalizados.
Distribución y entrega de documentos.
Sistema de Información de Gestión Documental.
Expedientes conformados y organizados para Archivos de Gestión.
Expedientes conformados y organizados por Tablas de Valoración y Retención Documental.
Expedientes verificados.
Inventario documental actualizado en el Sistema de Información de Gestión Documental y base de datos de Archivo.
Actos administrativos y lineamientos internos en Gestión Documental.
Programa de Gestión Documental.
Plan Institucional de Archivos.
Cuadro de Clasificación Documental.
Tabla de Retención Documental.
Tablas de Valoración Documental.
Documentos normalizados y controlados.
Sistema Integrado de Conservación.
Solicitud de consulta al Archivo Central.
Préstamo de documentos en el Archivo Central.
Expedientes y/o documentos digitalizados.
Expedientes y/o documentos fotocopiados.</t>
  </si>
  <si>
    <t>594</t>
  </si>
  <si>
    <t>Por medio de la cual se dicta la Ley General de Archivos y se dictan otras disposiciones</t>
  </si>
  <si>
    <t xml:space="preserve">Reglamentada parcialmente por el Decreto Nacional 2578 de 2012 y el Decreto Nacional 1100 de 2014. Ver circular de la Procuraduría General 035 de 2009. Ver el documento de la Procuraduría General 1707 de 2009, Ver el parágrafo 3, artículo 144, Ley 1448 de 2011.                                                             </t>
  </si>
  <si>
    <t>527</t>
  </si>
  <si>
    <t>Por medio de la cual se define y reglamenta el acceso y uso de los mensajes de datos, del comercio electrónico y de las firmas digitales, y se establecen las entidades de certificación y se dictan otras disposiciones.</t>
  </si>
  <si>
    <t>Ver el Decreto Distrital 619 de 2007, Ver el Concepto de la Sec. General 28 de 2010</t>
  </si>
  <si>
    <t>Documentos registrados, radicados y digitalizados.
Distribución y entrega de documentos.
Sistema de Información de Gestión Documental.
Sistema de Gestión de Documentos Electrónicos de Archivo - SGDEA.</t>
  </si>
  <si>
    <t>Documentos registrados, radicados y digitalizados.
Distribución y entrega de documentos.
Sistema de Información de Gestión Documental.</t>
  </si>
  <si>
    <t>Programa de Gestión Documental - PGD
Expedientes conformados y organizados para Archivos de Gestión.
Expedientes conformados y organizados por Tablas de Valoración y Retención Documental.
Inventario documental actualizado en el Sistema de Información de Gestión Documental y base de datos de Archivo.
Actos administrativos y lineamientos internos en Gestión Documental.
Programa de Gestión Documental.
Plan Institucional de Archivos.
Cuadro de Clasificación Documental.
Tabla de Retención Documental.
Tablas de Valoración Documental.
Documentos normalizados y controlados.
Solicitud de consulta al Archivo Central.
Préstamo de documentos en el Archivo Central.
Expedientes y/o documentos digitalizados.
Expedientes y/o documentos fotocopiados.</t>
  </si>
  <si>
    <t>007</t>
  </si>
  <si>
    <t>Reglamento General de Archivos</t>
  </si>
  <si>
    <t>Art. 8 C.P. Es obligación del Estado y de las personas proteger las riquezas culturales y naturales de la Nación.
Art. 15 C.P. Todas las personas tienen derecho a su intimidad personal y familiar y a su buen nombre, y el Estado debe respetarlos y hacerlos respetar. De igual modo, tienen derecho a conocer, actualizar y rectificar las informaciones que se hayan recogido sobre ellas en bancos de datos y en archivos de entidades públicas y privadas.
Art. 20 C.P. Se garantiza a toda persona la libertad de expresar y difundir su pensamiento y opiniones, la de informar y recibir información veraz e imparcial, y la de fundar medios masivos de comunicación.
Art. 23 C.P. Toda persona tiene derecho a presentar peticiones respetuosas a las autoridades por motivos de interés general o particular y a obtener pronta resolución. El legislador podrá reglamentar su ejercicio ante organizaciones privadas para garantizar los derechos fundamentales.
Art. 27 C.P. El Estado garantiza las libertades de enseñanza, aprendizaje, investigación y cátedra.
Art. 63 C.P. Los bienes de uso público, los parques naturales, las tierras comunales de grupos étnicos, las tierras de resguardo, el patrimonio arqueológico de la Nación y los demás bienes que determine la ley, son inalienables, imprescriptibles e inembargables.
Art. 70 C.P. El Estado tiene el deber de promover y fomentar el acceso a la cultura de todos los colombianos en igualdad de oportunidades, por medio de la educación permanente y la enseñanza científica, técnica, artística y profesional en todas las etapas del proceso de creación de la identidad nacional. La cultura en sus diversas manifestaciones es fundamento de la nacionalidad. El Estado reconoce la igualdad y dignidad de todas las que conviven en el país. El Estado promoverá la investigación, la ciencia, el desarrollo y la difusión de los valores culturales de la Nación.
Art. 71 C.P. La búsqueda del conocimiento y la expresión artística son libres. Los planes de desarrollo económico y social incluirán el fomento a las ciencias y, en general, a la cultura. El Estado creará incentivos para personas e instituciones que desarrollen y fomenten la ciencia y la tecnología y las demás manifestaciones culturales y ofrecerá estímulos especiales a personas e instituciones que ejerzan estas actividades.
Art. 72 P.C. El patrimonio cultural de la Nación está bajo la protección del Estado. El patrimonio arqueológico y otros bienes culturales que conforman la identidad nacional, pertenecen a la Nación y son inalienables, inembargables e imprescriptibles. La ley establecerá los mecanismos para readquirirlos cuando se encuentren en manos de particulares y reglamentará los derechos especiales que pudieran tener los grupos étnicos asentados en territorios de riqueza arqueológica.
Art. 74 P.C. Todas las personas tienen derecho a acceder a los documentos públicos salvo los casos que establezca la ley.</t>
  </si>
  <si>
    <t>en ejercicio de su poder soberano, representado por sus delegatarios a la Asamblea Nacional Constituyente, invocando la protección de Dios, y con el fin de fortalecer la unidad de la Nación y asegurar a sus integrantes la vida, la convivencia, el trabajo, la justicia, la igualdad, el conocimiento, la libertad y la paz, dentro de un marco jurídico, democrático y participativo que garantice un orden político, económico y social justo, y comprometido a impulsar la integración de la comunidad latinoamericana, decreta, sanciona y promulga la siguiente</t>
  </si>
  <si>
    <t xml:space="preserve">Procedimiento para la gestión de documentos y archivos institucionales
Política de Gestión Documental
</t>
  </si>
  <si>
    <t>Presentación de TVD para convalidación ante Consejo Distrital de Archivos</t>
  </si>
  <si>
    <t>Nombre: Luis Fernando García</t>
  </si>
  <si>
    <t>Profesional de apoyo gestión documental</t>
  </si>
  <si>
    <t>25/03/2022-05/05/2022</t>
  </si>
  <si>
    <t>1. Se sugiere incluir en "NOTAS DE VIGENCIA Y APLICABILIDAD" de la Ley 1437 de 2011, Las modificaciones que se efectuaron por medio de la Ley 2195 de 2022 y la Ley 2080 de 2021
2. Se sugiere incluir en "NOTAS DE VIGENCIA Y APLICABILIDAD" del Decreto 019 de 2012, las siguientes derogaciones de su articulado, por el Decreto 2106 de 2019:
Artículo 40 del Decreto Ley 019 de 2012, artículo 47 del Decreto Ley 019 de 2012, artículo 48 del Decreto Ley 019 de 2012, artículo 101 del Decreto Ley 019 de 2012, el artículo 122 del Decreto Ley 019 de 2012.
3. Se sugiere incluir en "NOTAS DE VIGENCIA Y APLICABILIDAD" del Decreto 867 de 2021, las siguientes derogaciones de su articulado, según el Artículo 138 del Decreto 4436 de 2011. 
Derogan expresamente las disposiciones contenidas en los artículos 50, 51, 52, 53, 54, 56 y 57 del Decreto-Ley 2150 de 1995.</t>
  </si>
  <si>
    <t>Gobierno Digital
Seguridad Digital
Control Interno</t>
  </si>
  <si>
    <t>Gestión TIC</t>
  </si>
  <si>
    <t xml:space="preserve">Conunicaciones TICs y Manejo de la información </t>
  </si>
  <si>
    <t>Lineamientos para el uso de servicios en la nube, inteligencia artificial, seguridad digital y gestión de datos</t>
  </si>
  <si>
    <t>Por el cual se reglamenta el Decreto Legislativo 491 del 28 de marzo de 2020, en lo relacionado con la seguridad de los documentos firmados durante el trabajo en casa</t>
  </si>
  <si>
    <t>Directrices sobre Gobierno Abierto de Bogota</t>
  </si>
  <si>
    <t>Tecnología CDS</t>
  </si>
  <si>
    <t>Secretaría General Alcaldía Mayor de Bogotá - Comisión Distrital de Sistemas</t>
  </si>
  <si>
    <t>Por el cual se establece el reglamento interno de la Comisión Distrital de Sistemas – CDS</t>
  </si>
  <si>
    <t>Tecnología Estrategia de Gobierno Electrónico</t>
  </si>
  <si>
    <t>Por medio de la cual se modifica el Código Penal, se crea un nuevo bien jurídico tutelado -denominado "de la protección de la información y de los datos"- y se preservan integralmente los sistemas que utilicen las tecnologías de la información y las comunicaciones, entre otras disposiciones.</t>
  </si>
  <si>
    <t>Tecnología Estrategia de Gobierno en línea</t>
  </si>
  <si>
    <t>"Por el cual se adiciona el Decreto Único Reglamentario del sector de la Función Pública, Decreto Numero 1083 de 2015, en lo relacionado con la definición de los lineamientos para el fortalecimiento institucional en materia de tecnologías de la información y las comunicaciones."</t>
  </si>
  <si>
    <t xml:space="preserve">"Por medio del cual se expide el Decreto Reglamentario Único del Sector Presidencia de la República."Tit 1 DISPOSICIONES GENERALES EN MATERIA DE TRANSPARENCIA Y DEL DERECHO DE ACCESO A LA INFORMACIÓN PÚBLICA NACIONAL
</t>
  </si>
  <si>
    <t>Modificado por Decreto 1778 de 2020
Modificado por Decreto 1273 de 2020
Modificado por Decreto 1257 de 2020
Modificado por Decreto 2278 de 2019
Adicionado por Decreto 1438 de 2019
Adicionado por Decreto 1363 de 2018
Adicionado por Decreto 1289 de 2018
Adicionado por Decreto 362 de 2018
Adicionado por Decreto 2256 de 2017
Adicionado por Decreto 2199 de 2017
Modificado por Decreto 1832 de 2017
Modificado por Decreto 1787 de 2017
Modificado por Decreto 1686 de 2017
Adicionado por Decreto 1535 de 2017
Modificado por Decreto 270 de 2017
Modificado por Decreto 1753 de 2016
Adicionado por Decreto 1674 de 2016
Modificado por Decreto 1216 de 2016
Adicionado por Decreto 1189 de 2016
Adicionado por Decreto 958 de 2016
Modificado por Decreto 124 de 2016
Modificado por Decreto 1609 de 2015
Modificado por Decreto 1275 de 2015
Adicionado por Decreto 1275 de 2015</t>
  </si>
  <si>
    <t>Por el cual se establecen los lineamientos generales de la Estrategia de Gobierno digital, se reglamenta parcialmente la Ley 1341 de 2009 y se dictan otras disposiciones</t>
  </si>
  <si>
    <t>Por el cual se reglamenta parcialmente la Ley 1581 de 2012, Derogado Parcialmente por el Decreto 1081 de 2015</t>
  </si>
  <si>
    <t>Derogado Parcialmente por el Decreto 1081 de 2015.</t>
  </si>
  <si>
    <t>Tecnología Intercambio de información</t>
  </si>
  <si>
    <t>Por el cual se establecen los lineamientos generales de la Estrategia de Gobierno en Lí­nea de la República de Colombia, se reglamentan parcialmente las Leyes 1341 de 2009 y 1450 de 2011, y se dictan otras disposiciones.</t>
  </si>
  <si>
    <t>Tecnología Políticas uso de Software</t>
  </si>
  <si>
    <t>PROMOCIÓN Y USO DE SOFTWARE LIBRE EN EL DISTRITO CAPITAL</t>
  </si>
  <si>
    <t>Reglamentada parcialmente por el Decreto Nacional 1377 de 2013, Reglamentada Parcialmente por el Decreto 1081 de 2015. Ver sentencia C-748 de 2011.</t>
  </si>
  <si>
    <t>Ministerio de Interior y de Justicia</t>
  </si>
  <si>
    <t>por el cual se regula el intercambio de información entre entidades para el cumplimiento de funciones públicas</t>
  </si>
  <si>
    <t xml:space="preserve">nacional </t>
  </si>
  <si>
    <t>Por la cual se definen principios y conceptos sobre la sociedad de la información y la organización de las Tecnologías de la Información y las Comunicaciones –TIC–, se crea la Agencia Nacional de Espectro y se dictan otras disposiciones.</t>
  </si>
  <si>
    <t>Tecnología Políticas TI</t>
  </si>
  <si>
    <t>Por la cual se expiden políticas públicas para las entidades, organismos y órganos de control del Distrito Capital, en materia de Tecnologías de la Información y Comunicaciones respecto a la planeación, seguridad, democratización, calidad, racionalización del gasto, conectividad, infraestructura de Datos Espaciales y Software Libre</t>
  </si>
  <si>
    <t>Por el cual se le asignan las funciones relacionadas con el Comité de Gobierno en Línea a la Comisión Distrital de Sistemas y se dictan otras disposiciones en la materia</t>
  </si>
  <si>
    <t>por el cual se establecen los lineamientos generales de la Estrategia de Gobierno en Línea de la República de Colombia, se reglamenta parcialmente la Ley 962 de 2005, y se dictan otras disposiciones.</t>
  </si>
  <si>
    <t>Por el cual se establece la Estrategia de Gobierno Electrónico de los organismos y de las entidades de Bogotá, Distrito Capital y se dictan otras disposiciones</t>
  </si>
  <si>
    <t>Por el cual se dictan los lineamientos para la Política de Promoción y Uso del Software libre en el Sector Central, el Sector Descentralizado y el Sector de las Localidades del Distrito Capital</t>
  </si>
  <si>
    <t>Tecnología Seguridad TI</t>
  </si>
  <si>
    <t>Norma Técnica ISO/IEC</t>
  </si>
  <si>
    <t>TECNOLOGÍA DE LA INFORMACIÓN. 
TÉCNICAS DE SEGURIDAD. SISTEMAS DE 
GESTIÓN DE LA SEGURIDAD DE LA 
INFORMACIÓN (SGSI). REQUISITOS</t>
  </si>
  <si>
    <t>Tecnología Políticas Generales de Tecnologías de Información y Comunicaciones</t>
  </si>
  <si>
    <t>Políticas Generales de Tecnologías de Información y Comunicaciones aplicables a las entidades del Distrito Capital</t>
  </si>
  <si>
    <t>Tecnología SDI</t>
  </si>
  <si>
    <t>Por el cual se dictan disposiciones generales para la implementación del Sistema Distrital de Información - SDI, se organiza la Comisión Distrital de Sistemas, y se dictan otras disposiciones</t>
  </si>
  <si>
    <t>Tecnología Derechos de autor software</t>
  </si>
  <si>
    <t>Respeto al derecho de autor y los derechos conexos, en lo referente a utilización de programas de ordenador (software)</t>
  </si>
  <si>
    <t>Por el cual se modifica la Comisión Distrital de Sistemas -CDS-</t>
  </si>
  <si>
    <t>“Por el cual se dictan normas sobre asociación para actividades científicas y tecnológicas, proyectos de investigación y creación de tecnologías.”</t>
  </si>
  <si>
    <t xml:space="preserve">Nombre: </t>
  </si>
  <si>
    <t xml:space="preserve">Nombre : </t>
  </si>
  <si>
    <t>DD/MM/AAAA</t>
  </si>
  <si>
    <t>Recursos Fondos de Compensación Distrital</t>
  </si>
  <si>
    <t>Por el cual se efectúa un traslado en el Presupuesto General de Rentas e Ingresos y de Gastos e Inversiones del Distrito Capital para la vigencia fiscal de 2022 con cargo al Fondo de Compensación Distrital y con destino al Presupuesto de Gastos de Funcionamiento de diferentes entidades distritales, la Contraloría de Bogotá, la Personeria de Bogotá y el Fondo de Desarrollo Local La Candelaria.</t>
  </si>
  <si>
    <t>Recursos adicionales a algunas entidades para la vigencia 2022,</t>
  </si>
  <si>
    <t>Instrucciones dirigidas a las ECP relacionadas con el cambio del
periodo contable 2022 - 2023, el reporte de información a la Contaduría General de la
Nación y otros asuntos del proceso contable.</t>
  </si>
  <si>
    <t>Instructivo</t>
  </si>
  <si>
    <t>Instrucciones dirigidas a las ECP relacionadas con el cambio del periodo contable 2022 - 2023, el reporte de información a la Contaduría General de la Nación y otros asuntos del proceso contable.</t>
  </si>
  <si>
    <t>Procedimientos del proceso</t>
  </si>
  <si>
    <t>Por la cual se modifica el Manual de Funciones y Competencias Laborales de la Fundación Gilberto Alzate Avendaño</t>
  </si>
  <si>
    <t>Seguridad vial</t>
  </si>
  <si>
    <t>POR LA CUAL SE DICTAN NORMAS PARA EL DISEÑO E IMPLEMENTACIÓN DE LA POLÍTICA DE SEGURIDAD VIAL CON ENFOQUE DE SISTEMA SEGURO Y SE DICTAN OTRAS DISPOSICIONES -LEY JULIÁN ESTEBAN</t>
  </si>
  <si>
    <t>Plan de Seguridad Vial</t>
  </si>
  <si>
    <t>Por la cual se modifica el Manual de Funciones y Competencias Laborales de la Fundación Gilberto
Álzate Avendaño</t>
  </si>
  <si>
    <t>Por el cual se modifica el Decreto 1083 de 2015, Único Reglamentario del Sector de Función Pública, en lo relacionado con las competencias laborales generales para los empleos públicos de los distintos niveles jerárquicos</t>
  </si>
  <si>
    <t>Archivo verificado el cual se encuentra actualizado y sin observaciones</t>
  </si>
  <si>
    <t>Cumple criterios metodológicos.</t>
  </si>
  <si>
    <t xml:space="preserve">Cumple criterios metodologicos </t>
  </si>
  <si>
    <t xml:space="preserve">Nombre: Jesús David López Camargo
</t>
  </si>
  <si>
    <t>Contratista Recursos Físicos</t>
  </si>
  <si>
    <t xml:space="preserve">No hay observaciones metodológicas, el proceso reporta que no tienen actualización para los meses de junio, septiembre y diciembre 2022, se mantiene información del mes de mayo 2022. </t>
  </si>
  <si>
    <t xml:space="preserve">No hay observaciones metodológicas, el proceso reporta que no tienen actualización para el mes de diciembre 2022, se mantiene información del mes de septiembre 2022. </t>
  </si>
  <si>
    <t xml:space="preserve">Adicionado por Ley 2272 de 2022                        Modificado por Ley 2197 de 2022                              Modificado por Ley 2083 de 2021                        Modificado parcialmente por Ley 2098 de 2021             Modificado por Ley 2110 de 2021                         Sustituido por Ley 2111 de 2021                             Modificado por Ley 2111 de 2021                             Modificado por Ley 2168 de 2021                        Adicionado por Ley 2197 de 2022                           </t>
  </si>
  <si>
    <t>“por medio de la cual se fomenta la economía creativa Ley Naranja El Congreso de Colombia”</t>
  </si>
  <si>
    <t xml:space="preserve"> Desarrollar, fomentar, incentivar y proteger las industrias creativas. Estas serán entendidas como aquellas industrias que generan valor en razón de sus bienes y servicios, los cuales se fundamentan en la propiedad intelectual. </t>
  </si>
  <si>
    <t>16-01-2023
Se incluye la Ley 1834 de 2017 -Por medio de la cual se fomenta la economía creativa Ley Naranja-  Si bien la otra sugerida ( 1556)  está asociada a temas culturales no  tienen un incidencia directa en la misión y gestión de la FUGA</t>
  </si>
  <si>
    <t>Normatividad que anuncia el inició de la adquisición predial en virtud de la ley 388 de  1997</t>
  </si>
  <si>
    <t xml:space="preserve">“Por medio del cual se anuncia la puesta en marcha del componente urbanístico del proyecto de iniciativa publica denominado El Bronx, y se dictan otras disposiciones.” </t>
  </si>
  <si>
    <t xml:space="preserve">Nombre: Nataly Fajardo 
Elisa Bárcenas 
</t>
  </si>
  <si>
    <t>Profesionales de apoyo subdirección artística y cultural - Profesionales de apoyo subdirección centro</t>
  </si>
  <si>
    <t xml:space="preserve">Sugerencias: Ley 1834 de 2017 y la Ley 1556-2012 .
Dado que desde el área técnica se definen los alcances de las gestiones desarrolladas bajo ese entendido el área define la aplicación de normas y la OJ solo realiza recomendaciones por lo cual puede ser publicado. </t>
  </si>
  <si>
    <t xml:space="preserve">Cumple recomendaciones metodológicas </t>
  </si>
  <si>
    <t xml:space="preserve">No hay observaciones metodológicas, el proceso reporta que no tienen actualización para los meses de junio, septiembre  ydiciembre de 2022, se mantiene información del mes de mayo 2022. </t>
  </si>
  <si>
    <t>El proceso no reporta información en el año 2022</t>
  </si>
  <si>
    <r>
      <t xml:space="preserve">Comentarios: </t>
    </r>
    <r>
      <rPr>
        <sz val="11"/>
        <rFont val="Arial"/>
        <family val="2"/>
      </rPr>
      <t xml:space="preserve">El proceso reporta que no es necesario actualizar la información en el mes de diciembre 2022. </t>
    </r>
  </si>
  <si>
    <r>
      <rPr>
        <b/>
        <sz val="11"/>
        <rFont val="Arial"/>
        <family val="2"/>
      </rPr>
      <t>Fecha:</t>
    </r>
    <r>
      <rPr>
        <sz val="11"/>
        <rFont val="Arial"/>
        <family val="2"/>
      </rPr>
      <t xml:space="preserve"> 23/01/2023</t>
    </r>
  </si>
  <si>
    <t>Aplicación de tratados interrnacionales de derechos humanos y conveniso internacionalesde la OIT, por el Bloque de Constitucionalidad</t>
  </si>
  <si>
    <t>Inhabilidades e incompatibilidades.</t>
  </si>
  <si>
    <t>Por la cual se dictan normas tendientes a preservar la moralidad en la Administración Pública y se fijan disposiciones con el fin de erradicar la corrupción administrativa.</t>
  </si>
  <si>
    <t>Régimen de inhabilidades e incompatibilidades en materia de contratación estatal.</t>
  </si>
  <si>
    <t>Aplicación del Artículo 8 en materia de inhabildiad e nicompatibilidad para contratar. Así mismo, la norma se encuentra modificada por el Artículo 32 de la Ley 1150 de 2007.</t>
  </si>
  <si>
    <t>Aplicación del Artículo 113 en materia de inhabilidad e incompatibilidad para contratar.</t>
  </si>
  <si>
    <t>"Por la cuál se dictan normas sobre la organizacion y funcionamiento de las entidades del orden nacional, se expiden las disposiciones, principios y reglas generales para el ejercicio de las atribuciones previstas en los numerales 15 y 16 del artículo 189 de la Constitución Política y se dictan otras disposiciones."</t>
  </si>
  <si>
    <t>Por la cual se expide el Código de Procedimiento Penal</t>
  </si>
  <si>
    <t>Establecido en la Ley 1952 de 2019, entró en vigencia a partir del 28 de julio de 2020. Entendiendo que algunos procesos tentran su curso legal mediante esta norma.
- Modificada por la Ley 1709 de 2014, 'por medio de la cual se reforman algunos artículos de la Ley 65 de 1993, de la Ley 599 de 2000, de la Ley 55 de 1985 y se dictan otras disposiciones', publicada en el Diario Oficial No. 49.039 de 20 de enero de 2014.</t>
  </si>
  <si>
    <t>Aplicación como norma orientadora y supletiva en materia de terminos procesales, práctica de pruebas, desarrollo de diligencias y gestión procesal no regulada en el Código Disciplinario Único.</t>
  </si>
  <si>
    <t>Deroga parcialmente la Ley  443 de 1998. Actualmente reglamentada por el Decreto 1083 de 2015 del Sector de Función Pública.</t>
  </si>
  <si>
    <t>Aplicación al contexto propio de la conducta a investigar o investigada</t>
  </si>
  <si>
    <t>Por medio de la cual se aprueba la "Convención de las Naciones Unidas contra la Corrupción", adoptada por la Asamblea General de las Naciones Unidas,</t>
  </si>
  <si>
    <t>Por medio de la cual se introducen medidas para la eficiencia y la transparencia en la Ley 80 de 1993 y se dictan otras disposiciones generales sobre la contratación con Recursos Públicos.</t>
  </si>
  <si>
    <t>Art. 14. Marco general de funciones de la Dirección Distrital de Asuntos Disciplinarios</t>
  </si>
  <si>
    <t>Por medio del cual se establece la estructura organizacional de la Secretaría Jurídica Distrital, y se dictan otras disposiciones</t>
  </si>
  <si>
    <t>ARTÍCULO 140. PRÓRROGA CÓDIGO GENERAL DISCIPLINARIO. Prorróguese hasta el 1 de julio de 2021 la entrada en vigencia de la Ley 1952 de 2019.</t>
  </si>
  <si>
    <t>Plan Nacional de Desarrollo</t>
  </si>
  <si>
    <t>Por medio de la cual se reforma el códgo de procedimiento admisnitrativo y de lo contncioso administrativo-Ley 1437 de 2011- y se dictan otras disposiciones en materia de descongestión en los procesos que se tramitan ante la jurisdicción</t>
  </si>
  <si>
    <t xml:space="preserve">Por medio de la cual se reforma la Ley 1952 de 2019. Especialmente en materia de la entrada en vigencia del Artículo 7 para el 29 de diciembre de 2023. </t>
  </si>
  <si>
    <t>Derecho de petición/incidencias disciplinarias frente al incumplimiento a la atención y/o respuesta dentro de los terminos legales a las peticiones.</t>
  </si>
  <si>
    <t>Cicrular</t>
  </si>
  <si>
    <t>Abordaje disciplinario con enfoque de género y de derechos en casos de violencia y discriminación contra las servidoras y/o colaboradores del distrito capital</t>
  </si>
  <si>
    <t>Falta disciplinaria, conflicto de intereses, inhabilidades e incompatibilidades.</t>
  </si>
  <si>
    <t>Medidas cautelares en el proceso disciplinario</t>
  </si>
  <si>
    <t>La aceptación de cargos en el código general disciplinario- Ley 1952 de 2019.</t>
  </si>
  <si>
    <t>Metodologia del proceso disciplinario - Guia basica sobre el procedimiento contenido en la Ley 1952 de 2019.</t>
  </si>
  <si>
    <t>Alcance circular 044 del 23 de agosto del 2022, sobre la segunda instancia y doble conformidad.</t>
  </si>
  <si>
    <t>Procedimiento disciplinario segunda instancia y doble conformidad.</t>
  </si>
  <si>
    <t>Notificaciones y comunicaciones dentro del proceso disciplinario - Lry 1952 de 2019-</t>
  </si>
  <si>
    <t>El principio de favorabilidad en el Código General Disciplinario</t>
  </si>
  <si>
    <t>Se incorporaron las siguientes normas para verificación de los funcionarios del área: 
2.1. Aplicación de bloque de constitucionalidad: Convenios internacionales de derechos humanos y convenios de la OIT
2.2. Art. 8 Ley 80 de 1993. Régimen de inhabilidades e incompatibilidades en materia de contratación estatal.
2.3. Ley 190 de 1995. Art. 38. 
2.4. Ley 489 de 1998. Art. 113. inhabilidades e incompatibilidades
2.5. Ley 600 de 2000. Código de Procedimiento Penal. 
2.6. Ley 909 de 2004. Deroga parcialmente la Ley 443 de 1998. Actual reglamento Decreto 1083 de 2015.
2.7. Ley 970 de 2004. 
2.8 Ley 1150 de 2007
2.9. Ley 1564 de 2012
2.10. Ley 1955 Prórroga del CDU
2.11 Decret 323 de 2016 Alcaldía. Art. 14
2.12. Ley 2080 de 2021
2.13. Circular 49 de 2022. Notificaciones y comunicaciones
2.14. Circular 35 de 2022 Medidas cautelares
2.15. Circular 018 de 2022. Enfoque de Genero
2.16. Circular 017 de 2022. Incidencia disciplinarias derecho de petición 
2.17. Circular 055 de 2022. Principio de favorabilidad</t>
  </si>
  <si>
    <t>15/11/2022 -31/01/2023
Respuesta a Jurídica: Revisados cada uno de los numerales indicados por la oficina jurídica, para incorporar en el normograma le informo que estos en su gran mayoría ya se encontraban incluidos y los pocos que faltaban se incluyeron con la finalidad de contar con la actualización periódica del normograma correspondiente a la oficina de control interno  disciplinario.
Relación remitida:
2.1. Aplicación de bloque de constitucionalidad: Convenios internacionales de derechos humanos y convenios de la OIT  (YA ESTABA INCLUIDA)
2.1. Aplicación de bloque de constitucionalidad: Convenios internacionales de derechos humanos y convenios de la OIT ( SE INCLUYÓ)
2.2. Art. 8 Ley 80 de 1993. Régimen de inhabilidades e incompatibilidades en materia de contratación estatal. ( SE INCLUYÓ)
2.3. Ley 190 de 1995. Art. 38.  ( SE INCLUYÓ)
2.4. Ley 489 de 1998. Art. 113. inhabilidades e incompatibilidades ( SE INCLUYÓ)
2.5. Ley 600 de 2000. Código de Procedimiento Penal. ( SE INCLUYÓ)
2.6. Ley 909 de 2004. Deroga parcialmente la Ley 443 de 1998. Actual reglamento Decreto 1083 de 2015. (YA ESTABA INCLUIDA)
2.7. Ley 970 de 2004. (YA ESTABA INCLUIDA)
2.8 Ley 1150 de 2007 ( YA ESTABA INCLUIDA)
2.9. Ley 1564 de 2012 ( YA ESTABA INCLUIDA)
2.10. Ley 1955 Prórroga del CDU  ( YA ESTABA INCLUIDA)
2.11 Decret 323 de 2016 Alcaldía. Art. 14  ( YA ESTABA INCLUIDA)
2.12. Ley 2080 de 2021 ( YA ESTABA INCLUIDA)
2.13. Circular 49 de 2022. Notificaciones y comunicaciones ( YA ESTABA INCLUIDA)
2.14. Circular 35 de 2022 Medidas cautelares ( YA ESTABA INCLUIDA)
2.15. Circular 018 de 2022. Enfoque de Género ( YA ESTABA INCLUIDA)
2.16. Circular 017 de 2022. Incidencia disciplinarias derecho de petición ( YA ESTABA INCLUIDA)
2.17. Circular 055 de 2022. Principio de favorabilidad ( YA ESTABA INCLUIDA)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</si>
</sst>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dd/mm/yy"/>
    <numFmt numFmtId="165" formatCode="dd/mm/yyyy"/>
    <numFmt numFmtId="166" formatCode="d/m/yyyy"/>
  </numFmts>
  <fonts count="116" x14ac:knownFonts="1">
    <font>
      <sz val="10"/>
      <color rgb="FF000000"/>
      <name val="Arial"/>
      <scheme val="minor"/>
    </font>
    <font>
      <sz val="11"/>
      <color theme="1"/>
      <name val="Arial"/>
      <family val="2"/>
      <scheme val="minor"/>
    </font>
    <font>
      <sz val="10"/>
      <color rgb="FF000000"/>
      <name val="Arial"/>
    </font>
    <font>
      <b/>
      <sz val="11"/>
      <color theme="1"/>
      <name val="Arial"/>
    </font>
    <font>
      <sz val="11"/>
      <color rgb="FF000000"/>
      <name val="Arial"/>
    </font>
    <font>
      <sz val="10"/>
      <color rgb="FF000000"/>
      <name val="Arial"/>
    </font>
    <font>
      <sz val="10"/>
      <name val="Arial"/>
    </font>
    <font>
      <sz val="11"/>
      <color theme="1"/>
      <name val="Arial"/>
    </font>
    <font>
      <b/>
      <sz val="11"/>
      <color rgb="FF000000"/>
      <name val="Arial"/>
    </font>
    <font>
      <u/>
      <sz val="11"/>
      <color rgb="FF0000FF"/>
      <name val="Arial"/>
    </font>
    <font>
      <u/>
      <sz val="11"/>
      <color rgb="FF1155CC"/>
      <name val="Arial"/>
    </font>
    <font>
      <u/>
      <sz val="10"/>
      <color rgb="FF0000FF"/>
      <name val="Arial"/>
    </font>
    <font>
      <u/>
      <sz val="10"/>
      <color rgb="FF0000FF"/>
      <name val="Arial"/>
    </font>
    <font>
      <u/>
      <sz val="11"/>
      <color rgb="FF1155CC"/>
      <name val="Arial"/>
    </font>
    <font>
      <u/>
      <sz val="11"/>
      <color rgb="FF1155CC"/>
      <name val="Arial"/>
    </font>
    <font>
      <u/>
      <sz val="11"/>
      <color rgb="FF000000"/>
      <name val="Arial"/>
    </font>
    <font>
      <u/>
      <sz val="11"/>
      <color rgb="FF0000FF"/>
      <name val="Arial"/>
    </font>
    <font>
      <u/>
      <sz val="11"/>
      <color rgb="FF0000FF"/>
      <name val="Arial"/>
    </font>
    <font>
      <b/>
      <sz val="10"/>
      <color rgb="FF000000"/>
      <name val="Arial"/>
    </font>
    <font>
      <u/>
      <sz val="11"/>
      <color rgb="FF0000FF"/>
      <name val="Arial"/>
    </font>
    <font>
      <u/>
      <sz val="11"/>
      <color rgb="FF0000FF"/>
      <name val="Arial"/>
    </font>
    <font>
      <u/>
      <sz val="11"/>
      <color rgb="FF000000"/>
      <name val="Arial"/>
    </font>
    <font>
      <sz val="10"/>
      <color rgb="FF000000"/>
      <name val="Calibri"/>
    </font>
    <font>
      <u/>
      <sz val="10"/>
      <color rgb="FF0000FF"/>
      <name val="Arial"/>
    </font>
    <font>
      <u/>
      <sz val="10"/>
      <color rgb="FF0000FF"/>
      <name val="Arial"/>
    </font>
    <font>
      <u/>
      <sz val="11"/>
      <color rgb="FF1155CC"/>
      <name val="Arial"/>
    </font>
    <font>
      <u/>
      <sz val="11"/>
      <color rgb="FF1155CC"/>
      <name val="Arial"/>
    </font>
    <font>
      <u/>
      <sz val="11"/>
      <color rgb="FF0000FF"/>
      <name val="Arial"/>
    </font>
    <font>
      <u/>
      <sz val="11"/>
      <color rgb="FF0000FF"/>
      <name val="Arial"/>
    </font>
    <font>
      <u/>
      <sz val="11"/>
      <color rgb="FF1155CC"/>
      <name val="Arial"/>
    </font>
    <font>
      <u/>
      <sz val="11"/>
      <color rgb="FF0000FF"/>
      <name val="Arial"/>
    </font>
    <font>
      <u/>
      <sz val="11"/>
      <color rgb="FF0000FF"/>
      <name val="Arial"/>
    </font>
    <font>
      <u/>
      <sz val="11"/>
      <color rgb="FF0000FF"/>
      <name val="Arial"/>
    </font>
    <font>
      <u/>
      <sz val="11"/>
      <color rgb="FF0000FF"/>
      <name val="Arial"/>
    </font>
    <font>
      <u/>
      <sz val="11"/>
      <color rgb="FF1155CC"/>
      <name val="Arial"/>
    </font>
    <font>
      <u/>
      <sz val="10"/>
      <color rgb="FF0000FF"/>
      <name val="Arial"/>
    </font>
    <font>
      <u/>
      <sz val="10"/>
      <color rgb="FF0000FF"/>
      <name val="Arial"/>
    </font>
    <font>
      <u/>
      <sz val="11"/>
      <color rgb="FF0000FF"/>
      <name val="Arial"/>
    </font>
    <font>
      <u/>
      <sz val="11"/>
      <color rgb="FF0000FF"/>
      <name val="Arial"/>
    </font>
    <font>
      <u/>
      <sz val="11"/>
      <color rgb="FF0000FF"/>
      <name val="Arial"/>
    </font>
    <font>
      <u/>
      <sz val="11"/>
      <color rgb="FF0000FF"/>
      <name val="Arial"/>
    </font>
    <font>
      <u/>
      <sz val="11"/>
      <color rgb="FF0000FF"/>
      <name val="Arial"/>
    </font>
    <font>
      <u/>
      <sz val="11"/>
      <color rgb="FF0000FF"/>
      <name val="Arial"/>
    </font>
    <font>
      <sz val="10"/>
      <color theme="1"/>
      <name val="Calibri"/>
    </font>
    <font>
      <u/>
      <sz val="10"/>
      <color theme="10"/>
      <name val="Arial"/>
      <scheme val="minor"/>
    </font>
    <font>
      <b/>
      <sz val="11"/>
      <color rgb="FF000000"/>
      <name val="Arial"/>
      <family val="2"/>
    </font>
    <font>
      <b/>
      <sz val="10"/>
      <color rgb="FF000000"/>
      <name val="Arial"/>
      <family val="2"/>
    </font>
    <font>
      <sz val="11"/>
      <color rgb="FF000000"/>
      <name val="Arial"/>
      <family val="2"/>
    </font>
    <font>
      <sz val="10"/>
      <color rgb="FF000000"/>
      <name val="Arial"/>
      <family val="2"/>
    </font>
    <font>
      <sz val="11"/>
      <color theme="1"/>
      <name val="Arial"/>
      <family val="2"/>
    </font>
    <font>
      <u/>
      <sz val="11"/>
      <color rgb="FF1155CC"/>
      <name val="Arial"/>
      <family val="2"/>
    </font>
    <font>
      <u/>
      <sz val="11"/>
      <color rgb="FF0000FF"/>
      <name val="Arial"/>
      <family val="2"/>
    </font>
    <font>
      <b/>
      <sz val="10"/>
      <color rgb="FF000000"/>
      <name val="Arial"/>
      <family val="2"/>
      <scheme val="minor"/>
    </font>
    <font>
      <sz val="10"/>
      <name val="Arial"/>
      <family val="2"/>
    </font>
    <font>
      <b/>
      <sz val="11"/>
      <name val="Arial"/>
      <family val="2"/>
    </font>
    <font>
      <sz val="11"/>
      <name val="Arial"/>
      <family val="2"/>
    </font>
    <font>
      <u/>
      <sz val="10"/>
      <color theme="10"/>
      <name val="Arial"/>
      <family val="2"/>
    </font>
    <font>
      <u/>
      <sz val="11"/>
      <color theme="10"/>
      <name val="Arial"/>
      <family val="2"/>
    </font>
    <font>
      <sz val="12"/>
      <color theme="1"/>
      <name val="Arial"/>
      <family val="2"/>
      <scheme val="minor"/>
    </font>
    <font>
      <u/>
      <sz val="7"/>
      <color indexed="12"/>
      <name val="Arial"/>
      <family val="2"/>
    </font>
    <font>
      <u/>
      <sz val="11"/>
      <name val="Arial"/>
      <family val="2"/>
    </font>
    <font>
      <sz val="10"/>
      <color rgb="FF000000"/>
      <name val="Arial"/>
      <family val="2"/>
      <scheme val="minor"/>
    </font>
    <font>
      <sz val="10"/>
      <name val="Arial"/>
      <family val="2"/>
      <scheme val="minor"/>
    </font>
    <font>
      <b/>
      <sz val="9"/>
      <color indexed="8"/>
      <name val="Tahoma"/>
      <family val="2"/>
    </font>
    <font>
      <sz val="9"/>
      <color indexed="8"/>
      <name val="Tahoma"/>
      <family val="2"/>
    </font>
    <font>
      <b/>
      <sz val="10"/>
      <color indexed="8"/>
      <name val="Tahoma"/>
      <family val="2"/>
    </font>
    <font>
      <sz val="10"/>
      <color indexed="8"/>
      <name val="Tahoma"/>
      <family val="2"/>
    </font>
    <font>
      <sz val="11"/>
      <color rgb="FF000000"/>
      <name val="Tahoma"/>
      <family val="2"/>
    </font>
    <font>
      <u/>
      <sz val="11"/>
      <color theme="10"/>
      <name val="Arial"/>
      <family val="2"/>
      <scheme val="minor"/>
    </font>
    <font>
      <sz val="11"/>
      <color rgb="FF333333"/>
      <name val="Arial"/>
      <family val="2"/>
    </font>
    <font>
      <sz val="12"/>
      <color rgb="FF333333"/>
      <name val="Arial"/>
      <family val="2"/>
    </font>
    <font>
      <sz val="10"/>
      <color theme="1"/>
      <name val="Arial"/>
      <family val="2"/>
      <scheme val="minor"/>
    </font>
    <font>
      <sz val="11"/>
      <color rgb="FF000000"/>
      <name val="Calibri"/>
      <family val="2"/>
    </font>
    <font>
      <sz val="11"/>
      <name val="Calibri"/>
      <family val="2"/>
    </font>
    <font>
      <u/>
      <sz val="10"/>
      <name val="Arial"/>
      <family val="2"/>
    </font>
    <font>
      <b/>
      <sz val="11"/>
      <color rgb="FFFF0000"/>
      <name val="Arial"/>
      <family val="2"/>
    </font>
    <font>
      <sz val="11"/>
      <color rgb="FFFF0000"/>
      <name val="Arial"/>
      <family val="2"/>
    </font>
    <font>
      <u/>
      <sz val="10"/>
      <color theme="1"/>
      <name val="Arial"/>
      <family val="2"/>
    </font>
    <font>
      <sz val="11"/>
      <color rgb="FF4B4949"/>
      <name val="Arial"/>
      <family val="2"/>
    </font>
    <font>
      <sz val="12"/>
      <name val="Arial"/>
      <family val="2"/>
    </font>
    <font>
      <b/>
      <sz val="9"/>
      <color indexed="81"/>
      <name val="Tahoma"/>
      <family val="2"/>
    </font>
    <font>
      <b/>
      <sz val="9"/>
      <color rgb="FF000000"/>
      <name val="Tahoma"/>
      <family val="2"/>
    </font>
    <font>
      <sz val="9"/>
      <color rgb="FF000000"/>
      <name val="Tahoma"/>
      <family val="2"/>
    </font>
    <font>
      <b/>
      <sz val="10"/>
      <color rgb="FF000000"/>
      <name val="Tahoma"/>
      <family val="2"/>
    </font>
    <font>
      <sz val="10"/>
      <color rgb="FF000000"/>
      <name val="Tahoma"/>
      <family val="2"/>
    </font>
    <font>
      <sz val="11"/>
      <color indexed="81"/>
      <name val="Tahoma"/>
      <family val="2"/>
    </font>
    <font>
      <sz val="9"/>
      <color indexed="81"/>
      <name val="Tahoma"/>
      <family val="2"/>
    </font>
    <font>
      <b/>
      <sz val="10"/>
      <name val="Arial"/>
      <family val="2"/>
    </font>
    <font>
      <u/>
      <sz val="7"/>
      <color theme="10"/>
      <name val="Arial"/>
      <family val="2"/>
    </font>
    <font>
      <u/>
      <sz val="12"/>
      <name val="Arial"/>
      <family val="2"/>
    </font>
    <font>
      <b/>
      <sz val="14"/>
      <name val="Arial"/>
      <family val="2"/>
    </font>
    <font>
      <sz val="14"/>
      <name val="Arial"/>
      <family val="2"/>
    </font>
    <font>
      <b/>
      <sz val="14"/>
      <color theme="1"/>
      <name val="Arial"/>
      <family val="2"/>
    </font>
    <font>
      <b/>
      <sz val="14"/>
      <color rgb="FFFF0000"/>
      <name val="Arial"/>
      <family val="2"/>
    </font>
    <font>
      <sz val="11"/>
      <color rgb="FF0070C0"/>
      <name val="Arial"/>
      <family val="2"/>
    </font>
    <font>
      <b/>
      <sz val="11"/>
      <color rgb="FF0070C0"/>
      <name val="Arial"/>
      <family val="2"/>
    </font>
    <font>
      <b/>
      <sz val="11"/>
      <color theme="1"/>
      <name val="Arial"/>
      <family val="2"/>
    </font>
    <font>
      <u/>
      <sz val="11"/>
      <color rgb="FF0070C0"/>
      <name val="Arial"/>
      <family val="2"/>
    </font>
    <font>
      <sz val="10"/>
      <color indexed="8"/>
      <name val="Arial"/>
      <family val="2"/>
    </font>
    <font>
      <sz val="12"/>
      <color rgb="FF000000"/>
      <name val="Calibri"/>
      <family val="2"/>
    </font>
    <font>
      <u/>
      <sz val="12"/>
      <color rgb="FF000000"/>
      <name val="Calibri"/>
      <family val="2"/>
    </font>
    <font>
      <u/>
      <sz val="10"/>
      <color rgb="FF000000"/>
      <name val="Arial"/>
      <family val="2"/>
    </font>
    <font>
      <b/>
      <sz val="10"/>
      <name val="Arial"/>
      <family val="2"/>
      <scheme val="minor"/>
    </font>
    <font>
      <sz val="11"/>
      <name val="Arial"/>
      <family val="2"/>
      <scheme val="minor"/>
    </font>
    <font>
      <b/>
      <sz val="10"/>
      <color indexed="81"/>
      <name val="Tahoma"/>
      <family val="2"/>
    </font>
    <font>
      <sz val="10"/>
      <color indexed="81"/>
      <name val="Tahoma"/>
      <family val="2"/>
    </font>
    <font>
      <sz val="16"/>
      <color indexed="81"/>
      <name val="Tahoma"/>
      <family val="2"/>
    </font>
    <font>
      <sz val="14"/>
      <name val="Arial"/>
      <family val="2"/>
      <scheme val="minor"/>
    </font>
    <font>
      <u/>
      <sz val="10"/>
      <color theme="10"/>
      <name val="Arial"/>
      <family val="2"/>
      <scheme val="minor"/>
    </font>
    <font>
      <u/>
      <sz val="14"/>
      <color theme="10"/>
      <name val="Arial"/>
      <family val="2"/>
      <scheme val="minor"/>
    </font>
    <font>
      <sz val="14"/>
      <color theme="1"/>
      <name val="Arial"/>
      <family val="2"/>
      <scheme val="minor"/>
    </font>
    <font>
      <sz val="14"/>
      <color rgb="FF000000"/>
      <name val="Arial"/>
      <family val="2"/>
      <scheme val="minor"/>
    </font>
    <font>
      <u/>
      <sz val="14"/>
      <color indexed="12"/>
      <name val="Arial"/>
      <family val="2"/>
      <scheme val="minor"/>
    </font>
    <font>
      <u/>
      <sz val="14"/>
      <color rgb="FF0070C0"/>
      <name val="Arial"/>
      <family val="2"/>
      <scheme val="minor"/>
    </font>
    <font>
      <u/>
      <sz val="14"/>
      <color theme="1"/>
      <name val="Arial"/>
      <family val="2"/>
      <scheme val="minor"/>
    </font>
    <font>
      <u/>
      <sz val="10"/>
      <name val="Arial"/>
      <family val="2"/>
      <scheme val="minor"/>
    </font>
  </fonts>
  <fills count="27">
    <fill>
      <patternFill patternType="none"/>
    </fill>
    <fill>
      <patternFill patternType="gray125"/>
    </fill>
    <fill>
      <patternFill patternType="solid">
        <fgColor rgb="FFC0C0C0"/>
        <bgColor rgb="FFC0C0C0"/>
      </patternFill>
    </fill>
    <fill>
      <patternFill patternType="solid">
        <fgColor rgb="FF969696"/>
        <bgColor rgb="FF969696"/>
      </patternFill>
    </fill>
    <fill>
      <patternFill patternType="solid">
        <fgColor rgb="FFDCE6F1"/>
        <bgColor rgb="FFDCE6F1"/>
      </patternFill>
    </fill>
    <fill>
      <patternFill patternType="solid">
        <fgColor rgb="FFFFFFFF"/>
        <bgColor rgb="FFFFFFFF"/>
      </patternFill>
    </fill>
    <fill>
      <patternFill patternType="solid">
        <fgColor rgb="FFDBE5F1"/>
        <bgColor rgb="FFDBE5F1"/>
      </patternFill>
    </fill>
    <fill>
      <patternFill patternType="solid">
        <fgColor rgb="FFBFBFBF"/>
        <bgColor rgb="FFBFBFBF"/>
      </patternFill>
    </fill>
    <fill>
      <patternFill patternType="solid">
        <fgColor rgb="FFC6D9F0"/>
        <bgColor rgb="FFC6D9F0"/>
      </patternFill>
    </fill>
    <fill>
      <patternFill patternType="solid">
        <fgColor rgb="FFA5A5A5"/>
        <bgColor rgb="FFA5A5A5"/>
      </patternFill>
    </fill>
    <fill>
      <patternFill patternType="solid">
        <fgColor theme="0"/>
        <bgColor theme="0"/>
      </patternFill>
    </fill>
    <fill>
      <patternFill patternType="solid">
        <fgColor theme="4" tint="0.79998168889431442"/>
        <bgColor theme="4" tint="0.79998168889431442"/>
      </patternFill>
    </fill>
    <fill>
      <patternFill patternType="solid">
        <fgColor theme="3" tint="0.79998168889431442"/>
        <bgColor indexed="31"/>
      </patternFill>
    </fill>
    <fill>
      <patternFill patternType="solid">
        <fgColor theme="2" tint="-0.249977111117893"/>
        <bgColor indexed="26"/>
      </patternFill>
    </fill>
    <fill>
      <patternFill patternType="solid">
        <fgColor theme="0"/>
        <bgColor indexed="26"/>
      </patternFill>
    </fill>
    <fill>
      <patternFill patternType="solid">
        <fgColor theme="3" tint="0.79998168889431442"/>
        <bgColor indexed="23"/>
      </patternFill>
    </fill>
    <fill>
      <patternFill patternType="solid">
        <fgColor theme="3" tint="0.79998168889431442"/>
        <bgColor rgb="FFB4C6E7"/>
      </patternFill>
    </fill>
    <fill>
      <patternFill patternType="solid">
        <fgColor theme="3" tint="0.79998168889431442"/>
        <bgColor indexed="64"/>
      </patternFill>
    </fill>
    <fill>
      <patternFill patternType="solid">
        <fgColor theme="3" tint="0.79998168889431442"/>
        <bgColor rgb="FFA5A5A5"/>
      </patternFill>
    </fill>
    <fill>
      <patternFill patternType="solid">
        <fgColor theme="0"/>
        <bgColor indexed="64"/>
      </patternFill>
    </fill>
    <fill>
      <patternFill patternType="solid">
        <fgColor theme="3" tint="0.79998168889431442"/>
        <bgColor indexed="26"/>
      </patternFill>
    </fill>
    <fill>
      <patternFill patternType="solid">
        <fgColor rgb="FFFFFF00"/>
        <bgColor indexed="64"/>
      </patternFill>
    </fill>
    <fill>
      <patternFill patternType="solid">
        <fgColor theme="4" tint="0.59999389629810485"/>
        <bgColor indexed="26"/>
      </patternFill>
    </fill>
    <fill>
      <patternFill patternType="solid">
        <fgColor theme="0" tint="-0.34998626667073579"/>
        <bgColor indexed="26"/>
      </patternFill>
    </fill>
    <fill>
      <patternFill patternType="solid">
        <fgColor theme="2"/>
        <bgColor indexed="64"/>
      </patternFill>
    </fill>
    <fill>
      <patternFill patternType="solid">
        <fgColor theme="6" tint="0.79998168889431442"/>
        <bgColor indexed="64"/>
      </patternFill>
    </fill>
    <fill>
      <patternFill patternType="solid">
        <fgColor indexed="9"/>
        <bgColor indexed="26"/>
      </patternFill>
    </fill>
  </fills>
  <borders count="68">
    <border>
      <left/>
      <right/>
      <top/>
      <bottom/>
      <diagonal/>
    </border>
    <border>
      <left/>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style="thin">
        <color rgb="FF95B3D7"/>
      </left>
      <right style="thin">
        <color rgb="FF000000"/>
      </right>
      <top style="thin">
        <color rgb="FF000000"/>
      </top>
      <bottom style="thin">
        <color rgb="FF000000"/>
      </bottom>
      <diagonal/>
    </border>
    <border>
      <left style="thin">
        <color rgb="FF000000"/>
      </left>
      <right style="thin">
        <color rgb="FF95B3D7"/>
      </right>
      <top style="thin">
        <color rgb="FF000000"/>
      </top>
      <bottom style="thin">
        <color rgb="FF000000"/>
      </bottom>
      <diagonal/>
    </border>
    <border>
      <left/>
      <right style="thin">
        <color rgb="FF000000"/>
      </right>
      <top/>
      <bottom style="thin">
        <color rgb="FF000000"/>
      </bottom>
      <diagonal/>
    </border>
    <border>
      <left/>
      <right/>
      <top/>
      <bottom style="thin">
        <color rgb="FF000000"/>
      </bottom>
      <diagonal/>
    </border>
    <border>
      <left style="thin">
        <color rgb="FF000000"/>
      </left>
      <right style="thin">
        <color rgb="FF000000"/>
      </right>
      <top/>
      <bottom style="thin">
        <color rgb="FF000000"/>
      </bottom>
      <diagonal/>
    </border>
    <border>
      <left/>
      <right/>
      <top style="thin">
        <color rgb="FF95B3D7"/>
      </top>
      <bottom style="thin">
        <color rgb="FF95B3D7"/>
      </bottom>
      <diagonal/>
    </border>
    <border>
      <left style="thin">
        <color rgb="FF000000"/>
      </left>
      <right style="thin">
        <color rgb="FF000000"/>
      </right>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top/>
      <bottom style="thin">
        <color rgb="FF000000"/>
      </bottom>
      <diagonal/>
    </border>
    <border>
      <left style="thin">
        <color rgb="FF4F81BD"/>
      </left>
      <right style="thin">
        <color rgb="FF000000"/>
      </right>
      <top style="thin">
        <color rgb="FF4F81BD"/>
      </top>
      <bottom style="thin">
        <color rgb="FF4F81BD"/>
      </bottom>
      <diagonal/>
    </border>
    <border>
      <left style="thin">
        <color rgb="FF000000"/>
      </left>
      <right style="thin">
        <color rgb="FF000000"/>
      </right>
      <top style="thin">
        <color rgb="FF000000"/>
      </top>
      <bottom style="thin">
        <color rgb="FF4F81BD"/>
      </bottom>
      <diagonal/>
    </border>
    <border>
      <left style="thin">
        <color rgb="FF000000"/>
      </left>
      <right style="thin">
        <color rgb="FF4F81BD"/>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8"/>
      </left>
      <right/>
      <top style="thin">
        <color indexed="8"/>
      </top>
      <bottom/>
      <diagonal/>
    </border>
    <border>
      <left/>
      <right/>
      <top style="thin">
        <color indexed="8"/>
      </top>
      <bottom/>
      <diagonal/>
    </border>
    <border>
      <left style="medium">
        <color indexed="8"/>
      </left>
      <right style="medium">
        <color indexed="8"/>
      </right>
      <top style="medium">
        <color indexed="8"/>
      </top>
      <bottom style="medium">
        <color indexed="8"/>
      </bottom>
      <diagonal/>
    </border>
    <border>
      <left style="thin">
        <color indexed="8"/>
      </left>
      <right style="thin">
        <color indexed="8"/>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8"/>
      </left>
      <right/>
      <top style="medium">
        <color indexed="8"/>
      </top>
      <bottom style="medium">
        <color indexed="8"/>
      </bottom>
      <diagonal/>
    </border>
    <border>
      <left style="thin">
        <color indexed="8"/>
      </left>
      <right style="thin">
        <color indexed="8"/>
      </right>
      <top/>
      <bottom style="thin">
        <color indexed="8"/>
      </bottom>
      <diagonal/>
    </border>
    <border>
      <left/>
      <right style="thin">
        <color indexed="8"/>
      </right>
      <top/>
      <bottom/>
      <diagonal/>
    </border>
    <border>
      <left style="thin">
        <color indexed="8"/>
      </left>
      <right/>
      <top/>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medium">
        <color rgb="FF000000"/>
      </top>
      <bottom style="medium">
        <color rgb="FF000000"/>
      </bottom>
      <diagonal/>
    </border>
    <border>
      <left style="thin">
        <color indexed="64"/>
      </left>
      <right/>
      <top style="thin">
        <color rgb="FF000000"/>
      </top>
      <bottom/>
      <diagonal/>
    </border>
    <border>
      <left/>
      <right style="thin">
        <color indexed="64"/>
      </right>
      <top style="thin">
        <color rgb="FF000000"/>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style="thin">
        <color indexed="8"/>
      </right>
      <top/>
      <bottom style="thin">
        <color indexed="8"/>
      </bottom>
      <diagonal/>
    </border>
    <border>
      <left style="thin">
        <color indexed="8"/>
      </left>
      <right/>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diagonal/>
    </border>
    <border>
      <left style="thin">
        <color indexed="8"/>
      </left>
      <right style="thin">
        <color indexed="8"/>
      </right>
      <top style="thin">
        <color indexed="8"/>
      </top>
      <bottom/>
      <diagonal/>
    </border>
    <border>
      <left style="medium">
        <color auto="1"/>
      </left>
      <right style="medium">
        <color indexed="8"/>
      </right>
      <top style="medium">
        <color auto="1"/>
      </top>
      <bottom style="medium">
        <color auto="1"/>
      </bottom>
      <diagonal/>
    </border>
    <border>
      <left style="medium">
        <color indexed="8"/>
      </left>
      <right style="medium">
        <color indexed="8"/>
      </right>
      <top style="medium">
        <color auto="1"/>
      </top>
      <bottom style="medium">
        <color auto="1"/>
      </bottom>
      <diagonal/>
    </border>
    <border>
      <left style="medium">
        <color indexed="8"/>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8"/>
      </left>
      <right style="medium">
        <color indexed="8"/>
      </right>
      <top style="medium">
        <color indexed="8"/>
      </top>
      <bottom style="medium">
        <color indexed="8"/>
      </bottom>
      <diagonal/>
    </border>
    <border>
      <left style="medium">
        <color indexed="8"/>
      </left>
      <right/>
      <top style="medium">
        <color indexed="8"/>
      </top>
      <bottom style="medium">
        <color indexed="8"/>
      </bottom>
      <diagonal/>
    </border>
  </borders>
  <cellStyleXfs count="28">
    <xf numFmtId="0" fontId="0" fillId="0" borderId="0"/>
    <xf numFmtId="0" fontId="44" fillId="0" borderId="0" applyNumberFormat="0" applyFill="0" applyBorder="0" applyAlignment="0" applyProtection="0"/>
    <xf numFmtId="0" fontId="53" fillId="0" borderId="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8" fillId="0" borderId="0"/>
    <xf numFmtId="0" fontId="48" fillId="0" borderId="0"/>
    <xf numFmtId="0" fontId="48" fillId="0" borderId="0"/>
    <xf numFmtId="0" fontId="59" fillId="0" borderId="0" applyNumberFormat="0" applyFill="0" applyBorder="0" applyAlignment="0" applyProtection="0"/>
    <xf numFmtId="0" fontId="61" fillId="0" borderId="0"/>
    <xf numFmtId="0" fontId="48" fillId="0" borderId="0"/>
    <xf numFmtId="0" fontId="68" fillId="0" borderId="0" applyNumberFormat="0" applyFill="0" applyBorder="0" applyAlignment="0" applyProtection="0"/>
    <xf numFmtId="0" fontId="49" fillId="0" borderId="0"/>
    <xf numFmtId="0" fontId="48" fillId="0" borderId="0"/>
    <xf numFmtId="0" fontId="2" fillId="0" borderId="0"/>
    <xf numFmtId="0" fontId="57" fillId="0" borderId="0" applyNumberFormat="0" applyFill="0" applyBorder="0" applyAlignment="0" applyProtection="0"/>
    <xf numFmtId="0" fontId="2" fillId="0" borderId="0"/>
    <xf numFmtId="0" fontId="48" fillId="0" borderId="0"/>
    <xf numFmtId="0" fontId="88" fillId="0" borderId="0" applyNumberFormat="0" applyFill="0" applyBorder="0" applyAlignment="0" applyProtection="0">
      <alignment vertical="top"/>
      <protection locked="0"/>
    </xf>
    <xf numFmtId="0" fontId="48" fillId="0" borderId="0"/>
    <xf numFmtId="0" fontId="56" fillId="0" borderId="0" applyNumberFormat="0" applyFill="0" applyBorder="0" applyAlignment="0" applyProtection="0"/>
    <xf numFmtId="0" fontId="48" fillId="0" borderId="0"/>
    <xf numFmtId="0" fontId="48" fillId="0" borderId="0"/>
    <xf numFmtId="0" fontId="1" fillId="0" borderId="0"/>
    <xf numFmtId="0" fontId="108" fillId="0" borderId="0" applyNumberFormat="0" applyFill="0" applyBorder="0" applyAlignment="0" applyProtection="0"/>
    <xf numFmtId="0" fontId="48" fillId="0" borderId="0"/>
    <xf numFmtId="0" fontId="48" fillId="0" borderId="0"/>
  </cellStyleXfs>
  <cellXfs count="803">
    <xf numFmtId="0" fontId="0" fillId="0" borderId="0" xfId="0"/>
    <xf numFmtId="0" fontId="2" fillId="0" borderId="0" xfId="0" applyFont="1" applyAlignment="1">
      <alignment horizontal="left"/>
    </xf>
    <xf numFmtId="0" fontId="3" fillId="0" borderId="0" xfId="0" applyFont="1"/>
    <xf numFmtId="0" fontId="3" fillId="0" borderId="0" xfId="0" applyFont="1" applyAlignment="1">
      <alignment horizontal="left"/>
    </xf>
    <xf numFmtId="0" fontId="4" fillId="0" borderId="0" xfId="0" applyFont="1"/>
    <xf numFmtId="0" fontId="5" fillId="0" borderId="0" xfId="0" applyFont="1"/>
    <xf numFmtId="0" fontId="3" fillId="0" borderId="1" xfId="0" applyFont="1" applyBorder="1"/>
    <xf numFmtId="0" fontId="3" fillId="0" borderId="1" xfId="0" applyFont="1" applyBorder="1" applyAlignment="1">
      <alignment horizontal="left"/>
    </xf>
    <xf numFmtId="0" fontId="7" fillId="0" borderId="5" xfId="0" applyFont="1" applyBorder="1" applyAlignment="1">
      <alignment horizontal="center"/>
    </xf>
    <xf numFmtId="0" fontId="3" fillId="0" borderId="7" xfId="0" applyFont="1" applyBorder="1" applyAlignment="1">
      <alignment horizontal="center"/>
    </xf>
    <xf numFmtId="0" fontId="4" fillId="0" borderId="0" xfId="0" applyFont="1" applyAlignment="1">
      <alignment horizontal="center"/>
    </xf>
    <xf numFmtId="0" fontId="8" fillId="2" borderId="5" xfId="0" applyFont="1" applyFill="1" applyBorder="1" applyAlignment="1">
      <alignment horizontal="center"/>
    </xf>
    <xf numFmtId="0" fontId="8" fillId="2" borderId="5" xfId="0" applyFont="1" applyFill="1" applyBorder="1" applyAlignment="1">
      <alignment horizontal="left"/>
    </xf>
    <xf numFmtId="0" fontId="8" fillId="3" borderId="5" xfId="0" applyFont="1" applyFill="1" applyBorder="1" applyAlignment="1">
      <alignment horizontal="center"/>
    </xf>
    <xf numFmtId="0" fontId="4" fillId="4" borderId="5" xfId="0" applyFont="1" applyFill="1" applyBorder="1" applyAlignment="1">
      <alignment horizontal="center"/>
    </xf>
    <xf numFmtId="0" fontId="4" fillId="5" borderId="5" xfId="0" applyFont="1" applyFill="1" applyBorder="1" applyAlignment="1">
      <alignment horizontal="center"/>
    </xf>
    <xf numFmtId="0" fontId="4" fillId="4" borderId="5" xfId="0" applyFont="1" applyFill="1" applyBorder="1" applyAlignment="1">
      <alignment horizontal="left"/>
    </xf>
    <xf numFmtId="0" fontId="10" fillId="4" borderId="5" xfId="0" applyFont="1" applyFill="1" applyBorder="1" applyAlignment="1">
      <alignment horizontal="center"/>
    </xf>
    <xf numFmtId="0" fontId="4" fillId="0" borderId="10" xfId="0" applyFont="1" applyBorder="1" applyAlignment="1">
      <alignment horizontal="center"/>
    </xf>
    <xf numFmtId="0" fontId="4" fillId="0" borderId="5" xfId="0" applyFont="1" applyBorder="1" applyAlignment="1">
      <alignment horizontal="center"/>
    </xf>
    <xf numFmtId="0" fontId="4" fillId="0" borderId="5" xfId="0" applyFont="1" applyBorder="1" applyAlignment="1">
      <alignment horizontal="left"/>
    </xf>
    <xf numFmtId="0" fontId="8" fillId="0" borderId="5" xfId="0" applyFont="1" applyBorder="1" applyAlignment="1">
      <alignment horizontal="center"/>
    </xf>
    <xf numFmtId="0" fontId="13" fillId="0" borderId="5" xfId="0" applyFont="1" applyBorder="1" applyAlignment="1">
      <alignment horizontal="center"/>
    </xf>
    <xf numFmtId="0" fontId="4" fillId="6" borderId="10" xfId="0" applyFont="1" applyFill="1" applyBorder="1" applyAlignment="1">
      <alignment horizontal="center"/>
    </xf>
    <xf numFmtId="0" fontId="14" fillId="6" borderId="10" xfId="0" applyFont="1" applyFill="1" applyBorder="1" applyAlignment="1">
      <alignment horizontal="center"/>
    </xf>
    <xf numFmtId="0" fontId="4" fillId="6" borderId="10" xfId="0" applyFont="1" applyFill="1" applyBorder="1" applyAlignment="1">
      <alignment horizontal="left"/>
    </xf>
    <xf numFmtId="0" fontId="15" fillId="4" borderId="5" xfId="0" applyFont="1" applyFill="1" applyBorder="1" applyAlignment="1">
      <alignment horizontal="center"/>
    </xf>
    <xf numFmtId="0" fontId="16" fillId="4" borderId="5" xfId="0" applyFont="1" applyFill="1" applyBorder="1" applyAlignment="1">
      <alignment horizontal="center"/>
    </xf>
    <xf numFmtId="0" fontId="4" fillId="4" borderId="13" xfId="0" applyFont="1" applyFill="1" applyBorder="1" applyAlignment="1">
      <alignment horizontal="left"/>
    </xf>
    <xf numFmtId="0" fontId="17" fillId="0" borderId="5" xfId="0" applyFont="1" applyBorder="1" applyAlignment="1">
      <alignment horizontal="center"/>
    </xf>
    <xf numFmtId="0" fontId="2" fillId="4" borderId="5" xfId="0" applyFont="1" applyFill="1" applyBorder="1" applyAlignment="1">
      <alignment horizontal="center"/>
    </xf>
    <xf numFmtId="0" fontId="19" fillId="5" borderId="5" xfId="0" applyFont="1" applyFill="1" applyBorder="1" applyAlignment="1">
      <alignment horizontal="center"/>
    </xf>
    <xf numFmtId="0" fontId="20" fillId="0" borderId="5" xfId="0" applyFont="1" applyBorder="1" applyAlignment="1">
      <alignment horizontal="center"/>
    </xf>
    <xf numFmtId="0" fontId="21" fillId="0" borderId="5" xfId="0" applyFont="1" applyBorder="1" applyAlignment="1">
      <alignment horizontal="center"/>
    </xf>
    <xf numFmtId="0" fontId="7" fillId="0" borderId="5" xfId="0" applyFont="1" applyBorder="1" applyAlignment="1">
      <alignment horizontal="left"/>
    </xf>
    <xf numFmtId="0" fontId="3" fillId="0" borderId="5" xfId="0" applyFont="1" applyBorder="1" applyAlignment="1">
      <alignment horizontal="center"/>
    </xf>
    <xf numFmtId="0" fontId="8" fillId="7" borderId="12" xfId="0" applyFont="1" applyFill="1" applyBorder="1" applyAlignment="1">
      <alignment horizontal="left" vertical="top"/>
    </xf>
    <xf numFmtId="0" fontId="3" fillId="7" borderId="10" xfId="0" applyFont="1" applyFill="1" applyBorder="1" applyAlignment="1">
      <alignment vertical="top"/>
    </xf>
    <xf numFmtId="0" fontId="3" fillId="7" borderId="10" xfId="0" applyFont="1" applyFill="1" applyBorder="1" applyAlignment="1">
      <alignment horizontal="left" vertical="top"/>
    </xf>
    <xf numFmtId="0" fontId="7" fillId="0" borderId="10" xfId="0" applyFont="1" applyBorder="1" applyAlignment="1">
      <alignment horizontal="left" vertical="top"/>
    </xf>
    <xf numFmtId="165" fontId="7" fillId="0" borderId="10" xfId="0" applyNumberFormat="1" applyFont="1" applyBorder="1" applyAlignment="1">
      <alignment horizontal="left"/>
    </xf>
    <xf numFmtId="0" fontId="4" fillId="0" borderId="0" xfId="0" applyFont="1" applyAlignment="1">
      <alignment horizontal="left"/>
    </xf>
    <xf numFmtId="0" fontId="18" fillId="0" borderId="0" xfId="0" applyFont="1" applyAlignment="1">
      <alignment horizontal="center"/>
    </xf>
    <xf numFmtId="0" fontId="2" fillId="0" borderId="0" xfId="0" applyFont="1" applyAlignment="1">
      <alignment horizontal="center"/>
    </xf>
    <xf numFmtId="0" fontId="18" fillId="0" borderId="0" xfId="0" applyFont="1" applyAlignment="1">
      <alignment horizontal="left"/>
    </xf>
    <xf numFmtId="0" fontId="22" fillId="0" borderId="0" xfId="0" applyFont="1" applyAlignment="1">
      <alignment horizontal="left"/>
    </xf>
    <xf numFmtId="0" fontId="2" fillId="0" borderId="0" xfId="0" applyFont="1"/>
    <xf numFmtId="0" fontId="18" fillId="9" borderId="12" xfId="0" applyFont="1" applyFill="1" applyBorder="1" applyAlignment="1">
      <alignment horizontal="center"/>
    </xf>
    <xf numFmtId="0" fontId="4" fillId="0" borderId="10" xfId="0" applyFont="1" applyBorder="1" applyAlignment="1">
      <alignment horizontal="left"/>
    </xf>
    <xf numFmtId="0" fontId="8" fillId="7" borderId="10" xfId="0" applyFont="1" applyFill="1" applyBorder="1" applyAlignment="1">
      <alignment horizontal="left" vertical="top"/>
    </xf>
    <xf numFmtId="0" fontId="4" fillId="0" borderId="10" xfId="0" applyFont="1" applyBorder="1" applyAlignment="1">
      <alignment horizontal="left" vertical="top"/>
    </xf>
    <xf numFmtId="0" fontId="22" fillId="0" borderId="0" xfId="0" applyFont="1"/>
    <xf numFmtId="0" fontId="8" fillId="0" borderId="11" xfId="0" applyFont="1" applyBorder="1" applyAlignment="1">
      <alignment horizontal="center"/>
    </xf>
    <xf numFmtId="0" fontId="3" fillId="0" borderId="5" xfId="0" applyFont="1" applyBorder="1" applyAlignment="1">
      <alignment horizontal="center" wrapText="1"/>
    </xf>
    <xf numFmtId="0" fontId="8" fillId="0" borderId="5" xfId="0" applyFont="1" applyBorder="1" applyAlignment="1">
      <alignment horizontal="center" wrapText="1"/>
    </xf>
    <xf numFmtId="0" fontId="4" fillId="4" borderId="5" xfId="0" applyFont="1" applyFill="1" applyBorder="1" applyAlignment="1">
      <alignment horizontal="left" vertical="top"/>
    </xf>
    <xf numFmtId="0" fontId="4" fillId="0" borderId="10" xfId="0" applyFont="1" applyBorder="1" applyAlignment="1">
      <alignment horizontal="center" vertical="top"/>
    </xf>
    <xf numFmtId="0" fontId="34" fillId="0" borderId="10" xfId="0" applyFont="1" applyBorder="1" applyAlignment="1">
      <alignment horizontal="left" vertical="top"/>
    </xf>
    <xf numFmtId="0" fontId="4" fillId="4" borderId="3" xfId="0" applyFont="1" applyFill="1" applyBorder="1" applyAlignment="1">
      <alignment horizontal="left" vertical="top"/>
    </xf>
    <xf numFmtId="0" fontId="7" fillId="4" borderId="5" xfId="0" applyFont="1" applyFill="1" applyBorder="1" applyAlignment="1">
      <alignment horizontal="left" vertical="top"/>
    </xf>
    <xf numFmtId="0" fontId="7" fillId="4" borderId="5" xfId="0" applyFont="1" applyFill="1" applyBorder="1" applyAlignment="1">
      <alignment horizontal="center" vertical="top"/>
    </xf>
    <xf numFmtId="0" fontId="35" fillId="4" borderId="5" xfId="0" applyFont="1" applyFill="1" applyBorder="1" applyAlignment="1">
      <alignment horizontal="left" vertical="top"/>
    </xf>
    <xf numFmtId="0" fontId="7" fillId="0" borderId="5" xfId="0" applyFont="1" applyBorder="1" applyAlignment="1">
      <alignment horizontal="left" vertical="top"/>
    </xf>
    <xf numFmtId="0" fontId="7" fillId="0" borderId="5" xfId="0" applyFont="1" applyBorder="1" applyAlignment="1">
      <alignment horizontal="center" vertical="top"/>
    </xf>
    <xf numFmtId="0" fontId="36" fillId="0" borderId="5" xfId="0" applyFont="1" applyBorder="1" applyAlignment="1">
      <alignment horizontal="left" vertical="top"/>
    </xf>
    <xf numFmtId="0" fontId="37" fillId="4" borderId="5" xfId="0" applyFont="1" applyFill="1" applyBorder="1" applyAlignment="1">
      <alignment horizontal="left" vertical="top"/>
    </xf>
    <xf numFmtId="0" fontId="38" fillId="0" borderId="5" xfId="0" applyFont="1" applyBorder="1" applyAlignment="1">
      <alignment horizontal="left" vertical="top"/>
    </xf>
    <xf numFmtId="0" fontId="39" fillId="4" borderId="5" xfId="0" applyFont="1" applyFill="1" applyBorder="1" applyAlignment="1">
      <alignment horizontal="left" vertical="top"/>
    </xf>
    <xf numFmtId="0" fontId="40" fillId="0" borderId="5" xfId="0" applyFont="1" applyBorder="1" applyAlignment="1">
      <alignment horizontal="left" vertical="top"/>
    </xf>
    <xf numFmtId="0" fontId="7" fillId="4" borderId="5" xfId="0" applyFont="1" applyFill="1" applyBorder="1" applyAlignment="1">
      <alignment horizontal="left"/>
    </xf>
    <xf numFmtId="0" fontId="7" fillId="4" borderId="5" xfId="0" applyFont="1" applyFill="1" applyBorder="1" applyAlignment="1">
      <alignment horizontal="center"/>
    </xf>
    <xf numFmtId="0" fontId="7" fillId="0" borderId="19" xfId="0" applyFont="1" applyBorder="1" applyAlignment="1">
      <alignment horizontal="left" vertical="top"/>
    </xf>
    <xf numFmtId="0" fontId="7" fillId="4" borderId="20" xfId="0" applyFont="1" applyFill="1" applyBorder="1" applyAlignment="1">
      <alignment horizontal="left" vertical="top"/>
    </xf>
    <xf numFmtId="0" fontId="7" fillId="4" borderId="20" xfId="0" applyFont="1" applyFill="1" applyBorder="1" applyAlignment="1">
      <alignment horizontal="center" vertical="top"/>
    </xf>
    <xf numFmtId="0" fontId="41" fillId="4" borderId="20" xfId="0" applyFont="1" applyFill="1" applyBorder="1" applyAlignment="1">
      <alignment horizontal="left" vertical="top"/>
    </xf>
    <xf numFmtId="0" fontId="7" fillId="0" borderId="21" xfId="0" applyFont="1" applyBorder="1" applyAlignment="1">
      <alignment horizontal="left" vertical="top"/>
    </xf>
    <xf numFmtId="0" fontId="3" fillId="7" borderId="12" xfId="0" applyFont="1" applyFill="1" applyBorder="1" applyAlignment="1">
      <alignment horizontal="left" vertical="top"/>
    </xf>
    <xf numFmtId="0" fontId="7" fillId="5" borderId="5" xfId="0" applyFont="1" applyFill="1" applyBorder="1" applyAlignment="1">
      <alignment vertical="top" wrapText="1"/>
    </xf>
    <xf numFmtId="0" fontId="4" fillId="5" borderId="5" xfId="0" applyFont="1" applyFill="1" applyBorder="1" applyAlignment="1">
      <alignment vertical="top" wrapText="1"/>
    </xf>
    <xf numFmtId="0" fontId="42" fillId="5" borderId="5" xfId="0" applyFont="1" applyFill="1" applyBorder="1" applyAlignment="1">
      <alignment horizontal="left" vertical="top" wrapText="1"/>
    </xf>
    <xf numFmtId="166" fontId="7" fillId="5" borderId="5" xfId="0" applyNumberFormat="1" applyFont="1" applyFill="1" applyBorder="1" applyAlignment="1">
      <alignment horizontal="center" vertical="top" wrapText="1"/>
    </xf>
    <xf numFmtId="0" fontId="43" fillId="0" borderId="0" xfId="0" applyFont="1"/>
    <xf numFmtId="0" fontId="44" fillId="0" borderId="5" xfId="1" applyBorder="1" applyAlignment="1">
      <alignment horizontal="left" vertical="top"/>
    </xf>
    <xf numFmtId="0" fontId="9" fillId="0" borderId="5" xfId="0" applyFont="1" applyBorder="1" applyAlignment="1">
      <alignment horizontal="center"/>
    </xf>
    <xf numFmtId="0" fontId="10" fillId="0" borderId="5" xfId="0" applyFont="1" applyBorder="1" applyAlignment="1">
      <alignment horizontal="center"/>
    </xf>
    <xf numFmtId="0" fontId="44" fillId="0" borderId="10" xfId="1" applyFill="1" applyBorder="1" applyAlignment="1">
      <alignment horizontal="center"/>
    </xf>
    <xf numFmtId="0" fontId="11" fillId="0" borderId="5" xfId="0" applyFont="1" applyBorder="1" applyAlignment="1">
      <alignment horizontal="center"/>
    </xf>
    <xf numFmtId="0" fontId="12" fillId="0" borderId="5" xfId="0" applyFont="1" applyBorder="1" applyAlignment="1">
      <alignment horizontal="center"/>
    </xf>
    <xf numFmtId="0" fontId="3" fillId="0" borderId="24" xfId="0" applyFont="1" applyBorder="1" applyAlignment="1">
      <alignment horizontal="left"/>
    </xf>
    <xf numFmtId="0" fontId="7" fillId="0" borderId="24" xfId="0" applyFont="1" applyBorder="1" applyAlignment="1">
      <alignment horizontal="center"/>
    </xf>
    <xf numFmtId="0" fontId="4" fillId="4" borderId="5" xfId="0" applyFont="1" applyFill="1" applyBorder="1" applyAlignment="1">
      <alignment vertical="top"/>
    </xf>
    <xf numFmtId="0" fontId="4" fillId="0" borderId="10" xfId="0" applyFont="1" applyBorder="1" applyAlignment="1">
      <alignment vertical="top"/>
    </xf>
    <xf numFmtId="0" fontId="4" fillId="0" borderId="11" xfId="0" applyFont="1" applyBorder="1" applyAlignment="1">
      <alignment vertical="top"/>
    </xf>
    <xf numFmtId="0" fontId="4" fillId="0" borderId="5" xfId="0" applyFont="1" applyBorder="1" applyAlignment="1">
      <alignment vertical="top"/>
    </xf>
    <xf numFmtId="0" fontId="4" fillId="6" borderId="10" xfId="0" applyFont="1" applyFill="1" applyBorder="1" applyAlignment="1">
      <alignment vertical="top"/>
    </xf>
    <xf numFmtId="0" fontId="4" fillId="4" borderId="13" xfId="0" applyFont="1" applyFill="1" applyBorder="1" applyAlignment="1">
      <alignment vertical="top"/>
    </xf>
    <xf numFmtId="0" fontId="47" fillId="4" borderId="5" xfId="0" applyFont="1" applyFill="1" applyBorder="1" applyAlignment="1">
      <alignment horizontal="center"/>
    </xf>
    <xf numFmtId="0" fontId="47" fillId="4" borderId="2" xfId="0" applyFont="1" applyFill="1" applyBorder="1" applyAlignment="1">
      <alignment horizontal="left" vertical="top" wrapText="1"/>
    </xf>
    <xf numFmtId="0" fontId="47" fillId="4" borderId="9" xfId="0" applyFont="1" applyFill="1" applyBorder="1" applyAlignment="1">
      <alignment horizontal="left" vertical="top" wrapText="1"/>
    </xf>
    <xf numFmtId="0" fontId="47" fillId="0" borderId="10" xfId="0" applyFont="1" applyBorder="1" applyAlignment="1">
      <alignment horizontal="left" vertical="top" wrapText="1"/>
    </xf>
    <xf numFmtId="0" fontId="47" fillId="0" borderId="5" xfId="0" applyFont="1" applyBorder="1" applyAlignment="1">
      <alignment horizontal="left" vertical="top" wrapText="1"/>
    </xf>
    <xf numFmtId="0" fontId="47" fillId="4" borderId="5" xfId="0" applyFont="1" applyFill="1" applyBorder="1" applyAlignment="1">
      <alignment horizontal="left" vertical="top" wrapText="1"/>
    </xf>
    <xf numFmtId="0" fontId="47" fillId="6" borderId="7" xfId="0" applyFont="1" applyFill="1" applyBorder="1" applyAlignment="1">
      <alignment horizontal="left" vertical="top" wrapText="1"/>
    </xf>
    <xf numFmtId="0" fontId="47" fillId="6" borderId="5" xfId="0" applyFont="1" applyFill="1" applyBorder="1" applyAlignment="1">
      <alignment horizontal="left" vertical="top" wrapText="1"/>
    </xf>
    <xf numFmtId="0" fontId="48" fillId="4" borderId="5" xfId="0" applyFont="1" applyFill="1" applyBorder="1" applyAlignment="1">
      <alignment horizontal="left" vertical="top" wrapText="1"/>
    </xf>
    <xf numFmtId="0" fontId="47" fillId="4" borderId="5" xfId="0" applyFont="1" applyFill="1" applyBorder="1" applyAlignment="1">
      <alignment horizontal="left" vertical="top"/>
    </xf>
    <xf numFmtId="0" fontId="47" fillId="0" borderId="5" xfId="0" applyFont="1" applyBorder="1" applyAlignment="1">
      <alignment horizontal="left" vertical="top"/>
    </xf>
    <xf numFmtId="0" fontId="48" fillId="4" borderId="5" xfId="0" applyFont="1" applyFill="1" applyBorder="1" applyAlignment="1">
      <alignment horizontal="left" vertical="top"/>
    </xf>
    <xf numFmtId="14" fontId="4" fillId="4" borderId="5" xfId="0" applyNumberFormat="1" applyFont="1" applyFill="1" applyBorder="1" applyAlignment="1">
      <alignment horizontal="center"/>
    </xf>
    <xf numFmtId="14" fontId="47" fillId="4" borderId="5" xfId="0" applyNumberFormat="1" applyFont="1" applyFill="1" applyBorder="1" applyAlignment="1">
      <alignment horizontal="center"/>
    </xf>
    <xf numFmtId="14" fontId="47" fillId="0" borderId="10" xfId="0" applyNumberFormat="1" applyFont="1" applyBorder="1" applyAlignment="1">
      <alignment horizontal="center"/>
    </xf>
    <xf numFmtId="14" fontId="47" fillId="0" borderId="5" xfId="0" applyNumberFormat="1" applyFont="1" applyBorder="1" applyAlignment="1">
      <alignment horizontal="center"/>
    </xf>
    <xf numFmtId="14" fontId="47" fillId="5" borderId="5" xfId="0" applyNumberFormat="1" applyFont="1" applyFill="1" applyBorder="1" applyAlignment="1">
      <alignment horizontal="center"/>
    </xf>
    <xf numFmtId="0" fontId="47" fillId="4" borderId="5" xfId="0" applyFont="1" applyFill="1" applyBorder="1" applyAlignment="1">
      <alignment vertical="top"/>
    </xf>
    <xf numFmtId="0" fontId="47" fillId="0" borderId="5" xfId="0" applyFont="1" applyBorder="1" applyAlignment="1">
      <alignment vertical="top"/>
    </xf>
    <xf numFmtId="0" fontId="47" fillId="4" borderId="5" xfId="0" applyFont="1" applyFill="1" applyBorder="1" applyAlignment="1">
      <alignment vertical="top" wrapText="1"/>
    </xf>
    <xf numFmtId="0" fontId="23" fillId="0" borderId="10" xfId="0" applyFont="1" applyBorder="1" applyAlignment="1">
      <alignment horizontal="center"/>
    </xf>
    <xf numFmtId="0" fontId="24" fillId="0" borderId="10" xfId="0" applyFont="1" applyBorder="1" applyAlignment="1">
      <alignment horizontal="center"/>
    </xf>
    <xf numFmtId="0" fontId="25" fillId="0" borderId="10" xfId="0" applyFont="1" applyBorder="1" applyAlignment="1">
      <alignment horizontal="center"/>
    </xf>
    <xf numFmtId="0" fontId="26" fillId="0" borderId="10" xfId="0" applyFont="1" applyBorder="1" applyAlignment="1">
      <alignment horizontal="center"/>
    </xf>
    <xf numFmtId="0" fontId="27" fillId="0" borderId="10" xfId="0" applyFont="1" applyBorder="1" applyAlignment="1">
      <alignment horizontal="center"/>
    </xf>
    <xf numFmtId="0" fontId="28" fillId="0" borderId="10" xfId="0" applyFont="1" applyBorder="1" applyAlignment="1">
      <alignment horizontal="center"/>
    </xf>
    <xf numFmtId="0" fontId="29" fillId="0" borderId="0" xfId="0" applyFont="1" applyAlignment="1">
      <alignment horizontal="center"/>
    </xf>
    <xf numFmtId="0" fontId="30" fillId="0" borderId="3" xfId="0" applyFont="1" applyBorder="1" applyAlignment="1">
      <alignment horizontal="center"/>
    </xf>
    <xf numFmtId="0" fontId="31" fillId="0" borderId="0" xfId="0" applyFont="1" applyAlignment="1">
      <alignment horizontal="center"/>
    </xf>
    <xf numFmtId="0" fontId="32" fillId="0" borderId="7" xfId="0" applyFont="1" applyBorder="1" applyAlignment="1">
      <alignment horizontal="center"/>
    </xf>
    <xf numFmtId="0" fontId="33" fillId="0" borderId="16" xfId="0" applyFont="1" applyBorder="1" applyAlignment="1">
      <alignment horizontal="center"/>
    </xf>
    <xf numFmtId="0" fontId="8" fillId="0" borderId="10" xfId="0" applyFont="1" applyBorder="1" applyAlignment="1">
      <alignment horizontal="left" vertical="top"/>
    </xf>
    <xf numFmtId="0" fontId="3" fillId="0" borderId="10" xfId="0" applyFont="1" applyBorder="1" applyAlignment="1">
      <alignment vertical="top"/>
    </xf>
    <xf numFmtId="0" fontId="4" fillId="0" borderId="3" xfId="0" applyFont="1" applyBorder="1" applyAlignment="1">
      <alignment horizontal="center"/>
    </xf>
    <xf numFmtId="0" fontId="4" fillId="0" borderId="2" xfId="0" applyFont="1" applyBorder="1" applyAlignment="1">
      <alignment horizontal="center"/>
    </xf>
    <xf numFmtId="0" fontId="4" fillId="0" borderId="12" xfId="0" applyFont="1" applyBorder="1" applyAlignment="1">
      <alignment horizontal="center"/>
    </xf>
    <xf numFmtId="0" fontId="2" fillId="0" borderId="11" xfId="0" applyFont="1" applyBorder="1" applyAlignment="1">
      <alignment horizontal="center"/>
    </xf>
    <xf numFmtId="0" fontId="2" fillId="0" borderId="12" xfId="0" applyFont="1" applyBorder="1" applyAlignment="1">
      <alignment horizontal="center"/>
    </xf>
    <xf numFmtId="0" fontId="4" fillId="0" borderId="11" xfId="0" applyFont="1" applyBorder="1" applyAlignment="1">
      <alignment horizontal="center"/>
    </xf>
    <xf numFmtId="0" fontId="4" fillId="0" borderId="18" xfId="0" applyFont="1" applyBorder="1" applyAlignment="1">
      <alignment horizontal="center"/>
    </xf>
    <xf numFmtId="0" fontId="4" fillId="0" borderId="5" xfId="0" applyFont="1" applyBorder="1" applyAlignment="1">
      <alignment horizontal="left" vertical="center"/>
    </xf>
    <xf numFmtId="0" fontId="4" fillId="0" borderId="11" xfId="0" applyFont="1" applyBorder="1" applyAlignment="1">
      <alignment horizontal="left"/>
    </xf>
    <xf numFmtId="0" fontId="4" fillId="0" borderId="14" xfId="0" applyFont="1" applyBorder="1" applyAlignment="1">
      <alignment horizontal="center"/>
    </xf>
    <xf numFmtId="0" fontId="4" fillId="0" borderId="7" xfId="0" applyFont="1" applyBorder="1" applyAlignment="1">
      <alignment horizontal="center"/>
    </xf>
    <xf numFmtId="0" fontId="4" fillId="0" borderId="16" xfId="0" applyFont="1" applyBorder="1" applyAlignment="1">
      <alignment horizontal="center"/>
    </xf>
    <xf numFmtId="0" fontId="4" fillId="0" borderId="12" xfId="0" applyFont="1" applyBorder="1" applyAlignment="1">
      <alignment horizontal="left"/>
    </xf>
    <xf numFmtId="0" fontId="45" fillId="0" borderId="24" xfId="0" applyFont="1" applyBorder="1" applyAlignment="1">
      <alignment horizontal="center" vertical="top"/>
    </xf>
    <xf numFmtId="0" fontId="47" fillId="0" borderId="24" xfId="0" applyFont="1" applyBorder="1" applyAlignment="1">
      <alignment horizontal="center" vertical="center"/>
    </xf>
    <xf numFmtId="0" fontId="8" fillId="2" borderId="17" xfId="0" applyFont="1" applyFill="1" applyBorder="1" applyAlignment="1">
      <alignment horizontal="center"/>
    </xf>
    <xf numFmtId="0" fontId="8" fillId="2" borderId="16" xfId="0" applyFont="1" applyFill="1" applyBorder="1" applyAlignment="1">
      <alignment horizontal="center"/>
    </xf>
    <xf numFmtId="0" fontId="8" fillId="2" borderId="16" xfId="0" applyFont="1" applyFill="1" applyBorder="1" applyAlignment="1">
      <alignment horizontal="left"/>
    </xf>
    <xf numFmtId="0" fontId="8" fillId="3" borderId="16" xfId="0" applyFont="1" applyFill="1" applyBorder="1" applyAlignment="1">
      <alignment horizontal="center"/>
    </xf>
    <xf numFmtId="14" fontId="4" fillId="0" borderId="5" xfId="0" applyNumberFormat="1" applyFont="1" applyBorder="1" applyAlignment="1">
      <alignment horizontal="center"/>
    </xf>
    <xf numFmtId="14" fontId="4" fillId="0" borderId="10" xfId="0" applyNumberFormat="1" applyFont="1" applyBorder="1" applyAlignment="1">
      <alignment horizontal="center"/>
    </xf>
    <xf numFmtId="14" fontId="4" fillId="0" borderId="12" xfId="0" applyNumberFormat="1" applyFont="1" applyBorder="1" applyAlignment="1">
      <alignment horizontal="center"/>
    </xf>
    <xf numFmtId="0" fontId="4" fillId="0" borderId="5" xfId="0" applyFont="1" applyBorder="1" applyAlignment="1">
      <alignment horizontal="left" vertical="top"/>
    </xf>
    <xf numFmtId="0" fontId="4" fillId="0" borderId="11" xfId="0" applyFont="1" applyBorder="1" applyAlignment="1">
      <alignment horizontal="left" vertical="top"/>
    </xf>
    <xf numFmtId="0" fontId="4" fillId="0" borderId="0" xfId="0" applyFont="1" applyAlignment="1">
      <alignment horizontal="left" vertical="top"/>
    </xf>
    <xf numFmtId="0" fontId="4" fillId="0" borderId="3" xfId="0" applyFont="1" applyBorder="1" applyAlignment="1">
      <alignment horizontal="left" vertical="top"/>
    </xf>
    <xf numFmtId="0" fontId="4" fillId="0" borderId="7" xfId="0" applyFont="1" applyBorder="1" applyAlignment="1">
      <alignment horizontal="left" vertical="top"/>
    </xf>
    <xf numFmtId="0" fontId="4" fillId="0" borderId="16" xfId="0" applyFont="1" applyBorder="1" applyAlignment="1">
      <alignment horizontal="left" vertical="top"/>
    </xf>
    <xf numFmtId="0" fontId="4" fillId="0" borderId="12" xfId="0" applyFont="1" applyBorder="1" applyAlignment="1">
      <alignment horizontal="left" vertical="top"/>
    </xf>
    <xf numFmtId="0" fontId="4" fillId="0" borderId="5" xfId="0" applyFont="1" applyBorder="1" applyAlignment="1">
      <alignment horizontal="left" vertical="top" wrapText="1"/>
    </xf>
    <xf numFmtId="0" fontId="2" fillId="0" borderId="10" xfId="0" applyFont="1" applyBorder="1" applyAlignment="1">
      <alignment horizontal="center" vertical="top" wrapText="1"/>
    </xf>
    <xf numFmtId="0" fontId="4" fillId="0" borderId="10" xfId="0" applyFont="1" applyBorder="1" applyAlignment="1">
      <alignment horizontal="left" vertical="top" wrapText="1"/>
    </xf>
    <xf numFmtId="0" fontId="4" fillId="0" borderId="0" xfId="0" applyFont="1" applyAlignment="1">
      <alignment horizontal="left" vertical="top" wrapText="1"/>
    </xf>
    <xf numFmtId="0" fontId="4" fillId="0" borderId="3" xfId="0" applyFont="1" applyBorder="1" applyAlignment="1">
      <alignment horizontal="left" vertical="top" wrapText="1"/>
    </xf>
    <xf numFmtId="0" fontId="4" fillId="0" borderId="11" xfId="0" applyFont="1" applyBorder="1" applyAlignment="1">
      <alignment horizontal="left" vertical="top" wrapText="1"/>
    </xf>
    <xf numFmtId="0" fontId="4" fillId="0" borderId="1" xfId="0" applyFont="1" applyBorder="1" applyAlignment="1">
      <alignment horizontal="left" vertical="top" wrapText="1"/>
    </xf>
    <xf numFmtId="0" fontId="4" fillId="0" borderId="4" xfId="0" applyFont="1" applyBorder="1" applyAlignment="1">
      <alignment horizontal="left" vertical="top" wrapText="1"/>
    </xf>
    <xf numFmtId="14" fontId="7" fillId="4" borderId="5" xfId="0" applyNumberFormat="1" applyFont="1" applyFill="1" applyBorder="1" applyAlignment="1">
      <alignment horizontal="center" vertical="top"/>
    </xf>
    <xf numFmtId="14" fontId="7" fillId="0" borderId="5" xfId="0" applyNumberFormat="1" applyFont="1" applyBorder="1" applyAlignment="1">
      <alignment horizontal="center" vertical="top"/>
    </xf>
    <xf numFmtId="14" fontId="7" fillId="4" borderId="20" xfId="0" applyNumberFormat="1" applyFont="1" applyFill="1" applyBorder="1" applyAlignment="1">
      <alignment horizontal="center" vertical="top"/>
    </xf>
    <xf numFmtId="0" fontId="4" fillId="0" borderId="24" xfId="0" applyFont="1" applyBorder="1" applyAlignment="1">
      <alignment horizontal="center"/>
    </xf>
    <xf numFmtId="0" fontId="8" fillId="0" borderId="24" xfId="0" applyFont="1" applyBorder="1" applyAlignment="1">
      <alignment horizontal="left" vertical="center"/>
    </xf>
    <xf numFmtId="0" fontId="54" fillId="0" borderId="28" xfId="2" applyFont="1" applyBorder="1" applyAlignment="1">
      <alignment horizontal="center" vertical="center"/>
    </xf>
    <xf numFmtId="0" fontId="54" fillId="0" borderId="29" xfId="2" applyFont="1" applyBorder="1" applyAlignment="1">
      <alignment horizontal="center" vertical="center"/>
    </xf>
    <xf numFmtId="0" fontId="55" fillId="0" borderId="0" xfId="2" applyFont="1" applyAlignment="1">
      <alignment horizontal="center" vertical="center"/>
    </xf>
    <xf numFmtId="0" fontId="54" fillId="0" borderId="30" xfId="2" applyFont="1" applyBorder="1" applyAlignment="1">
      <alignment horizontal="center" vertical="center"/>
    </xf>
    <xf numFmtId="0" fontId="55" fillId="0" borderId="0" xfId="2" applyFont="1" applyAlignment="1">
      <alignment horizontal="center" vertical="center" wrapText="1"/>
    </xf>
    <xf numFmtId="0" fontId="54" fillId="12" borderId="32" xfId="2" applyFont="1" applyFill="1" applyBorder="1" applyAlignment="1">
      <alignment horizontal="center" vertical="center" wrapText="1"/>
    </xf>
    <xf numFmtId="0" fontId="54" fillId="12" borderId="33" xfId="2" applyFont="1" applyFill="1" applyBorder="1" applyAlignment="1">
      <alignment horizontal="center" vertical="center" wrapText="1"/>
    </xf>
    <xf numFmtId="0" fontId="54" fillId="0" borderId="0" xfId="2" applyFont="1" applyAlignment="1">
      <alignment horizontal="center" vertical="center" wrapText="1"/>
    </xf>
    <xf numFmtId="0" fontId="55" fillId="0" borderId="22" xfId="2" applyFont="1" applyBorder="1" applyAlignment="1">
      <alignment horizontal="center" vertical="center" wrapText="1"/>
    </xf>
    <xf numFmtId="0" fontId="55" fillId="0" borderId="22" xfId="2" applyFont="1" applyBorder="1" applyAlignment="1">
      <alignment horizontal="center" vertical="center"/>
    </xf>
    <xf numFmtId="0" fontId="56" fillId="0" borderId="22" xfId="3" applyFill="1" applyBorder="1" applyAlignment="1">
      <alignment horizontal="center" vertical="center" wrapText="1"/>
    </xf>
    <xf numFmtId="14" fontId="55" fillId="0" borderId="22" xfId="2" applyNumberFormat="1" applyFont="1" applyBorder="1" applyAlignment="1">
      <alignment horizontal="center" vertical="center" wrapText="1"/>
    </xf>
    <xf numFmtId="0" fontId="56" fillId="0" borderId="22" xfId="4" applyFill="1" applyBorder="1" applyAlignment="1">
      <alignment horizontal="center" vertical="center" wrapText="1"/>
    </xf>
    <xf numFmtId="0" fontId="57" fillId="0" borderId="22" xfId="5" applyFont="1" applyFill="1" applyBorder="1" applyAlignment="1">
      <alignment horizontal="center" vertical="center" wrapText="1"/>
    </xf>
    <xf numFmtId="0" fontId="55" fillId="0" borderId="22" xfId="2" applyFont="1" applyBorder="1" applyAlignment="1">
      <alignment horizontal="center" vertical="top" wrapText="1"/>
    </xf>
    <xf numFmtId="0" fontId="55" fillId="0" borderId="22" xfId="6" applyFont="1" applyBorder="1" applyAlignment="1">
      <alignment horizontal="center" vertical="center" wrapText="1"/>
    </xf>
    <xf numFmtId="0" fontId="55" fillId="0" borderId="22" xfId="6" applyFont="1" applyBorder="1" applyAlignment="1">
      <alignment horizontal="center" vertical="center"/>
    </xf>
    <xf numFmtId="0" fontId="56" fillId="0" borderId="22" xfId="5" applyFill="1" applyBorder="1" applyAlignment="1">
      <alignment horizontal="center" vertical="center" wrapText="1"/>
    </xf>
    <xf numFmtId="14" fontId="55" fillId="0" borderId="22" xfId="6" applyNumberFormat="1" applyFont="1" applyBorder="1" applyAlignment="1">
      <alignment horizontal="center" vertical="center" wrapText="1"/>
    </xf>
    <xf numFmtId="0" fontId="47" fillId="0" borderId="22" xfId="7" applyFont="1" applyBorder="1" applyAlignment="1">
      <alignment horizontal="center" vertical="center" wrapText="1"/>
    </xf>
    <xf numFmtId="0" fontId="47" fillId="0" borderId="22" xfId="7" applyFont="1" applyBorder="1" applyAlignment="1">
      <alignment horizontal="center" vertical="center"/>
    </xf>
    <xf numFmtId="164" fontId="49" fillId="0" borderId="22" xfId="8" applyNumberFormat="1" applyFont="1" applyBorder="1" applyAlignment="1">
      <alignment horizontal="center" vertical="center" wrapText="1"/>
    </xf>
    <xf numFmtId="0" fontId="49" fillId="0" borderId="22" xfId="8" applyFont="1" applyBorder="1" applyAlignment="1">
      <alignment horizontal="center" vertical="center" wrapText="1"/>
    </xf>
    <xf numFmtId="0" fontId="45" fillId="0" borderId="22" xfId="7" applyFont="1" applyBorder="1" applyAlignment="1">
      <alignment horizontal="center" vertical="center" wrapText="1"/>
    </xf>
    <xf numFmtId="0" fontId="60" fillId="0" borderId="22" xfId="9" applyFont="1" applyFill="1" applyBorder="1" applyAlignment="1">
      <alignment horizontal="center" vertical="center" wrapText="1"/>
    </xf>
    <xf numFmtId="0" fontId="55" fillId="0" borderId="34" xfId="2" applyFont="1" applyBorder="1" applyAlignment="1">
      <alignment horizontal="center" vertical="center" wrapText="1"/>
    </xf>
    <xf numFmtId="0" fontId="55" fillId="0" borderId="35" xfId="2" applyFont="1" applyBorder="1" applyAlignment="1">
      <alignment horizontal="center" vertical="center"/>
    </xf>
    <xf numFmtId="0" fontId="55" fillId="0" borderId="35" xfId="2" applyFont="1" applyBorder="1" applyAlignment="1">
      <alignment horizontal="center" vertical="center" wrapText="1"/>
    </xf>
    <xf numFmtId="14" fontId="55" fillId="0" borderId="35" xfId="2" applyNumberFormat="1" applyFont="1" applyBorder="1" applyAlignment="1">
      <alignment horizontal="center" vertical="center" wrapText="1"/>
    </xf>
    <xf numFmtId="0" fontId="55" fillId="0" borderId="0" xfId="6" applyFont="1" applyAlignment="1">
      <alignment horizontal="center" vertical="center" wrapText="1"/>
    </xf>
    <xf numFmtId="0" fontId="55" fillId="0" borderId="23" xfId="2" applyFont="1" applyBorder="1" applyAlignment="1">
      <alignment horizontal="center" vertical="center" wrapText="1"/>
    </xf>
    <xf numFmtId="0" fontId="55" fillId="0" borderId="22" xfId="9" applyNumberFormat="1" applyFont="1" applyFill="1" applyBorder="1" applyAlignment="1" applyProtection="1">
      <alignment horizontal="center" vertical="center" wrapText="1"/>
    </xf>
    <xf numFmtId="0" fontId="54" fillId="13" borderId="22" xfId="7" applyFont="1" applyFill="1" applyBorder="1" applyAlignment="1">
      <alignment horizontal="center" vertical="center" wrapText="1"/>
    </xf>
    <xf numFmtId="0" fontId="54" fillId="13" borderId="22" xfId="7" applyFont="1" applyFill="1" applyBorder="1" applyAlignment="1">
      <alignment horizontal="justify" vertical="top" wrapText="1"/>
    </xf>
    <xf numFmtId="0" fontId="54" fillId="0" borderId="22" xfId="7" applyFont="1" applyBorder="1" applyAlignment="1">
      <alignment vertical="top" wrapText="1"/>
    </xf>
    <xf numFmtId="0" fontId="54" fillId="0" borderId="22" xfId="7" applyFont="1" applyBorder="1" applyAlignment="1">
      <alignment horizontal="justify" vertical="top" wrapText="1"/>
    </xf>
    <xf numFmtId="0" fontId="55" fillId="0" borderId="22" xfId="7" applyFont="1" applyBorder="1" applyAlignment="1">
      <alignment horizontal="justify" vertical="top" wrapText="1"/>
    </xf>
    <xf numFmtId="0" fontId="47" fillId="0" borderId="0" xfId="7" applyFont="1" applyAlignment="1">
      <alignment horizontal="center" vertical="center" wrapText="1"/>
    </xf>
    <xf numFmtId="0" fontId="54" fillId="0" borderId="28" xfId="2" applyFont="1" applyBorder="1" applyAlignment="1">
      <alignment vertical="center"/>
    </xf>
    <xf numFmtId="0" fontId="54" fillId="0" borderId="29" xfId="2" applyFont="1" applyBorder="1" applyAlignment="1">
      <alignment vertical="center"/>
    </xf>
    <xf numFmtId="0" fontId="55" fillId="0" borderId="0" xfId="2" applyFont="1"/>
    <xf numFmtId="0" fontId="54" fillId="0" borderId="30" xfId="2" applyFont="1" applyBorder="1" applyAlignment="1">
      <alignment vertical="center"/>
    </xf>
    <xf numFmtId="0" fontId="55" fillId="0" borderId="37" xfId="2" applyFont="1" applyBorder="1" applyAlignment="1">
      <alignment horizontal="center" vertical="center"/>
    </xf>
    <xf numFmtId="0" fontId="54" fillId="15" borderId="38" xfId="2" applyFont="1" applyFill="1" applyBorder="1" applyAlignment="1">
      <alignment horizontal="center" vertical="center" wrapText="1"/>
    </xf>
    <xf numFmtId="0" fontId="54" fillId="12" borderId="39" xfId="2" applyFont="1" applyFill="1" applyBorder="1" applyAlignment="1">
      <alignment horizontal="center" vertical="center" wrapText="1"/>
    </xf>
    <xf numFmtId="0" fontId="54" fillId="12" borderId="31" xfId="2" applyFont="1" applyFill="1" applyBorder="1" applyAlignment="1">
      <alignment horizontal="center" vertical="center" wrapText="1"/>
    </xf>
    <xf numFmtId="0" fontId="54" fillId="15" borderId="40" xfId="2" applyFont="1" applyFill="1" applyBorder="1" applyAlignment="1">
      <alignment horizontal="center" vertical="center" wrapText="1"/>
    </xf>
    <xf numFmtId="0" fontId="55" fillId="0" borderId="22" xfId="2" applyFont="1" applyBorder="1" applyAlignment="1">
      <alignment vertical="top"/>
    </xf>
    <xf numFmtId="0" fontId="68" fillId="0" borderId="22" xfId="12" applyBorder="1" applyAlignment="1">
      <alignment horizontal="center" vertical="center"/>
    </xf>
    <xf numFmtId="165" fontId="55" fillId="0" borderId="22" xfId="2" applyNumberFormat="1" applyFont="1" applyBorder="1" applyAlignment="1">
      <alignment horizontal="center" vertical="center" wrapText="1"/>
    </xf>
    <xf numFmtId="0" fontId="55" fillId="0" borderId="22" xfId="2" applyFont="1" applyBorder="1" applyAlignment="1">
      <alignment horizontal="justify" vertical="top" wrapText="1"/>
    </xf>
    <xf numFmtId="0" fontId="49" fillId="0" borderId="0" xfId="8" applyFont="1" applyAlignment="1">
      <alignment horizontal="center" vertical="center" wrapText="1"/>
    </xf>
    <xf numFmtId="0" fontId="0" fillId="0" borderId="0" xfId="8" applyFont="1"/>
    <xf numFmtId="0" fontId="49" fillId="0" borderId="22" xfId="8" applyFont="1" applyBorder="1" applyAlignment="1">
      <alignment horizontal="center" vertical="center"/>
    </xf>
    <xf numFmtId="0" fontId="69" fillId="0" borderId="22" xfId="11" applyFont="1" applyBorder="1" applyAlignment="1">
      <alignment horizontal="center" vertical="center"/>
    </xf>
    <xf numFmtId="0" fontId="69" fillId="0" borderId="22" xfId="11" applyFont="1" applyBorder="1" applyAlignment="1">
      <alignment horizontal="justify" vertical="center"/>
    </xf>
    <xf numFmtId="0" fontId="47" fillId="0" borderId="22" xfId="8" applyFont="1" applyBorder="1" applyAlignment="1">
      <alignment horizontal="center" vertical="center"/>
    </xf>
    <xf numFmtId="0" fontId="47" fillId="0" borderId="22" xfId="8" applyFont="1" applyBorder="1" applyAlignment="1">
      <alignment horizontal="center" vertical="center" wrapText="1"/>
    </xf>
    <xf numFmtId="0" fontId="68" fillId="11" borderId="22" xfId="12" applyNumberFormat="1" applyFill="1" applyBorder="1" applyAlignment="1">
      <alignment horizontal="center" vertical="center" wrapText="1"/>
    </xf>
    <xf numFmtId="0" fontId="47" fillId="0" borderId="22" xfId="11" applyFont="1" applyBorder="1" applyAlignment="1">
      <alignment horizontal="justify" vertical="center"/>
    </xf>
    <xf numFmtId="0" fontId="70" fillId="0" borderId="22" xfId="11" applyFont="1" applyBorder="1" applyAlignment="1">
      <alignment vertical="center" wrapText="1"/>
    </xf>
    <xf numFmtId="0" fontId="53" fillId="0" borderId="22" xfId="2" applyBorder="1" applyAlignment="1">
      <alignment horizontal="center" vertical="center" wrapText="1"/>
    </xf>
    <xf numFmtId="0" fontId="47" fillId="0" borderId="22" xfId="11" applyFont="1" applyBorder="1" applyAlignment="1">
      <alignment horizontal="center" vertical="center"/>
    </xf>
    <xf numFmtId="0" fontId="68" fillId="0" borderId="22" xfId="12" applyBorder="1" applyAlignment="1">
      <alignment horizontal="center" vertical="center" wrapText="1"/>
    </xf>
    <xf numFmtId="0" fontId="47" fillId="0" borderId="22" xfId="11" applyFont="1" applyBorder="1" applyAlignment="1">
      <alignment horizontal="center" vertical="center" wrapText="1"/>
    </xf>
    <xf numFmtId="0" fontId="69" fillId="0" borderId="22" xfId="11" applyFont="1" applyBorder="1" applyAlignment="1">
      <alignment horizontal="center" vertical="center" wrapText="1"/>
    </xf>
    <xf numFmtId="0" fontId="49" fillId="0" borderId="22" xfId="11" applyFont="1" applyBorder="1" applyAlignment="1">
      <alignment horizontal="center" vertical="center" wrapText="1"/>
    </xf>
    <xf numFmtId="0" fontId="71" fillId="0" borderId="22" xfId="11" applyFont="1" applyBorder="1" applyAlignment="1">
      <alignment horizontal="center" vertical="center" wrapText="1"/>
    </xf>
    <xf numFmtId="0" fontId="49" fillId="0" borderId="22" xfId="11" applyFont="1" applyBorder="1" applyAlignment="1">
      <alignment horizontal="center" vertical="center"/>
    </xf>
    <xf numFmtId="0" fontId="50" fillId="0" borderId="22" xfId="11" applyFont="1" applyBorder="1" applyAlignment="1">
      <alignment horizontal="center" vertical="center" wrapText="1"/>
    </xf>
    <xf numFmtId="164" fontId="49" fillId="0" borderId="22" xfId="11" applyNumberFormat="1" applyFont="1" applyBorder="1" applyAlignment="1">
      <alignment horizontal="center" vertical="center" wrapText="1"/>
    </xf>
    <xf numFmtId="0" fontId="49" fillId="0" borderId="22" xfId="11" applyFont="1" applyBorder="1" applyAlignment="1">
      <alignment vertical="center"/>
    </xf>
    <xf numFmtId="0" fontId="48" fillId="0" borderId="22" xfId="11" applyBorder="1" applyAlignment="1">
      <alignment horizontal="center" vertical="center"/>
    </xf>
    <xf numFmtId="0" fontId="68" fillId="0" borderId="22" xfId="12" applyNumberFormat="1" applyBorder="1" applyAlignment="1">
      <alignment horizontal="center" vertical="center" wrapText="1"/>
    </xf>
    <xf numFmtId="0" fontId="72" fillId="0" borderId="22" xfId="11" applyFont="1" applyBorder="1" applyAlignment="1">
      <alignment horizontal="justify" vertical="center"/>
    </xf>
    <xf numFmtId="0" fontId="49" fillId="5" borderId="22" xfId="8" applyFont="1" applyFill="1" applyBorder="1" applyAlignment="1">
      <alignment horizontal="center" vertical="center" wrapText="1"/>
    </xf>
    <xf numFmtId="0" fontId="51" fillId="0" borderId="22" xfId="8" applyFont="1" applyBorder="1" applyAlignment="1">
      <alignment horizontal="center" vertical="center" wrapText="1"/>
    </xf>
    <xf numFmtId="0" fontId="49" fillId="0" borderId="22" xfId="8" applyFont="1" applyBorder="1" applyAlignment="1">
      <alignment horizontal="left" vertical="center" wrapText="1"/>
    </xf>
    <xf numFmtId="0" fontId="51" fillId="0" borderId="0" xfId="8" applyFont="1" applyAlignment="1">
      <alignment horizontal="center" vertical="center" wrapText="1"/>
    </xf>
    <xf numFmtId="0" fontId="56" fillId="0" borderId="0" xfId="5" applyFill="1" applyBorder="1" applyAlignment="1">
      <alignment horizontal="center" vertical="center" wrapText="1"/>
    </xf>
    <xf numFmtId="0" fontId="60" fillId="0" borderId="0" xfId="9" applyFont="1" applyFill="1" applyBorder="1" applyAlignment="1">
      <alignment horizontal="center" vertical="center" wrapText="1"/>
    </xf>
    <xf numFmtId="0" fontId="54" fillId="13" borderId="22" xfId="11" applyFont="1" applyFill="1" applyBorder="1" applyAlignment="1">
      <alignment vertical="top" wrapText="1"/>
    </xf>
    <xf numFmtId="0" fontId="54" fillId="13" borderId="22" xfId="11" applyFont="1" applyFill="1" applyBorder="1" applyAlignment="1">
      <alignment horizontal="justify" vertical="top" wrapText="1"/>
    </xf>
    <xf numFmtId="0" fontId="55" fillId="0" borderId="22" xfId="11" applyFont="1" applyBorder="1" applyAlignment="1">
      <alignment horizontal="left" vertical="top" wrapText="1"/>
    </xf>
    <xf numFmtId="0" fontId="55" fillId="0" borderId="22" xfId="8" applyFont="1" applyBorder="1" applyAlignment="1">
      <alignment horizontal="left" vertical="top" wrapText="1"/>
    </xf>
    <xf numFmtId="14" fontId="55" fillId="0" borderId="22" xfId="8" applyNumberFormat="1" applyFont="1" applyBorder="1" applyAlignment="1">
      <alignment horizontal="left" vertical="center" wrapText="1"/>
    </xf>
    <xf numFmtId="0" fontId="55" fillId="0" borderId="0" xfId="2" applyFont="1" applyAlignment="1">
      <alignment horizontal="justify" vertical="center" wrapText="1"/>
    </xf>
    <xf numFmtId="0" fontId="54" fillId="12" borderId="38" xfId="2" applyFont="1" applyFill="1" applyBorder="1" applyAlignment="1">
      <alignment horizontal="center" vertical="center" wrapText="1"/>
    </xf>
    <xf numFmtId="0" fontId="54" fillId="13" borderId="22" xfId="11" applyFont="1" applyFill="1" applyBorder="1" applyAlignment="1">
      <alignment horizontal="center" vertical="top" wrapText="1"/>
    </xf>
    <xf numFmtId="0" fontId="54" fillId="0" borderId="15" xfId="13" applyFont="1" applyBorder="1" applyAlignment="1">
      <alignment horizontal="center" vertical="center"/>
    </xf>
    <xf numFmtId="0" fontId="54" fillId="0" borderId="1" xfId="13" applyFont="1" applyBorder="1" applyAlignment="1">
      <alignment horizontal="center" vertical="center"/>
    </xf>
    <xf numFmtId="0" fontId="55" fillId="0" borderId="0" xfId="13" applyFont="1" applyAlignment="1">
      <alignment horizontal="center"/>
    </xf>
    <xf numFmtId="0" fontId="54" fillId="0" borderId="41" xfId="13" applyFont="1" applyBorder="1" applyAlignment="1">
      <alignment horizontal="center" vertical="center"/>
    </xf>
    <xf numFmtId="0" fontId="55" fillId="0" borderId="24" xfId="13" applyFont="1" applyBorder="1" applyAlignment="1">
      <alignment horizontal="center" vertical="center"/>
    </xf>
    <xf numFmtId="0" fontId="54" fillId="18" borderId="12" xfId="13" applyFont="1" applyFill="1" applyBorder="1" applyAlignment="1">
      <alignment horizontal="center" vertical="center" wrapText="1"/>
    </xf>
    <xf numFmtId="0" fontId="55" fillId="0" borderId="0" xfId="13" applyFont="1" applyAlignment="1">
      <alignment horizontal="center" vertical="center" wrapText="1"/>
    </xf>
    <xf numFmtId="0" fontId="54" fillId="16" borderId="10" xfId="13" applyFont="1" applyFill="1" applyBorder="1" applyAlignment="1">
      <alignment horizontal="center" vertical="center" wrapText="1"/>
    </xf>
    <xf numFmtId="0" fontId="54" fillId="16" borderId="12" xfId="13" applyFont="1" applyFill="1" applyBorder="1" applyAlignment="1">
      <alignment horizontal="center" vertical="center" wrapText="1"/>
    </xf>
    <xf numFmtId="0" fontId="54" fillId="16" borderId="14" xfId="13" applyFont="1" applyFill="1" applyBorder="1" applyAlignment="1">
      <alignment horizontal="center" vertical="center" wrapText="1"/>
    </xf>
    <xf numFmtId="0" fontId="54" fillId="18" borderId="18" xfId="13" applyFont="1" applyFill="1" applyBorder="1" applyAlignment="1">
      <alignment horizontal="center" vertical="center" wrapText="1"/>
    </xf>
    <xf numFmtId="0" fontId="54" fillId="0" borderId="0" xfId="13" applyFont="1" applyAlignment="1">
      <alignment horizontal="center" vertical="center" wrapText="1"/>
    </xf>
    <xf numFmtId="0" fontId="55" fillId="5" borderId="3" xfId="14" applyFont="1" applyFill="1" applyBorder="1" applyAlignment="1">
      <alignment horizontal="center" vertical="center" wrapText="1"/>
    </xf>
    <xf numFmtId="0" fontId="55" fillId="5" borderId="4" xfId="14" applyFont="1" applyFill="1" applyBorder="1" applyAlignment="1">
      <alignment horizontal="center" vertical="center" wrapText="1"/>
    </xf>
    <xf numFmtId="0" fontId="56" fillId="5" borderId="22" xfId="3" applyFill="1" applyBorder="1" applyAlignment="1">
      <alignment horizontal="center" vertical="center" wrapText="1"/>
    </xf>
    <xf numFmtId="165" fontId="55" fillId="5" borderId="22" xfId="14" applyNumberFormat="1" applyFont="1" applyFill="1" applyBorder="1" applyAlignment="1">
      <alignment horizontal="center" vertical="center" wrapText="1"/>
    </xf>
    <xf numFmtId="0" fontId="55" fillId="0" borderId="3" xfId="13" applyFont="1" applyBorder="1" applyAlignment="1">
      <alignment horizontal="center" vertical="center" wrapText="1"/>
    </xf>
    <xf numFmtId="0" fontId="55" fillId="0" borderId="4" xfId="13" applyFont="1" applyBorder="1" applyAlignment="1">
      <alignment horizontal="center" vertical="center" wrapText="1"/>
    </xf>
    <xf numFmtId="166" fontId="55" fillId="0" borderId="22" xfId="13" applyNumberFormat="1" applyFont="1" applyBorder="1" applyAlignment="1">
      <alignment horizontal="center" vertical="center" wrapText="1"/>
    </xf>
    <xf numFmtId="0" fontId="73" fillId="0" borderId="0" xfId="13" applyFont="1" applyAlignment="1">
      <alignment horizontal="center"/>
    </xf>
    <xf numFmtId="0" fontId="55" fillId="0" borderId="5" xfId="13" applyFont="1" applyBorder="1" applyAlignment="1">
      <alignment horizontal="center" vertical="center" wrapText="1"/>
    </xf>
    <xf numFmtId="0" fontId="60" fillId="0" borderId="12" xfId="9" applyFont="1" applyFill="1" applyBorder="1" applyAlignment="1">
      <alignment horizontal="center" vertical="center" wrapText="1"/>
    </xf>
    <xf numFmtId="166" fontId="55" fillId="0" borderId="5" xfId="13" applyNumberFormat="1" applyFont="1" applyBorder="1" applyAlignment="1">
      <alignment horizontal="center" vertical="center" wrapText="1"/>
    </xf>
    <xf numFmtId="0" fontId="55" fillId="0" borderId="2" xfId="13" applyFont="1" applyBorder="1" applyAlignment="1">
      <alignment horizontal="center" vertical="center" wrapText="1"/>
    </xf>
    <xf numFmtId="0" fontId="55" fillId="0" borderId="16" xfId="13" applyFont="1" applyBorder="1" applyAlignment="1">
      <alignment horizontal="center" vertical="center" wrapText="1"/>
    </xf>
    <xf numFmtId="0" fontId="55" fillId="0" borderId="17" xfId="13" applyFont="1" applyBorder="1" applyAlignment="1">
      <alignment horizontal="center" vertical="center" wrapText="1"/>
    </xf>
    <xf numFmtId="166" fontId="55" fillId="0" borderId="17" xfId="13" applyNumberFormat="1" applyFont="1" applyBorder="1" applyAlignment="1">
      <alignment horizontal="center" vertical="center" wrapText="1"/>
    </xf>
    <xf numFmtId="0" fontId="55" fillId="0" borderId="15" xfId="13" applyFont="1" applyBorder="1" applyAlignment="1">
      <alignment horizontal="center" vertical="center" wrapText="1"/>
    </xf>
    <xf numFmtId="0" fontId="60" fillId="0" borderId="22" xfId="13" applyFont="1" applyBorder="1" applyAlignment="1">
      <alignment horizontal="center" vertical="center" wrapText="1"/>
    </xf>
    <xf numFmtId="165" fontId="55" fillId="0" borderId="3" xfId="13" applyNumberFormat="1" applyFont="1" applyBorder="1" applyAlignment="1">
      <alignment horizontal="center" vertical="center" wrapText="1"/>
    </xf>
    <xf numFmtId="165" fontId="55" fillId="0" borderId="10" xfId="13" applyNumberFormat="1" applyFont="1" applyBorder="1" applyAlignment="1">
      <alignment horizontal="center" vertical="center" wrapText="1"/>
    </xf>
    <xf numFmtId="0" fontId="60" fillId="0" borderId="3" xfId="9" applyFont="1" applyFill="1" applyBorder="1" applyAlignment="1">
      <alignment horizontal="center" vertical="center" wrapText="1"/>
    </xf>
    <xf numFmtId="0" fontId="60" fillId="0" borderId="3" xfId="13" applyFont="1" applyBorder="1" applyAlignment="1">
      <alignment horizontal="center" vertical="center" wrapText="1"/>
    </xf>
    <xf numFmtId="165" fontId="55" fillId="0" borderId="0" xfId="13" applyNumberFormat="1" applyFont="1" applyAlignment="1">
      <alignment horizontal="center" vertical="center" wrapText="1"/>
    </xf>
    <xf numFmtId="0" fontId="60" fillId="0" borderId="5" xfId="13" applyFont="1" applyBorder="1" applyAlignment="1">
      <alignment horizontal="center" vertical="center" wrapText="1"/>
    </xf>
    <xf numFmtId="14" fontId="55" fillId="0" borderId="5" xfId="9" applyNumberFormat="1" applyFont="1" applyFill="1" applyBorder="1" applyAlignment="1">
      <alignment horizontal="center" vertical="center" wrapText="1"/>
    </xf>
    <xf numFmtId="0" fontId="55" fillId="0" borderId="18" xfId="13" applyFont="1" applyBorder="1" applyAlignment="1">
      <alignment horizontal="center" vertical="center" wrapText="1"/>
    </xf>
    <xf numFmtId="165" fontId="55" fillId="0" borderId="22" xfId="13" applyNumberFormat="1" applyFont="1" applyBorder="1" applyAlignment="1">
      <alignment horizontal="center" vertical="center" wrapText="1"/>
    </xf>
    <xf numFmtId="165" fontId="55" fillId="0" borderId="5" xfId="13" applyNumberFormat="1" applyFont="1" applyBorder="1" applyAlignment="1">
      <alignment horizontal="center" vertical="center" wrapText="1"/>
    </xf>
    <xf numFmtId="0" fontId="60" fillId="0" borderId="5" xfId="9" applyFont="1" applyFill="1" applyBorder="1" applyAlignment="1">
      <alignment horizontal="center" vertical="center" wrapText="1"/>
    </xf>
    <xf numFmtId="0" fontId="55" fillId="0" borderId="10" xfId="13" applyFont="1" applyBorder="1" applyAlignment="1">
      <alignment horizontal="center" vertical="center" wrapText="1"/>
    </xf>
    <xf numFmtId="0" fontId="60" fillId="0" borderId="10" xfId="13" applyFont="1" applyBorder="1" applyAlignment="1">
      <alignment horizontal="center" vertical="center" wrapText="1"/>
    </xf>
    <xf numFmtId="0" fontId="55" fillId="0" borderId="11" xfId="13" applyFont="1" applyBorder="1" applyAlignment="1">
      <alignment horizontal="center" vertical="center" wrapText="1"/>
    </xf>
    <xf numFmtId="0" fontId="60" fillId="0" borderId="10" xfId="16" applyFont="1" applyFill="1" applyBorder="1" applyAlignment="1">
      <alignment horizontal="center" vertical="center" wrapText="1"/>
    </xf>
    <xf numFmtId="0" fontId="55" fillId="19" borderId="0" xfId="13" applyFont="1" applyFill="1" applyAlignment="1">
      <alignment horizontal="center" vertical="center" wrapText="1"/>
    </xf>
    <xf numFmtId="0" fontId="55" fillId="19" borderId="0" xfId="13" applyFont="1" applyFill="1" applyAlignment="1">
      <alignment horizontal="center"/>
    </xf>
    <xf numFmtId="0" fontId="55" fillId="19" borderId="3" xfId="13" applyFont="1" applyFill="1" applyBorder="1" applyAlignment="1">
      <alignment horizontal="center" vertical="center" wrapText="1"/>
    </xf>
    <xf numFmtId="0" fontId="55" fillId="19" borderId="5" xfId="13" applyFont="1" applyFill="1" applyBorder="1" applyAlignment="1">
      <alignment horizontal="center" vertical="center" wrapText="1"/>
    </xf>
    <xf numFmtId="0" fontId="60" fillId="19" borderId="5" xfId="13" applyFont="1" applyFill="1" applyBorder="1" applyAlignment="1">
      <alignment horizontal="center" vertical="center" wrapText="1"/>
    </xf>
    <xf numFmtId="166" fontId="55" fillId="19" borderId="5" xfId="13" applyNumberFormat="1" applyFont="1" applyFill="1" applyBorder="1" applyAlignment="1">
      <alignment horizontal="center" vertical="center" wrapText="1"/>
    </xf>
    <xf numFmtId="0" fontId="55" fillId="19" borderId="2" xfId="13" applyFont="1" applyFill="1" applyBorder="1" applyAlignment="1">
      <alignment horizontal="center" vertical="center" wrapText="1"/>
    </xf>
    <xf numFmtId="0" fontId="60" fillId="0" borderId="17" xfId="9" applyFont="1" applyFill="1" applyBorder="1" applyAlignment="1">
      <alignment horizontal="center" vertical="center" wrapText="1"/>
    </xf>
    <xf numFmtId="0" fontId="54" fillId="13" borderId="22" xfId="14" applyFont="1" applyFill="1" applyBorder="1" applyAlignment="1">
      <alignment vertical="top" wrapText="1"/>
    </xf>
    <xf numFmtId="14" fontId="55" fillId="0" borderId="22" xfId="11" applyNumberFormat="1" applyFont="1" applyBorder="1" applyAlignment="1">
      <alignment horizontal="left" vertical="center" wrapText="1"/>
    </xf>
    <xf numFmtId="0" fontId="54" fillId="13" borderId="22" xfId="14" applyFont="1" applyFill="1" applyBorder="1" applyAlignment="1">
      <alignment horizontal="justify" vertical="top" wrapText="1"/>
    </xf>
    <xf numFmtId="0" fontId="60" fillId="0" borderId="22" xfId="9" applyFont="1" applyBorder="1" applyAlignment="1" applyProtection="1">
      <alignment horizontal="center" vertical="center" wrapText="1"/>
    </xf>
    <xf numFmtId="0" fontId="54" fillId="0" borderId="49" xfId="2" applyFont="1" applyBorder="1" applyAlignment="1">
      <alignment horizontal="left" vertical="center"/>
    </xf>
    <xf numFmtId="0" fontId="54" fillId="0" borderId="50" xfId="2" applyFont="1" applyBorder="1" applyAlignment="1">
      <alignment horizontal="center" vertical="center"/>
    </xf>
    <xf numFmtId="0" fontId="54" fillId="0" borderId="50" xfId="2" applyFont="1" applyBorder="1" applyAlignment="1">
      <alignment horizontal="left" vertical="center"/>
    </xf>
    <xf numFmtId="0" fontId="55" fillId="0" borderId="0" xfId="2" applyFont="1" applyAlignment="1">
      <alignment horizontal="left"/>
    </xf>
    <xf numFmtId="0" fontId="54" fillId="20" borderId="33" xfId="2" applyFont="1" applyFill="1" applyBorder="1" applyAlignment="1">
      <alignment horizontal="left" vertical="center" wrapText="1"/>
    </xf>
    <xf numFmtId="0" fontId="55" fillId="0" borderId="0" xfId="2" applyFont="1" applyAlignment="1">
      <alignment horizontal="left" vertical="center" wrapText="1"/>
    </xf>
    <xf numFmtId="0" fontId="54" fillId="20" borderId="36" xfId="2" applyFont="1" applyFill="1" applyBorder="1" applyAlignment="1">
      <alignment horizontal="center" vertical="center" wrapText="1"/>
    </xf>
    <xf numFmtId="0" fontId="54" fillId="20" borderId="46" xfId="2" applyFont="1" applyFill="1" applyBorder="1" applyAlignment="1">
      <alignment horizontal="center" vertical="center" wrapText="1"/>
    </xf>
    <xf numFmtId="0" fontId="54" fillId="0" borderId="0" xfId="2" applyFont="1" applyAlignment="1">
      <alignment horizontal="left" vertical="center" wrapText="1"/>
    </xf>
    <xf numFmtId="0" fontId="55" fillId="0" borderId="22" xfId="2" applyFont="1" applyBorder="1" applyAlignment="1">
      <alignment horizontal="left" vertical="center" wrapText="1"/>
    </xf>
    <xf numFmtId="0" fontId="74" fillId="0" borderId="0" xfId="4" applyFont="1" applyBorder="1" applyAlignment="1">
      <alignment horizontal="center" vertical="center"/>
    </xf>
    <xf numFmtId="0" fontId="75" fillId="0" borderId="0" xfId="2" applyFont="1" applyAlignment="1">
      <alignment horizontal="left" vertical="center" wrapText="1"/>
    </xf>
    <xf numFmtId="0" fontId="75" fillId="21" borderId="0" xfId="2" applyFont="1" applyFill="1" applyAlignment="1">
      <alignment horizontal="left" vertical="center" wrapText="1"/>
    </xf>
    <xf numFmtId="0" fontId="74" fillId="0" borderId="22" xfId="4" applyFont="1" applyBorder="1" applyAlignment="1">
      <alignment horizontal="center" vertical="center" wrapText="1"/>
    </xf>
    <xf numFmtId="0" fontId="74" fillId="0" borderId="22" xfId="4" applyFont="1" applyFill="1" applyBorder="1" applyAlignment="1">
      <alignment horizontal="center" vertical="center" wrapText="1"/>
    </xf>
    <xf numFmtId="0" fontId="76" fillId="21" borderId="0" xfId="2" applyFont="1" applyFill="1" applyAlignment="1">
      <alignment horizontal="left" vertical="center" wrapText="1"/>
    </xf>
    <xf numFmtId="0" fontId="74" fillId="0" borderId="0" xfId="4" applyFont="1" applyFill="1" applyBorder="1" applyAlignment="1">
      <alignment horizontal="center" vertical="center" wrapText="1"/>
    </xf>
    <xf numFmtId="0" fontId="74" fillId="0" borderId="0" xfId="4" applyFont="1" applyBorder="1" applyAlignment="1">
      <alignment horizontal="center" vertical="center" wrapText="1"/>
    </xf>
    <xf numFmtId="0" fontId="76" fillId="0" borderId="0" xfId="2" applyFont="1" applyAlignment="1">
      <alignment horizontal="left" vertical="center" wrapText="1"/>
    </xf>
    <xf numFmtId="0" fontId="60" fillId="0" borderId="0" xfId="9" applyFont="1" applyFill="1" applyBorder="1" applyAlignment="1">
      <alignment horizontal="center" vertical="center"/>
    </xf>
    <xf numFmtId="0" fontId="60" fillId="0" borderId="22" xfId="9" applyFont="1" applyFill="1" applyBorder="1" applyAlignment="1">
      <alignment horizontal="center" vertical="center"/>
    </xf>
    <xf numFmtId="0" fontId="77" fillId="0" borderId="22" xfId="3" applyFont="1" applyFill="1" applyBorder="1" applyAlignment="1">
      <alignment horizontal="center" vertical="center" wrapText="1"/>
    </xf>
    <xf numFmtId="0" fontId="60" fillId="0" borderId="0" xfId="2" applyFont="1" applyAlignment="1">
      <alignment horizontal="center" vertical="center" wrapText="1"/>
    </xf>
    <xf numFmtId="0" fontId="60" fillId="0" borderId="22" xfId="2" applyFont="1" applyBorder="1" applyAlignment="1">
      <alignment horizontal="center" vertical="center" wrapText="1"/>
    </xf>
    <xf numFmtId="0" fontId="60" fillId="0" borderId="22" xfId="2" applyFont="1" applyBorder="1" applyAlignment="1">
      <alignment horizontal="center" vertical="center"/>
    </xf>
    <xf numFmtId="14" fontId="55" fillId="19" borderId="22" xfId="2" applyNumberFormat="1" applyFont="1" applyFill="1" applyBorder="1" applyAlignment="1">
      <alignment horizontal="center" vertical="center" wrapText="1"/>
    </xf>
    <xf numFmtId="0" fontId="60" fillId="0" borderId="0" xfId="2" applyFont="1" applyAlignment="1">
      <alignment horizontal="center" wrapText="1"/>
    </xf>
    <xf numFmtId="0" fontId="55" fillId="0" borderId="22" xfId="2" applyFont="1" applyBorder="1" applyAlignment="1">
      <alignment horizontal="left" vertical="top" wrapText="1"/>
    </xf>
    <xf numFmtId="0" fontId="55" fillId="0" borderId="22" xfId="2" applyFont="1" applyBorder="1" applyAlignment="1">
      <alignment wrapText="1"/>
    </xf>
    <xf numFmtId="0" fontId="55" fillId="19" borderId="22" xfId="2" applyFont="1" applyFill="1" applyBorder="1" applyAlignment="1">
      <alignment horizontal="left" vertical="center" wrapText="1"/>
    </xf>
    <xf numFmtId="0" fontId="55" fillId="19" borderId="22" xfId="2" applyFont="1" applyFill="1" applyBorder="1" applyAlignment="1">
      <alignment horizontal="center" vertical="center" wrapText="1"/>
    </xf>
    <xf numFmtId="0" fontId="60" fillId="19" borderId="22" xfId="2" applyFont="1" applyFill="1" applyBorder="1" applyAlignment="1">
      <alignment horizontal="center" vertical="center" wrapText="1"/>
    </xf>
    <xf numFmtId="0" fontId="55" fillId="0" borderId="22" xfId="2" applyFont="1" applyBorder="1" applyAlignment="1">
      <alignment vertical="center"/>
    </xf>
    <xf numFmtId="0" fontId="54" fillId="13" borderId="22" xfId="18" applyFont="1" applyFill="1" applyBorder="1" applyAlignment="1">
      <alignment vertical="top" wrapText="1"/>
    </xf>
    <xf numFmtId="0" fontId="54" fillId="13" borderId="22" xfId="18" applyFont="1" applyFill="1" applyBorder="1" applyAlignment="1">
      <alignment horizontal="justify" vertical="top" wrapText="1"/>
    </xf>
    <xf numFmtId="14" fontId="55" fillId="0" borderId="22" xfId="18" applyNumberFormat="1" applyFont="1" applyBorder="1" applyAlignment="1">
      <alignment horizontal="left" vertical="center" wrapText="1"/>
    </xf>
    <xf numFmtId="0" fontId="55" fillId="0" borderId="0" xfId="2" applyFont="1" applyAlignment="1">
      <alignment horizontal="center"/>
    </xf>
    <xf numFmtId="0" fontId="74" fillId="0" borderId="22" xfId="4" applyFont="1" applyBorder="1" applyAlignment="1" applyProtection="1">
      <alignment horizontal="center" vertical="center" wrapText="1"/>
    </xf>
    <xf numFmtId="0" fontId="87" fillId="0" borderId="49" xfId="2" applyFont="1" applyBorder="1" applyAlignment="1">
      <alignment vertical="center"/>
    </xf>
    <xf numFmtId="0" fontId="87" fillId="0" borderId="50" xfId="2" applyFont="1" applyBorder="1" applyAlignment="1">
      <alignment horizontal="center" vertical="center"/>
    </xf>
    <xf numFmtId="0" fontId="87" fillId="0" borderId="50" xfId="2" applyFont="1" applyBorder="1" applyAlignment="1">
      <alignment vertical="center"/>
    </xf>
    <xf numFmtId="0" fontId="53" fillId="0" borderId="0" xfId="2"/>
    <xf numFmtId="0" fontId="87" fillId="0" borderId="24" xfId="2" applyFont="1" applyBorder="1" applyAlignment="1">
      <alignment vertical="center"/>
    </xf>
    <xf numFmtId="0" fontId="0" fillId="0" borderId="24" xfId="2" applyFont="1" applyBorder="1" applyAlignment="1">
      <alignment horizontal="center" vertical="center"/>
    </xf>
    <xf numFmtId="0" fontId="87" fillId="23" borderId="33" xfId="2" applyFont="1" applyFill="1" applyBorder="1" applyAlignment="1">
      <alignment horizontal="center" vertical="center" wrapText="1"/>
    </xf>
    <xf numFmtId="0" fontId="53" fillId="0" borderId="0" xfId="2" applyAlignment="1">
      <alignment horizontal="center" vertical="center" wrapText="1"/>
    </xf>
    <xf numFmtId="0" fontId="87" fillId="0" borderId="0" xfId="2" applyFont="1" applyAlignment="1">
      <alignment horizontal="center" vertical="center" wrapText="1"/>
    </xf>
    <xf numFmtId="0" fontId="55" fillId="0" borderId="23" xfId="2" applyFont="1" applyBorder="1" applyAlignment="1">
      <alignment vertical="center" wrapText="1"/>
    </xf>
    <xf numFmtId="0" fontId="55" fillId="0" borderId="22" xfId="2" applyFont="1" applyBorder="1" applyAlignment="1">
      <alignment horizontal="justify" vertical="center" wrapText="1"/>
    </xf>
    <xf numFmtId="0" fontId="55" fillId="0" borderId="51" xfId="2" applyFont="1" applyBorder="1" applyAlignment="1">
      <alignment horizontal="justify" vertical="center" wrapText="1"/>
    </xf>
    <xf numFmtId="14" fontId="55" fillId="0" borderId="22" xfId="2" applyNumberFormat="1" applyFont="1" applyBorder="1" applyAlignment="1">
      <alignment horizontal="justify" vertical="center" wrapText="1"/>
    </xf>
    <xf numFmtId="0" fontId="60" fillId="0" borderId="22" xfId="19" applyFont="1" applyBorder="1" applyAlignment="1" applyProtection="1">
      <alignment horizontal="center" vertical="center" wrapText="1"/>
    </xf>
    <xf numFmtId="0" fontId="55" fillId="0" borderId="23" xfId="2" applyFont="1" applyBorder="1" applyAlignment="1">
      <alignment horizontal="left" vertical="center" wrapText="1"/>
    </xf>
    <xf numFmtId="0" fontId="55" fillId="19" borderId="22" xfId="2" applyFont="1" applyFill="1" applyBorder="1" applyAlignment="1">
      <alignment horizontal="justify" vertical="center" wrapText="1"/>
    </xf>
    <xf numFmtId="0" fontId="55" fillId="19" borderId="23" xfId="2" applyFont="1" applyFill="1" applyBorder="1" applyAlignment="1">
      <alignment vertical="center" wrapText="1"/>
    </xf>
    <xf numFmtId="0" fontId="55" fillId="19" borderId="22" xfId="2" applyFont="1" applyFill="1" applyBorder="1" applyAlignment="1">
      <alignment horizontal="center" vertical="center"/>
    </xf>
    <xf numFmtId="0" fontId="55" fillId="19" borderId="51" xfId="2" applyFont="1" applyFill="1" applyBorder="1" applyAlignment="1">
      <alignment horizontal="justify" vertical="center" wrapText="1"/>
    </xf>
    <xf numFmtId="0" fontId="55" fillId="0" borderId="34" xfId="2" applyFont="1" applyBorder="1" applyAlignment="1">
      <alignment vertical="center" wrapText="1"/>
    </xf>
    <xf numFmtId="49" fontId="60" fillId="0" borderId="35" xfId="19" applyNumberFormat="1" applyFont="1" applyFill="1" applyBorder="1" applyAlignment="1" applyProtection="1">
      <alignment horizontal="center" vertical="center" wrapText="1"/>
    </xf>
    <xf numFmtId="0" fontId="55" fillId="0" borderId="35" xfId="2" applyFont="1" applyBorder="1" applyAlignment="1">
      <alignment horizontal="justify" vertical="center" wrapText="1"/>
    </xf>
    <xf numFmtId="0" fontId="55" fillId="0" borderId="49" xfId="2" applyFont="1" applyBorder="1" applyAlignment="1">
      <alignment horizontal="justify" vertical="center" wrapText="1"/>
    </xf>
    <xf numFmtId="0" fontId="53" fillId="0" borderId="0" xfId="2" applyAlignment="1">
      <alignment horizontal="center"/>
    </xf>
    <xf numFmtId="0" fontId="54" fillId="13" borderId="22" xfId="20" applyFont="1" applyFill="1" applyBorder="1" applyAlignment="1">
      <alignment vertical="top" wrapText="1"/>
    </xf>
    <xf numFmtId="0" fontId="54" fillId="13" borderId="22" xfId="20" applyFont="1" applyFill="1" applyBorder="1" applyAlignment="1">
      <alignment horizontal="justify" vertical="top" wrapText="1"/>
    </xf>
    <xf numFmtId="14" fontId="55" fillId="0" borderId="22" xfId="20" applyNumberFormat="1" applyFont="1" applyBorder="1" applyAlignment="1">
      <alignment vertical="top" wrapText="1"/>
    </xf>
    <xf numFmtId="0" fontId="55" fillId="0" borderId="0" xfId="20" applyFont="1" applyAlignment="1">
      <alignment vertical="top" wrapText="1"/>
    </xf>
    <xf numFmtId="0" fontId="53" fillId="0" borderId="0" xfId="2" applyAlignment="1">
      <alignment horizontal="justify" vertical="center" wrapText="1"/>
    </xf>
    <xf numFmtId="0" fontId="89" fillId="0" borderId="22" xfId="9" applyFont="1" applyBorder="1" applyAlignment="1" applyProtection="1">
      <alignment horizontal="center" vertical="center" wrapText="1"/>
    </xf>
    <xf numFmtId="0" fontId="74" fillId="0" borderId="22" xfId="4" applyFont="1" applyFill="1" applyBorder="1" applyAlignment="1" applyProtection="1">
      <alignment horizontal="center" vertical="center" wrapText="1"/>
    </xf>
    <xf numFmtId="0" fontId="74" fillId="19" borderId="22" xfId="3" applyFont="1" applyFill="1" applyBorder="1" applyAlignment="1" applyProtection="1">
      <alignment horizontal="center" vertical="center" wrapText="1"/>
    </xf>
    <xf numFmtId="0" fontId="90" fillId="0" borderId="49" xfId="2" applyFont="1" applyBorder="1" applyAlignment="1">
      <alignment vertical="top" wrapText="1"/>
    </xf>
    <xf numFmtId="0" fontId="90" fillId="0" borderId="50" xfId="2" applyFont="1" applyBorder="1" applyAlignment="1">
      <alignment horizontal="center" vertical="top" wrapText="1"/>
    </xf>
    <xf numFmtId="0" fontId="90" fillId="0" borderId="50" xfId="2" applyFont="1" applyBorder="1" applyAlignment="1">
      <alignment vertical="top" wrapText="1"/>
    </xf>
    <xf numFmtId="0" fontId="90" fillId="0" borderId="50" xfId="2" applyFont="1" applyBorder="1" applyAlignment="1">
      <alignment horizontal="left" vertical="top" wrapText="1"/>
    </xf>
    <xf numFmtId="0" fontId="91" fillId="0" borderId="0" xfId="2" applyFont="1" applyAlignment="1">
      <alignment vertical="center" wrapText="1"/>
    </xf>
    <xf numFmtId="0" fontId="92" fillId="20" borderId="33" xfId="2" applyFont="1" applyFill="1" applyBorder="1" applyAlignment="1">
      <alignment horizontal="center" vertical="top" wrapText="1"/>
    </xf>
    <xf numFmtId="0" fontId="92" fillId="20" borderId="33" xfId="2" applyFont="1" applyFill="1" applyBorder="1" applyAlignment="1">
      <alignment horizontal="left" vertical="top" wrapText="1"/>
    </xf>
    <xf numFmtId="0" fontId="91" fillId="0" borderId="0" xfId="2" applyFont="1" applyAlignment="1">
      <alignment horizontal="center" vertical="center" wrapText="1"/>
    </xf>
    <xf numFmtId="0" fontId="92" fillId="20" borderId="48" xfId="2" applyFont="1" applyFill="1" applyBorder="1" applyAlignment="1">
      <alignment horizontal="left" vertical="top" wrapText="1"/>
    </xf>
    <xf numFmtId="0" fontId="90" fillId="0" borderId="0" xfId="2" applyFont="1" applyAlignment="1">
      <alignment horizontal="center" vertical="center" wrapText="1"/>
    </xf>
    <xf numFmtId="0" fontId="91" fillId="0" borderId="0" xfId="2" applyFont="1" applyAlignment="1">
      <alignment vertical="top" wrapText="1"/>
    </xf>
    <xf numFmtId="0" fontId="91" fillId="0" borderId="0" xfId="2" applyFont="1" applyAlignment="1">
      <alignment horizontal="justify" vertical="top" wrapText="1"/>
    </xf>
    <xf numFmtId="0" fontId="93" fillId="0" borderId="0" xfId="2" applyFont="1" applyAlignment="1">
      <alignment horizontal="center" vertical="center" wrapText="1"/>
    </xf>
    <xf numFmtId="0" fontId="91" fillId="0" borderId="0" xfId="2" applyFont="1" applyAlignment="1">
      <alignment horizontal="left" vertical="top" wrapText="1"/>
    </xf>
    <xf numFmtId="0" fontId="91" fillId="0" borderId="0" xfId="2" applyFont="1" applyAlignment="1">
      <alignment horizontal="center" vertical="top" wrapText="1"/>
    </xf>
    <xf numFmtId="0" fontId="95" fillId="0" borderId="29" xfId="2" applyFont="1" applyBorder="1" applyAlignment="1">
      <alignment horizontal="center" vertical="center"/>
    </xf>
    <xf numFmtId="0" fontId="55" fillId="0" borderId="24" xfId="2" applyFont="1" applyBorder="1" applyAlignment="1">
      <alignment horizontal="center" vertical="center" wrapText="1"/>
    </xf>
    <xf numFmtId="0" fontId="96" fillId="15" borderId="38" xfId="2" applyFont="1" applyFill="1" applyBorder="1" applyAlignment="1">
      <alignment horizontal="center" vertical="center" wrapText="1"/>
    </xf>
    <xf numFmtId="0" fontId="96" fillId="0" borderId="31" xfId="2" applyFont="1" applyBorder="1" applyAlignment="1">
      <alignment horizontal="center" vertical="center" wrapText="1"/>
    </xf>
    <xf numFmtId="0" fontId="54" fillId="0" borderId="31" xfId="2" applyFont="1" applyBorder="1" applyAlignment="1">
      <alignment horizontal="center" vertical="center" wrapText="1"/>
    </xf>
    <xf numFmtId="0" fontId="97" fillId="0" borderId="22" xfId="3" applyFont="1" applyFill="1" applyBorder="1" applyAlignment="1">
      <alignment horizontal="center" vertical="center"/>
    </xf>
    <xf numFmtId="0" fontId="55" fillId="19" borderId="0" xfId="2" applyFont="1" applyFill="1" applyAlignment="1">
      <alignment horizontal="center" vertical="center" wrapText="1"/>
    </xf>
    <xf numFmtId="0" fontId="97" fillId="19" borderId="22" xfId="9" applyNumberFormat="1" applyFont="1" applyFill="1" applyBorder="1" applyAlignment="1" applyProtection="1">
      <alignment horizontal="center" vertical="center"/>
    </xf>
    <xf numFmtId="0" fontId="97" fillId="0" borderId="22" xfId="9" applyFont="1" applyFill="1" applyBorder="1" applyAlignment="1">
      <alignment horizontal="center" vertical="center"/>
    </xf>
    <xf numFmtId="0" fontId="76" fillId="0" borderId="0" xfId="2" applyFont="1" applyAlignment="1">
      <alignment horizontal="center" vertical="center" wrapText="1"/>
    </xf>
    <xf numFmtId="0" fontId="55" fillId="24" borderId="0" xfId="2" applyFont="1" applyFill="1" applyAlignment="1">
      <alignment horizontal="center" vertical="center" wrapText="1"/>
    </xf>
    <xf numFmtId="0" fontId="97" fillId="0" borderId="22" xfId="21" applyFont="1" applyFill="1" applyBorder="1" applyAlignment="1">
      <alignment horizontal="center" vertical="center"/>
    </xf>
    <xf numFmtId="0" fontId="55" fillId="0" borderId="22" xfId="2" applyFont="1" applyBorder="1" applyAlignment="1">
      <alignment vertical="center" wrapText="1"/>
    </xf>
    <xf numFmtId="0" fontId="97" fillId="19" borderId="22" xfId="9" applyFont="1" applyFill="1" applyBorder="1" applyAlignment="1">
      <alignment horizontal="center" vertical="center"/>
    </xf>
    <xf numFmtId="0" fontId="55" fillId="19" borderId="22" xfId="2" applyFont="1" applyFill="1" applyBorder="1" applyAlignment="1" applyProtection="1">
      <alignment horizontal="center" vertical="center"/>
      <protection locked="0"/>
    </xf>
    <xf numFmtId="0" fontId="55" fillId="19" borderId="22" xfId="2" applyFont="1" applyFill="1" applyBorder="1" applyAlignment="1" applyProtection="1">
      <alignment horizontal="center" vertical="center" wrapText="1"/>
      <protection locked="0"/>
    </xf>
    <xf numFmtId="0" fontId="97" fillId="19" borderId="22" xfId="9" applyFont="1" applyFill="1" applyBorder="1" applyAlignment="1" applyProtection="1">
      <alignment horizontal="center" vertical="center"/>
      <protection locked="0"/>
    </xf>
    <xf numFmtId="0" fontId="55" fillId="24" borderId="22" xfId="2" applyFont="1" applyFill="1" applyBorder="1" applyAlignment="1">
      <alignment horizontal="center" vertical="center" wrapText="1"/>
    </xf>
    <xf numFmtId="0" fontId="55" fillId="24" borderId="22" xfId="2" applyFont="1" applyFill="1" applyBorder="1" applyAlignment="1">
      <alignment horizontal="center" vertical="center"/>
    </xf>
    <xf numFmtId="0" fontId="97" fillId="24" borderId="22" xfId="9" applyFont="1" applyFill="1" applyBorder="1" applyAlignment="1">
      <alignment horizontal="center" vertical="center"/>
    </xf>
    <xf numFmtId="14" fontId="55" fillId="24" borderId="22" xfId="2" applyNumberFormat="1" applyFont="1" applyFill="1" applyBorder="1" applyAlignment="1">
      <alignment horizontal="center" vertical="center" wrapText="1"/>
    </xf>
    <xf numFmtId="0" fontId="97" fillId="0" borderId="35" xfId="9" applyFont="1" applyFill="1" applyBorder="1" applyAlignment="1">
      <alignment horizontal="center" vertical="center"/>
    </xf>
    <xf numFmtId="0" fontId="54" fillId="13" borderId="22" xfId="22" applyFont="1" applyFill="1" applyBorder="1" applyAlignment="1">
      <alignment vertical="top" wrapText="1"/>
    </xf>
    <xf numFmtId="0" fontId="54" fillId="13" borderId="22" xfId="22" applyFont="1" applyFill="1" applyBorder="1" applyAlignment="1">
      <alignment horizontal="justify" vertical="top" wrapText="1"/>
    </xf>
    <xf numFmtId="14" fontId="55" fillId="0" borderId="22" xfId="22" applyNumberFormat="1" applyFont="1" applyBorder="1" applyAlignment="1">
      <alignment horizontal="left" vertical="center" wrapText="1"/>
    </xf>
    <xf numFmtId="0" fontId="94" fillId="0" borderId="0" xfId="2" applyFont="1" applyAlignment="1">
      <alignment horizontal="center" vertical="center" wrapText="1"/>
    </xf>
    <xf numFmtId="0" fontId="54" fillId="12" borderId="52" xfId="2" applyFont="1" applyFill="1" applyBorder="1" applyAlignment="1">
      <alignment horizontal="center" vertical="center" wrapText="1"/>
    </xf>
    <xf numFmtId="0" fontId="54" fillId="15" borderId="53" xfId="2" applyFont="1" applyFill="1" applyBorder="1" applyAlignment="1">
      <alignment horizontal="center" vertical="center" wrapText="1"/>
    </xf>
    <xf numFmtId="0" fontId="54" fillId="25" borderId="0" xfId="2" applyFont="1" applyFill="1" applyAlignment="1">
      <alignment horizontal="center" vertical="center" wrapText="1"/>
    </xf>
    <xf numFmtId="0" fontId="56" fillId="0" borderId="55" xfId="21" applyNumberFormat="1" applyFill="1" applyBorder="1" applyAlignment="1" applyProtection="1">
      <alignment horizontal="center" vertical="center" wrapText="1"/>
    </xf>
    <xf numFmtId="0" fontId="74" fillId="0" borderId="55" xfId="4" applyNumberFormat="1" applyFont="1" applyFill="1" applyBorder="1" applyAlignment="1" applyProtection="1">
      <alignment horizontal="center" vertical="center" wrapText="1"/>
    </xf>
    <xf numFmtId="0" fontId="60" fillId="0" borderId="55" xfId="9" applyNumberFormat="1" applyFont="1" applyFill="1" applyBorder="1" applyAlignment="1" applyProtection="1">
      <alignment horizontal="center" vertical="center" wrapText="1"/>
    </xf>
    <xf numFmtId="0" fontId="55" fillId="26" borderId="0" xfId="2" applyFont="1" applyFill="1" applyAlignment="1">
      <alignment horizontal="center" vertical="center" wrapText="1"/>
    </xf>
    <xf numFmtId="0" fontId="60" fillId="0" borderId="55" xfId="3" applyNumberFormat="1" applyFont="1" applyFill="1" applyBorder="1" applyAlignment="1" applyProtection="1">
      <alignment horizontal="center" vertical="center" wrapText="1"/>
    </xf>
    <xf numFmtId="0" fontId="55" fillId="25" borderId="0" xfId="2" applyFont="1" applyFill="1" applyAlignment="1">
      <alignment horizontal="center" vertical="center" wrapText="1"/>
    </xf>
    <xf numFmtId="0" fontId="60" fillId="0" borderId="58" xfId="9" applyNumberFormat="1" applyFont="1" applyFill="1" applyBorder="1" applyAlignment="1" applyProtection="1">
      <alignment horizontal="center" vertical="center" wrapText="1"/>
    </xf>
    <xf numFmtId="0" fontId="55" fillId="0" borderId="54" xfId="2" applyFont="1" applyBorder="1" applyAlignment="1">
      <alignment horizontal="justify" vertical="top" wrapText="1"/>
    </xf>
    <xf numFmtId="0" fontId="55" fillId="0" borderId="55" xfId="2" applyFont="1" applyBorder="1" applyAlignment="1">
      <alignment horizontal="center" vertical="center"/>
    </xf>
    <xf numFmtId="0" fontId="55" fillId="0" borderId="55" xfId="2" applyFont="1" applyBorder="1" applyAlignment="1">
      <alignment horizontal="center" vertical="center" wrapText="1"/>
    </xf>
    <xf numFmtId="0" fontId="56" fillId="0" borderId="55" xfId="3" applyNumberFormat="1" applyFill="1" applyBorder="1" applyAlignment="1" applyProtection="1">
      <alignment horizontal="center" vertical="center" wrapText="1"/>
    </xf>
    <xf numFmtId="165" fontId="55" fillId="0" borderId="55" xfId="2" applyNumberFormat="1" applyFont="1" applyBorder="1" applyAlignment="1">
      <alignment horizontal="center" vertical="center" wrapText="1"/>
    </xf>
    <xf numFmtId="0" fontId="55" fillId="0" borderId="55" xfId="2" applyFont="1" applyBorder="1" applyAlignment="1">
      <alignment horizontal="justify" vertical="top" wrapText="1"/>
    </xf>
    <xf numFmtId="0" fontId="55" fillId="0" borderId="55" xfId="2" applyFont="1" applyBorder="1" applyAlignment="1">
      <alignment horizontal="center" vertical="top" wrapText="1"/>
    </xf>
    <xf numFmtId="0" fontId="55" fillId="0" borderId="56" xfId="2" applyFont="1" applyBorder="1" applyAlignment="1">
      <alignment horizontal="center" vertical="top" wrapText="1"/>
    </xf>
    <xf numFmtId="0" fontId="53" fillId="0" borderId="54" xfId="2" applyBorder="1" applyAlignment="1">
      <alignment horizontal="justify" vertical="top" wrapText="1"/>
    </xf>
    <xf numFmtId="0" fontId="55" fillId="0" borderId="55" xfId="2" applyFont="1" applyBorder="1" applyAlignment="1">
      <alignment horizontal="justify" vertical="center" wrapText="1"/>
    </xf>
    <xf numFmtId="0" fontId="55" fillId="0" borderId="56" xfId="2" applyFont="1" applyBorder="1" applyAlignment="1">
      <alignment horizontal="center" vertical="center" wrapText="1"/>
    </xf>
    <xf numFmtId="0" fontId="55" fillId="0" borderId="28" xfId="2" applyFont="1" applyBorder="1" applyAlignment="1">
      <alignment horizontal="center" vertical="top" wrapText="1"/>
    </xf>
    <xf numFmtId="0" fontId="55" fillId="0" borderId="54" xfId="2" applyFont="1" applyBorder="1" applyAlignment="1">
      <alignment vertical="top" wrapText="1"/>
    </xf>
    <xf numFmtId="0" fontId="55" fillId="0" borderId="55" xfId="2" applyFont="1" applyBorder="1" applyAlignment="1">
      <alignment horizontal="left" vertical="top" wrapText="1"/>
    </xf>
    <xf numFmtId="0" fontId="55" fillId="0" borderId="0" xfId="2" applyFont="1" applyAlignment="1">
      <alignment horizontal="justify" vertical="top" wrapText="1"/>
    </xf>
    <xf numFmtId="0" fontId="55" fillId="0" borderId="0" xfId="2" applyFont="1" applyAlignment="1">
      <alignment horizontal="center" vertical="top" wrapText="1"/>
    </xf>
    <xf numFmtId="0" fontId="55" fillId="0" borderId="54" xfId="2" applyFont="1" applyBorder="1" applyAlignment="1">
      <alignment vertical="top"/>
    </xf>
    <xf numFmtId="0" fontId="54" fillId="0" borderId="55" xfId="2" applyFont="1" applyBorder="1" applyAlignment="1">
      <alignment vertical="top" wrapText="1"/>
    </xf>
    <xf numFmtId="0" fontId="55" fillId="0" borderId="57" xfId="2" applyFont="1" applyBorder="1" applyAlignment="1">
      <alignment horizontal="center" vertical="top" wrapText="1"/>
    </xf>
    <xf numFmtId="0" fontId="55" fillId="0" borderId="58" xfId="2" applyFont="1" applyBorder="1" applyAlignment="1">
      <alignment horizontal="center" vertical="center" wrapText="1"/>
    </xf>
    <xf numFmtId="165" fontId="55" fillId="0" borderId="58" xfId="2" applyNumberFormat="1" applyFont="1" applyBorder="1" applyAlignment="1">
      <alignment horizontal="center" vertical="center" wrapText="1"/>
    </xf>
    <xf numFmtId="0" fontId="55" fillId="0" borderId="58" xfId="2" applyFont="1" applyBorder="1" applyAlignment="1">
      <alignment horizontal="center" vertical="top" wrapText="1"/>
    </xf>
    <xf numFmtId="0" fontId="96" fillId="0" borderId="15" xfId="14" applyFont="1" applyBorder="1" applyAlignment="1">
      <alignment vertical="center"/>
    </xf>
    <xf numFmtId="0" fontId="96" fillId="0" borderId="1" xfId="14" applyFont="1" applyBorder="1" applyAlignment="1">
      <alignment vertical="center"/>
    </xf>
    <xf numFmtId="0" fontId="49" fillId="0" borderId="0" xfId="14" applyFont="1"/>
    <xf numFmtId="0" fontId="48" fillId="0" borderId="0" xfId="14"/>
    <xf numFmtId="0" fontId="54" fillId="0" borderId="62" xfId="2" applyFont="1" applyBorder="1" applyAlignment="1">
      <alignment vertical="center"/>
    </xf>
    <xf numFmtId="0" fontId="55" fillId="0" borderId="62" xfId="2" applyFont="1" applyBorder="1" applyAlignment="1">
      <alignment horizontal="center" vertical="center"/>
    </xf>
    <xf numFmtId="0" fontId="96" fillId="3" borderId="12" xfId="14" applyFont="1" applyFill="1" applyBorder="1" applyAlignment="1">
      <alignment horizontal="center" vertical="center" wrapText="1"/>
    </xf>
    <xf numFmtId="0" fontId="49" fillId="0" borderId="0" xfId="14" applyFont="1" applyAlignment="1">
      <alignment horizontal="center" vertical="center" wrapText="1"/>
    </xf>
    <xf numFmtId="0" fontId="54" fillId="2" borderId="10" xfId="14" applyFont="1" applyFill="1" applyBorder="1" applyAlignment="1">
      <alignment horizontal="center" vertical="center" wrapText="1"/>
    </xf>
    <xf numFmtId="0" fontId="54" fillId="2" borderId="12" xfId="14" applyFont="1" applyFill="1" applyBorder="1" applyAlignment="1">
      <alignment horizontal="center" vertical="center" wrapText="1"/>
    </xf>
    <xf numFmtId="0" fontId="96" fillId="2" borderId="12" xfId="14" applyFont="1" applyFill="1" applyBorder="1" applyAlignment="1">
      <alignment horizontal="center" vertical="center" wrapText="1"/>
    </xf>
    <xf numFmtId="0" fontId="96" fillId="3" borderId="18" xfId="14" applyFont="1" applyFill="1" applyBorder="1" applyAlignment="1">
      <alignment horizontal="center" vertical="center" wrapText="1"/>
    </xf>
    <xf numFmtId="0" fontId="96" fillId="0" borderId="0" xfId="14" applyFont="1" applyAlignment="1">
      <alignment horizontal="center" vertical="center" wrapText="1"/>
    </xf>
    <xf numFmtId="0" fontId="49" fillId="0" borderId="3" xfId="14" applyFont="1" applyBorder="1" applyAlignment="1">
      <alignment horizontal="center" vertical="center" wrapText="1"/>
    </xf>
    <xf numFmtId="0" fontId="49" fillId="0" borderId="5" xfId="14" applyFont="1" applyBorder="1" applyAlignment="1">
      <alignment horizontal="center" vertical="center" wrapText="1"/>
    </xf>
    <xf numFmtId="0" fontId="56" fillId="0" borderId="5" xfId="4" applyFill="1" applyBorder="1" applyAlignment="1">
      <alignment horizontal="center" vertical="center" wrapText="1"/>
    </xf>
    <xf numFmtId="165" fontId="47" fillId="0" borderId="5" xfId="14" applyNumberFormat="1" applyFont="1" applyBorder="1" applyAlignment="1">
      <alignment horizontal="center" vertical="center" wrapText="1"/>
    </xf>
    <xf numFmtId="0" fontId="47" fillId="0" borderId="5" xfId="14" applyFont="1" applyBorder="1" applyAlignment="1">
      <alignment horizontal="left" vertical="center" wrapText="1"/>
    </xf>
    <xf numFmtId="0" fontId="47" fillId="0" borderId="2" xfId="14" applyFont="1" applyBorder="1" applyAlignment="1">
      <alignment horizontal="left" vertical="center" wrapText="1"/>
    </xf>
    <xf numFmtId="0" fontId="55" fillId="0" borderId="3" xfId="14" applyFont="1" applyBorder="1" applyAlignment="1">
      <alignment horizontal="center" vertical="center" wrapText="1"/>
    </xf>
    <xf numFmtId="0" fontId="55" fillId="0" borderId="5" xfId="14" applyFont="1" applyBorder="1" applyAlignment="1">
      <alignment horizontal="center" vertical="center" wrapText="1"/>
    </xf>
    <xf numFmtId="1" fontId="50" fillId="0" borderId="5" xfId="14" applyNumberFormat="1" applyFont="1" applyBorder="1" applyAlignment="1">
      <alignment horizontal="center" vertical="center" wrapText="1"/>
    </xf>
    <xf numFmtId="0" fontId="47" fillId="0" borderId="5" xfId="14" applyFont="1" applyBorder="1" applyAlignment="1">
      <alignment horizontal="left" vertical="top" wrapText="1"/>
    </xf>
    <xf numFmtId="0" fontId="49" fillId="0" borderId="16" xfId="14" applyFont="1" applyBorder="1" applyAlignment="1">
      <alignment horizontal="center" vertical="center" wrapText="1"/>
    </xf>
    <xf numFmtId="0" fontId="49" fillId="0" borderId="17" xfId="14" applyFont="1" applyBorder="1" applyAlignment="1">
      <alignment horizontal="center" vertical="center" wrapText="1"/>
    </xf>
    <xf numFmtId="0" fontId="47" fillId="0" borderId="17" xfId="14" applyFont="1" applyBorder="1" applyAlignment="1">
      <alignment horizontal="left" vertical="center" wrapText="1"/>
    </xf>
    <xf numFmtId="0" fontId="51" fillId="0" borderId="5" xfId="14" applyFont="1" applyBorder="1" applyAlignment="1">
      <alignment horizontal="center" vertical="center" wrapText="1"/>
    </xf>
    <xf numFmtId="0" fontId="99" fillId="0" borderId="5" xfId="14" applyFont="1" applyBorder="1" applyAlignment="1">
      <alignment horizontal="left" vertical="center" wrapText="1"/>
    </xf>
    <xf numFmtId="0" fontId="47" fillId="0" borderId="0" xfId="14" applyFont="1" applyAlignment="1">
      <alignment horizontal="left" vertical="center" wrapText="1"/>
    </xf>
    <xf numFmtId="0" fontId="101" fillId="0" borderId="5" xfId="14" applyFont="1" applyBorder="1" applyAlignment="1">
      <alignment horizontal="left" vertical="center" wrapText="1"/>
    </xf>
    <xf numFmtId="0" fontId="51" fillId="0" borderId="17" xfId="14" applyFont="1" applyBorder="1" applyAlignment="1">
      <alignment horizontal="center" vertical="center" wrapText="1"/>
    </xf>
    <xf numFmtId="165" fontId="47" fillId="0" borderId="17" xfId="14" applyNumberFormat="1" applyFont="1" applyBorder="1" applyAlignment="1">
      <alignment horizontal="center" vertical="center" wrapText="1"/>
    </xf>
    <xf numFmtId="0" fontId="47" fillId="0" borderId="15" xfId="14" applyFont="1" applyBorder="1" applyAlignment="1">
      <alignment horizontal="left" vertical="center" wrapText="1"/>
    </xf>
    <xf numFmtId="0" fontId="56" fillId="0" borderId="17" xfId="4" applyFill="1" applyBorder="1" applyAlignment="1">
      <alignment horizontal="center" vertical="center" wrapText="1"/>
    </xf>
    <xf numFmtId="0" fontId="54" fillId="13" borderId="22" xfId="23" applyFont="1" applyFill="1" applyBorder="1" applyAlignment="1">
      <alignment vertical="top" wrapText="1"/>
    </xf>
    <xf numFmtId="0" fontId="54" fillId="13" borderId="22" xfId="23" applyFont="1" applyFill="1" applyBorder="1" applyAlignment="1">
      <alignment horizontal="justify" vertical="top" wrapText="1"/>
    </xf>
    <xf numFmtId="0" fontId="49" fillId="0" borderId="0" xfId="14" applyFont="1" applyAlignment="1">
      <alignment horizontal="left" vertical="center" wrapText="1"/>
    </xf>
    <xf numFmtId="0" fontId="102" fillId="0" borderId="49" xfId="2" applyFont="1" applyBorder="1" applyAlignment="1">
      <alignment vertical="center"/>
    </xf>
    <xf numFmtId="0" fontId="102" fillId="0" borderId="50" xfId="2" applyFont="1" applyBorder="1" applyAlignment="1">
      <alignment horizontal="center" vertical="center"/>
    </xf>
    <xf numFmtId="0" fontId="102" fillId="0" borderId="50" xfId="2" applyFont="1" applyBorder="1" applyAlignment="1">
      <alignment vertical="center"/>
    </xf>
    <xf numFmtId="49" fontId="102" fillId="0" borderId="50" xfId="2" applyNumberFormat="1" applyFont="1" applyBorder="1" applyAlignment="1">
      <alignment horizontal="center" vertical="center"/>
    </xf>
    <xf numFmtId="0" fontId="62" fillId="0" borderId="0" xfId="2" applyFont="1"/>
    <xf numFmtId="0" fontId="102" fillId="0" borderId="62" xfId="2" applyFont="1" applyBorder="1" applyAlignment="1">
      <alignment vertical="center"/>
    </xf>
    <xf numFmtId="0" fontId="62" fillId="0" borderId="62" xfId="2" applyFont="1" applyBorder="1" applyAlignment="1">
      <alignment horizontal="center" vertical="center"/>
    </xf>
    <xf numFmtId="0" fontId="102" fillId="20" borderId="33" xfId="2" applyFont="1" applyFill="1" applyBorder="1" applyAlignment="1">
      <alignment horizontal="center" vertical="center" wrapText="1"/>
    </xf>
    <xf numFmtId="0" fontId="62" fillId="0" borderId="0" xfId="2" applyFont="1" applyAlignment="1">
      <alignment horizontal="center" vertical="center" wrapText="1"/>
    </xf>
    <xf numFmtId="0" fontId="102" fillId="20" borderId="32" xfId="2" applyFont="1" applyFill="1" applyBorder="1" applyAlignment="1">
      <alignment horizontal="center" vertical="center" wrapText="1"/>
    </xf>
    <xf numFmtId="49" fontId="102" fillId="20" borderId="33" xfId="2" applyNumberFormat="1" applyFont="1" applyFill="1" applyBorder="1" applyAlignment="1">
      <alignment horizontal="center" vertical="center" wrapText="1"/>
    </xf>
    <xf numFmtId="0" fontId="102" fillId="20" borderId="48" xfId="2" applyFont="1" applyFill="1" applyBorder="1" applyAlignment="1">
      <alignment horizontal="center" vertical="center" wrapText="1"/>
    </xf>
    <xf numFmtId="0" fontId="102" fillId="0" borderId="0" xfId="2" applyFont="1" applyAlignment="1">
      <alignment horizontal="center" vertical="center" wrapText="1"/>
    </xf>
    <xf numFmtId="49" fontId="74" fillId="0" borderId="22" xfId="4" applyNumberFormat="1" applyFont="1" applyFill="1" applyBorder="1" applyAlignment="1" applyProtection="1">
      <alignment horizontal="center" vertical="center" wrapText="1"/>
    </xf>
    <xf numFmtId="49" fontId="60" fillId="0" borderId="22" xfId="19" applyNumberFormat="1" applyFont="1" applyFill="1" applyBorder="1" applyAlignment="1" applyProtection="1">
      <alignment horizontal="center" vertical="center" wrapText="1"/>
    </xf>
    <xf numFmtId="0" fontId="55" fillId="0" borderId="51" xfId="2" applyFont="1" applyBorder="1" applyAlignment="1">
      <alignment horizontal="justify" vertical="top" wrapText="1"/>
    </xf>
    <xf numFmtId="49" fontId="60" fillId="0" borderId="22" xfId="9" applyNumberFormat="1" applyFont="1" applyFill="1" applyBorder="1" applyAlignment="1" applyProtection="1">
      <alignment horizontal="center" vertical="center" wrapText="1"/>
    </xf>
    <xf numFmtId="0" fontId="103" fillId="0" borderId="0" xfId="2" applyFont="1" applyAlignment="1">
      <alignment horizontal="center" vertical="center" wrapText="1"/>
    </xf>
    <xf numFmtId="0" fontId="55" fillId="0" borderId="34" xfId="2" applyFont="1" applyBorder="1" applyAlignment="1">
      <alignment horizontal="left" vertical="center" wrapText="1"/>
    </xf>
    <xf numFmtId="0" fontId="55" fillId="0" borderId="35" xfId="2" applyFont="1" applyBorder="1" applyAlignment="1">
      <alignment horizontal="justify" vertical="top" wrapText="1"/>
    </xf>
    <xf numFmtId="0" fontId="55" fillId="0" borderId="49" xfId="2" applyFont="1" applyBorder="1" applyAlignment="1">
      <alignment horizontal="justify" vertical="top" wrapText="1"/>
    </xf>
    <xf numFmtId="0" fontId="55" fillId="0" borderId="34" xfId="2" applyFont="1" applyBorder="1" applyAlignment="1">
      <alignment horizontal="justify" vertical="top" wrapText="1"/>
    </xf>
    <xf numFmtId="0" fontId="55" fillId="0" borderId="35" xfId="2" applyFont="1" applyBorder="1" applyAlignment="1">
      <alignment vertical="center" wrapText="1"/>
    </xf>
    <xf numFmtId="0" fontId="62" fillId="0" borderId="0" xfId="2" applyFont="1" applyAlignment="1">
      <alignment horizontal="center" vertical="center"/>
    </xf>
    <xf numFmtId="49" fontId="62" fillId="0" borderId="0" xfId="2" applyNumberFormat="1" applyFont="1" applyAlignment="1">
      <alignment horizontal="center" vertical="center" wrapText="1"/>
    </xf>
    <xf numFmtId="0" fontId="62" fillId="0" borderId="0" xfId="2" applyFont="1" applyAlignment="1">
      <alignment horizontal="justify" vertical="center" wrapText="1"/>
    </xf>
    <xf numFmtId="0" fontId="54" fillId="0" borderId="49" xfId="2" applyFont="1" applyBorder="1" applyAlignment="1">
      <alignment vertical="center"/>
    </xf>
    <xf numFmtId="0" fontId="54" fillId="0" borderId="50" xfId="2" applyFont="1" applyBorder="1" applyAlignment="1">
      <alignment vertical="center"/>
    </xf>
    <xf numFmtId="0" fontId="54" fillId="0" borderId="62" xfId="2" applyFont="1" applyBorder="1" applyAlignment="1">
      <alignment horizontal="center" vertical="center"/>
    </xf>
    <xf numFmtId="0" fontId="55" fillId="0" borderId="63" xfId="2" applyFont="1" applyBorder="1" applyAlignment="1">
      <alignment horizontal="center"/>
    </xf>
    <xf numFmtId="0" fontId="54" fillId="23" borderId="48" xfId="14" applyFont="1" applyFill="1" applyBorder="1" applyAlignment="1">
      <alignment horizontal="center" vertical="center" wrapText="1"/>
    </xf>
    <xf numFmtId="0" fontId="96" fillId="20" borderId="36" xfId="2" applyFont="1" applyFill="1" applyBorder="1" applyAlignment="1">
      <alignment horizontal="center" vertical="center" wrapText="1"/>
    </xf>
    <xf numFmtId="0" fontId="54" fillId="23" borderId="46" xfId="14" applyFont="1" applyFill="1" applyBorder="1" applyAlignment="1">
      <alignment horizontal="center" vertical="center" wrapText="1"/>
    </xf>
    <xf numFmtId="0" fontId="55" fillId="0" borderId="22" xfId="24" applyFont="1" applyBorder="1" applyAlignment="1">
      <alignment vertical="center" wrapText="1"/>
    </xf>
    <xf numFmtId="0" fontId="55" fillId="0" borderId="22" xfId="24" applyFont="1" applyBorder="1" applyAlignment="1">
      <alignment horizontal="center" vertical="center" wrapText="1"/>
    </xf>
    <xf numFmtId="0" fontId="60" fillId="0" borderId="22" xfId="12" applyFont="1" applyBorder="1" applyAlignment="1">
      <alignment horizontal="center" vertical="center" wrapText="1"/>
    </xf>
    <xf numFmtId="14" fontId="55" fillId="0" borderId="22" xfId="24" applyNumberFormat="1" applyFont="1" applyBorder="1" applyAlignment="1">
      <alignment horizontal="center" vertical="center" wrapText="1"/>
    </xf>
    <xf numFmtId="0" fontId="55" fillId="0" borderId="22" xfId="24" applyFont="1" applyBorder="1" applyAlignment="1">
      <alignment vertical="top" wrapText="1"/>
    </xf>
    <xf numFmtId="0" fontId="60" fillId="0" borderId="22" xfId="9" applyNumberFormat="1" applyFont="1" applyFill="1" applyBorder="1" applyAlignment="1" applyProtection="1">
      <alignment horizontal="center" vertical="center" wrapText="1"/>
    </xf>
    <xf numFmtId="0" fontId="55" fillId="0" borderId="35" xfId="24" applyFont="1" applyBorder="1" applyAlignment="1">
      <alignment vertical="center" wrapText="1"/>
    </xf>
    <xf numFmtId="0" fontId="55" fillId="0" borderId="35" xfId="24" applyFont="1" applyBorder="1" applyAlignment="1">
      <alignment horizontal="center" vertical="center" wrapText="1"/>
    </xf>
    <xf numFmtId="14" fontId="55" fillId="0" borderId="35" xfId="24" applyNumberFormat="1" applyFont="1" applyBorder="1" applyAlignment="1">
      <alignment horizontal="center" vertical="center" wrapText="1"/>
    </xf>
    <xf numFmtId="0" fontId="55" fillId="0" borderId="35" xfId="24" applyFont="1" applyBorder="1" applyAlignment="1">
      <alignment vertical="top" wrapText="1"/>
    </xf>
    <xf numFmtId="0" fontId="8" fillId="4" borderId="3" xfId="0" applyFont="1" applyFill="1" applyBorder="1" applyAlignment="1">
      <alignment horizontal="left" wrapText="1"/>
    </xf>
    <xf numFmtId="0" fontId="8" fillId="4" borderId="8" xfId="0" applyFont="1" applyFill="1" applyBorder="1" applyAlignment="1">
      <alignment horizontal="left" wrapText="1"/>
    </xf>
    <xf numFmtId="0" fontId="8" fillId="0" borderId="10" xfId="0" applyFont="1" applyBorder="1" applyAlignment="1">
      <alignment horizontal="left" wrapText="1"/>
    </xf>
    <xf numFmtId="0" fontId="8" fillId="0" borderId="3" xfId="0" applyFont="1" applyBorder="1" applyAlignment="1">
      <alignment horizontal="left" wrapText="1"/>
    </xf>
    <xf numFmtId="0" fontId="8" fillId="0" borderId="5" xfId="0" applyFont="1" applyBorder="1" applyAlignment="1">
      <alignment horizontal="left" wrapText="1"/>
    </xf>
    <xf numFmtId="0" fontId="8" fillId="4" borderId="5" xfId="0" applyFont="1" applyFill="1" applyBorder="1" applyAlignment="1">
      <alignment horizontal="left" wrapText="1"/>
    </xf>
    <xf numFmtId="0" fontId="4" fillId="6" borderId="12" xfId="0" applyFont="1" applyFill="1" applyBorder="1" applyAlignment="1">
      <alignment horizontal="left" wrapText="1"/>
    </xf>
    <xf numFmtId="0" fontId="18" fillId="4" borderId="5" xfId="0" applyFont="1" applyFill="1" applyBorder="1" applyAlignment="1">
      <alignment horizontal="left" wrapText="1"/>
    </xf>
    <xf numFmtId="0" fontId="90" fillId="0" borderId="62" xfId="2" applyFont="1" applyBorder="1" applyAlignment="1">
      <alignment vertical="top" wrapText="1"/>
    </xf>
    <xf numFmtId="0" fontId="91" fillId="0" borderId="63" xfId="2" applyFont="1" applyBorder="1" applyAlignment="1">
      <alignment horizontal="left" vertical="top" wrapText="1"/>
    </xf>
    <xf numFmtId="0" fontId="107" fillId="0" borderId="22" xfId="2" applyFont="1" applyBorder="1" applyAlignment="1">
      <alignment horizontal="center" vertical="center" wrapText="1"/>
    </xf>
    <xf numFmtId="1" fontId="109" fillId="0" borderId="22" xfId="25" applyNumberFormat="1" applyFont="1" applyBorder="1" applyAlignment="1">
      <alignment horizontal="center" vertical="center" wrapText="1"/>
    </xf>
    <xf numFmtId="14" fontId="107" fillId="0" borderId="22" xfId="2" applyNumberFormat="1" applyFont="1" applyBorder="1" applyAlignment="1">
      <alignment horizontal="center" vertical="center" wrapText="1"/>
    </xf>
    <xf numFmtId="0" fontId="110" fillId="0" borderId="22" xfId="2" applyFont="1" applyBorder="1" applyAlignment="1">
      <alignment horizontal="center" vertical="center" wrapText="1"/>
    </xf>
    <xf numFmtId="0" fontId="109" fillId="0" borderId="22" xfId="25" applyFont="1" applyFill="1" applyBorder="1" applyAlignment="1" applyProtection="1">
      <alignment horizontal="center" vertical="center"/>
    </xf>
    <xf numFmtId="0" fontId="111" fillId="0" borderId="0" xfId="0" applyFont="1" applyAlignment="1">
      <alignment horizontal="center" vertical="center"/>
    </xf>
    <xf numFmtId="0" fontId="109" fillId="0" borderId="22" xfId="3" applyFont="1" applyFill="1" applyBorder="1" applyAlignment="1" applyProtection="1">
      <alignment horizontal="center" vertical="center"/>
    </xf>
    <xf numFmtId="0" fontId="109" fillId="0" borderId="22" xfId="3" applyFont="1" applyFill="1" applyBorder="1" applyAlignment="1">
      <alignment horizontal="center" vertical="center" wrapText="1"/>
    </xf>
    <xf numFmtId="0" fontId="109" fillId="0" borderId="22" xfId="3" applyFont="1" applyFill="1" applyBorder="1" applyAlignment="1" applyProtection="1">
      <alignment horizontal="center" vertical="center" wrapText="1"/>
    </xf>
    <xf numFmtId="0" fontId="112" fillId="0" borderId="22" xfId="9" applyFont="1" applyFill="1" applyBorder="1" applyAlignment="1" applyProtection="1">
      <alignment horizontal="center" vertical="center" wrapText="1"/>
    </xf>
    <xf numFmtId="0" fontId="109" fillId="0" borderId="22" xfId="19" applyFont="1" applyFill="1" applyBorder="1" applyAlignment="1" applyProtection="1">
      <alignment horizontal="center" vertical="center"/>
    </xf>
    <xf numFmtId="0" fontId="109" fillId="0" borderId="22" xfId="4" applyFont="1" applyFill="1" applyBorder="1" applyAlignment="1" applyProtection="1">
      <alignment horizontal="center" vertical="center"/>
    </xf>
    <xf numFmtId="0" fontId="113" fillId="0" borderId="22" xfId="9" applyFont="1" applyFill="1" applyBorder="1" applyAlignment="1" applyProtection="1">
      <alignment horizontal="center" vertical="center"/>
    </xf>
    <xf numFmtId="0" fontId="114" fillId="0" borderId="22" xfId="9" applyFont="1" applyFill="1" applyBorder="1" applyAlignment="1" applyProtection="1">
      <alignment horizontal="center" vertical="center" wrapText="1"/>
    </xf>
    <xf numFmtId="14" fontId="110" fillId="0" borderId="22" xfId="2" applyNumberFormat="1" applyFont="1" applyBorder="1" applyAlignment="1">
      <alignment horizontal="center" vertical="center" wrapText="1"/>
    </xf>
    <xf numFmtId="0" fontId="109" fillId="0" borderId="22" xfId="19" applyFont="1" applyFill="1" applyBorder="1" applyAlignment="1" applyProtection="1">
      <alignment horizontal="center" vertical="center" wrapText="1"/>
    </xf>
    <xf numFmtId="0" fontId="107" fillId="0" borderId="22" xfId="14" applyFont="1" applyBorder="1" applyAlignment="1">
      <alignment horizontal="center" vertical="center" wrapText="1"/>
    </xf>
    <xf numFmtId="0" fontId="107" fillId="0" borderId="35" xfId="2" applyFont="1" applyBorder="1" applyAlignment="1">
      <alignment horizontal="center" vertical="center" wrapText="1"/>
    </xf>
    <xf numFmtId="14" fontId="107" fillId="0" borderId="35" xfId="2" applyNumberFormat="1" applyFont="1" applyBorder="1" applyAlignment="1">
      <alignment horizontal="center" vertical="center" wrapText="1"/>
    </xf>
    <xf numFmtId="0" fontId="109" fillId="0" borderId="35" xfId="3" applyFont="1" applyFill="1" applyBorder="1" applyAlignment="1" applyProtection="1">
      <alignment horizontal="center" vertical="center"/>
    </xf>
    <xf numFmtId="0" fontId="109" fillId="0" borderId="0" xfId="25" applyFont="1" applyFill="1" applyBorder="1" applyAlignment="1" applyProtection="1">
      <alignment horizontal="center" vertical="center"/>
    </xf>
    <xf numFmtId="0" fontId="107" fillId="0" borderId="0" xfId="2" applyFont="1" applyAlignment="1">
      <alignment horizontal="center" vertical="center" wrapText="1"/>
    </xf>
    <xf numFmtId="0" fontId="54" fillId="0" borderId="62" xfId="2" applyFont="1" applyBorder="1" applyAlignment="1">
      <alignment horizontal="left" vertical="center"/>
    </xf>
    <xf numFmtId="0" fontId="55" fillId="0" borderId="62" xfId="2" applyFont="1" applyBorder="1" applyAlignment="1">
      <alignment horizontal="left" vertical="center"/>
    </xf>
    <xf numFmtId="0" fontId="115" fillId="0" borderId="22" xfId="25" applyFont="1" applyBorder="1" applyAlignment="1">
      <alignment horizontal="center" vertical="center" wrapText="1"/>
    </xf>
    <xf numFmtId="0" fontId="78" fillId="0" borderId="0" xfId="26" applyFont="1" applyAlignment="1">
      <alignment wrapText="1"/>
    </xf>
    <xf numFmtId="0" fontId="45" fillId="0" borderId="3" xfId="10" applyFont="1" applyBorder="1" applyAlignment="1">
      <alignment horizontal="left" wrapText="1"/>
    </xf>
    <xf numFmtId="0" fontId="47" fillId="0" borderId="5" xfId="10" applyFont="1" applyBorder="1" applyAlignment="1">
      <alignment horizontal="center"/>
    </xf>
    <xf numFmtId="0" fontId="47" fillId="0" borderId="5" xfId="10" applyFont="1" applyBorder="1" applyAlignment="1">
      <alignment horizontal="left"/>
    </xf>
    <xf numFmtId="0" fontId="108" fillId="0" borderId="5" xfId="25" applyBorder="1" applyAlignment="1">
      <alignment horizontal="center"/>
    </xf>
    <xf numFmtId="14" fontId="47" fillId="0" borderId="5" xfId="10" applyNumberFormat="1" applyFont="1" applyBorder="1" applyAlignment="1">
      <alignment horizontal="center"/>
    </xf>
    <xf numFmtId="0" fontId="47" fillId="0" borderId="5" xfId="10" applyFont="1" applyBorder="1" applyAlignment="1">
      <alignment vertical="top" wrapText="1"/>
    </xf>
    <xf numFmtId="0" fontId="47" fillId="0" borderId="5" xfId="10" applyFont="1" applyBorder="1" applyAlignment="1">
      <alignment vertical="top"/>
    </xf>
    <xf numFmtId="0" fontId="47" fillId="0" borderId="5" xfId="10" applyFont="1" applyBorder="1" applyAlignment="1">
      <alignment horizontal="left" vertical="top" wrapText="1"/>
    </xf>
    <xf numFmtId="0" fontId="47" fillId="0" borderId="0" xfId="10" applyFont="1" applyAlignment="1">
      <alignment horizontal="center"/>
    </xf>
    <xf numFmtId="0" fontId="48" fillId="0" borderId="0" xfId="10" applyFont="1"/>
    <xf numFmtId="0" fontId="61" fillId="0" borderId="0" xfId="10"/>
    <xf numFmtId="0" fontId="79" fillId="0" borderId="0" xfId="27" applyFont="1" applyAlignment="1">
      <alignment vertical="center"/>
    </xf>
    <xf numFmtId="0" fontId="49" fillId="0" borderId="10" xfId="0" applyFont="1" applyBorder="1" applyAlignment="1">
      <alignment horizontal="left" vertical="top"/>
    </xf>
    <xf numFmtId="0" fontId="48" fillId="0" borderId="3" xfId="26" applyBorder="1" applyAlignment="1">
      <alignment vertical="center" wrapText="1"/>
    </xf>
    <xf numFmtId="0" fontId="54" fillId="0" borderId="67" xfId="2" applyFont="1" applyBorder="1" applyAlignment="1">
      <alignment horizontal="center" vertical="center"/>
    </xf>
    <xf numFmtId="0" fontId="97" fillId="0" borderId="35" xfId="9" applyNumberFormat="1" applyFont="1" applyFill="1" applyBorder="1" applyAlignment="1" applyProtection="1">
      <alignment horizontal="center" vertical="center" wrapText="1"/>
    </xf>
    <xf numFmtId="0" fontId="97" fillId="0" borderId="22" xfId="25" applyFont="1" applyFill="1" applyBorder="1" applyAlignment="1">
      <alignment horizontal="center" vertical="center"/>
    </xf>
    <xf numFmtId="0" fontId="54" fillId="13" borderId="22" xfId="11" applyFont="1" applyFill="1" applyBorder="1" applyAlignment="1">
      <alignment horizontal="center" vertical="center" wrapText="1"/>
    </xf>
    <xf numFmtId="14" fontId="49" fillId="0" borderId="22" xfId="8" applyNumberFormat="1" applyFont="1" applyBorder="1" applyAlignment="1">
      <alignment horizontal="center" vertical="center" wrapText="1"/>
    </xf>
    <xf numFmtId="0" fontId="55" fillId="0" borderId="56" xfId="8" applyFont="1" applyBorder="1" applyAlignment="1">
      <alignment horizontal="center" vertical="top" wrapText="1"/>
    </xf>
    <xf numFmtId="0" fontId="55" fillId="0" borderId="55" xfId="8" applyFont="1" applyBorder="1" applyAlignment="1">
      <alignment horizontal="center" vertical="top" wrapText="1"/>
    </xf>
    <xf numFmtId="0" fontId="55" fillId="0" borderId="55" xfId="8" applyFont="1" applyBorder="1" applyAlignment="1">
      <alignment horizontal="justify" vertical="top" wrapText="1"/>
    </xf>
    <xf numFmtId="0" fontId="55" fillId="0" borderId="55" xfId="8" applyFont="1" applyBorder="1" applyAlignment="1">
      <alignment horizontal="center" vertical="center" wrapText="1"/>
    </xf>
    <xf numFmtId="0" fontId="55" fillId="0" borderId="55" xfId="8" applyFont="1" applyBorder="1" applyAlignment="1">
      <alignment horizontal="center" vertical="center"/>
    </xf>
    <xf numFmtId="0" fontId="55" fillId="0" borderId="54" xfId="8" applyFont="1" applyBorder="1" applyAlignment="1">
      <alignment horizontal="justify" vertical="top" wrapText="1"/>
    </xf>
    <xf numFmtId="0" fontId="44" fillId="0" borderId="55" xfId="1" applyNumberFormat="1" applyFill="1" applyBorder="1" applyAlignment="1" applyProtection="1">
      <alignment horizontal="center" vertical="center" wrapText="1"/>
    </xf>
    <xf numFmtId="0" fontId="55" fillId="0" borderId="54" xfId="2" applyFont="1" applyBorder="1" applyAlignment="1">
      <alignment horizontal="center" vertical="center" wrapText="1"/>
    </xf>
    <xf numFmtId="0" fontId="55" fillId="0" borderId="54" xfId="8" applyFont="1" applyBorder="1" applyAlignment="1">
      <alignment horizontal="center" vertical="center" wrapText="1"/>
    </xf>
    <xf numFmtId="0" fontId="55" fillId="0" borderId="55" xfId="11" applyFont="1" applyBorder="1" applyAlignment="1">
      <alignment horizontal="center" vertical="center" wrapText="1"/>
    </xf>
    <xf numFmtId="0" fontId="72" fillId="0" borderId="22" xfId="11" applyFont="1" applyBorder="1" applyAlignment="1">
      <alignment horizontal="center" vertical="center"/>
    </xf>
    <xf numFmtId="0" fontId="55" fillId="0" borderId="55" xfId="11" applyFont="1" applyBorder="1" applyAlignment="1">
      <alignment horizontal="justify" vertical="top" wrapText="1"/>
    </xf>
    <xf numFmtId="0" fontId="55" fillId="0" borderId="67" xfId="2" applyFont="1" applyBorder="1" applyAlignment="1">
      <alignment horizontal="center" vertical="center"/>
    </xf>
    <xf numFmtId="0" fontId="54" fillId="0" borderId="66" xfId="2" applyFont="1" applyBorder="1" applyAlignment="1">
      <alignment vertical="center"/>
    </xf>
    <xf numFmtId="0" fontId="68" fillId="19" borderId="0" xfId="12" applyFill="1" applyAlignment="1">
      <alignment horizontal="center" vertical="center"/>
    </xf>
    <xf numFmtId="0" fontId="7" fillId="5" borderId="17" xfId="0" applyFont="1" applyFill="1" applyBorder="1" applyAlignment="1">
      <alignment horizontal="left" vertical="top"/>
    </xf>
    <xf numFmtId="0" fontId="6" fillId="0" borderId="14" xfId="0" applyFont="1" applyBorder="1"/>
    <xf numFmtId="0" fontId="6" fillId="0" borderId="12" xfId="0" applyFont="1" applyBorder="1"/>
    <xf numFmtId="0" fontId="7" fillId="5" borderId="15" xfId="0" applyFont="1" applyFill="1" applyBorder="1" applyAlignment="1">
      <alignment horizontal="left" vertical="top"/>
    </xf>
    <xf numFmtId="0" fontId="6" fillId="0" borderId="16" xfId="0" applyFont="1" applyBorder="1"/>
    <xf numFmtId="0" fontId="6" fillId="0" borderId="6" xfId="0" applyFont="1" applyBorder="1"/>
    <xf numFmtId="0" fontId="6" fillId="0" borderId="7" xfId="0" applyFont="1" applyBorder="1"/>
    <xf numFmtId="0" fontId="6" fillId="0" borderId="18" xfId="0" applyFont="1" applyBorder="1"/>
    <xf numFmtId="0" fontId="6" fillId="0" borderId="10" xfId="0" applyFont="1" applyBorder="1"/>
    <xf numFmtId="0" fontId="7" fillId="0" borderId="4" xfId="0" applyFont="1" applyBorder="1" applyAlignment="1">
      <alignment horizontal="left" vertical="top"/>
    </xf>
    <xf numFmtId="0" fontId="6" fillId="0" borderId="3" xfId="0" applyFont="1" applyBorder="1"/>
    <xf numFmtId="0" fontId="49" fillId="0" borderId="4" xfId="0" applyFont="1" applyBorder="1" applyAlignment="1">
      <alignment horizontal="left" vertical="top"/>
    </xf>
    <xf numFmtId="165" fontId="7" fillId="0" borderId="4" xfId="0" applyNumberFormat="1" applyFont="1" applyBorder="1" applyAlignment="1">
      <alignment horizontal="left" vertical="top"/>
    </xf>
    <xf numFmtId="0" fontId="8" fillId="7" borderId="14" xfId="0" applyFont="1" applyFill="1" applyBorder="1" applyAlignment="1">
      <alignment horizontal="left" vertical="top"/>
    </xf>
    <xf numFmtId="165" fontId="7" fillId="0" borderId="15" xfId="0" applyNumberFormat="1" applyFont="1" applyBorder="1" applyAlignment="1">
      <alignment horizontal="left" vertical="top"/>
    </xf>
    <xf numFmtId="0" fontId="6" fillId="0" borderId="1" xfId="0" applyFont="1" applyBorder="1"/>
    <xf numFmtId="0" fontId="6" fillId="0" borderId="11" xfId="0" applyFont="1" applyBorder="1"/>
    <xf numFmtId="0" fontId="3" fillId="0" borderId="25" xfId="0" applyFont="1" applyBorder="1" applyAlignment="1">
      <alignment horizontal="center"/>
    </xf>
    <xf numFmtId="0" fontId="6" fillId="0" borderId="26" xfId="0" applyFont="1" applyBorder="1"/>
    <xf numFmtId="0" fontId="7" fillId="0" borderId="25" xfId="0" applyFont="1" applyBorder="1" applyAlignment="1">
      <alignment horizontal="left"/>
    </xf>
    <xf numFmtId="0" fontId="6" fillId="0" borderId="27" xfId="0" applyFont="1" applyBorder="1"/>
    <xf numFmtId="0" fontId="3" fillId="0" borderId="6" xfId="0" applyFont="1" applyBorder="1" applyAlignment="1">
      <alignment horizontal="center"/>
    </xf>
    <xf numFmtId="0" fontId="0" fillId="0" borderId="0" xfId="0"/>
    <xf numFmtId="0" fontId="3" fillId="7" borderId="14" xfId="0" applyFont="1" applyFill="1" applyBorder="1" applyAlignment="1">
      <alignment horizontal="left" vertical="top"/>
    </xf>
    <xf numFmtId="0" fontId="7" fillId="5" borderId="4" xfId="0" applyFont="1" applyFill="1" applyBorder="1" applyAlignment="1">
      <alignment horizontal="left" vertical="top"/>
    </xf>
    <xf numFmtId="0" fontId="6" fillId="0" borderId="4" xfId="0" applyFont="1" applyBorder="1"/>
    <xf numFmtId="0" fontId="3" fillId="7" borderId="14" xfId="0" applyFont="1" applyFill="1" applyBorder="1" applyAlignment="1">
      <alignment horizontal="center" vertical="top"/>
    </xf>
    <xf numFmtId="0" fontId="4" fillId="5" borderId="14" xfId="0" applyFont="1" applyFill="1" applyBorder="1" applyAlignment="1">
      <alignment horizontal="left" vertical="top"/>
    </xf>
    <xf numFmtId="0" fontId="4" fillId="5" borderId="15" xfId="0" applyFont="1" applyFill="1" applyBorder="1" applyAlignment="1">
      <alignment horizontal="left" vertical="top"/>
    </xf>
    <xf numFmtId="0" fontId="4" fillId="0" borderId="4" xfId="0" applyFont="1" applyBorder="1" applyAlignment="1">
      <alignment horizontal="left" vertical="top"/>
    </xf>
    <xf numFmtId="0" fontId="18" fillId="0" borderId="25" xfId="0" applyFont="1" applyBorder="1" applyAlignment="1">
      <alignment vertical="center"/>
    </xf>
    <xf numFmtId="0" fontId="6" fillId="0" borderId="26" xfId="0" applyFont="1" applyBorder="1" applyAlignment="1">
      <alignment vertical="center"/>
    </xf>
    <xf numFmtId="0" fontId="48" fillId="0" borderId="25" xfId="0" applyFont="1" applyBorder="1" applyAlignment="1">
      <alignment horizontal="left" vertical="top" wrapText="1"/>
    </xf>
    <xf numFmtId="0" fontId="6" fillId="0" borderId="27" xfId="0" applyFont="1" applyBorder="1" applyAlignment="1">
      <alignment vertical="top" wrapText="1"/>
    </xf>
    <xf numFmtId="0" fontId="6" fillId="0" borderId="26" xfId="0" applyFont="1" applyBorder="1" applyAlignment="1">
      <alignment vertical="top" wrapText="1"/>
    </xf>
    <xf numFmtId="0" fontId="18" fillId="8" borderId="18" xfId="0" applyFont="1" applyFill="1" applyBorder="1" applyAlignment="1">
      <alignment horizontal="center"/>
    </xf>
    <xf numFmtId="0" fontId="8" fillId="7" borderId="17" xfId="0" applyFont="1" applyFill="1" applyBorder="1" applyAlignment="1">
      <alignment horizontal="left" vertical="top"/>
    </xf>
    <xf numFmtId="0" fontId="8" fillId="0" borderId="17" xfId="0" applyFont="1" applyBorder="1" applyAlignment="1">
      <alignment horizontal="left" vertical="top"/>
    </xf>
    <xf numFmtId="0" fontId="4" fillId="5" borderId="4" xfId="0" applyFont="1" applyFill="1" applyBorder="1" applyAlignment="1">
      <alignment horizontal="left" vertical="top"/>
    </xf>
    <xf numFmtId="0" fontId="8" fillId="7" borderId="14" xfId="0" applyFont="1" applyFill="1" applyBorder="1" applyAlignment="1">
      <alignment horizontal="center" vertical="top"/>
    </xf>
    <xf numFmtId="0" fontId="55" fillId="14" borderId="22" xfId="11" applyFont="1" applyFill="1" applyBorder="1" applyAlignment="1">
      <alignment horizontal="left" vertical="top" wrapText="1"/>
    </xf>
    <xf numFmtId="0" fontId="55" fillId="14" borderId="22" xfId="23" applyFont="1" applyFill="1" applyBorder="1" applyAlignment="1">
      <alignment vertical="top" wrapText="1"/>
    </xf>
    <xf numFmtId="0" fontId="55" fillId="0" borderId="22" xfId="11" applyFont="1" applyBorder="1" applyAlignment="1">
      <alignment horizontal="left" vertical="top" wrapText="1"/>
    </xf>
    <xf numFmtId="0" fontId="54" fillId="13" borderId="22" xfId="23" applyFont="1" applyFill="1" applyBorder="1" applyAlignment="1">
      <alignment vertical="top" wrapText="1"/>
    </xf>
    <xf numFmtId="14" fontId="55" fillId="0" borderId="22" xfId="23" applyNumberFormat="1" applyFont="1" applyBorder="1" applyAlignment="1">
      <alignment vertical="top" wrapText="1"/>
    </xf>
    <xf numFmtId="0" fontId="55" fillId="0" borderId="22" xfId="23" applyFont="1" applyBorder="1" applyAlignment="1">
      <alignment vertical="top" wrapText="1"/>
    </xf>
    <xf numFmtId="0" fontId="55" fillId="0" borderId="22" xfId="23" applyFont="1" applyBorder="1" applyAlignment="1">
      <alignment horizontal="left" vertical="top" wrapText="1"/>
    </xf>
    <xf numFmtId="0" fontId="96" fillId="0" borderId="41" xfId="14" applyFont="1" applyBorder="1" applyAlignment="1">
      <alignment horizontal="center" vertical="center"/>
    </xf>
    <xf numFmtId="0" fontId="53" fillId="0" borderId="42" xfId="14" applyFont="1" applyBorder="1"/>
    <xf numFmtId="0" fontId="55" fillId="0" borderId="59" xfId="2" applyFont="1" applyBorder="1" applyAlignment="1">
      <alignment horizontal="left" vertical="center" wrapText="1"/>
    </xf>
    <xf numFmtId="0" fontId="55" fillId="0" borderId="60" xfId="2" applyFont="1" applyBorder="1" applyAlignment="1">
      <alignment horizontal="left" vertical="center"/>
    </xf>
    <xf numFmtId="0" fontId="55" fillId="0" borderId="61" xfId="2" applyFont="1" applyBorder="1" applyAlignment="1">
      <alignment horizontal="left" vertical="center"/>
    </xf>
    <xf numFmtId="0" fontId="96" fillId="2" borderId="18" xfId="14" applyFont="1" applyFill="1" applyBorder="1" applyAlignment="1">
      <alignment horizontal="center" vertical="center" wrapText="1"/>
    </xf>
    <xf numFmtId="0" fontId="53" fillId="0" borderId="11" xfId="14" applyFont="1" applyBorder="1"/>
    <xf numFmtId="0" fontId="53" fillId="0" borderId="10" xfId="14" applyFont="1" applyBorder="1"/>
    <xf numFmtId="0" fontId="54" fillId="13" borderId="22" xfId="23" applyFont="1" applyFill="1" applyBorder="1" applyAlignment="1">
      <alignment horizontal="left" vertical="top" wrapText="1"/>
    </xf>
    <xf numFmtId="0" fontId="54" fillId="13" borderId="22" xfId="14" applyFont="1" applyFill="1" applyBorder="1" applyAlignment="1">
      <alignment horizontal="center" vertical="top" wrapText="1"/>
    </xf>
    <xf numFmtId="0" fontId="55" fillId="14" borderId="22" xfId="18" applyFont="1" applyFill="1" applyBorder="1" applyAlignment="1">
      <alignment horizontal="left" vertical="top" wrapText="1"/>
    </xf>
    <xf numFmtId="0" fontId="55" fillId="0" borderId="22" xfId="18" applyFont="1" applyBorder="1" applyAlignment="1">
      <alignment horizontal="left" vertical="top" wrapText="1"/>
    </xf>
    <xf numFmtId="0" fontId="54" fillId="13" borderId="22" xfId="18" applyFont="1" applyFill="1" applyBorder="1" applyAlignment="1">
      <alignment vertical="top" wrapText="1"/>
    </xf>
    <xf numFmtId="14" fontId="55" fillId="0" borderId="22" xfId="18" applyNumberFormat="1" applyFont="1" applyBorder="1" applyAlignment="1">
      <alignment horizontal="left" vertical="top" wrapText="1"/>
    </xf>
    <xf numFmtId="0" fontId="54" fillId="0" borderId="63" xfId="2" applyFont="1" applyBorder="1" applyAlignment="1">
      <alignment horizontal="left" vertical="center"/>
    </xf>
    <xf numFmtId="0" fontId="54" fillId="0" borderId="64" xfId="2" applyFont="1" applyBorder="1" applyAlignment="1">
      <alignment horizontal="left" vertical="center"/>
    </xf>
    <xf numFmtId="0" fontId="55" fillId="0" borderId="63" xfId="2" applyFont="1" applyBorder="1" applyAlignment="1">
      <alignment horizontal="left" vertical="center" wrapText="1"/>
    </xf>
    <xf numFmtId="0" fontId="55" fillId="0" borderId="65" xfId="2" applyFont="1" applyBorder="1" applyAlignment="1">
      <alignment horizontal="left" vertical="center"/>
    </xf>
    <xf numFmtId="0" fontId="55" fillId="0" borderId="64" xfId="2" applyFont="1" applyBorder="1" applyAlignment="1">
      <alignment horizontal="left" vertical="center"/>
    </xf>
    <xf numFmtId="0" fontId="54" fillId="20" borderId="33" xfId="2" applyFont="1" applyFill="1" applyBorder="1" applyAlignment="1">
      <alignment horizontal="left" vertical="center" wrapText="1"/>
    </xf>
    <xf numFmtId="0" fontId="54" fillId="13" borderId="22" xfId="18" applyFont="1" applyFill="1" applyBorder="1" applyAlignment="1">
      <alignment horizontal="left" vertical="top" wrapText="1"/>
    </xf>
    <xf numFmtId="0" fontId="54" fillId="13" borderId="22" xfId="18" applyFont="1" applyFill="1" applyBorder="1" applyAlignment="1">
      <alignment horizontal="center" vertical="top" wrapText="1"/>
    </xf>
    <xf numFmtId="0" fontId="55" fillId="14" borderId="22" xfId="14" applyFont="1" applyFill="1" applyBorder="1" applyAlignment="1">
      <alignment vertical="top" wrapText="1"/>
    </xf>
    <xf numFmtId="0" fontId="54" fillId="13" borderId="22" xfId="14" applyFont="1" applyFill="1" applyBorder="1" applyAlignment="1">
      <alignment vertical="top" wrapText="1"/>
    </xf>
    <xf numFmtId="14" fontId="55" fillId="0" borderId="22" xfId="14" applyNumberFormat="1" applyFont="1" applyBorder="1" applyAlignment="1">
      <alignment horizontal="left" vertical="top" wrapText="1"/>
    </xf>
    <xf numFmtId="0" fontId="55" fillId="0" borderId="22" xfId="14" applyFont="1" applyBorder="1" applyAlignment="1">
      <alignment horizontal="left" vertical="top" wrapText="1"/>
    </xf>
    <xf numFmtId="0" fontId="55" fillId="0" borderId="22" xfId="20" applyFont="1" applyBorder="1" applyAlignment="1">
      <alignment horizontal="left" vertical="top" wrapText="1"/>
    </xf>
    <xf numFmtId="14" fontId="55" fillId="0" borderId="22" xfId="20" applyNumberFormat="1" applyFont="1" applyBorder="1" applyAlignment="1">
      <alignment horizontal="left" vertical="top" wrapText="1"/>
    </xf>
    <xf numFmtId="0" fontId="87" fillId="0" borderId="25" xfId="2" applyFont="1" applyBorder="1" applyAlignment="1">
      <alignment horizontal="center" vertical="center"/>
    </xf>
    <xf numFmtId="0" fontId="87" fillId="0" borderId="26" xfId="2" applyFont="1" applyBorder="1" applyAlignment="1">
      <alignment horizontal="center" vertical="center"/>
    </xf>
    <xf numFmtId="0" fontId="0" fillId="0" borderId="25" xfId="2" applyFont="1" applyBorder="1" applyAlignment="1">
      <alignment horizontal="left" vertical="center" wrapText="1"/>
    </xf>
    <xf numFmtId="0" fontId="0" fillId="0" borderId="27" xfId="2" applyFont="1" applyBorder="1" applyAlignment="1">
      <alignment horizontal="left" vertical="center"/>
    </xf>
    <xf numFmtId="0" fontId="0" fillId="0" borderId="26" xfId="2" applyFont="1" applyBorder="1" applyAlignment="1">
      <alignment horizontal="left" vertical="center"/>
    </xf>
    <xf numFmtId="0" fontId="87" fillId="22" borderId="33" xfId="2" applyFont="1" applyFill="1" applyBorder="1" applyAlignment="1">
      <alignment horizontal="center" vertical="center" wrapText="1"/>
    </xf>
    <xf numFmtId="0" fontId="55" fillId="14" borderId="22" xfId="14" applyFont="1" applyFill="1" applyBorder="1" applyAlignment="1">
      <alignment horizontal="left" vertical="top" wrapText="1"/>
    </xf>
    <xf numFmtId="0" fontId="54" fillId="13" borderId="22" xfId="14" applyFont="1" applyFill="1" applyBorder="1" applyAlignment="1">
      <alignment horizontal="left" vertical="top" wrapText="1"/>
    </xf>
    <xf numFmtId="0" fontId="54" fillId="13" borderId="22" xfId="20" applyFont="1" applyFill="1" applyBorder="1" applyAlignment="1">
      <alignment horizontal="center" vertical="top" wrapText="1"/>
    </xf>
    <xf numFmtId="0" fontId="7" fillId="0" borderId="14" xfId="0" applyFont="1" applyBorder="1" applyAlignment="1">
      <alignment horizontal="left" vertical="top"/>
    </xf>
    <xf numFmtId="0" fontId="46" fillId="0" borderId="25" xfId="0" applyFont="1" applyBorder="1" applyAlignment="1">
      <alignment horizontal="left" vertical="center"/>
    </xf>
    <xf numFmtId="0" fontId="52" fillId="0" borderId="26" xfId="0" applyFont="1" applyBorder="1" applyAlignment="1">
      <alignment vertical="center"/>
    </xf>
    <xf numFmtId="0" fontId="4" fillId="0" borderId="25" xfId="0" applyFont="1" applyBorder="1" applyAlignment="1">
      <alignment horizontal="left" vertical="top" wrapText="1"/>
    </xf>
    <xf numFmtId="0" fontId="8" fillId="0" borderId="18" xfId="0" applyFont="1" applyBorder="1" applyAlignment="1">
      <alignment horizontal="center"/>
    </xf>
    <xf numFmtId="0" fontId="3" fillId="7" borderId="17" xfId="0" applyFont="1" applyFill="1" applyBorder="1" applyAlignment="1">
      <alignment horizontal="left" vertical="top"/>
    </xf>
    <xf numFmtId="0" fontId="7" fillId="0" borderId="15" xfId="0" applyFont="1" applyBorder="1" applyAlignment="1">
      <alignment horizontal="left" vertical="top"/>
    </xf>
    <xf numFmtId="0" fontId="54" fillId="0" borderId="66" xfId="2" applyFont="1" applyBorder="1" applyAlignment="1">
      <alignment horizontal="center" vertical="center"/>
    </xf>
    <xf numFmtId="0" fontId="55" fillId="0" borderId="66" xfId="2" applyFont="1" applyBorder="1" applyAlignment="1">
      <alignment horizontal="left" vertical="center" wrapText="1"/>
    </xf>
    <xf numFmtId="0" fontId="55" fillId="0" borderId="66" xfId="2" applyFont="1" applyBorder="1" applyAlignment="1">
      <alignment horizontal="left" vertical="center"/>
    </xf>
    <xf numFmtId="0" fontId="54" fillId="12" borderId="38" xfId="2" applyFont="1" applyFill="1" applyBorder="1" applyAlignment="1">
      <alignment horizontal="center" vertical="center" wrapText="1"/>
    </xf>
    <xf numFmtId="0" fontId="54" fillId="13" borderId="22" xfId="11" applyFont="1" applyFill="1" applyBorder="1" applyAlignment="1">
      <alignment vertical="top" wrapText="1"/>
    </xf>
    <xf numFmtId="0" fontId="54" fillId="13" borderId="22" xfId="11" applyFont="1" applyFill="1" applyBorder="1" applyAlignment="1">
      <alignment horizontal="center" vertical="center" wrapText="1"/>
    </xf>
    <xf numFmtId="0" fontId="54" fillId="13" borderId="22" xfId="11" applyFont="1" applyFill="1" applyBorder="1" applyAlignment="1">
      <alignment horizontal="center" vertical="top" wrapText="1"/>
    </xf>
    <xf numFmtId="14" fontId="55" fillId="0" borderId="22" xfId="11" applyNumberFormat="1" applyFont="1" applyBorder="1" applyAlignment="1">
      <alignment horizontal="left" vertical="top" wrapText="1"/>
    </xf>
    <xf numFmtId="0" fontId="54" fillId="0" borderId="30" xfId="2" applyFont="1" applyBorder="1" applyAlignment="1">
      <alignment horizontal="center" vertical="center"/>
    </xf>
    <xf numFmtId="0" fontId="55" fillId="0" borderId="30" xfId="2" applyFont="1" applyBorder="1" applyAlignment="1">
      <alignment horizontal="left" vertical="center" wrapText="1"/>
    </xf>
    <xf numFmtId="0" fontId="55" fillId="0" borderId="30" xfId="2" applyFont="1" applyBorder="1" applyAlignment="1">
      <alignment horizontal="left" vertical="center"/>
    </xf>
    <xf numFmtId="0" fontId="54" fillId="13" borderId="22" xfId="11" applyFont="1" applyFill="1" applyBorder="1" applyAlignment="1">
      <alignment horizontal="left" vertical="top" wrapText="1"/>
    </xf>
    <xf numFmtId="0" fontId="55" fillId="14" borderId="22" xfId="22" applyFont="1" applyFill="1" applyBorder="1" applyAlignment="1">
      <alignment horizontal="left" vertical="top" wrapText="1"/>
    </xf>
    <xf numFmtId="0" fontId="54" fillId="13" borderId="22" xfId="22" applyFont="1" applyFill="1" applyBorder="1" applyAlignment="1">
      <alignment vertical="top" wrapText="1"/>
    </xf>
    <xf numFmtId="14" fontId="55" fillId="0" borderId="22" xfId="22" applyNumberFormat="1" applyFont="1" applyBorder="1" applyAlignment="1">
      <alignment horizontal="left" vertical="top" wrapText="1"/>
    </xf>
    <xf numFmtId="0" fontId="55" fillId="0" borderId="22" xfId="22" applyFont="1" applyBorder="1" applyAlignment="1">
      <alignment horizontal="left" vertical="top" wrapText="1"/>
    </xf>
    <xf numFmtId="0" fontId="55" fillId="0" borderId="66" xfId="2" applyFont="1" applyBorder="1" applyAlignment="1">
      <alignment horizontal="center" vertical="center"/>
    </xf>
    <xf numFmtId="0" fontId="96" fillId="12" borderId="38" xfId="2" applyFont="1" applyFill="1" applyBorder="1" applyAlignment="1">
      <alignment horizontal="center" vertical="center" wrapText="1"/>
    </xf>
    <xf numFmtId="0" fontId="54" fillId="13" borderId="22" xfId="22" applyFont="1" applyFill="1" applyBorder="1" applyAlignment="1">
      <alignment horizontal="left" vertical="top" wrapText="1"/>
    </xf>
    <xf numFmtId="0" fontId="54" fillId="13" borderId="22" xfId="22" applyFont="1" applyFill="1" applyBorder="1" applyAlignment="1">
      <alignment horizontal="center" vertical="top" wrapText="1"/>
    </xf>
    <xf numFmtId="0" fontId="102" fillId="0" borderId="63" xfId="2" applyFont="1" applyBorder="1" applyAlignment="1">
      <alignment horizontal="center" vertical="center"/>
    </xf>
    <xf numFmtId="0" fontId="102" fillId="0" borderId="64" xfId="2" applyFont="1" applyBorder="1" applyAlignment="1">
      <alignment horizontal="center" vertical="center"/>
    </xf>
    <xf numFmtId="0" fontId="62" fillId="0" borderId="63" xfId="2" applyFont="1" applyBorder="1" applyAlignment="1">
      <alignment horizontal="left" vertical="center" wrapText="1"/>
    </xf>
    <xf numFmtId="0" fontId="62" fillId="0" borderId="65" xfId="2" applyFont="1" applyBorder="1" applyAlignment="1">
      <alignment horizontal="left" vertical="center"/>
    </xf>
    <xf numFmtId="0" fontId="62" fillId="0" borderId="64" xfId="2" applyFont="1" applyBorder="1" applyAlignment="1">
      <alignment horizontal="left" vertical="center"/>
    </xf>
    <xf numFmtId="0" fontId="62" fillId="20" borderId="33" xfId="2" applyFont="1" applyFill="1" applyBorder="1" applyAlignment="1">
      <alignment horizontal="left" vertical="center" wrapText="1"/>
    </xf>
    <xf numFmtId="14" fontId="55" fillId="0" borderId="22" xfId="11" applyNumberFormat="1" applyFont="1" applyBorder="1" applyAlignment="1">
      <alignment horizontal="left" vertical="center" wrapText="1"/>
    </xf>
    <xf numFmtId="0" fontId="55" fillId="0" borderId="22" xfId="11" applyFont="1" applyBorder="1" applyAlignment="1">
      <alignment horizontal="left" vertical="center" wrapText="1"/>
    </xf>
    <xf numFmtId="0" fontId="54" fillId="0" borderId="41" xfId="13" applyFont="1" applyBorder="1" applyAlignment="1">
      <alignment horizontal="center" vertical="center"/>
    </xf>
    <xf numFmtId="0" fontId="55" fillId="0" borderId="42" xfId="13" applyFont="1" applyBorder="1" applyAlignment="1">
      <alignment horizontal="center"/>
    </xf>
    <xf numFmtId="0" fontId="55" fillId="0" borderId="41" xfId="13" applyFont="1" applyBorder="1" applyAlignment="1">
      <alignment horizontal="center" vertical="center" wrapText="1"/>
    </xf>
    <xf numFmtId="0" fontId="55" fillId="0" borderId="43" xfId="13" applyFont="1" applyBorder="1" applyAlignment="1">
      <alignment horizontal="center"/>
    </xf>
    <xf numFmtId="0" fontId="54" fillId="16" borderId="18" xfId="13" applyFont="1" applyFill="1" applyBorder="1" applyAlignment="1">
      <alignment horizontal="center" vertical="center" wrapText="1"/>
    </xf>
    <xf numFmtId="0" fontId="55" fillId="17" borderId="11" xfId="13" applyFont="1" applyFill="1" applyBorder="1" applyAlignment="1">
      <alignment horizontal="center"/>
    </xf>
    <xf numFmtId="0" fontId="55" fillId="17" borderId="10" xfId="13" applyFont="1" applyFill="1" applyBorder="1" applyAlignment="1">
      <alignment horizontal="center"/>
    </xf>
    <xf numFmtId="0" fontId="55" fillId="14" borderId="44" xfId="11" applyFont="1" applyFill="1" applyBorder="1" applyAlignment="1">
      <alignment horizontal="left" vertical="top" wrapText="1"/>
    </xf>
    <xf numFmtId="0" fontId="55" fillId="14" borderId="45" xfId="11" applyFont="1" applyFill="1" applyBorder="1" applyAlignment="1">
      <alignment horizontal="left" vertical="top" wrapText="1"/>
    </xf>
    <xf numFmtId="0" fontId="55" fillId="14" borderId="46" xfId="11" applyFont="1" applyFill="1" applyBorder="1" applyAlignment="1">
      <alignment horizontal="left" vertical="top" wrapText="1"/>
    </xf>
    <xf numFmtId="0" fontId="55" fillId="14" borderId="47" xfId="11" applyFont="1" applyFill="1" applyBorder="1" applyAlignment="1">
      <alignment horizontal="left" vertical="top" wrapText="1"/>
    </xf>
    <xf numFmtId="0" fontId="55" fillId="14" borderId="48" xfId="11" applyFont="1" applyFill="1" applyBorder="1" applyAlignment="1">
      <alignment horizontal="left" vertical="top" wrapText="1"/>
    </xf>
    <xf numFmtId="0" fontId="55" fillId="14" borderId="32" xfId="11" applyFont="1" applyFill="1" applyBorder="1" applyAlignment="1">
      <alignment horizontal="left" vertical="top" wrapText="1"/>
    </xf>
    <xf numFmtId="0" fontId="54" fillId="14" borderId="22" xfId="11" applyFont="1" applyFill="1" applyBorder="1" applyAlignment="1">
      <alignment horizontal="left" vertical="top" wrapText="1"/>
    </xf>
    <xf numFmtId="0" fontId="54" fillId="14" borderId="22" xfId="14" applyFont="1" applyFill="1" applyBorder="1" applyAlignment="1">
      <alignment horizontal="center" vertical="top" wrapText="1"/>
    </xf>
    <xf numFmtId="0" fontId="94" fillId="0" borderId="22" xfId="14" applyFont="1" applyBorder="1" applyAlignment="1">
      <alignment horizontal="left" vertical="top" wrapText="1"/>
    </xf>
    <xf numFmtId="0" fontId="55" fillId="0" borderId="22" xfId="14" applyFont="1" applyBorder="1" applyAlignment="1">
      <alignment horizontal="center" vertical="top" wrapText="1"/>
    </xf>
    <xf numFmtId="0" fontId="54" fillId="0" borderId="63" xfId="2" applyFont="1" applyBorder="1" applyAlignment="1">
      <alignment horizontal="center" vertical="center"/>
    </xf>
    <xf numFmtId="0" fontId="54" fillId="0" borderId="64" xfId="2" applyFont="1" applyBorder="1" applyAlignment="1">
      <alignment horizontal="center" vertical="center"/>
    </xf>
    <xf numFmtId="0" fontId="96" fillId="20" borderId="33" xfId="2" applyFont="1" applyFill="1" applyBorder="1" applyAlignment="1">
      <alignment horizontal="center" vertical="center" wrapText="1"/>
    </xf>
    <xf numFmtId="0" fontId="54" fillId="14" borderId="22" xfId="14" applyFont="1" applyFill="1" applyBorder="1" applyAlignment="1">
      <alignment horizontal="left" vertical="top" wrapText="1"/>
    </xf>
    <xf numFmtId="0" fontId="90" fillId="0" borderId="63" xfId="2" applyFont="1" applyBorder="1" applyAlignment="1">
      <alignment horizontal="center" vertical="center" wrapText="1"/>
    </xf>
    <xf numFmtId="0" fontId="90" fillId="0" borderId="64" xfId="2" applyFont="1" applyBorder="1" applyAlignment="1">
      <alignment horizontal="center" vertical="center" wrapText="1"/>
    </xf>
    <xf numFmtId="0" fontId="91" fillId="0" borderId="63" xfId="2" applyFont="1" applyBorder="1" applyAlignment="1">
      <alignment horizontal="left" vertical="center" wrapText="1"/>
    </xf>
    <xf numFmtId="0" fontId="91" fillId="0" borderId="65" xfId="2" applyFont="1" applyBorder="1" applyAlignment="1">
      <alignment horizontal="left" vertical="center" wrapText="1"/>
    </xf>
    <xf numFmtId="0" fontId="91" fillId="0" borderId="64" xfId="2" applyFont="1" applyBorder="1" applyAlignment="1">
      <alignment horizontal="left" vertical="center" wrapText="1"/>
    </xf>
    <xf numFmtId="0" fontId="92" fillId="20" borderId="33" xfId="2" applyFont="1" applyFill="1" applyBorder="1" applyAlignment="1">
      <alignment horizontal="center" vertical="top" wrapText="1"/>
    </xf>
    <xf numFmtId="0" fontId="55" fillId="0" borderId="30" xfId="2" applyFont="1" applyBorder="1" applyAlignment="1">
      <alignment horizontal="center" vertical="center" wrapText="1"/>
    </xf>
    <xf numFmtId="0" fontId="55" fillId="0" borderId="30" xfId="2" applyFont="1" applyBorder="1" applyAlignment="1">
      <alignment horizontal="center" vertical="center"/>
    </xf>
    <xf numFmtId="0" fontId="54" fillId="12" borderId="31" xfId="2" applyFont="1" applyFill="1" applyBorder="1" applyAlignment="1">
      <alignment horizontal="center" vertical="center" wrapText="1"/>
    </xf>
    <xf numFmtId="0" fontId="54" fillId="13" borderId="22" xfId="7" applyFont="1" applyFill="1" applyBorder="1" applyAlignment="1">
      <alignment horizontal="center" vertical="center" wrapText="1"/>
    </xf>
    <xf numFmtId="0" fontId="55" fillId="10" borderId="15" xfId="10" applyFont="1" applyFill="1" applyBorder="1" applyAlignment="1">
      <alignment horizontal="left" vertical="top" wrapText="1"/>
    </xf>
    <xf numFmtId="0" fontId="53" fillId="0" borderId="1" xfId="10" applyFont="1" applyBorder="1" applyAlignment="1">
      <alignment horizontal="left"/>
    </xf>
    <xf numFmtId="0" fontId="53" fillId="0" borderId="16" xfId="10" applyFont="1" applyBorder="1" applyAlignment="1">
      <alignment horizontal="left"/>
    </xf>
    <xf numFmtId="0" fontId="53" fillId="0" borderId="6" xfId="10" applyFont="1" applyBorder="1" applyAlignment="1">
      <alignment horizontal="left"/>
    </xf>
    <xf numFmtId="0" fontId="62" fillId="0" borderId="0" xfId="10" applyFont="1" applyAlignment="1">
      <alignment horizontal="left"/>
    </xf>
    <xf numFmtId="0" fontId="53" fillId="0" borderId="7" xfId="10" applyFont="1" applyBorder="1" applyAlignment="1">
      <alignment horizontal="left"/>
    </xf>
    <xf numFmtId="0" fontId="53" fillId="0" borderId="18" xfId="10" applyFont="1" applyBorder="1" applyAlignment="1">
      <alignment horizontal="left"/>
    </xf>
    <xf numFmtId="0" fontId="53" fillId="0" borderId="11" xfId="10" applyFont="1" applyBorder="1" applyAlignment="1">
      <alignment horizontal="left"/>
    </xf>
    <xf numFmtId="0" fontId="53" fillId="0" borderId="10" xfId="10" applyFont="1" applyBorder="1" applyAlignment="1">
      <alignment horizontal="left"/>
    </xf>
    <xf numFmtId="0" fontId="54" fillId="13" borderId="22" xfId="7" applyFont="1" applyFill="1" applyBorder="1" applyAlignment="1">
      <alignment horizontal="left" vertical="top" wrapText="1"/>
    </xf>
    <xf numFmtId="0" fontId="54" fillId="0" borderId="35" xfId="7" applyFont="1" applyBorder="1" applyAlignment="1">
      <alignment horizontal="center" vertical="top" wrapText="1"/>
    </xf>
    <xf numFmtId="0" fontId="54" fillId="0" borderId="36" xfId="7" applyFont="1" applyBorder="1" applyAlignment="1">
      <alignment horizontal="center" vertical="top" wrapText="1"/>
    </xf>
    <xf numFmtId="0" fontId="54" fillId="0" borderId="33" xfId="7" applyFont="1" applyBorder="1" applyAlignment="1">
      <alignment horizontal="center" vertical="top" wrapText="1"/>
    </xf>
    <xf numFmtId="0" fontId="55" fillId="10" borderId="2" xfId="10" applyFont="1" applyFill="1" applyBorder="1" applyAlignment="1">
      <alignment horizontal="left" vertical="top" wrapText="1"/>
    </xf>
    <xf numFmtId="0" fontId="53" fillId="0" borderId="4" xfId="10" applyFont="1" applyBorder="1" applyAlignment="1">
      <alignment horizontal="left"/>
    </xf>
    <xf numFmtId="0" fontId="53" fillId="0" borderId="3" xfId="10" applyFont="1" applyBorder="1" applyAlignment="1">
      <alignment horizontal="left"/>
    </xf>
    <xf numFmtId="14" fontId="55" fillId="0" borderId="15" xfId="10" applyNumberFormat="1" applyFont="1" applyBorder="1" applyAlignment="1">
      <alignment horizontal="left" vertical="top" wrapText="1"/>
    </xf>
    <xf numFmtId="0" fontId="68" fillId="0" borderId="0" xfId="12" applyAlignment="1">
      <alignment horizontal="center" vertical="center"/>
    </xf>
    <xf numFmtId="0" fontId="49" fillId="0" borderId="54" xfId="8" applyFont="1" applyBorder="1" applyAlignment="1">
      <alignment horizontal="center" vertical="center"/>
    </xf>
    <xf numFmtId="0" fontId="55" fillId="0" borderId="22" xfId="8" applyFont="1" applyBorder="1" applyAlignment="1">
      <alignment horizontal="center" vertical="center" wrapText="1"/>
    </xf>
    <xf numFmtId="0" fontId="55" fillId="0" borderId="22" xfId="8" applyFont="1" applyBorder="1" applyAlignment="1">
      <alignment horizontal="justify" vertical="top" wrapText="1"/>
    </xf>
    <xf numFmtId="0" fontId="55" fillId="0" borderId="22" xfId="8" applyFont="1" applyBorder="1" applyAlignment="1">
      <alignment horizontal="center" vertical="center"/>
    </xf>
    <xf numFmtId="0" fontId="47" fillId="0" borderId="55" xfId="8" applyFont="1" applyBorder="1" applyAlignment="1">
      <alignment horizontal="center" vertical="center"/>
    </xf>
    <xf numFmtId="0" fontId="49" fillId="0" borderId="55" xfId="8" applyFont="1" applyBorder="1" applyAlignment="1">
      <alignment horizontal="center" vertical="center" wrapText="1"/>
    </xf>
    <xf numFmtId="0" fontId="55" fillId="0" borderId="22" xfId="11" applyFont="1" applyBorder="1" applyAlignment="1">
      <alignment horizontal="center" vertical="center" wrapText="1"/>
    </xf>
    <xf numFmtId="0" fontId="69" fillId="0" borderId="55" xfId="11" applyFont="1" applyBorder="1" applyAlignment="1">
      <alignment horizontal="center" vertical="center"/>
    </xf>
    <xf numFmtId="0" fontId="44" fillId="0" borderId="0" xfId="1" applyNumberFormat="1" applyFill="1" applyBorder="1" applyAlignment="1" applyProtection="1">
      <alignment horizontal="center" vertical="center" wrapText="1"/>
    </xf>
    <xf numFmtId="0" fontId="44" fillId="0" borderId="22" xfId="1" applyNumberFormat="1" applyFill="1" applyBorder="1" applyAlignment="1" applyProtection="1">
      <alignment horizontal="center" vertical="center" wrapText="1"/>
    </xf>
    <xf numFmtId="0" fontId="68" fillId="0" borderId="55" xfId="12" applyBorder="1" applyAlignment="1">
      <alignment horizontal="center" vertical="center"/>
    </xf>
    <xf numFmtId="0" fontId="68" fillId="0" borderId="0" xfId="12" applyFill="1" applyBorder="1" applyAlignment="1">
      <alignment horizontal="center" vertical="center"/>
    </xf>
    <xf numFmtId="14" fontId="55" fillId="0" borderId="55" xfId="2" applyNumberFormat="1" applyFont="1" applyBorder="1" applyAlignment="1">
      <alignment horizontal="center" vertical="center" wrapText="1"/>
    </xf>
    <xf numFmtId="14" fontId="55" fillId="12" borderId="55" xfId="2" applyNumberFormat="1" applyFont="1" applyFill="1" applyBorder="1" applyAlignment="1">
      <alignment horizontal="center" vertical="center" wrapText="1"/>
    </xf>
    <xf numFmtId="165" fontId="55" fillId="0" borderId="31" xfId="2" applyNumberFormat="1" applyFont="1" applyBorder="1" applyAlignment="1">
      <alignment horizontal="center" vertical="center" wrapText="1"/>
    </xf>
    <xf numFmtId="0" fontId="55" fillId="12" borderId="55" xfId="2" applyFont="1" applyFill="1" applyBorder="1" applyAlignment="1">
      <alignment horizontal="center" vertical="center" wrapText="1"/>
    </xf>
    <xf numFmtId="0" fontId="55" fillId="0" borderId="31" xfId="2" applyFont="1" applyBorder="1" applyAlignment="1">
      <alignment horizontal="justify" vertical="top" wrapText="1"/>
    </xf>
    <xf numFmtId="0" fontId="54" fillId="12" borderId="22" xfId="2" applyFont="1" applyFill="1" applyBorder="1" applyAlignment="1">
      <alignment horizontal="center" vertical="center" wrapText="1"/>
    </xf>
    <xf numFmtId="0" fontId="55" fillId="0" borderId="31" xfId="2" applyFont="1" applyBorder="1" applyAlignment="1">
      <alignment horizontal="center" vertical="top" wrapText="1"/>
    </xf>
    <xf numFmtId="0" fontId="47" fillId="0" borderId="55" xfId="8" applyFont="1" applyBorder="1" applyAlignment="1">
      <alignment horizontal="center" vertical="center" wrapText="1"/>
    </xf>
    <xf numFmtId="0" fontId="55" fillId="0" borderId="22" xfId="8" applyFont="1" applyBorder="1" applyAlignment="1">
      <alignment horizontal="center" vertical="top" wrapText="1"/>
    </xf>
    <xf numFmtId="0" fontId="49" fillId="0" borderId="56" xfId="8" applyFont="1" applyBorder="1" applyAlignment="1">
      <alignment horizontal="center" vertical="center"/>
    </xf>
    <xf numFmtId="0" fontId="49" fillId="0" borderId="56" xfId="8" applyFont="1" applyBorder="1" applyAlignment="1">
      <alignment horizontal="center" vertical="center" wrapText="1"/>
    </xf>
    <xf numFmtId="0" fontId="68" fillId="0" borderId="0" xfId="12" applyBorder="1" applyAlignment="1">
      <alignment horizontal="center" vertical="center"/>
    </xf>
    <xf numFmtId="0" fontId="51" fillId="0" borderId="0" xfId="8" applyFont="1" applyBorder="1" applyAlignment="1">
      <alignment horizontal="center" vertical="center" wrapText="1"/>
    </xf>
    <xf numFmtId="0" fontId="70" fillId="0" borderId="55" xfId="11" applyFont="1" applyBorder="1" applyAlignment="1">
      <alignment horizontal="center" vertical="center"/>
    </xf>
  </cellXfs>
  <cellStyles count="28">
    <cellStyle name="Hipervínculo" xfId="1" builtinId="8"/>
    <cellStyle name="Hipervínculo 2" xfId="3" xr:uid="{2C61AE15-1D8E-4C9B-BD57-D331495E1511}"/>
    <cellStyle name="Hipervínculo 2 2" xfId="9" xr:uid="{CB7D835B-C210-4C35-875D-B2E416D793A1}"/>
    <cellStyle name="Hipervínculo 2 2 2" xfId="16" xr:uid="{E64B7ABE-73BE-4032-8BDF-B44E7D151D33}"/>
    <cellStyle name="Hipervínculo 3" xfId="19" xr:uid="{7417E80D-A1A7-42B3-BCCD-0515EE2F0C3C}"/>
    <cellStyle name="Hipervínculo 4" xfId="12" xr:uid="{B0FEA746-B9B5-447C-AE4F-C1ADEA83DB6D}"/>
    <cellStyle name="Hipervínculo 5" xfId="4" xr:uid="{28727801-1A79-4AAB-AA18-C3885766F4C3}"/>
    <cellStyle name="Hipervínculo 6" xfId="25" xr:uid="{8E17E122-1492-447D-A9E4-FE449143C6F9}"/>
    <cellStyle name="Hipervínculo 6 2" xfId="21" xr:uid="{F2F3EBEE-1724-4994-BF86-751C22E28FDC}"/>
    <cellStyle name="Hipervínculo 7" xfId="5" xr:uid="{F0009673-81AC-45B4-8E31-BADEACAD31AB}"/>
    <cellStyle name="Normal" xfId="0" builtinId="0"/>
    <cellStyle name="Normal 10 2" xfId="11" xr:uid="{A18ED811-52D1-4CF8-8EE8-BE633E4C7320}"/>
    <cellStyle name="Normal 11 2" xfId="18" xr:uid="{0C675C21-2447-47F5-8A67-DC82BB557CAB}"/>
    <cellStyle name="Normal 12" xfId="20" xr:uid="{F46B1404-426F-4A53-8576-3C1F9B779A86}"/>
    <cellStyle name="Normal 12 2" xfId="22" xr:uid="{8E25F42E-D882-4639-885E-9CC769A50448}"/>
    <cellStyle name="Normal 13" xfId="7" xr:uid="{4B7C6431-979B-4033-8103-DFE9435D1879}"/>
    <cellStyle name="Normal 14" xfId="17" xr:uid="{A784BD66-5C8C-4F50-9465-6E1847E7A01B}"/>
    <cellStyle name="Normal 14 2" xfId="27" xr:uid="{4A8B635C-3733-4320-8408-0481032CA6F3}"/>
    <cellStyle name="Normal 2" xfId="14" xr:uid="{5AD39AD4-8205-45CB-A083-76C185F21878}"/>
    <cellStyle name="Normal 2 2 3" xfId="13" xr:uid="{3A5CCA7E-F8D0-441E-9039-B5490A97079D}"/>
    <cellStyle name="Normal 3" xfId="2" xr:uid="{32F4ACCE-8C08-4706-B694-EB3393B0297B}"/>
    <cellStyle name="Normal 4" xfId="15" xr:uid="{A3FDD8B9-EC52-4E9F-B941-E52D6C8A5796}"/>
    <cellStyle name="Normal 4 2" xfId="24" xr:uid="{A1403FB2-8D06-41DE-80D8-5293A661DFBE}"/>
    <cellStyle name="Normal 4 3" xfId="26" xr:uid="{D116F2A2-20D2-475E-A8F9-844D81CB62B0}"/>
    <cellStyle name="Normal 5" xfId="6" xr:uid="{611692DF-3FB8-49D8-AA34-3973B833CCCA}"/>
    <cellStyle name="Normal 6 2" xfId="8" xr:uid="{806F38F4-1964-40E6-B66A-DA354A3C5336}"/>
    <cellStyle name="Normal 8" xfId="10" xr:uid="{4B445D99-7DD8-404E-9CEF-B8A1699D7661}"/>
    <cellStyle name="Normal 9" xfId="23" xr:uid="{B60A05AA-243D-4212-8FB6-A00C123359B2}"/>
  </cellStyles>
  <dxfs count="152">
    <dxf>
      <font>
        <b val="0"/>
        <i val="0"/>
        <strike val="0"/>
        <condense val="0"/>
        <extend val="0"/>
        <outline val="0"/>
        <shadow val="0"/>
        <u/>
        <vertAlign val="baseline"/>
        <sz val="11"/>
        <color auto="1"/>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style="thin">
          <color indexed="8"/>
        </left>
        <right style="thin">
          <color indexed="8"/>
        </right>
        <top style="thin">
          <color indexed="8"/>
        </top>
        <bottom style="thin">
          <color indexed="8"/>
        </bottom>
      </border>
      <protection locked="1" hidden="0"/>
    </dxf>
    <dxf>
      <font>
        <b val="0"/>
        <i val="0"/>
        <strike val="0"/>
        <condense val="0"/>
        <extend val="0"/>
        <outline val="0"/>
        <shadow val="0"/>
        <u val="none"/>
        <vertAlign val="baseline"/>
        <sz val="11"/>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numFmt numFmtId="19" formatCode="d/mm/yyyy"/>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ertAlign val="baseline"/>
        <sz val="11"/>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vertAlign val="baseline"/>
        <sz val="11"/>
        <color auto="1"/>
        <name val="Arial"/>
        <family val="2"/>
        <scheme val="none"/>
      </font>
      <fill>
        <patternFill patternType="none">
          <fgColor indexed="64"/>
          <bgColor auto="1"/>
        </patternFill>
      </fill>
      <alignment horizontal="center" vertical="center" textRotation="0" indent="0" justifyLastLine="0" shrinkToFit="0" readingOrder="0"/>
    </dxf>
    <dxf>
      <border outline="0">
        <bottom style="thin">
          <color indexed="64"/>
        </bottom>
      </border>
    </dxf>
    <dxf>
      <font>
        <strike val="0"/>
        <outline val="0"/>
        <shadow val="0"/>
        <u val="none"/>
        <vertAlign val="baseline"/>
        <sz val="11"/>
        <color auto="1"/>
        <name val="Arial"/>
        <family val="2"/>
        <scheme val="none"/>
      </font>
      <fill>
        <patternFill patternType="solid">
          <bgColor theme="3" tint="0.79998168889431442"/>
        </patternFill>
      </fill>
      <alignment horizontal="center" vertical="center" textRotation="0" indent="0" justifyLastLine="0" shrinkToFit="0" readingOrder="0"/>
    </dxf>
    <dxf>
      <font>
        <b val="0"/>
        <i val="0"/>
        <strike val="0"/>
        <condense val="0"/>
        <extend val="0"/>
        <outline val="0"/>
        <shadow val="0"/>
        <u val="none"/>
        <vertAlign val="baseline"/>
        <sz val="14"/>
        <color auto="1"/>
        <name val="Arial"/>
        <family val="2"/>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auto="1"/>
        <name val="Arial"/>
        <family val="2"/>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auto="1"/>
        <name val="Arial"/>
        <family val="2"/>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auto="1"/>
        <name val="Arial"/>
        <family val="2"/>
        <scheme val="minor"/>
      </font>
      <numFmt numFmtId="19" formatCode="d/mm/yyyy"/>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ertAlign val="baseline"/>
        <sz val="14"/>
        <color theme="10"/>
        <name val="Arial"/>
        <family val="2"/>
        <scheme val="minor"/>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4"/>
        <color auto="1"/>
        <name val="Arial"/>
        <family val="2"/>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auto="1"/>
        <name val="Arial"/>
        <family val="2"/>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auto="1"/>
        <name val="Arial"/>
        <family val="2"/>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auto="1"/>
        <name val="Arial"/>
        <family val="2"/>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outline="0">
        <right style="thin">
          <color indexed="64"/>
        </right>
        <top style="thin">
          <color indexed="64"/>
        </top>
        <bottom style="thin">
          <color indexed="64"/>
        </bottom>
      </border>
    </dxf>
    <dxf>
      <font>
        <strike val="0"/>
        <outline val="0"/>
        <shadow val="0"/>
        <vertAlign val="baseline"/>
        <sz val="14"/>
        <name val="Arial"/>
        <family val="2"/>
        <scheme val="minor"/>
      </font>
      <fill>
        <patternFill patternType="none">
          <fgColor indexed="64"/>
          <bgColor auto="1"/>
        </patternFill>
      </fill>
      <alignment horizontal="center" vertical="center" textRotation="0" indent="0" justifyLastLine="0" shrinkToFit="0" readingOrder="0"/>
    </dxf>
    <dxf>
      <border outline="0">
        <bottom style="thin">
          <color indexed="64"/>
        </bottom>
      </border>
    </dxf>
    <dxf>
      <font>
        <b/>
        <i val="0"/>
        <strike val="0"/>
        <condense val="0"/>
        <extend val="0"/>
        <outline val="0"/>
        <shadow val="0"/>
        <u val="none"/>
        <vertAlign val="baseline"/>
        <sz val="14"/>
        <color theme="1"/>
        <name val="Arial"/>
        <scheme val="none"/>
      </font>
      <fill>
        <patternFill patternType="solid">
          <fgColor indexed="26"/>
          <bgColor theme="3" tint="0.79998168889431442"/>
        </patternFill>
      </fill>
      <alignment horizontal="center" vertical="top"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Arial"/>
        <scheme val="none"/>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scheme val="none"/>
      </font>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scheme val="none"/>
      </font>
      <numFmt numFmtId="19" formatCode="d/mm/yyyy"/>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ertAlign val="baseline"/>
        <sz val="11"/>
        <color auto="1"/>
        <name val="Arial"/>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scheme val="none"/>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scheme val="none"/>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outline="0">
        <top style="thin">
          <color indexed="64"/>
        </top>
        <bottom style="medium">
          <color rgb="FF000000"/>
        </bottom>
      </border>
    </dxf>
    <dxf>
      <font>
        <strike val="0"/>
        <outline val="0"/>
        <shadow val="0"/>
        <vertAlign val="baseline"/>
        <sz val="11"/>
        <color auto="1"/>
        <name val="Arial"/>
        <scheme val="none"/>
      </font>
    </dxf>
    <dxf>
      <border outline="0">
        <bottom style="thin">
          <color indexed="64"/>
        </bottom>
      </border>
    </dxf>
    <dxf>
      <font>
        <b/>
        <i val="0"/>
        <strike val="0"/>
        <condense val="0"/>
        <extend val="0"/>
        <outline val="0"/>
        <shadow val="0"/>
        <u val="none"/>
        <vertAlign val="baseline"/>
        <sz val="11"/>
        <color theme="1"/>
        <name val="Arial"/>
        <scheme val="none"/>
      </font>
      <fill>
        <patternFill patternType="solid">
          <fgColor indexed="26"/>
          <bgColor theme="3" tint="0.79998168889431442"/>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Arial"/>
        <family val="2"/>
        <scheme val="none"/>
      </font>
      <fill>
        <patternFill patternType="solid">
          <fgColor rgb="FFFFFFFF"/>
          <bgColor rgb="FFFFFFFF"/>
        </patternFill>
      </fill>
      <alignment horizontal="center" vertical="center" textRotation="0" wrapText="1" indent="0" justifyLastLine="0" shrinkToFit="0" readingOrder="0"/>
      <border diagonalUp="0" diagonalDown="0" outline="0">
        <left style="thin">
          <color rgb="FF000000"/>
        </left>
        <right/>
        <top style="thin">
          <color rgb="FF000000"/>
        </top>
        <bottom style="thin">
          <color rgb="FF000000"/>
        </bottom>
      </border>
    </dxf>
    <dxf>
      <font>
        <b val="0"/>
        <i val="0"/>
        <strike val="0"/>
        <condense val="0"/>
        <extend val="0"/>
        <outline val="0"/>
        <shadow val="0"/>
        <u val="none"/>
        <vertAlign val="baseline"/>
        <sz val="11"/>
        <color auto="1"/>
        <name val="Arial"/>
        <family val="2"/>
        <scheme val="none"/>
      </font>
      <fill>
        <patternFill patternType="solid">
          <fgColor rgb="FFFFFFFF"/>
          <bgColor rgb="FFFFFFFF"/>
        </patternFill>
      </fill>
      <alignment horizontal="center" vertical="center"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auto="1"/>
        <name val="Arial"/>
        <family val="2"/>
        <scheme val="none"/>
      </font>
      <fill>
        <patternFill patternType="solid">
          <fgColor rgb="FFFFFFFF"/>
          <bgColor rgb="FFFFFFFF"/>
        </patternFill>
      </fill>
      <alignment horizontal="center" vertical="center"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auto="1"/>
        <name val="Arial"/>
        <family val="2"/>
        <scheme val="none"/>
      </font>
      <numFmt numFmtId="165" formatCode="dd/mm/yyyy"/>
      <fill>
        <patternFill patternType="solid">
          <fgColor rgb="FFFFFFFF"/>
          <bgColor rgb="FFFFFFFF"/>
        </patternFill>
      </fill>
      <alignment horizontal="center" vertical="center"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ertAlign val="baseline"/>
        <sz val="11"/>
        <color auto="1"/>
        <name val="Arial"/>
        <family val="2"/>
        <scheme val="none"/>
      </font>
      <fill>
        <patternFill patternType="solid">
          <fgColor rgb="FFFFFFFF"/>
          <bgColor rgb="FFFFFFFF"/>
        </patternFill>
      </fill>
      <alignment horizontal="center" vertical="center"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auto="1"/>
        <name val="Arial"/>
        <family val="2"/>
        <scheme val="none"/>
      </font>
      <fill>
        <patternFill patternType="solid">
          <fgColor rgb="FFFFFFFF"/>
          <bgColor rgb="FFFFFFFF"/>
        </patternFill>
      </fill>
      <alignment horizontal="center" vertical="center"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auto="1"/>
        <name val="Arial"/>
        <family val="2"/>
        <scheme val="none"/>
      </font>
      <fill>
        <patternFill patternType="solid">
          <fgColor rgb="FFFFFFFF"/>
          <bgColor rgb="FFFFFFFF"/>
        </patternFill>
      </fill>
      <alignment horizontal="center" vertical="center"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auto="1"/>
        <name val="Arial"/>
        <family val="2"/>
        <scheme val="none"/>
      </font>
      <fill>
        <patternFill patternType="solid">
          <fgColor rgb="FFFFFFFF"/>
          <bgColor rgb="FFFFFFFF"/>
        </patternFill>
      </fill>
      <alignment horizontal="center" vertical="center"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auto="1"/>
        <name val="Arial"/>
        <family val="2"/>
        <scheme val="none"/>
      </font>
      <fill>
        <patternFill patternType="solid">
          <fgColor rgb="FFFFFFFF"/>
          <bgColor rgb="FFFFFFFF"/>
        </patternFill>
      </fill>
      <alignment horizontal="center" vertical="center" textRotation="0" wrapText="1" indent="0" justifyLastLine="0" shrinkToFit="0" readingOrder="0"/>
      <border diagonalUp="0" diagonalDown="0" outline="0">
        <left/>
        <right style="thin">
          <color rgb="FF000000"/>
        </right>
        <top style="thin">
          <color rgb="FF000000"/>
        </top>
        <bottom style="thin">
          <color rgb="FF000000"/>
        </bottom>
      </border>
    </dxf>
    <dxf>
      <border outline="0">
        <left style="thin">
          <color rgb="FF000000"/>
        </left>
        <right style="thin">
          <color rgb="FF000000"/>
        </right>
        <top style="thin">
          <color rgb="FF000000"/>
        </top>
        <bottom style="thin">
          <color rgb="FF000000"/>
        </bottom>
      </border>
    </dxf>
    <dxf>
      <font>
        <strike val="0"/>
        <outline val="0"/>
        <shadow val="0"/>
        <vertAlign val="baseline"/>
        <sz val="11"/>
        <color auto="1"/>
        <name val="Arial"/>
        <family val="2"/>
        <scheme val="none"/>
      </font>
      <alignment horizontal="center" textRotation="0" indent="0" justifyLastLine="0" shrinkToFit="0" readingOrder="0"/>
    </dxf>
    <dxf>
      <font>
        <b/>
        <i val="0"/>
        <strike val="0"/>
        <condense val="0"/>
        <extend val="0"/>
        <outline val="0"/>
        <shadow val="0"/>
        <u val="none"/>
        <vertAlign val="baseline"/>
        <sz val="11"/>
        <color auto="1"/>
        <name val="Arial"/>
        <family val="2"/>
        <scheme val="none"/>
      </font>
      <fill>
        <patternFill patternType="solid">
          <fgColor rgb="FFB4C6E7"/>
          <bgColor theme="3" tint="0.79998168889431442"/>
        </patternFill>
      </fill>
      <alignment horizontal="center" vertical="center" textRotation="0" wrapText="1" indent="0" justifyLastLine="0" shrinkToFit="0" readingOrder="0"/>
      <border diagonalUp="0" diagonalDown="0" outline="0">
        <left style="thin">
          <color rgb="FF000000"/>
        </left>
        <right style="thin">
          <color rgb="FF000000"/>
        </right>
        <top/>
        <bottom/>
      </border>
    </dxf>
    <dxf>
      <font>
        <b val="0"/>
        <i val="0"/>
        <strike val="0"/>
        <condense val="0"/>
        <extend val="0"/>
        <outline val="0"/>
        <shadow val="0"/>
        <u val="none"/>
        <vertAlign val="baseline"/>
        <sz val="11"/>
        <color auto="1"/>
        <name val="Arial"/>
        <family val="2"/>
        <scheme val="none"/>
      </font>
      <fill>
        <patternFill patternType="none">
          <fgColor indexed="64"/>
          <bgColor auto="1"/>
        </patternFill>
      </fill>
      <alignment horizontal="justify"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auto="1"/>
        <name val="Arial"/>
        <family val="2"/>
        <scheme val="none"/>
      </font>
      <fill>
        <patternFill patternType="none">
          <fgColor indexed="64"/>
          <bgColor auto="1"/>
        </patternFill>
      </fill>
      <alignment horizontal="justify"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fill>
        <patternFill patternType="none">
          <fgColor indexed="64"/>
          <bgColor auto="1"/>
        </patternFill>
      </fill>
      <alignment horizontal="justify"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numFmt numFmtId="19" formatCode="d/mm/yyyy"/>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ertAlign val="baseline"/>
        <sz val="11"/>
        <color auto="1"/>
        <name val="Arial"/>
        <family val="2"/>
        <scheme val="none"/>
      </font>
      <numFmt numFmtId="30" formatCode="@"/>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alignment horizontal="left"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vertAlign val="baseline"/>
        <sz val="11"/>
        <color auto="1"/>
        <name val="Arial"/>
        <family val="2"/>
        <scheme val="none"/>
      </font>
    </dxf>
    <dxf>
      <border outline="0">
        <bottom style="thin">
          <color indexed="64"/>
        </bottom>
      </border>
    </dxf>
    <dxf>
      <font>
        <b/>
        <i val="0"/>
        <strike val="0"/>
        <condense val="0"/>
        <extend val="0"/>
        <outline val="0"/>
        <shadow val="0"/>
        <u val="none"/>
        <vertAlign val="baseline"/>
        <sz val="10"/>
        <color auto="1"/>
        <name val="Arial"/>
        <family val="2"/>
        <scheme val="minor"/>
      </font>
      <fill>
        <patternFill patternType="solid">
          <fgColor indexed="26"/>
          <bgColor theme="3" tint="0.79998168889431442"/>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1"/>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numFmt numFmtId="19" formatCode="d/mm/yyyy"/>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ertAlign val="baseline"/>
        <sz val="11"/>
        <color rgb="FF0070C0"/>
        <name val="Arial"/>
        <family val="2"/>
        <scheme val="none"/>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1"/>
        <color auto="1"/>
        <name val="Arial"/>
        <family val="2"/>
        <scheme val="none"/>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1"/>
        <color auto="1"/>
        <name val="Arial"/>
        <family val="2"/>
        <scheme val="none"/>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1"/>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outline="0">
        <top style="thin">
          <color indexed="8"/>
        </top>
        <bottom style="thin">
          <color indexed="64"/>
        </bottom>
      </border>
    </dxf>
    <dxf>
      <font>
        <strike val="0"/>
        <outline val="0"/>
        <shadow val="0"/>
        <vertAlign val="baseline"/>
        <sz val="11"/>
        <color auto="1"/>
        <name val="Arial"/>
        <family val="2"/>
        <scheme val="none"/>
      </font>
      <fill>
        <patternFill patternType="none">
          <fgColor indexed="64"/>
          <bgColor auto="1"/>
        </patternFill>
      </fill>
      <alignment horizontal="center" vertical="center" textRotation="0" indent="0" justifyLastLine="0" shrinkToFit="0" readingOrder="0"/>
    </dxf>
    <dxf>
      <font>
        <b/>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8"/>
        </left>
        <right style="thin">
          <color indexed="8"/>
        </right>
        <top/>
        <bottom/>
      </border>
    </dxf>
    <dxf>
      <font>
        <b val="0"/>
        <i val="0"/>
        <strike val="0"/>
        <condense val="0"/>
        <extend val="0"/>
        <outline val="0"/>
        <shadow val="0"/>
        <u val="none"/>
        <vertAlign val="baseline"/>
        <sz val="11"/>
        <color auto="1"/>
        <name val="Arial"/>
        <family val="2"/>
        <scheme val="none"/>
      </font>
      <fill>
        <patternFill patternType="none">
          <fgColor indexed="64"/>
          <bgColor auto="1"/>
        </patternFill>
      </fill>
      <alignment horizontal="center" vertical="top" textRotation="0" wrapText="1" indent="0" justifyLastLine="0" shrinkToFit="0" readingOrder="0"/>
      <border diagonalUp="0" diagonalDown="0" outline="0">
        <left style="thin">
          <color indexed="8"/>
        </left>
        <right/>
        <top style="thin">
          <color indexed="8"/>
        </top>
        <bottom style="thin">
          <color indexed="8"/>
        </bottom>
      </border>
    </dxf>
    <dxf>
      <font>
        <b val="0"/>
        <i val="0"/>
        <strike val="0"/>
        <condense val="0"/>
        <extend val="0"/>
        <outline val="0"/>
        <shadow val="0"/>
        <u val="none"/>
        <vertAlign val="baseline"/>
        <sz val="11"/>
        <color auto="1"/>
        <name val="Arial"/>
        <family val="2"/>
        <scheme val="none"/>
      </font>
      <fill>
        <patternFill patternType="none">
          <fgColor indexed="64"/>
          <bgColor auto="1"/>
        </patternFill>
      </fill>
      <alignment horizontal="center" vertical="top" textRotation="0" wrapText="1" indent="0" justifyLastLine="0" shrinkToFit="0" readingOrder="0"/>
      <border diagonalUp="0" diagonalDown="0" outline="0">
        <left style="thin">
          <color indexed="8"/>
        </left>
        <right style="thin">
          <color indexed="8"/>
        </right>
        <top style="thin">
          <color indexed="8"/>
        </top>
        <bottom style="thin">
          <color indexed="8"/>
        </bottom>
      </border>
    </dxf>
    <dxf>
      <font>
        <b val="0"/>
        <i val="0"/>
        <strike val="0"/>
        <condense val="0"/>
        <extend val="0"/>
        <outline val="0"/>
        <shadow val="0"/>
        <u val="none"/>
        <vertAlign val="baseline"/>
        <sz val="11"/>
        <color auto="1"/>
        <name val="Arial"/>
        <family val="2"/>
        <scheme val="none"/>
      </font>
      <fill>
        <patternFill patternType="none">
          <fgColor indexed="64"/>
          <bgColor auto="1"/>
        </patternFill>
      </fill>
      <alignment horizontal="justify" vertical="top" textRotation="0" wrapText="1" indent="0" justifyLastLine="0" shrinkToFit="0" readingOrder="0"/>
      <border diagonalUp="0" diagonalDown="0" outline="0">
        <left style="thin">
          <color indexed="8"/>
        </left>
        <right style="thin">
          <color indexed="8"/>
        </right>
        <top style="thin">
          <color indexed="8"/>
        </top>
        <bottom style="thin">
          <color indexed="8"/>
        </bottom>
      </border>
    </dxf>
    <dxf>
      <font>
        <b val="0"/>
        <i val="0"/>
        <strike val="0"/>
        <condense val="0"/>
        <extend val="0"/>
        <outline val="0"/>
        <shadow val="0"/>
        <u val="none"/>
        <vertAlign val="baseline"/>
        <sz val="11"/>
        <color auto="1"/>
        <name val="Arial"/>
        <family val="2"/>
        <scheme val="none"/>
      </font>
      <numFmt numFmtId="165" formatCode="dd/mm/yyyy"/>
      <fill>
        <patternFill patternType="none">
          <fgColor indexed="64"/>
          <bgColor auto="1"/>
        </patternFill>
      </fill>
      <alignment horizontal="center" vertical="center" textRotation="0" wrapText="1" indent="0" justifyLastLine="0" shrinkToFit="0" readingOrder="0"/>
      <border diagonalUp="0" diagonalDown="0" outline="0">
        <left style="thin">
          <color indexed="8"/>
        </left>
        <right style="thin">
          <color indexed="8"/>
        </right>
        <top style="thin">
          <color indexed="8"/>
        </top>
        <bottom style="thin">
          <color indexed="8"/>
        </bottom>
      </border>
    </dxf>
    <dxf>
      <font>
        <b val="0"/>
        <i val="0"/>
        <strike val="0"/>
        <condense val="0"/>
        <extend val="0"/>
        <outline val="0"/>
        <shadow val="0"/>
        <u/>
        <vertAlign val="baseline"/>
        <sz val="11"/>
        <color auto="1"/>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style="thin">
          <color indexed="8"/>
        </left>
        <right style="thin">
          <color indexed="8"/>
        </right>
        <top style="thin">
          <color indexed="8"/>
        </top>
        <bottom style="thin">
          <color indexed="8"/>
        </bottom>
      </border>
      <protection locked="1" hidden="0"/>
    </dxf>
    <dxf>
      <font>
        <b val="0"/>
        <i val="0"/>
        <strike val="0"/>
        <condense val="0"/>
        <extend val="0"/>
        <outline val="0"/>
        <shadow val="0"/>
        <u val="none"/>
        <vertAlign val="baseline"/>
        <sz val="11"/>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8"/>
        </left>
        <right style="thin">
          <color indexed="8"/>
        </right>
        <top style="thin">
          <color indexed="8"/>
        </top>
        <bottom style="thin">
          <color indexed="8"/>
        </bottom>
      </border>
    </dxf>
    <dxf>
      <font>
        <b val="0"/>
        <i val="0"/>
        <strike val="0"/>
        <condense val="0"/>
        <extend val="0"/>
        <outline val="0"/>
        <shadow val="0"/>
        <u val="none"/>
        <vertAlign val="baseline"/>
        <sz val="11"/>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8"/>
        </left>
        <right style="thin">
          <color indexed="8"/>
        </right>
        <top style="thin">
          <color indexed="8"/>
        </top>
        <bottom style="thin">
          <color indexed="8"/>
        </bottom>
      </border>
    </dxf>
    <dxf>
      <font>
        <b val="0"/>
        <i val="0"/>
        <strike val="0"/>
        <condense val="0"/>
        <extend val="0"/>
        <outline val="0"/>
        <shadow val="0"/>
        <u val="none"/>
        <vertAlign val="baseline"/>
        <sz val="11"/>
        <color auto="1"/>
        <name val="Arial"/>
        <family val="2"/>
        <scheme val="none"/>
      </font>
      <fill>
        <patternFill patternType="none">
          <fgColor indexed="64"/>
          <bgColor auto="1"/>
        </patternFill>
      </fill>
      <alignment horizontal="center" vertical="center" textRotation="0" wrapText="0" indent="0" justifyLastLine="0" shrinkToFit="0" readingOrder="0"/>
      <border diagonalUp="0" diagonalDown="0" outline="0">
        <left style="thin">
          <color indexed="8"/>
        </left>
        <right style="thin">
          <color indexed="8"/>
        </right>
        <top style="thin">
          <color indexed="8"/>
        </top>
        <bottom style="thin">
          <color indexed="8"/>
        </bottom>
      </border>
    </dxf>
    <dxf>
      <font>
        <b val="0"/>
        <i val="0"/>
        <strike val="0"/>
        <condense val="0"/>
        <extend val="0"/>
        <outline val="0"/>
        <shadow val="0"/>
        <u val="none"/>
        <vertAlign val="baseline"/>
        <sz val="11"/>
        <color auto="1"/>
        <name val="Arial"/>
        <family val="2"/>
        <scheme val="none"/>
      </font>
      <fill>
        <patternFill patternType="none">
          <fgColor indexed="64"/>
          <bgColor auto="1"/>
        </patternFill>
      </fill>
      <alignment horizontal="justify" vertical="top" textRotation="0" wrapText="1" indent="0" justifyLastLine="0" shrinkToFit="0" readingOrder="0"/>
      <border diagonalUp="0" diagonalDown="0" outline="0">
        <left/>
        <right style="thin">
          <color indexed="8"/>
        </right>
        <top style="thin">
          <color indexed="8"/>
        </top>
        <bottom style="thin">
          <color indexed="8"/>
        </bottom>
      </border>
    </dxf>
    <dxf>
      <border outline="0">
        <left style="thin">
          <color indexed="8"/>
        </left>
        <right style="thin">
          <color indexed="8"/>
        </right>
        <top style="thin">
          <color indexed="8"/>
        </top>
        <bottom style="thin">
          <color indexed="8"/>
        </bottom>
      </border>
    </dxf>
    <dxf>
      <font>
        <strike val="0"/>
        <outline val="0"/>
        <shadow val="0"/>
        <vertAlign val="baseline"/>
        <sz val="11"/>
        <color auto="1"/>
        <name val="Arial"/>
        <family val="2"/>
        <scheme val="none"/>
      </font>
      <fill>
        <patternFill patternType="none">
          <fgColor indexed="64"/>
          <bgColor auto="1"/>
        </patternFill>
      </fill>
    </dxf>
    <dxf>
      <border outline="0">
        <bottom style="thin">
          <color indexed="8"/>
        </bottom>
      </border>
    </dxf>
    <dxf>
      <font>
        <b/>
        <i val="0"/>
        <strike val="0"/>
        <condense val="0"/>
        <extend val="0"/>
        <outline val="0"/>
        <shadow val="0"/>
        <u val="none"/>
        <vertAlign val="baseline"/>
        <sz val="11"/>
        <color auto="1"/>
        <name val="Arial"/>
        <scheme val="none"/>
      </font>
      <fill>
        <patternFill patternType="solid">
          <fgColor indexed="31"/>
          <bgColor theme="3" tint="0.79998168889431442"/>
        </patternFill>
      </fill>
      <alignment horizontal="center" vertical="center" textRotation="0" wrapText="1" indent="0" justifyLastLine="0" shrinkToFit="0" readingOrder="0"/>
      <border diagonalUp="0" diagonalDown="0" outline="0">
        <left style="thin">
          <color indexed="8"/>
        </left>
        <right style="thin">
          <color indexed="8"/>
        </right>
        <top/>
        <bottom/>
      </border>
    </dxf>
    <dxf>
      <font>
        <b val="0"/>
        <i val="0"/>
        <strike val="0"/>
        <condense val="0"/>
        <extend val="0"/>
        <outline val="0"/>
        <shadow val="0"/>
        <u val="none"/>
        <vertAlign val="baseline"/>
        <sz val="11"/>
        <color auto="1"/>
        <name val="Arial"/>
        <family val="2"/>
        <scheme val="none"/>
      </font>
      <fill>
        <patternFill patternType="none">
          <fgColor indexed="64"/>
          <bgColor auto="1"/>
        </patternFill>
      </fill>
      <alignment horizontal="center" vertical="top" textRotation="0" wrapText="1" indent="0" justifyLastLine="0" shrinkToFit="0" readingOrder="0"/>
      <border diagonalUp="0" diagonalDown="0" outline="0">
        <left style="thin">
          <color indexed="8"/>
        </left>
        <right/>
        <top style="thin">
          <color indexed="8"/>
        </top>
        <bottom style="thin">
          <color indexed="8"/>
        </bottom>
      </border>
    </dxf>
    <dxf>
      <font>
        <b val="0"/>
        <i val="0"/>
        <strike val="0"/>
        <condense val="0"/>
        <extend val="0"/>
        <outline val="0"/>
        <shadow val="0"/>
        <u val="none"/>
        <vertAlign val="baseline"/>
        <sz val="11"/>
        <color auto="1"/>
        <name val="Arial"/>
        <family val="2"/>
        <scheme val="none"/>
      </font>
      <fill>
        <patternFill patternType="none">
          <fgColor indexed="64"/>
          <bgColor auto="1"/>
        </patternFill>
      </fill>
      <alignment horizontal="center" vertical="top" textRotation="0" wrapText="1" indent="0" justifyLastLine="0" shrinkToFit="0" readingOrder="0"/>
      <border diagonalUp="0" diagonalDown="0" outline="0">
        <left style="thin">
          <color indexed="8"/>
        </left>
        <right style="thin">
          <color indexed="8"/>
        </right>
        <top style="thin">
          <color indexed="8"/>
        </top>
        <bottom style="thin">
          <color indexed="8"/>
        </bottom>
      </border>
    </dxf>
    <dxf>
      <font>
        <b val="0"/>
        <i val="0"/>
        <strike val="0"/>
        <condense val="0"/>
        <extend val="0"/>
        <outline val="0"/>
        <shadow val="0"/>
        <u val="none"/>
        <vertAlign val="baseline"/>
        <sz val="11"/>
        <color auto="1"/>
        <name val="Arial"/>
        <family val="2"/>
        <scheme val="none"/>
      </font>
      <fill>
        <patternFill patternType="none">
          <fgColor indexed="64"/>
          <bgColor auto="1"/>
        </patternFill>
      </fill>
      <alignment horizontal="justify" vertical="top" textRotation="0" wrapText="1" indent="0" justifyLastLine="0" shrinkToFit="0" readingOrder="0"/>
      <border diagonalUp="0" diagonalDown="0" outline="0">
        <left style="thin">
          <color indexed="8"/>
        </left>
        <right style="thin">
          <color indexed="8"/>
        </right>
        <top style="thin">
          <color indexed="8"/>
        </top>
        <bottom style="thin">
          <color indexed="8"/>
        </bottom>
      </border>
    </dxf>
    <dxf>
      <font>
        <b val="0"/>
        <i val="0"/>
        <strike val="0"/>
        <condense val="0"/>
        <extend val="0"/>
        <outline val="0"/>
        <shadow val="0"/>
        <u val="none"/>
        <vertAlign val="baseline"/>
        <sz val="11"/>
        <color auto="1"/>
        <name val="Arial"/>
        <family val="2"/>
        <scheme val="none"/>
      </font>
      <numFmt numFmtId="165" formatCode="dd/mm/yyyy"/>
      <fill>
        <patternFill patternType="none">
          <fgColor indexed="64"/>
          <bgColor auto="1"/>
        </patternFill>
      </fill>
      <alignment horizontal="center" vertical="center" textRotation="0" wrapText="1" indent="0" justifyLastLine="0" shrinkToFit="0" readingOrder="0"/>
      <border diagonalUp="0" diagonalDown="0" outline="0">
        <left style="thin">
          <color indexed="8"/>
        </left>
        <right style="thin">
          <color indexed="8"/>
        </right>
        <top style="thin">
          <color indexed="8"/>
        </top>
        <bottom style="thin">
          <color indexed="8"/>
        </bottom>
      </border>
    </dxf>
    <dxf>
      <font>
        <b val="0"/>
        <i val="0"/>
        <strike val="0"/>
        <condense val="0"/>
        <extend val="0"/>
        <outline val="0"/>
        <shadow val="0"/>
        <u val="none"/>
        <vertAlign val="baseline"/>
        <sz val="11"/>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8"/>
        </left>
        <right style="thin">
          <color indexed="8"/>
        </right>
        <top style="thin">
          <color indexed="8"/>
        </top>
        <bottom style="thin">
          <color indexed="8"/>
        </bottom>
      </border>
    </dxf>
    <dxf>
      <font>
        <b val="0"/>
        <i val="0"/>
        <strike val="0"/>
        <condense val="0"/>
        <extend val="0"/>
        <outline val="0"/>
        <shadow val="0"/>
        <u val="none"/>
        <vertAlign val="baseline"/>
        <sz val="11"/>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8"/>
        </left>
        <right style="thin">
          <color indexed="8"/>
        </right>
        <top style="thin">
          <color indexed="8"/>
        </top>
        <bottom style="thin">
          <color indexed="8"/>
        </bottom>
      </border>
    </dxf>
    <dxf>
      <font>
        <b val="0"/>
        <i val="0"/>
        <strike val="0"/>
        <condense val="0"/>
        <extend val="0"/>
        <outline val="0"/>
        <shadow val="0"/>
        <u val="none"/>
        <vertAlign val="baseline"/>
        <sz val="11"/>
        <color auto="1"/>
        <name val="Arial"/>
        <family val="2"/>
        <scheme val="none"/>
      </font>
      <fill>
        <patternFill patternType="none">
          <fgColor indexed="64"/>
          <bgColor auto="1"/>
        </patternFill>
      </fill>
      <alignment horizontal="center" vertical="center" textRotation="0" wrapText="0" indent="0" justifyLastLine="0" shrinkToFit="0" readingOrder="0"/>
      <border diagonalUp="0" diagonalDown="0" outline="0">
        <left style="thin">
          <color indexed="8"/>
        </left>
        <right style="thin">
          <color indexed="8"/>
        </right>
        <top style="thin">
          <color indexed="8"/>
        </top>
        <bottom style="thin">
          <color indexed="8"/>
        </bottom>
      </border>
    </dxf>
    <dxf>
      <font>
        <b val="0"/>
        <i val="0"/>
        <strike val="0"/>
        <condense val="0"/>
        <extend val="0"/>
        <outline val="0"/>
        <shadow val="0"/>
        <u val="none"/>
        <vertAlign val="baseline"/>
        <sz val="11"/>
        <color auto="1"/>
        <name val="Arial"/>
        <family val="2"/>
        <scheme val="none"/>
      </font>
      <fill>
        <patternFill patternType="none">
          <fgColor indexed="64"/>
          <bgColor auto="1"/>
        </patternFill>
      </fill>
      <alignment horizontal="justify" vertical="top" textRotation="0" wrapText="1" indent="0" justifyLastLine="0" shrinkToFit="0" readingOrder="0"/>
      <border diagonalUp="0" diagonalDown="0" outline="0">
        <left/>
        <right style="thin">
          <color indexed="8"/>
        </right>
        <top style="thin">
          <color indexed="8"/>
        </top>
        <bottom style="thin">
          <color indexed="8"/>
        </bottom>
      </border>
    </dxf>
    <dxf>
      <border outline="0">
        <left style="thin">
          <color rgb="FF000000"/>
        </left>
        <right style="thin">
          <color rgb="FF000000"/>
        </right>
        <top style="thin">
          <color rgb="FF000000"/>
        </top>
        <bottom style="thin">
          <color rgb="FF000000"/>
        </bottom>
      </border>
    </dxf>
    <dxf>
      <font>
        <strike val="0"/>
        <outline val="0"/>
        <shadow val="0"/>
        <vertAlign val="baseline"/>
        <sz val="11"/>
        <color auto="1"/>
        <name val="Arial"/>
        <family val="2"/>
        <scheme val="none"/>
      </font>
      <fill>
        <patternFill patternType="none">
          <fgColor rgb="FF000000"/>
          <bgColor auto="1"/>
        </patternFill>
      </fill>
    </dxf>
    <dxf>
      <border outline="0">
        <bottom style="thin">
          <color rgb="FF000000"/>
        </bottom>
      </border>
    </dxf>
    <dxf>
      <font>
        <b/>
        <i val="0"/>
        <strike val="0"/>
        <condense val="0"/>
        <extend val="0"/>
        <outline val="0"/>
        <shadow val="0"/>
        <u val="none"/>
        <vertAlign val="baseline"/>
        <sz val="11"/>
        <color auto="1"/>
        <name val="Arial"/>
        <scheme val="none"/>
      </font>
      <fill>
        <patternFill patternType="solid">
          <fgColor indexed="31"/>
          <bgColor theme="3" tint="0.79998168889431442"/>
        </patternFill>
      </fill>
      <alignment horizontal="center" vertical="center" textRotation="0" wrapText="1" indent="0" justifyLastLine="0" shrinkToFit="0" readingOrder="0"/>
      <border diagonalUp="0" diagonalDown="0" outline="0">
        <left style="thin">
          <color indexed="8"/>
        </left>
        <right style="thin">
          <color indexed="8"/>
        </right>
        <top/>
        <bottom/>
      </border>
    </dxf>
    <dxf>
      <font>
        <b val="0"/>
        <i val="0"/>
        <strike val="0"/>
        <condense val="0"/>
        <extend val="0"/>
        <outline val="0"/>
        <shadow val="0"/>
        <u val="none"/>
        <vertAlign val="baseline"/>
        <sz val="11"/>
        <color auto="1"/>
        <name val="Arial"/>
        <family val="2"/>
        <scheme val="none"/>
      </font>
      <alignment horizontal="justify"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auto="1"/>
        <name val="Arial"/>
        <family val="2"/>
        <scheme val="none"/>
      </font>
      <alignment horizontal="justify"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alignment horizontal="justify"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numFmt numFmtId="19" formatCode="d/mm/yyyy"/>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ertAlign val="baseline"/>
        <sz val="11"/>
        <color auto="1"/>
        <name val="Arial"/>
        <family val="2"/>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alignment horizontal="general"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vertAlign val="baseline"/>
        <sz val="11"/>
        <color auto="1"/>
        <name val="Arial"/>
        <family val="2"/>
        <scheme val="none"/>
      </font>
    </dxf>
    <dxf>
      <border outline="0">
        <bottom style="thin">
          <color indexed="64"/>
        </bottom>
      </border>
    </dxf>
    <dxf>
      <font>
        <b/>
        <i val="0"/>
        <strike val="0"/>
        <condense val="0"/>
        <extend val="0"/>
        <outline val="0"/>
        <shadow val="0"/>
        <u val="none"/>
        <vertAlign val="baseline"/>
        <sz val="11"/>
        <color auto="1"/>
        <name val="Arial"/>
        <family val="2"/>
        <scheme val="none"/>
      </font>
      <fill>
        <patternFill patternType="solid">
          <fgColor rgb="FFB4C6E7"/>
          <bgColor theme="3" tint="0.79998168889431442"/>
        </patternFill>
      </fill>
      <alignment horizontal="center" vertical="center" textRotation="0" wrapText="1" indent="0" justifyLastLine="0" shrinkToFit="0" readingOrder="0"/>
      <border diagonalUp="0" diagonalDown="0" outline="0">
        <left style="thin">
          <color rgb="FF000000"/>
        </left>
        <right style="thin">
          <color rgb="FF000000"/>
        </right>
        <top/>
        <bottom/>
      </border>
    </dxf>
    <dxf>
      <font>
        <b val="0"/>
        <i val="0"/>
        <strike val="0"/>
        <condense val="0"/>
        <extend val="0"/>
        <outline val="0"/>
        <shadow val="0"/>
        <u val="none"/>
        <vertAlign val="baseline"/>
        <sz val="11"/>
        <color auto="1"/>
        <name val="Arial"/>
        <family val="2"/>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numFmt numFmtId="19" formatCode="d/mm/yyyy"/>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ertAlign val="baseline"/>
        <sz val="11"/>
        <color auto="1"/>
        <name val="Arial"/>
        <family val="2"/>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outline="0">
        <right style="thin">
          <color indexed="64"/>
        </right>
        <top style="thin">
          <color indexed="64"/>
        </top>
        <bottom style="thin">
          <color indexed="64"/>
        </bottom>
      </border>
    </dxf>
    <dxf>
      <font>
        <strike val="0"/>
        <outline val="0"/>
        <shadow val="0"/>
        <vertAlign val="baseline"/>
        <sz val="11"/>
        <color auto="1"/>
        <name val="Arial"/>
        <family val="2"/>
        <scheme val="none"/>
      </font>
    </dxf>
    <dxf>
      <border outline="0">
        <bottom style="thin">
          <color indexed="64"/>
        </bottom>
      </border>
    </dxf>
    <dxf>
      <font>
        <b/>
        <i val="0"/>
        <strike val="0"/>
        <condense val="0"/>
        <extend val="0"/>
        <outline val="0"/>
        <shadow val="0"/>
        <u val="none"/>
        <vertAlign val="baseline"/>
        <sz val="11"/>
        <color auto="1"/>
        <name val="Arial"/>
        <scheme val="none"/>
      </font>
      <fill>
        <patternFill patternType="solid">
          <fgColor indexed="26"/>
          <bgColor theme="3" tint="0.79998168889431442"/>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rgb="FF000000"/>
        <name val="Arial"/>
        <scheme val="none"/>
      </font>
      <alignment horizontal="left" vertical="center" textRotation="0" wrapText="1" indent="0" justifyLastLine="0" shrinkToFit="0" readingOrder="0"/>
      <border diagonalUp="0" diagonalDown="0">
        <left style="thin">
          <color rgb="FF000000"/>
        </left>
        <right/>
        <top style="thin">
          <color rgb="FF000000"/>
        </top>
        <bottom style="thin">
          <color rgb="FF000000"/>
        </bottom>
        <vertical/>
        <horizontal/>
      </border>
    </dxf>
    <dxf>
      <font>
        <b val="0"/>
        <i val="0"/>
        <strike val="0"/>
        <condense val="0"/>
        <extend val="0"/>
        <outline val="0"/>
        <shadow val="0"/>
        <u val="none"/>
        <vertAlign val="baseline"/>
        <sz val="11"/>
        <color rgb="FF000000"/>
        <name val="Arial"/>
        <scheme val="none"/>
      </font>
      <alignment horizontal="left"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rgb="FF000000"/>
        <name val="Arial"/>
        <scheme val="none"/>
      </font>
      <alignment horizontal="left"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rgb="FF000000"/>
        <name val="Arial"/>
        <scheme val="none"/>
      </font>
      <numFmt numFmtId="165" formatCode="dd/mm/yyyy"/>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ertAlign val="baseline"/>
        <sz val="11"/>
        <color rgb="FF0000FF"/>
        <name val="Arial"/>
        <scheme val="none"/>
      </font>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theme="1"/>
        <name val="Arial"/>
        <scheme val="none"/>
      </font>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theme="1"/>
        <name val="Arial"/>
        <scheme val="none"/>
      </font>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theme="1"/>
        <name val="Arial"/>
        <scheme val="none"/>
      </font>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theme="1"/>
        <name val="Arial"/>
        <scheme val="none"/>
      </font>
      <alignment horizontal="center" vertical="center" textRotation="0" wrapText="1" indent="0" justifyLastLine="0" shrinkToFit="0" readingOrder="0"/>
      <border diagonalUp="0" diagonalDown="0">
        <left/>
        <right style="thin">
          <color rgb="FF000000"/>
        </right>
        <top style="thin">
          <color rgb="FF000000"/>
        </top>
        <bottom style="thin">
          <color rgb="FF000000"/>
        </bottom>
        <vertical/>
        <horizontal/>
      </border>
    </dxf>
    <dxf>
      <border outline="0">
        <left style="thin">
          <color rgb="FF000000"/>
        </left>
        <right style="thin">
          <color rgb="FF000000"/>
        </right>
        <top style="thin">
          <color rgb="FF000000"/>
        </top>
        <bottom style="thin">
          <color rgb="FF000000"/>
        </bottom>
      </border>
    </dxf>
    <dxf>
      <border outline="0">
        <bottom style="thin">
          <color rgb="FF000000"/>
        </bottom>
      </border>
    </dxf>
    <dxf>
      <font>
        <b/>
        <i val="0"/>
        <strike val="0"/>
        <condense val="0"/>
        <extend val="0"/>
        <outline val="0"/>
        <shadow val="0"/>
        <u val="none"/>
        <vertAlign val="baseline"/>
        <sz val="11"/>
        <color theme="1"/>
        <name val="Arial"/>
        <scheme val="none"/>
      </font>
      <fill>
        <patternFill patternType="solid">
          <fgColor rgb="FFC0C0C0"/>
          <bgColor rgb="FFC0C0C0"/>
        </patternFill>
      </fill>
      <alignment horizontal="center" vertical="center" textRotation="0" wrapText="1" indent="0" justifyLastLine="0" shrinkToFit="0" readingOrder="0"/>
      <border diagonalUp="0" diagonalDown="0" outline="0">
        <left style="thin">
          <color rgb="FF000000"/>
        </left>
        <right style="thin">
          <color rgb="FF000000"/>
        </right>
        <top/>
        <bottom/>
      </border>
    </dxf>
    <dxf>
      <font>
        <b val="0"/>
        <i val="0"/>
        <strike val="0"/>
        <condense val="0"/>
        <extend val="0"/>
        <outline val="0"/>
        <shadow val="0"/>
        <u val="none"/>
        <vertAlign val="baseline"/>
        <sz val="11"/>
        <color rgb="FF000000"/>
        <name val="Arial"/>
        <scheme val="none"/>
      </font>
      <fill>
        <patternFill patternType="none">
          <fgColor indexed="64"/>
          <bgColor indexed="65"/>
        </patternFill>
      </fill>
      <alignment horizontal="center" vertical="bottom" textRotation="0" wrapText="0" indent="0" justifyLastLine="0" shrinkToFit="0" readingOrder="0"/>
      <border diagonalUp="0" diagonalDown="0">
        <left/>
        <right style="thin">
          <color rgb="FF000000"/>
        </right>
        <top/>
        <bottom style="thin">
          <color rgb="FF000000"/>
        </bottom>
        <vertical/>
        <horizontal/>
      </border>
    </dxf>
    <dxf>
      <font>
        <b val="0"/>
        <i val="0"/>
        <strike val="0"/>
        <condense val="0"/>
        <extend val="0"/>
        <outline val="0"/>
        <shadow val="0"/>
        <u val="none"/>
        <vertAlign val="baseline"/>
        <sz val="11"/>
        <color rgb="FF000000"/>
        <name val="Arial"/>
        <scheme val="none"/>
      </font>
      <fill>
        <patternFill patternType="none">
          <fgColor indexed="64"/>
          <bgColor indexed="65"/>
        </patternFill>
      </fill>
      <alignment horizontal="center" vertical="bottom" textRotation="0" wrapText="0" indent="0" justifyLastLine="0" shrinkToFit="0" readingOrder="0"/>
      <border diagonalUp="0" diagonalDown="0">
        <left style="thin">
          <color rgb="FF000000"/>
        </left>
        <right style="thin">
          <color rgb="FF000000"/>
        </right>
        <top/>
        <bottom style="thin">
          <color rgb="FF000000"/>
        </bottom>
        <vertical/>
        <horizontal/>
      </border>
    </dxf>
    <dxf>
      <font>
        <b val="0"/>
        <i val="0"/>
        <strike val="0"/>
        <condense val="0"/>
        <extend val="0"/>
        <outline val="0"/>
        <shadow val="0"/>
        <u val="none"/>
        <vertAlign val="baseline"/>
        <sz val="11"/>
        <color rgb="FF000000"/>
        <name val="Arial"/>
        <scheme val="none"/>
      </font>
      <fill>
        <patternFill patternType="none">
          <fgColor indexed="64"/>
          <bgColor indexed="65"/>
        </patternFill>
      </fill>
      <alignment horizontal="left" vertical="top" textRotation="0" wrapText="1" indent="0" justifyLastLine="0" shrinkToFit="0" readingOrder="0"/>
      <border diagonalUp="0" diagonalDown="0" outline="0">
        <left style="thin">
          <color rgb="FF000000"/>
        </left>
        <right/>
        <top style="thin">
          <color rgb="FF000000"/>
        </top>
        <bottom/>
      </border>
    </dxf>
    <dxf>
      <font>
        <b val="0"/>
        <i val="0"/>
        <strike val="0"/>
        <condense val="0"/>
        <extend val="0"/>
        <outline val="0"/>
        <shadow val="0"/>
        <u val="none"/>
        <vertAlign val="baseline"/>
        <sz val="11"/>
        <color rgb="FF000000"/>
        <name val="Arial"/>
        <scheme val="none"/>
      </font>
      <numFmt numFmtId="19" formatCode="d/mm/yyyy"/>
      <fill>
        <patternFill patternType="none">
          <fgColor indexed="64"/>
          <bgColor indexed="65"/>
        </patternFill>
      </fill>
      <alignment horizontal="center" vertical="bottom" textRotation="0" wrapText="0" indent="0" justifyLastLine="0" shrinkToFit="0" readingOrder="0"/>
      <border diagonalUp="0" diagonalDown="0" outline="0">
        <left/>
        <right style="thin">
          <color rgb="FF000000"/>
        </right>
        <top/>
        <bottom style="thin">
          <color rgb="FF000000"/>
        </bottom>
      </border>
    </dxf>
    <dxf>
      <font>
        <b val="0"/>
        <i val="0"/>
        <strike val="0"/>
        <condense val="0"/>
        <extend val="0"/>
        <outline val="0"/>
        <shadow val="0"/>
        <u/>
        <vertAlign val="baseline"/>
        <sz val="11"/>
        <color rgb="FF0000FF"/>
        <name val="Arial"/>
        <scheme val="none"/>
      </font>
      <fill>
        <patternFill patternType="none">
          <fgColor indexed="64"/>
          <bgColor indexed="65"/>
        </patternFill>
      </fill>
      <alignment horizontal="center" vertical="bottom" textRotation="0" wrapText="0" indent="0" justifyLastLine="0" shrinkToFit="0" readingOrder="0"/>
      <border diagonalUp="0" diagonalDown="0">
        <left/>
        <right style="thin">
          <color rgb="FF000000"/>
        </right>
        <top style="thin">
          <color rgb="FF000000"/>
        </top>
        <bottom/>
        <vertical/>
        <horizontal/>
      </border>
    </dxf>
    <dxf>
      <font>
        <b val="0"/>
        <i val="0"/>
        <strike val="0"/>
        <condense val="0"/>
        <extend val="0"/>
        <outline val="0"/>
        <shadow val="0"/>
        <u val="none"/>
        <vertAlign val="baseline"/>
        <sz val="11"/>
        <color rgb="FF000000"/>
        <name val="Arial"/>
        <scheme val="none"/>
      </font>
      <fill>
        <patternFill patternType="none">
          <fgColor indexed="64"/>
          <bgColor indexed="65"/>
        </patternFill>
      </fill>
      <alignment horizontal="center" vertical="bottom" textRotation="0" wrapText="0" indent="0" justifyLastLine="0" shrinkToFit="0" readingOrder="0"/>
      <border diagonalUp="0" diagonalDown="0">
        <left/>
        <right style="thin">
          <color rgb="FF000000"/>
        </right>
        <top style="thin">
          <color rgb="FF000000"/>
        </top>
        <bottom/>
        <vertical/>
        <horizontal/>
      </border>
    </dxf>
    <dxf>
      <font>
        <b val="0"/>
        <i val="0"/>
        <strike val="0"/>
        <condense val="0"/>
        <extend val="0"/>
        <outline val="0"/>
        <shadow val="0"/>
        <u val="none"/>
        <vertAlign val="baseline"/>
        <sz val="11"/>
        <color rgb="FF000000"/>
        <name val="Arial"/>
        <scheme val="none"/>
      </font>
      <fill>
        <patternFill patternType="none">
          <fgColor indexed="64"/>
          <bgColor indexed="65"/>
        </patternFill>
      </fill>
      <alignment horizontal="left" vertical="top" textRotation="0" wrapText="0" indent="0" justifyLastLine="0" shrinkToFit="0" readingOrder="0"/>
      <border diagonalUp="0" diagonalDown="0" outline="0">
        <left/>
        <right style="thin">
          <color rgb="FF000000"/>
        </right>
        <top style="thin">
          <color rgb="FF000000"/>
        </top>
        <bottom/>
      </border>
    </dxf>
    <dxf>
      <font>
        <b val="0"/>
        <i val="0"/>
        <strike val="0"/>
        <condense val="0"/>
        <extend val="0"/>
        <outline val="0"/>
        <shadow val="0"/>
        <u val="none"/>
        <vertAlign val="baseline"/>
        <sz val="11"/>
        <color rgb="FF000000"/>
        <name val="Arial"/>
        <scheme val="none"/>
      </font>
      <fill>
        <patternFill patternType="none">
          <fgColor indexed="64"/>
          <bgColor indexed="65"/>
        </patternFill>
      </fill>
      <alignment horizontal="center" vertical="bottom" textRotation="0" wrapText="0" indent="0" justifyLastLine="0" shrinkToFit="0" readingOrder="0"/>
      <border diagonalUp="0" diagonalDown="0" outline="0">
        <left style="thin">
          <color rgb="FF000000"/>
        </left>
        <right style="thin">
          <color rgb="FF000000"/>
        </right>
        <top style="thin">
          <color rgb="FF000000"/>
        </top>
        <bottom/>
      </border>
    </dxf>
    <dxf>
      <font>
        <b val="0"/>
        <i val="0"/>
        <strike val="0"/>
        <condense val="0"/>
        <extend val="0"/>
        <outline val="0"/>
        <shadow val="0"/>
        <u val="none"/>
        <vertAlign val="baseline"/>
        <sz val="11"/>
        <color rgb="FF000000"/>
        <name val="Arial"/>
        <scheme val="none"/>
      </font>
      <fill>
        <patternFill patternType="none">
          <fgColor indexed="64"/>
          <bgColor indexed="65"/>
        </patternFill>
      </fill>
      <alignment horizontal="left" vertical="top" textRotation="0" wrapText="0" indent="0" justifyLastLine="0" shrinkToFit="0" readingOrder="0"/>
      <border diagonalUp="0" diagonalDown="0" outline="0">
        <left/>
        <right style="thin">
          <color rgb="FF000000"/>
        </right>
        <top style="thin">
          <color rgb="FF000000"/>
        </top>
        <bottom/>
      </border>
    </dxf>
    <dxf>
      <border outline="0">
        <top style="thin">
          <color rgb="FF000000"/>
        </top>
      </border>
    </dxf>
    <dxf>
      <border outline="0">
        <bottom style="thin">
          <color rgb="FF000000"/>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26"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5"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customschemas.google.com/relationships/workbookmetadata" Target="metadata"/><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3.emf"/></Relationships>
</file>

<file path=xl/drawings/_rels/drawing11.xml.rels><?xml version="1.0" encoding="UTF-8" standalone="yes"?>
<Relationships xmlns="http://schemas.openxmlformats.org/package/2006/relationships"><Relationship Id="rId1" Type="http://schemas.openxmlformats.org/officeDocument/2006/relationships/image" Target="../media/image3.emf"/></Relationships>
</file>

<file path=xl/drawings/_rels/drawing12.xml.rels><?xml version="1.0" encoding="UTF-8" standalone="yes"?>
<Relationships xmlns="http://schemas.openxmlformats.org/package/2006/relationships"><Relationship Id="rId1" Type="http://schemas.openxmlformats.org/officeDocument/2006/relationships/image" Target="../media/image3.emf"/></Relationships>
</file>

<file path=xl/drawings/_rels/drawing13.xml.rels><?xml version="1.0" encoding="UTF-8" standalone="yes"?>
<Relationships xmlns="http://schemas.openxmlformats.org/package/2006/relationships"><Relationship Id="rId1" Type="http://schemas.openxmlformats.org/officeDocument/2006/relationships/image" Target="../media/image3.emf"/></Relationships>
</file>

<file path=xl/drawings/_rels/drawing14.xml.rels><?xml version="1.0" encoding="UTF-8" standalone="yes"?>
<Relationships xmlns="http://schemas.openxmlformats.org/package/2006/relationships"><Relationship Id="rId1" Type="http://schemas.openxmlformats.org/officeDocument/2006/relationships/image" Target="../media/image3.emf"/></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emf"/></Relationships>
</file>

<file path=xl/drawings/_rels/drawing4.xml.rels><?xml version="1.0" encoding="UTF-8" standalone="yes"?>
<Relationships xmlns="http://schemas.openxmlformats.org/package/2006/relationships"><Relationship Id="rId1" Type="http://schemas.openxmlformats.org/officeDocument/2006/relationships/image" Target="../media/image3.emf"/></Relationships>
</file>

<file path=xl/drawings/_rels/drawing5.xml.rels><?xml version="1.0" encoding="UTF-8" standalone="yes"?>
<Relationships xmlns="http://schemas.openxmlformats.org/package/2006/relationships"><Relationship Id="rId1" Type="http://schemas.openxmlformats.org/officeDocument/2006/relationships/image" Target="../media/image3.emf"/></Relationships>
</file>

<file path=xl/drawings/_rels/drawing6.xml.rels><?xml version="1.0" encoding="UTF-8" standalone="yes"?>
<Relationships xmlns="http://schemas.openxmlformats.org/package/2006/relationships"><Relationship Id="rId1" Type="http://schemas.openxmlformats.org/officeDocument/2006/relationships/image" Target="../media/image4.png"/></Relationships>
</file>

<file path=xl/drawings/_rels/drawing7.xml.rels><?xml version="1.0" encoding="UTF-8" standalone="yes"?>
<Relationships xmlns="http://schemas.openxmlformats.org/package/2006/relationships"><Relationship Id="rId1" Type="http://schemas.openxmlformats.org/officeDocument/2006/relationships/image" Target="../media/image3.emf"/></Relationships>
</file>

<file path=xl/drawings/_rels/drawing8.xml.rels><?xml version="1.0" encoding="UTF-8" standalone="yes"?>
<Relationships xmlns="http://schemas.openxmlformats.org/package/2006/relationships"><Relationship Id="rId1" Type="http://schemas.openxmlformats.org/officeDocument/2006/relationships/image" Target="../media/image3.emf"/></Relationships>
</file>

<file path=xl/drawings/_rels/drawing9.xml.rels><?xml version="1.0" encoding="UTF-8" standalone="yes"?>
<Relationships xmlns="http://schemas.openxmlformats.org/package/2006/relationships"><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21324094" cy="1000125"/>
    <xdr:pic>
      <xdr:nvPicPr>
        <xdr:cNvPr id="2" name="image1.png" title="Imagen">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xfrm>
          <a:off x="0" y="0"/>
          <a:ext cx="21324094" cy="1000125"/>
        </a:xfrm>
        <a:prstGeom prst="rect">
          <a:avLst/>
        </a:prstGeom>
        <a:noFill/>
      </xdr:spPr>
    </xdr:pic>
    <xdr:clientData fLocksWithSheet="0"/>
  </xdr:one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5441</xdr:colOff>
      <xdr:row>1</xdr:row>
      <xdr:rowOff>45904</xdr:rowOff>
    </xdr:to>
    <xdr:pic>
      <xdr:nvPicPr>
        <xdr:cNvPr id="2" name="Imagen 2">
          <a:extLst>
            <a:ext uri="{FF2B5EF4-FFF2-40B4-BE49-F238E27FC236}">
              <a16:creationId xmlns:a16="http://schemas.microsoft.com/office/drawing/2014/main" id="{BB066D0D-A173-4FBD-8E03-F51F4139E60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3088599" cy="16746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8</xdr:col>
      <xdr:colOff>3111501</xdr:colOff>
      <xdr:row>1</xdr:row>
      <xdr:rowOff>47624</xdr:rowOff>
    </xdr:to>
    <xdr:pic>
      <xdr:nvPicPr>
        <xdr:cNvPr id="2" name="Imagen 2">
          <a:extLst>
            <a:ext uri="{FF2B5EF4-FFF2-40B4-BE49-F238E27FC236}">
              <a16:creationId xmlns:a16="http://schemas.microsoft.com/office/drawing/2014/main" id="{5ED56FD8-0A25-4A12-A818-B4A323E8008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 y="0"/>
          <a:ext cx="20151725" cy="15906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79375</xdr:colOff>
      <xdr:row>1</xdr:row>
      <xdr:rowOff>15875</xdr:rowOff>
    </xdr:to>
    <xdr:pic>
      <xdr:nvPicPr>
        <xdr:cNvPr id="2" name="Imagen 2">
          <a:extLst>
            <a:ext uri="{FF2B5EF4-FFF2-40B4-BE49-F238E27FC236}">
              <a16:creationId xmlns:a16="http://schemas.microsoft.com/office/drawing/2014/main" id="{E51A88D0-E0DF-48AD-B892-21EF04F01D9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9262725" cy="1444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15875</xdr:colOff>
      <xdr:row>1</xdr:row>
      <xdr:rowOff>38760</xdr:rowOff>
    </xdr:to>
    <xdr:pic>
      <xdr:nvPicPr>
        <xdr:cNvPr id="2" name="Imagen 1">
          <a:extLst>
            <a:ext uri="{FF2B5EF4-FFF2-40B4-BE49-F238E27FC236}">
              <a16:creationId xmlns:a16="http://schemas.microsoft.com/office/drawing/2014/main" id="{41C8527B-2A05-4C30-B824-91DC69571ED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0627975" cy="15437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0</xdr:colOff>
      <xdr:row>0</xdr:row>
      <xdr:rowOff>1338854</xdr:rowOff>
    </xdr:to>
    <xdr:pic>
      <xdr:nvPicPr>
        <xdr:cNvPr id="2" name="Imagen 1">
          <a:extLst>
            <a:ext uri="{FF2B5EF4-FFF2-40B4-BE49-F238E27FC236}">
              <a16:creationId xmlns:a16="http://schemas.microsoft.com/office/drawing/2014/main" id="{7998A012-4013-415D-B689-47D0744906C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7840325" cy="13388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0</xdr:colOff>
      <xdr:row>0</xdr:row>
      <xdr:rowOff>1</xdr:rowOff>
    </xdr:from>
    <xdr:ext cx="23196176" cy="1467970"/>
    <xdr:pic>
      <xdr:nvPicPr>
        <xdr:cNvPr id="2" name="image2.png" title="Imagen">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xfrm>
          <a:off x="0" y="1"/>
          <a:ext cx="23196176" cy="1467970"/>
        </a:xfrm>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8</xdr:col>
      <xdr:colOff>3016251</xdr:colOff>
      <xdr:row>1</xdr:row>
      <xdr:rowOff>30711</xdr:rowOff>
    </xdr:to>
    <xdr:pic>
      <xdr:nvPicPr>
        <xdr:cNvPr id="2" name="Imagen 2">
          <a:extLst>
            <a:ext uri="{FF2B5EF4-FFF2-40B4-BE49-F238E27FC236}">
              <a16:creationId xmlns:a16="http://schemas.microsoft.com/office/drawing/2014/main" id="{BFC238E7-1E5D-46D1-9F39-588AA125CD5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 y="0"/>
          <a:ext cx="18999200" cy="143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47625</xdr:colOff>
      <xdr:row>1</xdr:row>
      <xdr:rowOff>97029</xdr:rowOff>
    </xdr:to>
    <xdr:pic>
      <xdr:nvPicPr>
        <xdr:cNvPr id="2" name="Imagen 1">
          <a:extLst>
            <a:ext uri="{FF2B5EF4-FFF2-40B4-BE49-F238E27FC236}">
              <a16:creationId xmlns:a16="http://schemas.microsoft.com/office/drawing/2014/main" id="{29AC6343-1F70-4013-99F1-CBF5B56443F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555075" cy="16210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8</xdr:col>
      <xdr:colOff>1054101</xdr:colOff>
      <xdr:row>1</xdr:row>
      <xdr:rowOff>6219</xdr:rowOff>
    </xdr:to>
    <xdr:pic>
      <xdr:nvPicPr>
        <xdr:cNvPr id="2" name="Imagen 2">
          <a:extLst>
            <a:ext uri="{FF2B5EF4-FFF2-40B4-BE49-F238E27FC236}">
              <a16:creationId xmlns:a16="http://schemas.microsoft.com/office/drawing/2014/main" id="{27117FAE-94A7-4185-AFEA-793B5F9A18E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 y="1"/>
          <a:ext cx="19865975" cy="1501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oneCellAnchor>
    <xdr:from>
      <xdr:col>0</xdr:col>
      <xdr:colOff>0</xdr:colOff>
      <xdr:row>0</xdr:row>
      <xdr:rowOff>0</xdr:rowOff>
    </xdr:from>
    <xdr:ext cx="25821408" cy="1526610"/>
    <xdr:pic>
      <xdr:nvPicPr>
        <xdr:cNvPr id="2" name="image3.png" title="Imagen">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xfrm>
          <a:off x="0" y="0"/>
          <a:ext cx="25821408" cy="1526610"/>
        </a:xfrm>
        <a:prstGeom prst="rect">
          <a:avLst/>
        </a:prstGeom>
        <a:noFill/>
      </xdr:spPr>
    </xdr:pic>
    <xdr:clientData fLocksWithSheet="0"/>
  </xdr:oneCellAnchor>
</xdr:wsDr>
</file>

<file path=xl/drawings/drawing7.xml><?xml version="1.0" encoding="utf-8"?>
<xdr:wsDr xmlns:xdr="http://schemas.openxmlformats.org/drawingml/2006/spreadsheetDrawing" xmlns:a="http://schemas.openxmlformats.org/drawingml/2006/main">
  <xdr:oneCellAnchor>
    <xdr:from>
      <xdr:col>0</xdr:col>
      <xdr:colOff>0</xdr:colOff>
      <xdr:row>0</xdr:row>
      <xdr:rowOff>0</xdr:rowOff>
    </xdr:from>
    <xdr:ext cx="25038050" cy="1871340"/>
    <xdr:pic>
      <xdr:nvPicPr>
        <xdr:cNvPr id="2" name="Imagen 1">
          <a:extLst>
            <a:ext uri="{FF2B5EF4-FFF2-40B4-BE49-F238E27FC236}">
              <a16:creationId xmlns:a16="http://schemas.microsoft.com/office/drawing/2014/main" id="{754B1B9C-DFE7-4932-8D70-09B036630BF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5038050" cy="1871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31750</xdr:colOff>
      <xdr:row>0</xdr:row>
      <xdr:rowOff>1538543</xdr:rowOff>
    </xdr:to>
    <xdr:pic>
      <xdr:nvPicPr>
        <xdr:cNvPr id="2" name="Imagen 1">
          <a:extLst>
            <a:ext uri="{FF2B5EF4-FFF2-40B4-BE49-F238E27FC236}">
              <a16:creationId xmlns:a16="http://schemas.microsoft.com/office/drawing/2014/main" id="{E8EEB4A9-1870-4076-81CC-DDDD3C9B9CD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0462875" cy="15385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21648</xdr:colOff>
      <xdr:row>0</xdr:row>
      <xdr:rowOff>2407016</xdr:rowOff>
    </xdr:to>
    <xdr:pic>
      <xdr:nvPicPr>
        <xdr:cNvPr id="2" name="Imagen 2">
          <a:extLst>
            <a:ext uri="{FF2B5EF4-FFF2-40B4-BE49-F238E27FC236}">
              <a16:creationId xmlns:a16="http://schemas.microsoft.com/office/drawing/2014/main" id="{FB00E7E1-03F0-45BA-87EE-E99B1B9B791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8101348" cy="24070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A193AD1-FA2A-46B0-B8A8-44A064E59A3A}" name="Tabla1" displayName="Tabla1" ref="A6:I63" totalsRowShown="0" headerRowBorderDxfId="151" tableBorderDxfId="150">
  <autoFilter ref="A6:I63" xr:uid="{5A193AD1-FA2A-46B0-B8A8-44A064E59A3A}"/>
  <sortState xmlns:xlrd2="http://schemas.microsoft.com/office/spreadsheetml/2017/richdata2" ref="A7:I63">
    <sortCondition descending="1" ref="F6:F63"/>
  </sortState>
  <tableColumns count="9">
    <tableColumn id="1" xr3:uid="{34A2DD7E-915E-4977-BB82-A05E2FCE26C8}" name="TEMÁTICA" dataDxfId="149"/>
    <tableColumn id="2" xr3:uid="{E5E7C01D-643A-41DF-8286-465A892C9051}" name="NIVEL" dataDxfId="148"/>
    <tableColumn id="3" xr3:uid="{EAA1142D-A78D-49F0-946D-C7F304761D01}" name="NOMBRE DE LA ENTIDAD" dataDxfId="147"/>
    <tableColumn id="4" xr3:uid="{13F03356-9439-441F-9FD3-03BB411237C0}" name="CLASIFICACIÓN NORMATIVA _x000a_ (TIPO DE REQUISITO LEGAL)" dataDxfId="146"/>
    <tableColumn id="5" xr3:uid="{15E3A9EF-F111-47C5-A120-F2861D1AF6EC}" name="No. REQUISITO LEGAL U OTRO" dataDxfId="145"/>
    <tableColumn id="6" xr3:uid="{A826E706-5293-4124-B242-ABE78822542B}" name="FECHA DE EXPEDICIÓN_x000a_ DD/MM/AA" dataDxfId="144"/>
    <tableColumn id="7" xr3:uid="{B1736E94-BB2B-4668-A600-0013452869AE}" name="TÍTULO DEL REQUISITO LEGAL U OTRO" dataDxfId="143"/>
    <tableColumn id="8" xr3:uid="{918C235D-2610-48D1-8D37-3D8B4B991771}" name="NOTAS DE VIGENCIA Y APLICABILIDAD" dataDxfId="142"/>
    <tableColumn id="9" xr3:uid="{1AB1AAA7-4FC9-4BD4-A1D0-8CA55B694C4A}" name="MECANISMOS DE CUMPLIMIENTO" dataDxfId="141"/>
  </tableColumns>
  <tableStyleInfo name="TableStyleLight16"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B4D5BC9-CE12-4587-B122-B52B463B7BAD}" name="Tabla13" displayName="Tabla13" ref="A4:H29" totalsRowShown="0" headerRowDxfId="38" dataDxfId="36" headerRowBorderDxfId="37" tableBorderDxfId="35" headerRowCellStyle="Normal 3">
  <autoFilter ref="A4:H29" xr:uid="{00000000-0009-0000-0100-00000F000000}"/>
  <sortState xmlns:xlrd2="http://schemas.microsoft.com/office/spreadsheetml/2017/richdata2" ref="A5:H29">
    <sortCondition descending="1" ref="F4:F29"/>
  </sortState>
  <tableColumns count="8">
    <tableColumn id="1" xr3:uid="{AF5AB736-3617-461E-89AB-8893D1539C68}" name="TEMÁTICA" dataDxfId="34" dataCellStyle="Normal 4"/>
    <tableColumn id="2" xr3:uid="{9D71B26D-710E-4068-84BA-89E2DF363CBE}" name="NIVEL" dataDxfId="33" dataCellStyle="Normal 4"/>
    <tableColumn id="3" xr3:uid="{FF3D32B9-FCA7-4F67-A665-358D6F2E480B}" name="NOMBRE DE LA ENTIDAD _x000a_" dataDxfId="32" dataCellStyle="Normal 4"/>
    <tableColumn id="4" xr3:uid="{AAC3D64B-B661-4EF1-8A3D-783AE0F0E80B}" name="CLASIFICACIÓN NORMATIVA _x000a_(TIPO DE REQUISITO LEGAL)" dataDxfId="31" dataCellStyle="Normal 4"/>
    <tableColumn id="5" xr3:uid="{404B8687-01D8-4AD8-9B44-7C06535E0D12}" name="No. REQUISITO LEGAL U OTRO" dataDxfId="30" dataCellStyle="Hipervínculo 4"/>
    <tableColumn id="6" xr3:uid="{FC39A01C-C4EE-4B60-B7C1-847298B049F5}" name="FECHA DE EXPEDICIÓN_x000a_DD/MM/AA" dataDxfId="29" dataCellStyle="Normal 4"/>
    <tableColumn id="7" xr3:uid="{10F78F48-74EA-4F19-BF73-8D14592AB0D8}" name="TÍTULO DEL REQUISITO LEGAL U OTRO" dataDxfId="28" dataCellStyle="Normal 4"/>
    <tableColumn id="8" xr3:uid="{F5834900-7C74-4948-8DD4-C5C34C5A32E8}" name="NOTAS DE VIGENCIA Y APLICABILIDAD" dataDxfId="27" dataCellStyle="Normal 4"/>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A3920571-680A-4526-86CE-9B64170F235F}" name="Tabla1014" displayName="Tabla1014" ref="A4:I51" totalsRowShown="0" headerRowDxfId="26" dataDxfId="24" headerRowBorderDxfId="25" tableBorderDxfId="23">
  <autoFilter ref="A4:I51" xr:uid="{00000000-000C-0000-FFFF-FFFF0D000000}"/>
  <sortState xmlns:xlrd2="http://schemas.microsoft.com/office/spreadsheetml/2017/richdata2" ref="A5:I51">
    <sortCondition descending="1" ref="F4:F51"/>
  </sortState>
  <tableColumns count="9">
    <tableColumn id="1" xr3:uid="{3B503122-2628-4A48-BA97-53A61DFAA552}" name="TEMÁTICA" dataDxfId="22"/>
    <tableColumn id="2" xr3:uid="{53868767-082F-4D84-B020-F3765E4F6476}" name="NIVEL" dataDxfId="21"/>
    <tableColumn id="3" xr3:uid="{591EC075-DCAA-45A5-AFDE-5123031658A7}" name="NOMBRE DE LA ENTIDAD _x000a_" dataDxfId="20"/>
    <tableColumn id="4" xr3:uid="{6AE9389D-AA7C-43CA-A157-D88FB63BA4E2}" name="CLASIFICACIÓN NORMATIVA _x000a_(TIPO DE REQUISITO LEGAL)" dataDxfId="19"/>
    <tableColumn id="5" xr3:uid="{96930323-6EC0-4C19-8CE8-F81327C70A0D}" name="No. REQUISITO LEGAL U OTRO" dataDxfId="18" dataCellStyle="Hipervínculo 3"/>
    <tableColumn id="6" xr3:uid="{C4C270BD-3CDB-4109-BF8F-7B293CC8149B}" name="FECHA DE EXPEDICIÓN_x000a_DD/MM/AA" dataDxfId="17"/>
    <tableColumn id="7" xr3:uid="{CC37935A-056F-414F-A0BD-2BC876F85FAB}" name="TÍTULO DEL REQUISITO LEGAL U OTRO" dataDxfId="16"/>
    <tableColumn id="8" xr3:uid="{227344DB-A875-4F38-8BAB-9D956FCBB5F6}" name="NOTAS DE VIGENCIA Y APLICABILIDAD" dataDxfId="15"/>
    <tableColumn id="9" xr3:uid="{EF4A3E48-489E-4159-897F-8F861713D487}" name="MECANISMOS DE CUMPLIMIENTO" dataDxfId="14"/>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6A58E8C1-3D38-407F-A009-41400A23D55E}" name="Tabla711" displayName="Tabla711" ref="A4:H99" totalsRowShown="0" headerRowDxfId="13" dataDxfId="11" headerRowBorderDxfId="12" tableBorderDxfId="10" totalsRowBorderDxfId="9">
  <autoFilter ref="A4:H99" xr:uid="{00000000-000C-0000-FFFF-FFFF0E000000}"/>
  <sortState xmlns:xlrd2="http://schemas.microsoft.com/office/spreadsheetml/2017/richdata2" ref="A5:H99">
    <sortCondition descending="1" ref="F4:F99"/>
  </sortState>
  <tableColumns count="8">
    <tableColumn id="1" xr3:uid="{EB29314C-354E-4DC4-8968-444E702ED1CB}" name="TEMÁTICA" dataDxfId="8"/>
    <tableColumn id="2" xr3:uid="{806A1BE8-605D-4D21-8F40-2406BDBB3947}" name="Nacional" dataDxfId="7"/>
    <tableColumn id="3" xr3:uid="{7086E5A0-33F4-4B5B-A246-A5A4781413B7}" name="NOMBRE DE LA ENTIDAD _x000a_" dataDxfId="6"/>
    <tableColumn id="4" xr3:uid="{5926D04F-EEDA-4A98-A702-1154F33020E6}" name="CLASIFICACIÓN NORMATIVA _x000a_(TIPO DE REQUISITO LEGAL)" dataDxfId="5"/>
    <tableColumn id="5" xr3:uid="{FB706661-A10C-4E37-8368-85DD3E4AF722}" name="No. REQUISITO LEGAL U OTRO" dataDxfId="4" dataCellStyle="Hipervínculo"/>
    <tableColumn id="6" xr3:uid="{02EA97BD-E651-426D-B8F7-6FC1B1E9AAE0}" name="FECHA DE EXPEDICIÓN_x000a_DD/MM/AA" dataDxfId="3"/>
    <tableColumn id="7" xr3:uid="{0A240878-494B-41B4-A524-CA583443E4D4}" name="TÍTULO DEL REQUISITO LEGAL U OTRO" dataDxfId="2"/>
    <tableColumn id="8" xr3:uid="{43DC5404-CF01-4903-B971-06EF773A6C10}" name="NOTAS DE VIGENCIA Y APLICABILIDAD" dataDxfId="1"/>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E3E74B14-CE35-410A-A226-CC1373460CAD}" name="Tabla20" displayName="Tabla20" ref="A4:I26" totalsRowShown="0" headerRowDxfId="140" headerRowBorderDxfId="139" tableBorderDxfId="138" headerRowCellStyle="Normal 2">
  <autoFilter ref="A4:I26" xr:uid="{00000000-0009-0000-0100-000014000000}"/>
  <sortState xmlns:xlrd2="http://schemas.microsoft.com/office/spreadsheetml/2017/richdata2" ref="A5:I19">
    <sortCondition descending="1" ref="F4:F19"/>
  </sortState>
  <tableColumns count="9">
    <tableColumn id="1" xr3:uid="{8859E43A-59DE-4730-88A5-523E460CE151}" name="TEMÁTICA" dataDxfId="137" dataCellStyle="Normal 2"/>
    <tableColumn id="2" xr3:uid="{3F9130CD-7229-4810-B5AC-C0FB5378CC99}" name="NIVEL" dataDxfId="136" dataCellStyle="Normal 2"/>
    <tableColumn id="3" xr3:uid="{C21D3F5E-F5D5-4F93-B520-E6BFB3D56489}" name="NOMBRE DE LA ENTIDAD _x000a_" dataDxfId="135" dataCellStyle="Normal 2"/>
    <tableColumn id="4" xr3:uid="{1265C5FF-254F-4F92-9B89-6EC368767759}" name="CLASIFICACIÓN NORMATIVA _x000a_(TIPO DE REQUISITO LEGAL)" dataDxfId="134" dataCellStyle="Normal 2"/>
    <tableColumn id="5" xr3:uid="{24168C24-2EC0-41F9-801D-35C67BF34CF3}" name="No. REQUISITO LEGAL U OTRO" dataDxfId="133" dataCellStyle="Normal 2"/>
    <tableColumn id="6" xr3:uid="{136D6CC3-8E50-43EC-9B60-1D6781144AE1}" name="FECHA DE EXPEDICIÓN_x000a_DD/MM/AA" dataDxfId="132" dataCellStyle="Normal 2"/>
    <tableColumn id="7" xr3:uid="{F607D0D4-3F46-438B-BB4C-D540A9735ADC}" name="TÍTULO DEL REQUISITO LEGAL U OTRO" dataDxfId="131" dataCellStyle="Normal 2"/>
    <tableColumn id="8" xr3:uid="{2B2A1EF4-3CE4-40AA-9B8E-2D97FEA10743}" name="NOTAS DE VIGENCIA Y APLICABILIDAD" dataDxfId="130" dataCellStyle="Normal 2"/>
    <tableColumn id="9" xr3:uid="{A0658CA5-7CF1-4EF2-A891-15823D321F8F}" name="MECANISMOS DE CUMPLIMIENTO" dataDxfId="129" dataCellStyle="Normal 2"/>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CAEC6D07-D360-4FE9-B68B-0EF7D1F5AD7F}" name="Tabla410" displayName="Tabla410" ref="A4:I114" totalsRowShown="0" headerRowDxfId="128" dataDxfId="126" headerRowBorderDxfId="127" tableBorderDxfId="125">
  <autoFilter ref="A4:I114" xr:uid="{00000000-0009-0000-0100-000009000000}"/>
  <sortState xmlns:xlrd2="http://schemas.microsoft.com/office/spreadsheetml/2017/richdata2" ref="A5:I114">
    <sortCondition descending="1" ref="F4:F114"/>
  </sortState>
  <tableColumns count="9">
    <tableColumn id="1" xr3:uid="{0D17D3F8-CB89-4E34-AAD8-E5F0631547DE}" name="TEMÁTICA" dataDxfId="124"/>
    <tableColumn id="2" xr3:uid="{F3538225-79A4-4C5A-B706-266634E94915}" name="NIVEL" dataDxfId="123"/>
    <tableColumn id="3" xr3:uid="{2A4D8A94-837D-43ED-8E92-71ECAE409C17}" name="NOMBRE DE LA ENTIDAD _x000a_" dataDxfId="122"/>
    <tableColumn id="4" xr3:uid="{DCA46AC7-56F0-47B6-A628-4F2F0A74EE90}" name="CLASIFICACIÓN NORMATIVA _x000a_(TIPO DE REQUISITO LEGAL)" dataDxfId="121"/>
    <tableColumn id="5" xr3:uid="{307E69F1-325E-4465-A10A-F2334458BFF5}" name="No. REQUISITO LEGAL U OTRO" dataDxfId="120"/>
    <tableColumn id="6" xr3:uid="{3C2B3C04-BC85-4C05-96DD-32C245FD41B6}" name="FECHA DE EXPEDICIÓN_x000a_DD/MM/AA" dataDxfId="119"/>
    <tableColumn id="7" xr3:uid="{03184EB7-B0DC-4F5E-BBD9-CFA56DAD7598}" name="TÍTULO DEL REQUISITO LEGAL U OTRO" dataDxfId="118"/>
    <tableColumn id="8" xr3:uid="{D7551960-2EFB-4BB7-B0D3-3604A787F820}" name="NOTAS DE VIGENCIA Y APLICABILIDAD" dataDxfId="117"/>
    <tableColumn id="9" xr3:uid="{EE678BF9-69C1-4BBE-9AA1-C0F2F3E74562}" name="MECANISMOS DE CUMPLIMIENTO" dataDxfId="116"/>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AE90E390-AF36-411D-882F-FF5694C9D242}" name="Tabla6" displayName="Tabla6" ref="A4:I42" totalsRowShown="0" headerRowDxfId="115" dataDxfId="113" headerRowBorderDxfId="114" tableBorderDxfId="112" totalsRowBorderDxfId="111" headerRowCellStyle="Normal 2">
  <autoFilter ref="A4:I42" xr:uid="{17CF4E3A-8FE7-40EF-A74D-5317AB8328AF}"/>
  <sortState xmlns:xlrd2="http://schemas.microsoft.com/office/spreadsheetml/2017/richdata2" ref="A5:I42">
    <sortCondition descending="1" ref="F4:F42"/>
  </sortState>
  <tableColumns count="9">
    <tableColumn id="1" xr3:uid="{C53614E1-268D-4003-A968-3873C798C1A0}" name="TEMÁTICA" dataDxfId="110"/>
    <tableColumn id="2" xr3:uid="{605046E0-22EB-41F1-B17A-7545C3E3F71F}" name="NIVEL" dataDxfId="109"/>
    <tableColumn id="3" xr3:uid="{146E4203-24D7-4A1A-AE04-96F3D28BCC65}" name="NOMBRE DE LA ENTIDAD _x000a_" dataDxfId="108"/>
    <tableColumn id="4" xr3:uid="{C274F19D-E455-4ACE-ADF3-3318A384BBE1}" name="CLASIFICACIÓN NORMATIVA _x000a_(TIPO DE REQUISITO LEGAL)" dataDxfId="107"/>
    <tableColumn id="5" xr3:uid="{C925A909-C154-4623-BD4F-79A461AA3113}" name="No. REQUISITO LEGAL U OTRO" dataDxfId="106" dataCellStyle="Hipervínculo 3"/>
    <tableColumn id="6" xr3:uid="{64F95C94-D359-498A-92A1-DE3817D31C4D}" name="FECHA DE EXPEDICIÓN_x000a_DD/MM/AA" dataDxfId="105"/>
    <tableColumn id="7" xr3:uid="{C8EA58FC-6821-4D9A-B5EC-0076ED3CD17D}" name="TÍTULO DEL REQUISITO LEGAL U OTRO" dataDxfId="104"/>
    <tableColumn id="8" xr3:uid="{CC9AC9C1-64BD-437F-80AE-1BE00C776EE9}" name="NOTAS DE VIGENCIA Y APLICABILIDAD" dataDxfId="103"/>
    <tableColumn id="9" xr3:uid="{C8ED896E-AE42-4547-B837-47BB854CE726}" name="MECANISMOS DE CUMPLIMIENTO" dataDxfId="102"/>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8663CBFA-C056-46C9-80BB-3D85A774CA57}" name="Tabla51711" displayName="Tabla51711" ref="A4:I54" totalsRowShown="0" headerRowDxfId="101" dataDxfId="99" headerRowBorderDxfId="100" tableBorderDxfId="98">
  <autoFilter ref="A4:I54" xr:uid="{00000000-0009-0000-0100-000005000000}"/>
  <sortState xmlns:xlrd2="http://schemas.microsoft.com/office/spreadsheetml/2017/richdata2" ref="A5:I54">
    <sortCondition descending="1" ref="F4:F54"/>
  </sortState>
  <tableColumns count="9">
    <tableColumn id="1" xr3:uid="{ACDC4DB9-E965-4842-8442-80F8CA3036A6}" name="TEMÁTICA" dataDxfId="97"/>
    <tableColumn id="2" xr3:uid="{EB907C10-C540-491B-A781-5110DE0621F6}" name="NIVEL" dataDxfId="96"/>
    <tableColumn id="3" xr3:uid="{743735FA-AAB5-43FA-B2A9-07C9DD30A4CC}" name="NOMBRE DE LA ENTIDAD _x000a_" dataDxfId="95"/>
    <tableColumn id="4" xr3:uid="{2800C8AF-772E-458C-B8CC-474A9BF7393D}" name="CLASIFICACIÓN NORMATIVA _x000a_(TIPO DE REQUISITO LEGAL)" dataDxfId="94"/>
    <tableColumn id="5" xr3:uid="{CA0D5B5F-AC7B-40EB-98AD-E30C3712A8A0}" name="No. REQUISITO LEGAL U OTRO" dataDxfId="0" dataCellStyle="Hipervínculo"/>
    <tableColumn id="6" xr3:uid="{F8CD3883-19BE-4F40-B1A5-FF8260C9475A}" name="FECHA DE EXPEDICIÓN_x000a_DD/MM/AA" dataDxfId="93"/>
    <tableColumn id="7" xr3:uid="{6D96548A-D9B3-47A4-A6F2-CCF7C0F7B7F3}" name="TÍTULO DEL REQUISITO LEGAL U OTRO" dataDxfId="92"/>
    <tableColumn id="8" xr3:uid="{7FB4BCE7-13F5-4A60-BF14-BC8050B1B0F0}" name="NOTAS DE VIGENCIA Y APLICABILIDAD" dataDxfId="91"/>
    <tableColumn id="9" xr3:uid="{538E6DA7-A77A-43DB-A6DC-E82414958312}" name="MECANISMOS DE CUMPLIMIENTO" dataDxfId="90"/>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8B89D21-75C4-4D7E-9682-E92924A2D834}" name="Tabla517" displayName="Tabla517" ref="A4:I42" totalsRowShown="0" headerRowDxfId="89" dataDxfId="87" headerRowBorderDxfId="88" tableBorderDxfId="86">
  <autoFilter ref="A4:I42" xr:uid="{00000000-0009-0000-0100-000005000000}"/>
  <sortState xmlns:xlrd2="http://schemas.microsoft.com/office/spreadsheetml/2017/richdata2" ref="A5:I42">
    <sortCondition descending="1" ref="F4:F42"/>
  </sortState>
  <tableColumns count="9">
    <tableColumn id="1" xr3:uid="{238E2096-159E-48BF-8074-EC36297149E7}" name="TEMÁTICA" dataDxfId="85"/>
    <tableColumn id="2" xr3:uid="{0606E6EB-A8F9-41A9-8D42-0D781263E049}" name="NIVEL" dataDxfId="84"/>
    <tableColumn id="3" xr3:uid="{70576CC5-6C85-444D-BED4-B0B972420187}" name="NOMBRE DE LA ENTIDAD _x000a_" dataDxfId="83"/>
    <tableColumn id="4" xr3:uid="{FA29DF4D-D412-4F7F-AC48-5BCAF25D753B}" name="CLASIFICACIÓN NORMATIVA _x000a_(TIPO DE REQUISITO LEGAL)" dataDxfId="82"/>
    <tableColumn id="5" xr3:uid="{A1292646-4507-476C-9B04-28164BC668D2}" name="No. REQUISITO LEGAL U OTRO" dataDxfId="81" dataCellStyle="Hipervínculo"/>
    <tableColumn id="6" xr3:uid="{228A7BDA-2313-4A80-B505-1DD58688A53D}" name="FECHA DE EXPEDICIÓN_x000a_DD/MM/AA" dataDxfId="80"/>
    <tableColumn id="7" xr3:uid="{B430E6A9-D887-464E-84A9-197803ADEE5F}" name="TÍTULO DEL REQUISITO LEGAL U OTRO" dataDxfId="79"/>
    <tableColumn id="8" xr3:uid="{14F37EDE-379F-473C-83BB-43FF378A44D4}" name="NOTAS DE VIGENCIA Y APLICABILIDAD" dataDxfId="78"/>
    <tableColumn id="9" xr3:uid="{2C6437B9-3E67-4F12-AC41-F97231E0671E}" name="MECANISMOS DE CUMPLIMIENTO" dataDxfId="77"/>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C20DEEB4-B56E-452F-A421-541527267953}" name="Tabla8" displayName="Tabla8" ref="A4:I62" totalsRowShown="0" headerRowDxfId="76" dataDxfId="75" tableBorderDxfId="74">
  <autoFilter ref="A4:I62" xr:uid="{00000000-0009-0000-0100-000004000000}"/>
  <sortState xmlns:xlrd2="http://schemas.microsoft.com/office/spreadsheetml/2017/richdata2" ref="A5:I62">
    <sortCondition descending="1" ref="F4:F62"/>
  </sortState>
  <tableColumns count="9">
    <tableColumn id="1" xr3:uid="{44461F2E-541B-4222-A1C3-56347117BFFC}" name="TEMÁTICA" dataDxfId="73"/>
    <tableColumn id="2" xr3:uid="{4C8F3278-2FB8-4CE5-8712-AF3897298FE0}" name="NIVEL" dataDxfId="72"/>
    <tableColumn id="3" xr3:uid="{27C5F00E-E648-4897-97B8-C958B9398E0E}" name="NOMBRE DE LA ENTIDAD _x000a_" dataDxfId="71"/>
    <tableColumn id="4" xr3:uid="{292F278C-C25F-471A-A97B-E223704228E1}" name="CLASIFICACIÓN NORMATIVA _x000a_(TIPO DE REQUISITO LEGAL)" dataDxfId="70"/>
    <tableColumn id="5" xr3:uid="{A6DF95CB-485B-4FF4-B5CC-EA84FD092245}" name="No. REQUISITO LEGAL U OTRO" dataDxfId="69" dataCellStyle="Hipervínculo"/>
    <tableColumn id="6" xr3:uid="{2E8518AA-D984-4AE3-8C33-02038D9FB2F3}" name="FECHA DE EXPEDICIÓN_x000a_DD/MM/AA" dataDxfId="68"/>
    <tableColumn id="7" xr3:uid="{FA547275-51EF-44E5-89F5-20B873E24D22}" name="TÍTULO DEL REQUISITO LEGAL U OTRO" dataDxfId="67"/>
    <tableColumn id="8" xr3:uid="{9C3CA0A8-1947-4DD1-BBC6-045C125625A8}" name="NOTAS DE VIGENCIA Y APLICABILIDAD" dataDxfId="66"/>
    <tableColumn id="9" xr3:uid="{58196D72-3DE8-4611-B4B3-EA843DC606E5}" name="MECANISMOS DE CUMPLIMIENTO" dataDxfId="65"/>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35684167-9052-4F9C-8E10-889C21A30D3A}" name="Tabla11" displayName="Tabla11" ref="A4:I56" totalsRowShown="0" headerRowDxfId="64" dataDxfId="62" headerRowBorderDxfId="63" tableBorderDxfId="61" totalsRowBorderDxfId="60">
  <autoFilter ref="A4:I56" xr:uid="{19F08681-5D49-4B0F-AF19-C11AFEAA7DA1}"/>
  <sortState xmlns:xlrd2="http://schemas.microsoft.com/office/spreadsheetml/2017/richdata2" ref="A5:I56">
    <sortCondition descending="1" ref="F4:F56"/>
  </sortState>
  <tableColumns count="9">
    <tableColumn id="1" xr3:uid="{28122B55-E696-4100-8ED1-61B5AEE7E77D}" name="TEMÁTICA" dataDxfId="59"/>
    <tableColumn id="2" xr3:uid="{D5563D42-24BC-41BD-90E2-D17F020787EE}" name="NIVEL" dataDxfId="58"/>
    <tableColumn id="3" xr3:uid="{AAEF22CB-5F3F-4F3B-B7DF-BA712E29FDAF}" name="NOMBRE DE LA ENTIDAD _x000a_" dataDxfId="57"/>
    <tableColumn id="4" xr3:uid="{014E73A3-3659-46B6-B189-AB4E82FCEFC3}" name="CLASIFICACIÓN NORMATIVA _x000a_(TIPO DE REQUISITO LEGAL)" dataDxfId="56"/>
    <tableColumn id="5" xr3:uid="{F24201D5-97E3-4992-9F7E-9B4CCE83436B}" name="No. REQUISITO LEGAL U OTRO" dataDxfId="55" dataCellStyle="Hipervínculo 3"/>
    <tableColumn id="6" xr3:uid="{75055290-49B5-4864-AF95-8930F8411C20}" name="FECHA DE EXPEDICIÓN_x000a_DD/MM/AA" dataDxfId="54"/>
    <tableColumn id="7" xr3:uid="{E17C6D40-4660-48FB-98D0-5F752322E18F}" name="TÍTULO DEL REQUISITO LEGAL U OTRO" dataDxfId="53"/>
    <tableColumn id="8" xr3:uid="{DFC2EE09-CF8B-4348-974E-78A6DF8C0774}" name="NOTAS DE VIGENCIA Y APLICABILIDAD" dataDxfId="52"/>
    <tableColumn id="9" xr3:uid="{5C5E1235-1FC1-45ED-82AF-3AE5D10B0A02}" name="MECANISMOS DE CUMPLIMIENTO" dataDxfId="51"/>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27B5EB8D-8C85-44A5-9CFE-57FEB8BBBD32}" name="Tabla9" displayName="Tabla9" ref="A4:I61" totalsRowShown="0" headerRowDxfId="50" dataDxfId="49" tableBorderDxfId="48" headerRowCellStyle="Normal 2">
  <autoFilter ref="A4:I61" xr:uid="{565D42A5-9122-483B-8F19-C2960B79B4D7}"/>
  <sortState xmlns:xlrd2="http://schemas.microsoft.com/office/spreadsheetml/2017/richdata2" ref="A5:I61">
    <sortCondition descending="1" ref="F4:F61"/>
  </sortState>
  <tableColumns count="9">
    <tableColumn id="1" xr3:uid="{D501BAC4-F6E3-462C-9857-9EE38A2D4D6A}" name="TEMÁTICA" dataDxfId="47" dataCellStyle="Normal 2"/>
    <tableColumn id="2" xr3:uid="{9615DE67-14B6-485F-89D0-3859641A9F5B}" name="NIVEL" dataDxfId="46" dataCellStyle="Normal 2"/>
    <tableColumn id="3" xr3:uid="{68BD271C-19AB-42F7-A6A7-2B95EE16FF04}" name="NOMBRE DE LA ENTIDAD _x000a_" dataDxfId="45" dataCellStyle="Normal 2"/>
    <tableColumn id="4" xr3:uid="{F7618BF6-8162-4CD5-8DC0-CB7AFFE1A866}" name="LEY " dataDxfId="44" dataCellStyle="Normal 2"/>
    <tableColumn id="5" xr3:uid="{E2F8DE88-E92A-4411-A539-0EAEA9B78FB9}" name="No. REQUISITO LEGAL U OTRO" dataDxfId="43" dataCellStyle="Normal 2"/>
    <tableColumn id="6" xr3:uid="{0224C5DC-86CF-4604-993E-99C1017657BE}" name="FECHA DE EXPEDICIÓN_x000a_DD/MM/AA" dataDxfId="42" dataCellStyle="Normal 2"/>
    <tableColumn id="7" xr3:uid="{02B2FBFD-A32F-446F-BEE1-4115D1A0207D}" name="TÍTULO DEL REQUISITO LEGAL U OTRO" dataDxfId="41" dataCellStyle="Normal 2"/>
    <tableColumn id="8" xr3:uid="{E5BF70F1-7EA4-4A6B-801B-D73DA800E4DC}" name="NOTAS DE VIGENCIA Y APLICABILIDAD" dataDxfId="40" dataCellStyle="Normal 2"/>
    <tableColumn id="9" xr3:uid="{FFF51E16-B06E-4192-9720-9D1E93A7501E}" name="MECANISMOS DE CUMPLIMIENTO" dataDxfId="39" dataCellStyle="Normal 2"/>
  </tableColumns>
  <tableStyleInfo name="TableStyleMedium2" showFirstColumn="0" showLastColumn="0"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s://dapre.presidencia.gov.co/normativa/normativa/LEY%202013%20DEL%2030%20DE%20DICIEMBRE%20DE%202019.pdf" TargetMode="External"/><Relationship Id="rId18" Type="http://schemas.openxmlformats.org/officeDocument/2006/relationships/hyperlink" Target="http://es.presidencia.gov.co/normativa/normativa/DECRETO%201499%20DEL%2011%20DE%20SEPTIEMBRE%20DE%202017.pdf" TargetMode="External"/><Relationship Id="rId26" Type="http://schemas.openxmlformats.org/officeDocument/2006/relationships/hyperlink" Target="http://www.alcaldiabogota.gov.co/sisjur/normas/Norma1.jsp?i=59048" TargetMode="External"/><Relationship Id="rId39" Type="http://schemas.openxmlformats.org/officeDocument/2006/relationships/hyperlink" Target="http://www.bogotajuridica.gov.co/sisjur/normas/Norma1.jsp?i=304" TargetMode="External"/><Relationship Id="rId21" Type="http://schemas.openxmlformats.org/officeDocument/2006/relationships/hyperlink" Target="http://www.secretariasenado.gov.co/senado/basedoc/ley_1755_2015.html" TargetMode="External"/><Relationship Id="rId34" Type="http://schemas.openxmlformats.org/officeDocument/2006/relationships/hyperlink" Target="http://www.alcaldiabogota.gov.co/sisjur/normas/Norma1.jsp?i=22307" TargetMode="External"/><Relationship Id="rId42" Type="http://schemas.openxmlformats.org/officeDocument/2006/relationships/hyperlink" Target="https://colaboracion.dnp.gov.co/CDT/Conpes/Econ%C3%B3micos/4070.pdf" TargetMode="External"/><Relationship Id="rId7" Type="http://schemas.openxmlformats.org/officeDocument/2006/relationships/hyperlink" Target="https://www.alcaldiabogota.gov.co/sisjur/normas/Norma1.jsp?i=104207" TargetMode="External"/><Relationship Id="rId2" Type="http://schemas.openxmlformats.org/officeDocument/2006/relationships/hyperlink" Target="https://www.procuraduria.gov.co/portal/media/file/DIRECTIVA%202022%20ITA%2030%20DE%20AGOSTO%20DE%202022(1).pdf" TargetMode="External"/><Relationship Id="rId16" Type="http://schemas.openxmlformats.org/officeDocument/2006/relationships/hyperlink" Target="https://www.alcaldiabogota.gov.co/sisjur/normas/Norma1.jsp?i=78551" TargetMode="External"/><Relationship Id="rId20" Type="http://schemas.openxmlformats.org/officeDocument/2006/relationships/hyperlink" Target="http://www.alcaldiabogota.gov.co/sisjur/normas/Norma1.jsp?i=64787" TargetMode="External"/><Relationship Id="rId29" Type="http://schemas.openxmlformats.org/officeDocument/2006/relationships/hyperlink" Target="https://www.alcaldiabogota.gov.co/sisjur/normas/Norma1.jsp?i=48203&amp;dt=S" TargetMode="External"/><Relationship Id="rId41" Type="http://schemas.openxmlformats.org/officeDocument/2006/relationships/hyperlink" Target="http://www.bogotajuridica.gov.co/sisjur/normas/Norma1.jsp?i=4125" TargetMode="External"/><Relationship Id="rId1" Type="http://schemas.openxmlformats.org/officeDocument/2006/relationships/hyperlink" Target="https://www.procuraduria.gov.co/portal/media/file/20220930173207917.pdf" TargetMode="External"/><Relationship Id="rId6" Type="http://schemas.openxmlformats.org/officeDocument/2006/relationships/hyperlink" Target="https://www.funcionpublica.gov.co/eva/gestornormativo/norma.php?i=165113" TargetMode="External"/><Relationship Id="rId11" Type="http://schemas.openxmlformats.org/officeDocument/2006/relationships/hyperlink" Target="about:blank" TargetMode="External"/><Relationship Id="rId24" Type="http://schemas.openxmlformats.org/officeDocument/2006/relationships/hyperlink" Target="https://www.alcaldiabogota.gov.co/sisjur/normas/Norma1.jsp?i=62515" TargetMode="External"/><Relationship Id="rId32" Type="http://schemas.openxmlformats.org/officeDocument/2006/relationships/hyperlink" Target="about:blank" TargetMode="External"/><Relationship Id="rId37" Type="http://schemas.openxmlformats.org/officeDocument/2006/relationships/hyperlink" Target="https://www.alcaldiabogota.gov.co/sisjur/normas/Norma1.jsp?i=4589" TargetMode="External"/><Relationship Id="rId40" Type="http://schemas.openxmlformats.org/officeDocument/2006/relationships/hyperlink" Target="https://www.alcaldiabogota.gov.co/sisjur/normas/Norma1.jsp?i=9027" TargetMode="External"/><Relationship Id="rId5" Type="http://schemas.openxmlformats.org/officeDocument/2006/relationships/hyperlink" Target="https://www.alcaldiabogota.gov.co/sisjur/normas/Norma1.jsp?i=115368" TargetMode="External"/><Relationship Id="rId15" Type="http://schemas.openxmlformats.org/officeDocument/2006/relationships/hyperlink" Target="https://www.alcaldiabogota.gov.co/sisjur/normas/Norma1.jsp?i=82445" TargetMode="External"/><Relationship Id="rId23" Type="http://schemas.openxmlformats.org/officeDocument/2006/relationships/hyperlink" Target="about:blank" TargetMode="External"/><Relationship Id="rId28" Type="http://schemas.openxmlformats.org/officeDocument/2006/relationships/hyperlink" Target="http://www.secretariasenado.gov.co/senado/basedoc/ley_1581_2012.html" TargetMode="External"/><Relationship Id="rId36" Type="http://schemas.openxmlformats.org/officeDocument/2006/relationships/hyperlink" Target="http://www.secretariasenado.gov.co/senado/basedoc/ley_0850_2003.html" TargetMode="External"/><Relationship Id="rId10" Type="http://schemas.openxmlformats.org/officeDocument/2006/relationships/hyperlink" Target="https://www.funcionpublica.gov.co/eva/gestornormativo/norma.php?i=140250" TargetMode="External"/><Relationship Id="rId19" Type="http://schemas.openxmlformats.org/officeDocument/2006/relationships/hyperlink" Target="http://www.bogotajuridica.gov.co/sisjur/normas/Norma1.jsp?i=67103" TargetMode="External"/><Relationship Id="rId31" Type="http://schemas.openxmlformats.org/officeDocument/2006/relationships/hyperlink" Target="https://www.funcionpublica.gov.co/eva/gestornormativo/norma.php?i=43292" TargetMode="External"/><Relationship Id="rId44" Type="http://schemas.openxmlformats.org/officeDocument/2006/relationships/drawing" Target="../drawings/drawing1.xml"/><Relationship Id="rId4" Type="http://schemas.openxmlformats.org/officeDocument/2006/relationships/hyperlink" Target="https://funcionpublica.gov.co/documents/418537/616038/circular-externa-100-020-2021-paac-componentes-funcion-publica.pdf/544c12ea-c4e6-0fd0-8c0c-cb5bfb181720?version=1.0&amp;t=1641855128509&amp;download=true" TargetMode="External"/><Relationship Id="rId9" Type="http://schemas.openxmlformats.org/officeDocument/2006/relationships/hyperlink" Target="http://www.gobiernobogota.gov.co/rendicion-de-cuentas/sites/default/files/documentos/Directiva%20005%20de%202020.pdf" TargetMode="External"/><Relationship Id="rId14" Type="http://schemas.openxmlformats.org/officeDocument/2006/relationships/hyperlink" Target="https://www.alcaldiabogota.gov.co/sisjur/normas/Norma1.jsp?i=87968&amp;dt=S" TargetMode="External"/><Relationship Id="rId22" Type="http://schemas.openxmlformats.org/officeDocument/2006/relationships/hyperlink" Target="https://www.funcionpublica.gov.co/eva/gestornormativo/norma.php?i=65335" TargetMode="External"/><Relationship Id="rId27" Type="http://schemas.openxmlformats.org/officeDocument/2006/relationships/hyperlink" Target="http://www.alcaldiabogota.gov.co/sisjur/normas/Norma1.jsp?i=56882" TargetMode="External"/><Relationship Id="rId30" Type="http://schemas.openxmlformats.org/officeDocument/2006/relationships/hyperlink" Target="http://www.alcaldiabogota.gov.co/sisjur/normas/Norma1.jsp?i=45322" TargetMode="External"/><Relationship Id="rId35" Type="http://schemas.openxmlformats.org/officeDocument/2006/relationships/hyperlink" Target="https://www.alcaldiabogota.gov.co/sisjur/normas/Norma1.jsp?i=17004&amp;dt=S" TargetMode="External"/><Relationship Id="rId43" Type="http://schemas.openxmlformats.org/officeDocument/2006/relationships/printerSettings" Target="../printerSettings/printerSettings1.bin"/><Relationship Id="rId8" Type="http://schemas.openxmlformats.org/officeDocument/2006/relationships/hyperlink" Target="about:blank" TargetMode="External"/><Relationship Id="rId3" Type="http://schemas.openxmlformats.org/officeDocument/2006/relationships/hyperlink" Target="https://dapre.presidencia.gov.co/normativa/normativa/LEY%202195%20DEL%2018%20DE%20ENERO%20DE%202022.pdf" TargetMode="External"/><Relationship Id="rId12" Type="http://schemas.openxmlformats.org/officeDocument/2006/relationships/hyperlink" Target="https://www.alcaldiabogota.gov.co/sisjur/normas/Norma1.jsp?i=95985" TargetMode="External"/><Relationship Id="rId17" Type="http://schemas.openxmlformats.org/officeDocument/2006/relationships/hyperlink" Target="https://dapre.presidencia.gov.co/normativa/normativa/DECRETO%20612%20DEL%2004%20DE%20ABRIL%20DE%202018.pdf" TargetMode="External"/><Relationship Id="rId25" Type="http://schemas.openxmlformats.org/officeDocument/2006/relationships/hyperlink" Target="about:blank" TargetMode="External"/><Relationship Id="rId33" Type="http://schemas.openxmlformats.org/officeDocument/2006/relationships/hyperlink" Target="http://www.alcaldiabogota.gov.co/sisjur/normas/Norma1.jsp?i=41249" TargetMode="External"/><Relationship Id="rId38" Type="http://schemas.openxmlformats.org/officeDocument/2006/relationships/hyperlink" Target="https://www.alcaldiabogota.gov.co/sisjur/normas/Norma1.jsp?i=186&amp;dt=S" TargetMode="External"/></Relationships>
</file>

<file path=xl/worksheets/_rels/sheet10.xml.rels><?xml version="1.0" encoding="UTF-8" standalone="yes"?>
<Relationships xmlns="http://schemas.openxmlformats.org/package/2006/relationships"><Relationship Id="rId13" Type="http://schemas.openxmlformats.org/officeDocument/2006/relationships/hyperlink" Target="http://sisjur.bogotajuridica.gov.co/sisjur/normas/Norma1.jsp?i=50958" TargetMode="External"/><Relationship Id="rId18" Type="http://schemas.openxmlformats.org/officeDocument/2006/relationships/hyperlink" Target="http://sisjur.bogotajuridica.gov.co/sisjur/normas/Norma1.jsp?i=62440" TargetMode="External"/><Relationship Id="rId26" Type="http://schemas.openxmlformats.org/officeDocument/2006/relationships/hyperlink" Target="http://sisjur.bogotajuridica.gov.co/sisjur/normas/Norma1.jsp?i=52521" TargetMode="External"/><Relationship Id="rId39" Type="http://schemas.openxmlformats.org/officeDocument/2006/relationships/hyperlink" Target="http://sisjur.bogotajuridica.gov.co/sisjur/normas/Norma1.jsp?i=60556" TargetMode="External"/><Relationship Id="rId21" Type="http://schemas.openxmlformats.org/officeDocument/2006/relationships/hyperlink" Target="http://sisjur.bogotajuridica.gov.co/sisjur/normas/Norma1.jsp?i=76367" TargetMode="External"/><Relationship Id="rId34" Type="http://schemas.openxmlformats.org/officeDocument/2006/relationships/hyperlink" Target="https://www.crcom.gov.co/es/pagina/par-metros-de-calidad-de-los-servicios-postales-distintos-al-servicio-postal-universal" TargetMode="External"/><Relationship Id="rId42" Type="http://schemas.openxmlformats.org/officeDocument/2006/relationships/hyperlink" Target="http://sisjur.bogotajuridica.gov.co/sisjur/normas/Norma1.jsp?i=62516" TargetMode="External"/><Relationship Id="rId47" Type="http://schemas.openxmlformats.org/officeDocument/2006/relationships/hyperlink" Target="https://www.archivogeneral.gov.co/sites/default/files/Estructura_Web/5_Consulte/SalaDePrensa/Noticias/2020/CircularExterna001.pdf" TargetMode="External"/><Relationship Id="rId50" Type="http://schemas.openxmlformats.org/officeDocument/2006/relationships/hyperlink" Target="https://www.funcionpublica.gov.co/eva/gestornormativo/norma.php?i=50875" TargetMode="External"/><Relationship Id="rId55" Type="http://schemas.openxmlformats.org/officeDocument/2006/relationships/comments" Target="../comments5.xml"/><Relationship Id="rId7" Type="http://schemas.openxmlformats.org/officeDocument/2006/relationships/hyperlink" Target="http://sisjur.bogotajuridica.gov.co/sisjur/normas/Norma1.jsp?i=56882" TargetMode="External"/><Relationship Id="rId2" Type="http://schemas.openxmlformats.org/officeDocument/2006/relationships/hyperlink" Target="http://sisjur.bogotajuridica.gov.co/sisjur/normas/Norma1.jsp?i=4276" TargetMode="External"/><Relationship Id="rId16" Type="http://schemas.openxmlformats.org/officeDocument/2006/relationships/hyperlink" Target="http://sisjur.bogotajuridica.gov.co/sisjur/normas/Norma1.jsp?i=57728" TargetMode="External"/><Relationship Id="rId29" Type="http://schemas.openxmlformats.org/officeDocument/2006/relationships/hyperlink" Target="http://sisjur.bogotajuridica.gov.co/sisjur/normas/Norma1.jsp?i=61731" TargetMode="External"/><Relationship Id="rId11" Type="http://schemas.openxmlformats.org/officeDocument/2006/relationships/hyperlink" Target="http://sisjur.bogotajuridica.gov.co/sisjur/normas/Norma1.jsp?i=22475" TargetMode="External"/><Relationship Id="rId24" Type="http://schemas.openxmlformats.org/officeDocument/2006/relationships/hyperlink" Target="http://sisjur.bogotajuridica.gov.co/sisjur/normas/Norma1.jsp?i=6349" TargetMode="External"/><Relationship Id="rId32" Type="http://schemas.openxmlformats.org/officeDocument/2006/relationships/hyperlink" Target="http://sisjur.bogotajuridica.gov.co/sisjur/normas/Norma1.jsp?i=60800" TargetMode="External"/><Relationship Id="rId37" Type="http://schemas.openxmlformats.org/officeDocument/2006/relationships/hyperlink" Target="http://sisjur.bogotajuridica.gov.co/sisjur/normas/Norma1.jsp?i=4125" TargetMode="External"/><Relationship Id="rId40" Type="http://schemas.openxmlformats.org/officeDocument/2006/relationships/hyperlink" Target="http://sisjur.bogotajuridica.gov.co/sisjur/normas/Norma1.jsp?i=51198" TargetMode="External"/><Relationship Id="rId45" Type="http://schemas.openxmlformats.org/officeDocument/2006/relationships/hyperlink" Target="http://sisjur.bogotajuridica.gov.co/sisjur/normas/Norma1.jsp?i=4589" TargetMode="External"/><Relationship Id="rId53" Type="http://schemas.openxmlformats.org/officeDocument/2006/relationships/vmlDrawing" Target="../drawings/vmlDrawing5.vml"/><Relationship Id="rId5" Type="http://schemas.openxmlformats.org/officeDocument/2006/relationships/hyperlink" Target="http://sisjur.bogotajuridica.gov.co/sisjur/normas/Norma1.jsp?i=38901" TargetMode="External"/><Relationship Id="rId10" Type="http://schemas.openxmlformats.org/officeDocument/2006/relationships/hyperlink" Target="http://sisjur.bogotajuridica.gov.co/sisjur/normas/Norma1.jsp?i=1208" TargetMode="External"/><Relationship Id="rId19" Type="http://schemas.openxmlformats.org/officeDocument/2006/relationships/hyperlink" Target="http://sisjur.bogotajuridica.gov.co/sisjur/normas/Norma1.jsp?i=63004" TargetMode="External"/><Relationship Id="rId31" Type="http://schemas.openxmlformats.org/officeDocument/2006/relationships/hyperlink" Target="http://sisjur.bogotajuridica.gov.co/sisjur/normas/Norma1.jsp?i=76164" TargetMode="External"/><Relationship Id="rId44" Type="http://schemas.openxmlformats.org/officeDocument/2006/relationships/hyperlink" Target="http://sisjur.bogotajuridica.gov.co/sisjur/normas/Norma1.jsp?i=82128" TargetMode="External"/><Relationship Id="rId52" Type="http://schemas.openxmlformats.org/officeDocument/2006/relationships/drawing" Target="../drawings/drawing10.xml"/><Relationship Id="rId4" Type="http://schemas.openxmlformats.org/officeDocument/2006/relationships/hyperlink" Target="http://sisjur.bogotajuridica.gov.co/sisjur/normas/Norma1.jsp?i=4275" TargetMode="External"/><Relationship Id="rId9" Type="http://schemas.openxmlformats.org/officeDocument/2006/relationships/hyperlink" Target="http://sisjur.bogotajuridica.gov.co/sisjur/normas/Norma1.jsp?i=1208" TargetMode="External"/><Relationship Id="rId14" Type="http://schemas.openxmlformats.org/officeDocument/2006/relationships/hyperlink" Target="http://sisjur.bogotajuridica.gov.co/sisjur/normas/Norma1.jsp?i=53880" TargetMode="External"/><Relationship Id="rId22" Type="http://schemas.openxmlformats.org/officeDocument/2006/relationships/hyperlink" Target="http://sisjur.bogotajuridica.gov.co/sisjur/normas/Norma1.jsp?i=27903" TargetMode="External"/><Relationship Id="rId27" Type="http://schemas.openxmlformats.org/officeDocument/2006/relationships/hyperlink" Target="http://sisjur.bogotajuridica.gov.co/sisjur/normas/Norma1.jsp?i=61770" TargetMode="External"/><Relationship Id="rId30" Type="http://schemas.openxmlformats.org/officeDocument/2006/relationships/hyperlink" Target="http://sisjur.bogotajuridica.gov.co/sisjur/normas/Norma1.jsp?i=84668" TargetMode="External"/><Relationship Id="rId35" Type="http://schemas.openxmlformats.org/officeDocument/2006/relationships/hyperlink" Target="http://sisjur.bogotajuridica.gov.co/sisjur/normas/Norma1.jsp?i=45322" TargetMode="External"/><Relationship Id="rId43" Type="http://schemas.openxmlformats.org/officeDocument/2006/relationships/hyperlink" Target="http://sisjur.bogotajuridica.gov.co/sisjur/normas/Norma1.jsp?i=13729" TargetMode="External"/><Relationship Id="rId48" Type="http://schemas.openxmlformats.org/officeDocument/2006/relationships/hyperlink" Target="https://www.alcaldiabogota.gov.co/sisjur/listados/tematica2.jsp?subtema=34350&amp;cadena=" TargetMode="External"/><Relationship Id="rId8" Type="http://schemas.openxmlformats.org/officeDocument/2006/relationships/hyperlink" Target="http://sisjur.bogotajuridica.gov.co/sisjur/normas/Norma1.jsp?i=62152" TargetMode="External"/><Relationship Id="rId51" Type="http://schemas.openxmlformats.org/officeDocument/2006/relationships/printerSettings" Target="../printerSettings/printerSettings7.bin"/><Relationship Id="rId3" Type="http://schemas.openxmlformats.org/officeDocument/2006/relationships/hyperlink" Target="http://sisjur.bogotajuridica.gov.co/sisjur/normas/Norma1.jsp?i=4276" TargetMode="External"/><Relationship Id="rId12" Type="http://schemas.openxmlformats.org/officeDocument/2006/relationships/hyperlink" Target="http://sisjur.bogotajuridica.gov.co/sisjur/normas/Norma1.jsp?i=39637" TargetMode="External"/><Relationship Id="rId17" Type="http://schemas.openxmlformats.org/officeDocument/2006/relationships/hyperlink" Target="https://www.secretariajuridica.gov.co/transparencia/marco-legal/normatividad/decreto-1080-2015" TargetMode="External"/><Relationship Id="rId25" Type="http://schemas.openxmlformats.org/officeDocument/2006/relationships/hyperlink" Target="http://sisjur.bogotajuridica.gov.co/sisjur/normas/Norma1.jsp?i=85499" TargetMode="External"/><Relationship Id="rId33" Type="http://schemas.openxmlformats.org/officeDocument/2006/relationships/hyperlink" Target="https://www.usco.edu.co/archivosUsuarios/12/archivo_central/NORMATIVIDAD/22.%20Circular%20del%20AGN%20004%20de%202003%20Historias%20Laborales.pdf" TargetMode="External"/><Relationship Id="rId38" Type="http://schemas.openxmlformats.org/officeDocument/2006/relationships/hyperlink" Target="https://www.alcaldiabogota.gov.co/sisjur/normas/Norma1.jsp?i=50155" TargetMode="External"/><Relationship Id="rId46" Type="http://schemas.openxmlformats.org/officeDocument/2006/relationships/hyperlink" Target="http://sisjur.bogotajuridica.gov.co/sisjur/normas/Norma1.jsp?i=82445" TargetMode="External"/><Relationship Id="rId20" Type="http://schemas.openxmlformats.org/officeDocument/2006/relationships/hyperlink" Target="http://sisjur.bogotajuridica.gov.co/sisjur/normas/Norma1.jsp?i=63817" TargetMode="External"/><Relationship Id="rId41" Type="http://schemas.openxmlformats.org/officeDocument/2006/relationships/hyperlink" Target="https://www.alcaldiabogota.gov.co/sisjur/normas/Norma1.jsp?i=60596" TargetMode="External"/><Relationship Id="rId54" Type="http://schemas.openxmlformats.org/officeDocument/2006/relationships/table" Target="../tables/table8.xml"/><Relationship Id="rId1" Type="http://schemas.openxmlformats.org/officeDocument/2006/relationships/hyperlink" Target="https://secretariageneral.gov.co/transparencia/marco-legal/normatividad/decreto-nacional-106-2015" TargetMode="External"/><Relationship Id="rId6" Type="http://schemas.openxmlformats.org/officeDocument/2006/relationships/hyperlink" Target="http://sisjur.bogotajuridica.gov.co/sisjur/normas/Norma1.jsp?i=41249" TargetMode="External"/><Relationship Id="rId15" Type="http://schemas.openxmlformats.org/officeDocument/2006/relationships/hyperlink" Target="http://sisjur.bogotajuridica.gov.co/sisjur/normas/Norma1.jsp?i=61834" TargetMode="External"/><Relationship Id="rId23" Type="http://schemas.openxmlformats.org/officeDocument/2006/relationships/hyperlink" Target="http://sisjur.bogotajuridica.gov.co/sisjur/normas/Norma1.jsp?i=10551" TargetMode="External"/><Relationship Id="rId28" Type="http://schemas.openxmlformats.org/officeDocument/2006/relationships/hyperlink" Target="http://sisjur.bogotajuridica.gov.co/sisjur/normas/Norma1.jsp?i=61791" TargetMode="External"/><Relationship Id="rId36" Type="http://schemas.openxmlformats.org/officeDocument/2006/relationships/hyperlink" Target="https://normativa.archivogeneral.gov.co/acuerdo-004-de-2013/" TargetMode="External"/><Relationship Id="rId49" Type="http://schemas.openxmlformats.org/officeDocument/2006/relationships/hyperlink" Target="https://archivobogota.secretariageneral.gov.co/sites/default/files/Directiva%20003%20de%202021%20%281%29.pdf" TargetMode="External"/></Relationships>
</file>

<file path=xl/worksheets/_rels/sheet11.xml.rels><?xml version="1.0" encoding="UTF-8" standalone="yes"?>
<Relationships xmlns="http://schemas.openxmlformats.org/package/2006/relationships"><Relationship Id="rId8" Type="http://schemas.openxmlformats.org/officeDocument/2006/relationships/hyperlink" Target="https://www.alcaldiabogota.gov.co/sisjur/normas/Norma1.jsp?i=45188&amp;dt=S" TargetMode="External"/><Relationship Id="rId13" Type="http://schemas.openxmlformats.org/officeDocument/2006/relationships/hyperlink" Target="http://sisjur.bogotajuridica.gov.co/sisjur/normas/Norma1.jsp?i=53825" TargetMode="External"/><Relationship Id="rId18" Type="http://schemas.openxmlformats.org/officeDocument/2006/relationships/hyperlink" Target="https://www.alcaldiabogota.gov.co/sisjur/normas/Norma1.jsp?i=74622" TargetMode="External"/><Relationship Id="rId26" Type="http://schemas.openxmlformats.org/officeDocument/2006/relationships/printerSettings" Target="../printerSettings/printerSettings8.bin"/><Relationship Id="rId3" Type="http://schemas.openxmlformats.org/officeDocument/2006/relationships/hyperlink" Target="https://www.alcaldiabogota.gov.co/sisjur/normas/Norma1.jsp?i=11024" TargetMode="External"/><Relationship Id="rId21" Type="http://schemas.openxmlformats.org/officeDocument/2006/relationships/hyperlink" Target="https://sisjur.bogotajuridica.gov.co/sisjur/normas/Norma1.jsp?i=120880" TargetMode="External"/><Relationship Id="rId7" Type="http://schemas.openxmlformats.org/officeDocument/2006/relationships/hyperlink" Target="http://sisjur.bogotajuridica.gov.co/sisjur/normas/Norma1.jsp?i=104052" TargetMode="External"/><Relationship Id="rId12" Type="http://schemas.openxmlformats.org/officeDocument/2006/relationships/hyperlink" Target="https://www.studocu.com/bo/document/escuela-militar-de-ingenieria/fisica-3/ntc-5131-etiquetas-ambientales-tipo-i/17885278" TargetMode="External"/><Relationship Id="rId17" Type="http://schemas.openxmlformats.org/officeDocument/2006/relationships/hyperlink" Target="https://www.alcaldiabogota.gov.co/sisjur/normas/Norma1.jsp?i=63644" TargetMode="External"/><Relationship Id="rId25" Type="http://schemas.openxmlformats.org/officeDocument/2006/relationships/hyperlink" Target="https://docplayer.es/14941678-Codigo-electrico-colombiano-norma-tecnica-colombiana-2050-ntc-2050.html" TargetMode="External"/><Relationship Id="rId2" Type="http://schemas.openxmlformats.org/officeDocument/2006/relationships/hyperlink" Target="https://www.alcaldiabogota.gov.co/sisjur/normas/Norma1.jsp?i=81088&amp;dt=S" TargetMode="External"/><Relationship Id="rId16" Type="http://schemas.openxmlformats.org/officeDocument/2006/relationships/hyperlink" Target="https://sisjur.bogotajuridica.gov.co/sisjur/normas/Norma1.jsp?i=114357" TargetMode="External"/><Relationship Id="rId20" Type="http://schemas.openxmlformats.org/officeDocument/2006/relationships/hyperlink" Target="https://www.acoplasticos.org/images/docs/2412_Decreto_317.pdf" TargetMode="External"/><Relationship Id="rId29" Type="http://schemas.openxmlformats.org/officeDocument/2006/relationships/table" Target="../tables/table9.xml"/><Relationship Id="rId1" Type="http://schemas.openxmlformats.org/officeDocument/2006/relationships/hyperlink" Target="https://www.funcionpublica.gov.co/eva/gestornormativo/norma.php?i=77653" TargetMode="External"/><Relationship Id="rId6" Type="http://schemas.openxmlformats.org/officeDocument/2006/relationships/hyperlink" Target="https://www.icbf.gov.co/cargues/avance/docs/resolucion_minambientevdt_1023_2005.htm" TargetMode="External"/><Relationship Id="rId11" Type="http://schemas.openxmlformats.org/officeDocument/2006/relationships/hyperlink" Target="http://sisjur.bogotajuridica.gov.co/sisjur/normas/Norma1.jsp?i=660" TargetMode="External"/><Relationship Id="rId24" Type="http://schemas.openxmlformats.org/officeDocument/2006/relationships/hyperlink" Target="https://fuga.gov.co/transparencia-y-acceso-a-la-informacion-publica/normativa/politicas-gestion-ambiental" TargetMode="External"/><Relationship Id="rId5" Type="http://schemas.openxmlformats.org/officeDocument/2006/relationships/hyperlink" Target="https://www.alcaldiabogota.gov.co/sisjur/normas/Norma1.jsp?i=33965" TargetMode="External"/><Relationship Id="rId15" Type="http://schemas.openxmlformats.org/officeDocument/2006/relationships/hyperlink" Target="http://sisjur.bogotajuridica.gov.co/sisjur/normas/Norma1.jsp?i=71292" TargetMode="External"/><Relationship Id="rId23" Type="http://schemas.openxmlformats.org/officeDocument/2006/relationships/hyperlink" Target="https://www.minambiente.gov.co/wp-content/uploads/2022/08/Resolucion-0851-de-2022.pdf" TargetMode="External"/><Relationship Id="rId28" Type="http://schemas.openxmlformats.org/officeDocument/2006/relationships/vmlDrawing" Target="../drawings/vmlDrawing6.vml"/><Relationship Id="rId10" Type="http://schemas.openxmlformats.org/officeDocument/2006/relationships/hyperlink" Target="http://sisjur.bogotajuridica.gov.co/sisjur/normas/Norma1.jsp?i=90298" TargetMode="External"/><Relationship Id="rId19" Type="http://schemas.openxmlformats.org/officeDocument/2006/relationships/hyperlink" Target="https://www.suin-juriscol.gov.co/viewDocument.asp?id=30027024" TargetMode="External"/><Relationship Id="rId4" Type="http://schemas.openxmlformats.org/officeDocument/2006/relationships/hyperlink" Target="https://www.funcionpublica.gov.co/eva/gestornormativo/norma.php?i=78153" TargetMode="External"/><Relationship Id="rId9" Type="http://schemas.openxmlformats.org/officeDocument/2006/relationships/hyperlink" Target="http://sisjur.bogotajuridica.gov.co/sisjur/normas/Norma1.jsp?i=94425" TargetMode="External"/><Relationship Id="rId14" Type="http://schemas.openxmlformats.org/officeDocument/2006/relationships/hyperlink" Target="http://sisjur.bogotajuridica.gov.co/sisjur/normas/Norma1.jsp?i=336" TargetMode="External"/><Relationship Id="rId22" Type="http://schemas.openxmlformats.org/officeDocument/2006/relationships/hyperlink" Target="https://sisjur.bogotajuridica.gov.co/sisjur/normas/Norma1.jsp?i=82552" TargetMode="External"/><Relationship Id="rId27" Type="http://schemas.openxmlformats.org/officeDocument/2006/relationships/drawing" Target="../drawings/drawing11.xml"/><Relationship Id="rId30" Type="http://schemas.openxmlformats.org/officeDocument/2006/relationships/comments" Target="../comments6.xml"/></Relationships>
</file>

<file path=xl/worksheets/_rels/sheet12.xml.rels><?xml version="1.0" encoding="UTF-8" standalone="yes"?>
<Relationships xmlns="http://schemas.openxmlformats.org/package/2006/relationships"><Relationship Id="rId8" Type="http://schemas.openxmlformats.org/officeDocument/2006/relationships/hyperlink" Target="https://www.alcaldiabogota.gov.co/sisjur/normas/Norma1.jsp?i=38743" TargetMode="External"/><Relationship Id="rId13" Type="http://schemas.openxmlformats.org/officeDocument/2006/relationships/hyperlink" Target="http://sisjur.bogotajuridica.gov.co/sisjur/normas/Norma1.jsp?i=4813" TargetMode="External"/><Relationship Id="rId18" Type="http://schemas.openxmlformats.org/officeDocument/2006/relationships/hyperlink" Target="https://www.alcaldiabogota.gov.co/sisjur/normas/Norma1.jsp?i=98525" TargetMode="External"/><Relationship Id="rId26" Type="http://schemas.openxmlformats.org/officeDocument/2006/relationships/printerSettings" Target="../printerSettings/printerSettings9.bin"/><Relationship Id="rId3" Type="http://schemas.openxmlformats.org/officeDocument/2006/relationships/hyperlink" Target="https://www.alcaldiabogota.gov.co/sisjur/normas/Norma1.jsp?i=17424" TargetMode="External"/><Relationship Id="rId21" Type="http://schemas.openxmlformats.org/officeDocument/2006/relationships/hyperlink" Target="http://www.suin-juriscol.gov.co/viewDocument.asp?ruta=Decretos/1735257" TargetMode="External"/><Relationship Id="rId7" Type="http://schemas.openxmlformats.org/officeDocument/2006/relationships/hyperlink" Target="https://www.alcaldiabogota.gov.co/sisjur/normas/Norma1.jsp?i=33486" TargetMode="External"/><Relationship Id="rId12" Type="http://schemas.openxmlformats.org/officeDocument/2006/relationships/hyperlink" Target="https://www.alcaldiabogota.gov.co/sisjur/normas/Norma1.jsp?i=84876" TargetMode="External"/><Relationship Id="rId17" Type="http://schemas.openxmlformats.org/officeDocument/2006/relationships/hyperlink" Target="https://www.apccolombia.gov.co/sites/default/files/2020-10/DECRETO%201287%20DEL%2024%20DE%20SEPTIEMBRE%20DE%202020.pdf" TargetMode="External"/><Relationship Id="rId25" Type="http://schemas.openxmlformats.org/officeDocument/2006/relationships/hyperlink" Target="http://es.presidencia.gov.co/normativa/normativa/DECRETO%20415%20DEL%2007%20DE%20MARZO%20DE%202016.pdf" TargetMode="External"/><Relationship Id="rId2" Type="http://schemas.openxmlformats.org/officeDocument/2006/relationships/hyperlink" Target="https://www.alcaldiabogota.gov.co/sisjur/normas/Norma1.jsp?i=4784" TargetMode="External"/><Relationship Id="rId16" Type="http://schemas.openxmlformats.org/officeDocument/2006/relationships/hyperlink" Target="https://www.funcionpublica.gov.co/eva/gestornormativo/norma.php?i=53646" TargetMode="External"/><Relationship Id="rId20" Type="http://schemas.openxmlformats.org/officeDocument/2006/relationships/hyperlink" Target="https://minciencias.gov.co/sites/default/files/upload/reglamentacion/decreto-393-1991.pdf" TargetMode="External"/><Relationship Id="rId29" Type="http://schemas.openxmlformats.org/officeDocument/2006/relationships/table" Target="../tables/table10.xml"/><Relationship Id="rId1" Type="http://schemas.openxmlformats.org/officeDocument/2006/relationships/hyperlink" Target="https://www.alcaldiabogota.gov.co/sisjur/normas/Norma1.jsp?i=4238" TargetMode="External"/><Relationship Id="rId6" Type="http://schemas.openxmlformats.org/officeDocument/2006/relationships/hyperlink" Target="https://www.alcaldiabogota.gov.co/sisjur/normas/Norma1.jsp?i=32514" TargetMode="External"/><Relationship Id="rId11" Type="http://schemas.openxmlformats.org/officeDocument/2006/relationships/hyperlink" Target="http://intranet.bogotaturismo.gov.co/sites/intranet.bogotaturismo.gov.co/files/file/NTC-ISO-IEC%2027001.pdf" TargetMode="External"/><Relationship Id="rId24" Type="http://schemas.openxmlformats.org/officeDocument/2006/relationships/hyperlink" Target="http://wsp.presidencia.gov.co/Normativa/Decretos/2012/Documents/DICIEMBRE/21/DECRETO%202693%20DEL%2021%20DE%20DICIEMBRE%20DE%202012.pdf" TargetMode="External"/><Relationship Id="rId5" Type="http://schemas.openxmlformats.org/officeDocument/2006/relationships/hyperlink" Target="https://www.alcaldiabogota.gov.co/sisjur/normas/Norma1.jsp?i=23574" TargetMode="External"/><Relationship Id="rId15" Type="http://schemas.openxmlformats.org/officeDocument/2006/relationships/hyperlink" Target="https://www.funcionpublica.gov.co/eva/gestornormativo/norma.php?i=73593" TargetMode="External"/><Relationship Id="rId23" Type="http://schemas.openxmlformats.org/officeDocument/2006/relationships/hyperlink" Target="http://www.secretariasenado.gov.co/senado/basedoc/ley_1273_2009.html" TargetMode="External"/><Relationship Id="rId28" Type="http://schemas.openxmlformats.org/officeDocument/2006/relationships/vmlDrawing" Target="../drawings/vmlDrawing7.vml"/><Relationship Id="rId10" Type="http://schemas.openxmlformats.org/officeDocument/2006/relationships/hyperlink" Target="https://www.alcaldiabogota.gov.co/sisjur/normas/Norma1.jsp?i=60596" TargetMode="External"/><Relationship Id="rId19" Type="http://schemas.openxmlformats.org/officeDocument/2006/relationships/hyperlink" Target="https://www.apccolombia.gov.co/sites/default/files/2021-03/16124320%20%281%29%20%282%29.pdf" TargetMode="External"/><Relationship Id="rId4" Type="http://schemas.openxmlformats.org/officeDocument/2006/relationships/hyperlink" Target="https://www.alcaldiabogota.gov.co/sisjur/normas/Norma1.jsp?i=28134" TargetMode="External"/><Relationship Id="rId9" Type="http://schemas.openxmlformats.org/officeDocument/2006/relationships/hyperlink" Target="https://www.alcaldiabogota.gov.co/sisjur/normas/Norma1.jsp?i=50214" TargetMode="External"/><Relationship Id="rId14" Type="http://schemas.openxmlformats.org/officeDocument/2006/relationships/hyperlink" Target="https://www.funcionpublica.gov.co/eva/gestornormativo/norma.php?i=49981" TargetMode="External"/><Relationship Id="rId22" Type="http://schemas.openxmlformats.org/officeDocument/2006/relationships/hyperlink" Target="https://www.alcaldiabogota.gov.co/sisjur/normas/Norma1.jsp?i=36913" TargetMode="External"/><Relationship Id="rId27" Type="http://schemas.openxmlformats.org/officeDocument/2006/relationships/drawing" Target="../drawings/drawing12.xml"/><Relationship Id="rId30" Type="http://schemas.openxmlformats.org/officeDocument/2006/relationships/comments" Target="../comments7.xml"/></Relationships>
</file>

<file path=xl/worksheets/_rels/sheet13.xml.rels><?xml version="1.0" encoding="UTF-8" standalone="yes"?>
<Relationships xmlns="http://schemas.openxmlformats.org/package/2006/relationships"><Relationship Id="rId13" Type="http://schemas.openxmlformats.org/officeDocument/2006/relationships/hyperlink" Target="https://www.shd.gov.co/shd/sites/default/files/files/tesoreria/Resoluci%C3%B3n%20SDH-316%202019%20(oct%2017)%20Nuevo%20Protocolo%20de%20Seguridad%20para%20tesorer%C3%ADas%20entidades%20Presupuesto%20Anual%20y%20FDL.pdf" TargetMode="External"/><Relationship Id="rId18" Type="http://schemas.openxmlformats.org/officeDocument/2006/relationships/hyperlink" Target="http://www.shd.gov.co/shd/sites/default/files/normatividad/Res_DDC_003_30dic2014_presentacion_informacion_contable.pdf" TargetMode="External"/><Relationship Id="rId26" Type="http://schemas.openxmlformats.org/officeDocument/2006/relationships/hyperlink" Target="https://www.alcaldiabogota.gov.co/sisjur/normas/Norma1.jsp?i=84837&amp;dt=S" TargetMode="External"/><Relationship Id="rId39" Type="http://schemas.openxmlformats.org/officeDocument/2006/relationships/hyperlink" Target="https://www.shd.gov.co/shd/sites/default/files/files/impuestos/2022/normativa_calendario_2022/resolucion-ddi-006006-abril-2022-ica-exogena.pdf" TargetMode="External"/><Relationship Id="rId21" Type="http://schemas.openxmlformats.org/officeDocument/2006/relationships/hyperlink" Target="https://www.alcaldiabogota.gov.co/sisjur/normas/Norma1.jsp?i=119300&amp;dt=S" TargetMode="External"/><Relationship Id="rId34" Type="http://schemas.openxmlformats.org/officeDocument/2006/relationships/hyperlink" Target="https://www.alcaldiabogota.gov.co/sisjur/normas/Norma1.jsp?i=37339" TargetMode="External"/><Relationship Id="rId42" Type="http://schemas.openxmlformats.org/officeDocument/2006/relationships/hyperlink" Target="https://www.shd.gov.co/shd/sites/default/files/files/contabilidad/investigacion/Res_DDC_002_2sept2022_manual_cajas_menores.pdf" TargetMode="External"/><Relationship Id="rId47" Type="http://schemas.openxmlformats.org/officeDocument/2006/relationships/hyperlink" Target="https://back.haciendabogota.gov.co/sites/default/files/documentos/Circular_5_ddt_%20pac_2023.pdf" TargetMode="External"/><Relationship Id="rId50" Type="http://schemas.openxmlformats.org/officeDocument/2006/relationships/vmlDrawing" Target="../drawings/vmlDrawing8.vml"/><Relationship Id="rId7" Type="http://schemas.openxmlformats.org/officeDocument/2006/relationships/hyperlink" Target="http://www.alcaldiabogota.gov.co/sisjur/normas/Norma1.jsp?i=1693" TargetMode="External"/><Relationship Id="rId2" Type="http://schemas.openxmlformats.org/officeDocument/2006/relationships/hyperlink" Target="http://www.incp.org.co/Site/2016/info/archivos/resolucion-087-2016-contaduria.pdf" TargetMode="External"/><Relationship Id="rId16" Type="http://schemas.openxmlformats.org/officeDocument/2006/relationships/hyperlink" Target="http://www.contaduria.gov.co/documents/20127/36432/Res_159_2019.pdf/fc67e446-99a3-9bbe-a8aa-924be9d81c6b?t=1570113457417" TargetMode="External"/><Relationship Id="rId29" Type="http://schemas.openxmlformats.org/officeDocument/2006/relationships/hyperlink" Target="https://www.shd.gov.co/shd/sites/default/files/normatividad/16_24julio2018_Obligaciones_contingentes.pdf" TargetMode="External"/><Relationship Id="rId11" Type="http://schemas.openxmlformats.org/officeDocument/2006/relationships/hyperlink" Target="http://www.contaduria.gov.co/documents/20127/36432/Resol_441-2019.pdf/5ab03c6a-39f0-2d5c-0c2c-1c9aef522add?t=1578000524718" TargetMode="External"/><Relationship Id="rId24" Type="http://schemas.openxmlformats.org/officeDocument/2006/relationships/hyperlink" Target="https://www.contaduria.gov.co/documents/20127/2375773/RESOLUCI%C3%93N+No.+218+DE+2021+-+1.+Proy+Res+Modificaci%C3%B3n+CGC+gobierno+-+para+firma.pdf/4849ab10-fbda-75b1-8c9f-c8477fdbd69b" TargetMode="External"/><Relationship Id="rId32" Type="http://schemas.openxmlformats.org/officeDocument/2006/relationships/hyperlink" Target="https://www.haciendabogota.gov.co/shd/sites/default/files/documentos/Anexo%20Directiva%20001%202022_Circular%20Externa%20DDP-00003.pdf" TargetMode="External"/><Relationship Id="rId37" Type="http://schemas.openxmlformats.org/officeDocument/2006/relationships/hyperlink" Target="https://www.funcionpublica.gov.co/eva/gestornormativo/norma.php?i=106394" TargetMode="External"/><Relationship Id="rId40" Type="http://schemas.openxmlformats.org/officeDocument/2006/relationships/hyperlink" Target="http://www.secretariasenado.gov.co/senado/basedoc/ley_2024_2020.html" TargetMode="External"/><Relationship Id="rId45" Type="http://schemas.openxmlformats.org/officeDocument/2006/relationships/hyperlink" Target="https://www.alcaldiabogota.gov.co/sisjur/normas/Norma1.jsp?i=129897&amp;dt=S" TargetMode="External"/><Relationship Id="rId5" Type="http://schemas.openxmlformats.org/officeDocument/2006/relationships/hyperlink" Target="http://www.shd.gov.co/shd/sites/default/files/normatividad/Circular%20DDT%2010%20de%202017%20-%2019%2012%202017%20-%20Consolida%20directrices%20pol%C3%ADtica%20de%20pagos%20electr%C3%B3nicos%20tesoro%20distrital.pdf" TargetMode="External"/><Relationship Id="rId15" Type="http://schemas.openxmlformats.org/officeDocument/2006/relationships/hyperlink" Target="https://www.cancilleria.gov.co/sites/default/files/Normograma/docs/resolucion_contaduria_0349_2018.htm" TargetMode="External"/><Relationship Id="rId23" Type="http://schemas.openxmlformats.org/officeDocument/2006/relationships/hyperlink" Target="https://www.contaduria.gov.co/documents/20127/36444/Res_%2B533.pdf/b513cc87-7726-04ab-02e4-8691544220c6?t=1558381851097" TargetMode="External"/><Relationship Id="rId28" Type="http://schemas.openxmlformats.org/officeDocument/2006/relationships/hyperlink" Target="https://www.shd.gov.co/shd/sites/default/files/files/impuestos/resolucion_sdh_000265_de_2021_industria_y_comercio_CIIU4.pdf" TargetMode="External"/><Relationship Id="rId36" Type="http://schemas.openxmlformats.org/officeDocument/2006/relationships/hyperlink" Target="http://www.secretariasenado.gov.co/senado/basedoc/estatuto_tributario.html" TargetMode="External"/><Relationship Id="rId49" Type="http://schemas.openxmlformats.org/officeDocument/2006/relationships/drawing" Target="../drawings/drawing13.xml"/><Relationship Id="rId10" Type="http://schemas.openxmlformats.org/officeDocument/2006/relationships/hyperlink" Target="http://www.shd.gov.co/shd/sites/default/files/files/Circular%20DDT-6%202019%20%20(julio%203)%2C%20Directrices%20apertura%2C%20manejo%2C%20control%20cierre%20cuentas%20bancarias%20distritales_%20.pdf" TargetMode="External"/><Relationship Id="rId19" Type="http://schemas.openxmlformats.org/officeDocument/2006/relationships/hyperlink" Target="https://www.alcaldiabogota.gov.co/sisjur/normas/Norma1.jsp?i=67747" TargetMode="External"/><Relationship Id="rId31" Type="http://schemas.openxmlformats.org/officeDocument/2006/relationships/hyperlink" Target="https://www.alcaldiabogota.gov.co/sisjur/normas/Norma1.jsp?i=119620&amp;dt=S" TargetMode="External"/><Relationship Id="rId44" Type="http://schemas.openxmlformats.org/officeDocument/2006/relationships/hyperlink" Target="https://www.contaduria.gov.co/documents/20127/38135/INSTRUCTIVO+No.+002+DE+2022+Instructivo+de+cierre+2022+revisi%C3%B3n+24+de+noviembre+2022.pdf/b4180404-25e3-1725-ea95-9c3a3556be37" TargetMode="External"/><Relationship Id="rId52" Type="http://schemas.openxmlformats.org/officeDocument/2006/relationships/comments" Target="../comments8.xml"/><Relationship Id="rId4" Type="http://schemas.openxmlformats.org/officeDocument/2006/relationships/hyperlink" Target="http://www.shd.gov.co/shd/sites/default/files/normatividad/Resoluci%C3%B3n%20SDH-304%205-12-2017%20modifica%20Res243-16%20pagos%20electr%C3%B3nicos_0.pdf" TargetMode="External"/><Relationship Id="rId9" Type="http://schemas.openxmlformats.org/officeDocument/2006/relationships/hyperlink" Target="http://www.alcaldiabogota.gov.co/sisjur/normas/Norma1.jsp?i=69046" TargetMode="External"/><Relationship Id="rId14" Type="http://schemas.openxmlformats.org/officeDocument/2006/relationships/hyperlink" Target="https://www.shd.gov.co/shd/sites/default/files/files/tesoreria/Resoluci%C3%B3n%20SDH-315%20de%202019%20(oct%2017)%20Pol%C3%ADticas%20y%20lineamientos%20inversi%C3%B3n%20y%20riesgo%20manejo%20recursos%20Establ%20Publicos%20y%20Contraloria%20Bogot%C3%A1.pdf" TargetMode="External"/><Relationship Id="rId22" Type="http://schemas.openxmlformats.org/officeDocument/2006/relationships/hyperlink" Target="https://www.contraloria.gov.co/documents/20181/1790586/REG-ORG-0035-2020.pdf/23d80274-e2c6-4cf8-b8b4-47392591b1f0" TargetMode="External"/><Relationship Id="rId27" Type="http://schemas.openxmlformats.org/officeDocument/2006/relationships/hyperlink" Target="https://www.alcaldiabogota.gov.co/sisjur/normas/Norma1.jsp?i=104165&amp;dt=S" TargetMode="External"/><Relationship Id="rId30" Type="http://schemas.openxmlformats.org/officeDocument/2006/relationships/hyperlink" Target="https://www.shd.gov.co/shd/sites/default/files/normatividad/Circular%2011%20Programaci%C3%B3n%20de%20pagos.pdf" TargetMode="External"/><Relationship Id="rId35" Type="http://schemas.openxmlformats.org/officeDocument/2006/relationships/hyperlink" Target="https://www.funcionpublica.gov.co/eva/gestornormativo/norma.php?i=3771" TargetMode="External"/><Relationship Id="rId43" Type="http://schemas.openxmlformats.org/officeDocument/2006/relationships/hyperlink" Target="http://sivicof.contraloriabogota.gov.co/TextosStormWeb/CE_002_2022.pdf" TargetMode="External"/><Relationship Id="rId48" Type="http://schemas.openxmlformats.org/officeDocument/2006/relationships/printerSettings" Target="../printerSettings/printerSettings10.bin"/><Relationship Id="rId8" Type="http://schemas.openxmlformats.org/officeDocument/2006/relationships/hyperlink" Target="http://www.alcaldiabogota.gov.co/sisjur/normas/Norma1.jsp?dt=S&amp;i=76948" TargetMode="External"/><Relationship Id="rId51" Type="http://schemas.openxmlformats.org/officeDocument/2006/relationships/table" Target="../tables/table11.xml"/><Relationship Id="rId3" Type="http://schemas.openxmlformats.org/officeDocument/2006/relationships/hyperlink" Target="http://www.alcaldiabogota.gov.co/sisjur/normas/Norma1.jsp?i=71633" TargetMode="External"/><Relationship Id="rId12" Type="http://schemas.openxmlformats.org/officeDocument/2006/relationships/hyperlink" Target="http://www.contaduria.gov.co/documents/20127/36435/Res_386_2018.pdf/2f30b8d8-5dc4-2824-acc7-e2b6ba86827a?t=1558381950070" TargetMode="External"/><Relationship Id="rId17" Type="http://schemas.openxmlformats.org/officeDocument/2006/relationships/hyperlink" Target="https://www.shd.gov.co/shd/sites/default/files/normatividad/20_17febrero_2020_Estampilla.pdf" TargetMode="External"/><Relationship Id="rId25" Type="http://schemas.openxmlformats.org/officeDocument/2006/relationships/hyperlink" Target="https://www.alcaldiabogota.gov.co/sisjur/normas/Norma1.jsp?i=14847&amp;dt=S" TargetMode="External"/><Relationship Id="rId33" Type="http://schemas.openxmlformats.org/officeDocument/2006/relationships/hyperlink" Target="https://dapre.presidencia.gov.co/normativa/normativa/DECRETO%20678%20DEL%2020%20DE%20MAYO%20DE%202020.pdf" TargetMode="External"/><Relationship Id="rId38" Type="http://schemas.openxmlformats.org/officeDocument/2006/relationships/hyperlink" Target="https://www.dian.gov.co/normatividad/Normatividad/Resoluci%c3%b3n%20000124%20de%2028-10-2021.pdf" TargetMode="External"/><Relationship Id="rId46" Type="http://schemas.openxmlformats.org/officeDocument/2006/relationships/hyperlink" Target="https://orfeo.fuga.gov.co/orfeopg/index_frames.php?PHPSESSID=221216081228o141x101x110x200YCORTES&amp;fechah=20221216_1671196348&amp;krd=YCORTES&amp;swLog=1&amp;orno=1" TargetMode="External"/><Relationship Id="rId20" Type="http://schemas.openxmlformats.org/officeDocument/2006/relationships/hyperlink" Target="https://www.contaduria.gov.co/documents/20127/2375773/RESOLUCI%C3%93N+036+DE+2021+-+Aplazamiento+EFE+ENT+Gob+%282021-ene%29+V4.pdf/09a0417a-27ab-abdb-047d-18a2b36a4969" TargetMode="External"/><Relationship Id="rId41" Type="http://schemas.openxmlformats.org/officeDocument/2006/relationships/hyperlink" Target="https://www.contaduria.gov.co/documents/20127/3881461/RESOLUCI%C3%93N+No.+225+de+2022+FORMULARIO+COVID-19.pdf/a979b8b3-d7db-b458-1eee-6113181245a1" TargetMode="External"/><Relationship Id="rId1" Type="http://schemas.openxmlformats.org/officeDocument/2006/relationships/hyperlink" Target="http://www.alcaldiabogota.gov.co/sisjur/normas/Norma1.jsp?i=35446" TargetMode="External"/><Relationship Id="rId6" Type="http://schemas.openxmlformats.org/officeDocument/2006/relationships/hyperlink" Target="https://www.shd.gov.co/shd/sites/default/files/normatividad/CIRCULAR%20No.%20001%20del%2024%20de%20enero%20de%202018%20Aplicaci%C3%B3n%20Tarifa%20y%20Distribuci%C3%B3n%20Estampilla%20Universidad%20Distrital%20Francisco%20Jos%C3%A9%20de%20Caldas%2050%20A%C3%B1os.pdf" TargetMode="External"/></Relationships>
</file>

<file path=xl/worksheets/_rels/sheet14.xml.rels><?xml version="1.0" encoding="UTF-8" standalone="yes"?>
<Relationships xmlns="http://schemas.openxmlformats.org/package/2006/relationships"><Relationship Id="rId26" Type="http://schemas.openxmlformats.org/officeDocument/2006/relationships/hyperlink" Target="https://www.alcaldiabogota.gov.co/sisjur/normas/Norma1.jsp?i=34710" TargetMode="External"/><Relationship Id="rId21" Type="http://schemas.openxmlformats.org/officeDocument/2006/relationships/hyperlink" Target="http://www.bogotajuridica.gov.co/sisjur/normas/Norma1.jsp?i=4125" TargetMode="External"/><Relationship Id="rId42" Type="http://schemas.openxmlformats.org/officeDocument/2006/relationships/hyperlink" Target="https://www.funcionpublica.gov.co/eva/gestornormativo/norma.php?i=160961" TargetMode="External"/><Relationship Id="rId47" Type="http://schemas.openxmlformats.org/officeDocument/2006/relationships/hyperlink" Target="https://www.funcionpublica.gov.co/eva/gestornormativo/norma.php?i=136375" TargetMode="External"/><Relationship Id="rId63" Type="http://schemas.openxmlformats.org/officeDocument/2006/relationships/hyperlink" Target="https://www.funcionpublica.gov.co/eva/gestornormativo/norma.php?i=174039" TargetMode="External"/><Relationship Id="rId68" Type="http://schemas.openxmlformats.org/officeDocument/2006/relationships/hyperlink" Target="https://dapre.presidencia.gov.co/normativa/normativa/LEY%202097%20DEL%2002%20DE%20JULIO%20DE%202021.pdf" TargetMode="External"/><Relationship Id="rId84" Type="http://schemas.openxmlformats.org/officeDocument/2006/relationships/hyperlink" Target="https://www.funcionpublica.gov.co/eva/gestornormativo/norma.php?i=74174" TargetMode="External"/><Relationship Id="rId89" Type="http://schemas.openxmlformats.org/officeDocument/2006/relationships/hyperlink" Target="http://www.secretariasenado.gov.co/senado/basedoc/ley_0599_2000.html" TargetMode="External"/><Relationship Id="rId16" Type="http://schemas.openxmlformats.org/officeDocument/2006/relationships/hyperlink" Target="https://www.alcaldiabogota.gov.co/sisjur/normas/Norma1.jsp?i=44643&amp;dt=S" TargetMode="External"/><Relationship Id="rId11" Type="http://schemas.openxmlformats.org/officeDocument/2006/relationships/hyperlink" Target="https://www.alcaldiabogota.gov.co/sisjur/normas/Norma1.jsp?i=5230&amp;dt=S" TargetMode="External"/><Relationship Id="rId32" Type="http://schemas.openxmlformats.org/officeDocument/2006/relationships/hyperlink" Target="https://www.alcaldiabogota.gov.co/sisjur/normas/Norma1.jsp?i=188&amp;dt=S" TargetMode="External"/><Relationship Id="rId37" Type="http://schemas.openxmlformats.org/officeDocument/2006/relationships/hyperlink" Target="http://www.bogotajuridica.gov.co/sisjur/normas/Norma1.jsp?i=34488" TargetMode="External"/><Relationship Id="rId53" Type="http://schemas.openxmlformats.org/officeDocument/2006/relationships/hyperlink" Target="https://www.funcionpublica.gov.co/eva/gestornormativo/norma.php?i=110334" TargetMode="External"/><Relationship Id="rId58" Type="http://schemas.openxmlformats.org/officeDocument/2006/relationships/hyperlink" Target="https://dapre.presidencia.gov.co/normativa/normativa/DECRETO%20579%20DEL%2031%20DE%20MAYO%20DE%202021.pdf" TargetMode="External"/><Relationship Id="rId74" Type="http://schemas.openxmlformats.org/officeDocument/2006/relationships/hyperlink" Target="https://www.funcionpublica.gov.co/eva/gestornormativo/norma.php?i=22647" TargetMode="External"/><Relationship Id="rId79" Type="http://schemas.openxmlformats.org/officeDocument/2006/relationships/hyperlink" Target="https://www.funcionpublica.gov.co/eva/gestornormativo/norma.php?i=175606" TargetMode="External"/><Relationship Id="rId5" Type="http://schemas.openxmlformats.org/officeDocument/2006/relationships/hyperlink" Target="http://www.bogotajuridica.gov.co/sisjur/normas/Norma1.jsp?i=1208" TargetMode="External"/><Relationship Id="rId90" Type="http://schemas.openxmlformats.org/officeDocument/2006/relationships/hyperlink" Target="http://www.secretariasenado.gov.co/senado/basedoc/codigo_civil.html" TargetMode="External"/><Relationship Id="rId95" Type="http://schemas.openxmlformats.org/officeDocument/2006/relationships/hyperlink" Target="https://www.funcionpublica.gov.co/eva/gestornormativo/norma.php?i=188166" TargetMode="External"/><Relationship Id="rId22" Type="http://schemas.openxmlformats.org/officeDocument/2006/relationships/hyperlink" Target="http://www.bogotajuridica.gov.co/sisjur/normas/Norma1.jsp?i=321" TargetMode="External"/><Relationship Id="rId27" Type="http://schemas.openxmlformats.org/officeDocument/2006/relationships/hyperlink" Target="https://www.alcaldiabogota.gov.co/sisjur/normas/Norma1.jsp?i=1333&amp;dt=S" TargetMode="External"/><Relationship Id="rId43" Type="http://schemas.openxmlformats.org/officeDocument/2006/relationships/hyperlink" Target="https://www.funcionpublica.gov.co/eva/gestornormativo/norma_pdf.php?i=110594" TargetMode="External"/><Relationship Id="rId48" Type="http://schemas.openxmlformats.org/officeDocument/2006/relationships/hyperlink" Target="https://dapre.presidencia.gov.co/normativa/normativa/DECRETO%20806%20DEL%204%20DE%20JUNIO%20DE%202020.pdf" TargetMode="External"/><Relationship Id="rId64" Type="http://schemas.openxmlformats.org/officeDocument/2006/relationships/hyperlink" Target="https://www.funcionpublica.gov.co/eva/gestornormativo/norma.php?i=175906" TargetMode="External"/><Relationship Id="rId69" Type="http://schemas.openxmlformats.org/officeDocument/2006/relationships/hyperlink" Target="https://www.funcionpublica.gov.co/eva/gestornormativo/norma.php?i=84899" TargetMode="External"/><Relationship Id="rId80" Type="http://schemas.openxmlformats.org/officeDocument/2006/relationships/hyperlink" Target="https://actosadministrativos.ramajudicial.gov.co/GetFile.ashx?url=%7E%2FApp_Data%2FUpload%2FA-11840.pdf" TargetMode="External"/><Relationship Id="rId85" Type="http://schemas.openxmlformats.org/officeDocument/2006/relationships/hyperlink" Target="https://www.funcionpublica.gov.co/eva/gestornormativo/norma.php?i=111914" TargetMode="External"/><Relationship Id="rId3" Type="http://schemas.openxmlformats.org/officeDocument/2006/relationships/hyperlink" Target="https://www.alcaldiabogota.gov.co/sisjur/normas/Norma1.jsp?i=6061" TargetMode="External"/><Relationship Id="rId12" Type="http://schemas.openxmlformats.org/officeDocument/2006/relationships/hyperlink" Target="https://www.alcaldiabogota.gov.co/sisjur/normas/Norma1.jsp?i=63003&amp;dt=S" TargetMode="External"/><Relationship Id="rId17" Type="http://schemas.openxmlformats.org/officeDocument/2006/relationships/hyperlink" Target="https://www.alcaldiabogota.gov.co/sisjur/normas/Norma1.jsp?i=45322&amp;dt=S" TargetMode="External"/><Relationship Id="rId25" Type="http://schemas.openxmlformats.org/officeDocument/2006/relationships/hyperlink" Target="https://www.alcaldiabogota.gov.co/sisjur/normas/Norma1.jsp?i=6548" TargetMode="External"/><Relationship Id="rId33" Type="http://schemas.openxmlformats.org/officeDocument/2006/relationships/hyperlink" Target="https://www.alcaldiabogota.gov.co/sisjur/normas/Norma1.jsp?i=186&amp;dt=S" TargetMode="External"/><Relationship Id="rId38" Type="http://schemas.openxmlformats.org/officeDocument/2006/relationships/hyperlink" Target="https://www.alcaldiabogota.gov.co/sisjur/normas/Norma1.jsp?i=36199" TargetMode="External"/><Relationship Id="rId46" Type="http://schemas.openxmlformats.org/officeDocument/2006/relationships/hyperlink" Target="https://www.funcionpublica.gov.co/eva/gestornormativo/norma.php?i=143459" TargetMode="External"/><Relationship Id="rId59" Type="http://schemas.openxmlformats.org/officeDocument/2006/relationships/hyperlink" Target="https://www.funcionpublica.gov.co/eva/gestornormativo/norma.php?i=164627" TargetMode="External"/><Relationship Id="rId67" Type="http://schemas.openxmlformats.org/officeDocument/2006/relationships/hyperlink" Target="https://www.funcionpublica.gov.co/eva/gestornormativo/norma.php?i=173787" TargetMode="External"/><Relationship Id="rId20" Type="http://schemas.openxmlformats.org/officeDocument/2006/relationships/hyperlink" Target="https://www.alcaldiabogota.gov.co/sisjur/normas/Norma1.jsp?i=6546&amp;dt=S" TargetMode="External"/><Relationship Id="rId41" Type="http://schemas.openxmlformats.org/officeDocument/2006/relationships/hyperlink" Target="https://www.funcionpublica.gov.co/eva/gestornormativo/norma.php?i=161571" TargetMode="External"/><Relationship Id="rId54" Type="http://schemas.openxmlformats.org/officeDocument/2006/relationships/hyperlink" Target="https://www.procuraduria.gov.co/portal/media/file/Resolucio%CC%81n_127%20Conciliacio%CC%81n%20Extrajudicial_pdf(1).pdf" TargetMode="External"/><Relationship Id="rId62" Type="http://schemas.openxmlformats.org/officeDocument/2006/relationships/hyperlink" Target="https://dapre.presidencia.gov.co/normativa/normativa/DECRETO%201279%20DEL%2013%20DE%20OCTUBRE%20DE%202021.pdf" TargetMode="External"/><Relationship Id="rId70" Type="http://schemas.openxmlformats.org/officeDocument/2006/relationships/hyperlink" Target="https://www.funcionpublica.gov.co/eva/gestornormativo/norma.php?i=65335" TargetMode="External"/><Relationship Id="rId75" Type="http://schemas.openxmlformats.org/officeDocument/2006/relationships/hyperlink" Target="https://www.funcionpublica.gov.co/eva/gestornormativo/norma.php?i=18232" TargetMode="External"/><Relationship Id="rId83" Type="http://schemas.openxmlformats.org/officeDocument/2006/relationships/hyperlink" Target="https://actosadministrativos.ramajudicial.gov.co/GetFile.ashx?url=%7E%2FApp_Data%2FUpload%2FPCSJA20-11567.pdf" TargetMode="External"/><Relationship Id="rId88" Type="http://schemas.openxmlformats.org/officeDocument/2006/relationships/hyperlink" Target="http://www.secretariasenado.gov.co/senado/basedoc/ley_0906_2004.html" TargetMode="External"/><Relationship Id="rId91" Type="http://schemas.openxmlformats.org/officeDocument/2006/relationships/hyperlink" Target="https://www.funcionpublica.gov.co/eva/gestornormativo/norma.php?i=184707" TargetMode="External"/><Relationship Id="rId96" Type="http://schemas.openxmlformats.org/officeDocument/2006/relationships/printerSettings" Target="../printerSettings/printerSettings11.bin"/><Relationship Id="rId1" Type="http://schemas.openxmlformats.org/officeDocument/2006/relationships/hyperlink" Target="http://www.bogotajuridica.gov.co/sisjur/normas/Norma1.jsp?i=41102" TargetMode="External"/><Relationship Id="rId6" Type="http://schemas.openxmlformats.org/officeDocument/2006/relationships/hyperlink" Target="https://www.funcionpublica.gov.co/eva/gestornormativo/norma.php?i=8788" TargetMode="External"/><Relationship Id="rId15" Type="http://schemas.openxmlformats.org/officeDocument/2006/relationships/hyperlink" Target="http://www.bogotajuridica.gov.co/sisjur/normas/Norma1.jsp?i=43292" TargetMode="External"/><Relationship Id="rId23" Type="http://schemas.openxmlformats.org/officeDocument/2006/relationships/hyperlink" Target="https://www.alcaldiabogota.gov.co/sisjur/normas/Norma1.jsp?i=1208" TargetMode="External"/><Relationship Id="rId28" Type="http://schemas.openxmlformats.org/officeDocument/2006/relationships/hyperlink" Target="https://www.alcaldiabogota.gov.co/sisjur/normas/Norma1.jsp?i=17004&amp;dt=S" TargetMode="External"/><Relationship Id="rId36" Type="http://schemas.openxmlformats.org/officeDocument/2006/relationships/hyperlink" Target="https://www.alcaldiabogota.gov.co/sisjur/normas/Norma1.jsp?i=15057&amp;dt=S" TargetMode="External"/><Relationship Id="rId49" Type="http://schemas.openxmlformats.org/officeDocument/2006/relationships/hyperlink" Target="https://dapre.presidencia.gov.co/normativa/normativa/DECRETO%20564%20DEL%2015%20DE%20ABRIL%20DE%202020.pdf" TargetMode="External"/><Relationship Id="rId57" Type="http://schemas.openxmlformats.org/officeDocument/2006/relationships/hyperlink" Target="https://www.funcionpublica.gov.co/eva/gestornormativo/norma.php?i=162326" TargetMode="External"/><Relationship Id="rId10" Type="http://schemas.openxmlformats.org/officeDocument/2006/relationships/hyperlink" Target="http://www.suin-juriscol.gov.co/viewDocument.asp?ruta=DirectivasP/30021435" TargetMode="External"/><Relationship Id="rId31" Type="http://schemas.openxmlformats.org/officeDocument/2006/relationships/hyperlink" Target="https://www.alcaldiabogota.gov.co/sisjur/normas/Norma1.jsp?i=3992&amp;dt=S" TargetMode="External"/><Relationship Id="rId44" Type="http://schemas.openxmlformats.org/officeDocument/2006/relationships/hyperlink" Target="https://www.funcionpublica.gov.co/eva/gestornormativo/norma.php?i=156590" TargetMode="External"/><Relationship Id="rId52" Type="http://schemas.openxmlformats.org/officeDocument/2006/relationships/hyperlink" Target="https://dapre.presidencia.gov.co/normativa/normativa/Decreto-491-28-marzo-2020.pdf" TargetMode="External"/><Relationship Id="rId60" Type="http://schemas.openxmlformats.org/officeDocument/2006/relationships/hyperlink" Target="https://www.funcionpublica.gov.co/eva/gestornormativo/norma.php?i=164810" TargetMode="External"/><Relationship Id="rId65" Type="http://schemas.openxmlformats.org/officeDocument/2006/relationships/hyperlink" Target="https://www.funcionpublica.gov.co/eva/gestornormativo/norma_pdf.php?i=175147" TargetMode="External"/><Relationship Id="rId73" Type="http://schemas.openxmlformats.org/officeDocument/2006/relationships/hyperlink" Target="http://www.secretariasenado.gov.co/senado/basedoc/ley_1508_2012.html" TargetMode="External"/><Relationship Id="rId78" Type="http://schemas.openxmlformats.org/officeDocument/2006/relationships/hyperlink" Target="https://www.funcionpublica.gov.co/eva/gestornormativo/norma.php?i=165113" TargetMode="External"/><Relationship Id="rId81" Type="http://schemas.openxmlformats.org/officeDocument/2006/relationships/hyperlink" Target="https://actosadministrativos.ramajudicial.gov.co/web/Acto%20Administrativo/Default.aspx?ID=14243" TargetMode="External"/><Relationship Id="rId86" Type="http://schemas.openxmlformats.org/officeDocument/2006/relationships/hyperlink" Target="https://www.funcionpublica.gov.co/eva/gestornormativo/norma.php?i=161266" TargetMode="External"/><Relationship Id="rId94" Type="http://schemas.openxmlformats.org/officeDocument/2006/relationships/hyperlink" Target="https://www.funcionpublica.gov.co/eva/gestornormativo/norma.php?i=191686" TargetMode="External"/><Relationship Id="rId99" Type="http://schemas.openxmlformats.org/officeDocument/2006/relationships/table" Target="../tables/table12.xml"/><Relationship Id="rId4" Type="http://schemas.openxmlformats.org/officeDocument/2006/relationships/hyperlink" Target="http://www.bogotajuridica.gov.co/sisjur/normas/Norma1.jsp?i=304" TargetMode="External"/><Relationship Id="rId9" Type="http://schemas.openxmlformats.org/officeDocument/2006/relationships/hyperlink" Target="https://www.alcaldiabogota.gov.co/sisjur/normas/Norma1.jsp?i=48425&amp;dt=S" TargetMode="External"/><Relationship Id="rId13" Type="http://schemas.openxmlformats.org/officeDocument/2006/relationships/hyperlink" Target="https://www.alcaldiabogota.gov.co/sisjur/normas/Norma1.jsp?i=4734&amp;dt=S" TargetMode="External"/><Relationship Id="rId18" Type="http://schemas.openxmlformats.org/officeDocument/2006/relationships/hyperlink" Target="https://www.alcaldiabogota.gov.co/sisjur/normas/Norma1.jsp?i=71552" TargetMode="External"/><Relationship Id="rId39" Type="http://schemas.openxmlformats.org/officeDocument/2006/relationships/hyperlink" Target="https://www.alcaldiabogota.gov.co/sisjur/normas/Norma1.jsp?i=41034&amp;dt=S" TargetMode="External"/><Relationship Id="rId34" Type="http://schemas.openxmlformats.org/officeDocument/2006/relationships/hyperlink" Target="https://www.alcaldiabogota.gov.co/sisjur/normas/Norma1.jsp?i=6059" TargetMode="External"/><Relationship Id="rId50" Type="http://schemas.openxmlformats.org/officeDocument/2006/relationships/hyperlink" Target="https://www.funcionpublica.gov.co/eva/gestornormativo/norma.php?i=111914" TargetMode="External"/><Relationship Id="rId55" Type="http://schemas.openxmlformats.org/officeDocument/2006/relationships/hyperlink" Target="https://xperta.legis.co/visor/legcol/legcol_d3108d1860fd4810900e59137a2f21b1/coleccion-de-legislacion-colombiana/resolucion-133-de-marzo-19-de-2020" TargetMode="External"/><Relationship Id="rId76" Type="http://schemas.openxmlformats.org/officeDocument/2006/relationships/hyperlink" Target="https://www.copnia.gov.co/nuestra-entidad/normatividad/ley-842-de-2003" TargetMode="External"/><Relationship Id="rId97" Type="http://schemas.openxmlformats.org/officeDocument/2006/relationships/drawing" Target="../drawings/drawing14.xml"/><Relationship Id="rId7" Type="http://schemas.openxmlformats.org/officeDocument/2006/relationships/hyperlink" Target="https://www.alcaldiabogota.gov.co/sisjur/normas/Norma1.jsp?i=25678" TargetMode="External"/><Relationship Id="rId71" Type="http://schemas.openxmlformats.org/officeDocument/2006/relationships/hyperlink" Target="https://www.funcionpublica.gov.co/eva/gestornormativo/norma.php?i=56882" TargetMode="External"/><Relationship Id="rId92" Type="http://schemas.openxmlformats.org/officeDocument/2006/relationships/hyperlink" Target="https://www.funcionpublica.gov.co/eva/gestornormativo/norma.php?i=187626" TargetMode="External"/><Relationship Id="rId2" Type="http://schemas.openxmlformats.org/officeDocument/2006/relationships/hyperlink" Target="https://www.alcaldiabogota.gov.co/sisjur/normas/Norma1.jsp?i=5304" TargetMode="External"/><Relationship Id="rId29" Type="http://schemas.openxmlformats.org/officeDocument/2006/relationships/hyperlink" Target="https://www.alcaldiabogota.gov.co/sisjur/normas/Norma1.jsp?dt=S&amp;i=62518" TargetMode="External"/><Relationship Id="rId24" Type="http://schemas.openxmlformats.org/officeDocument/2006/relationships/hyperlink" Target="https://www.alcaldiabogota.gov.co/sisjur/normas/Norma1.jsp?i=1533&amp;dt=S" TargetMode="External"/><Relationship Id="rId40" Type="http://schemas.openxmlformats.org/officeDocument/2006/relationships/hyperlink" Target="https://www.alcaldiabogota.gov.co/sisjur/normas/Norma1.jsp?i=80062" TargetMode="External"/><Relationship Id="rId45" Type="http://schemas.openxmlformats.org/officeDocument/2006/relationships/hyperlink" Target="https://www.funcionpublica.gov.co/eva/gestornormativo/norma.php?i=160966" TargetMode="External"/><Relationship Id="rId66" Type="http://schemas.openxmlformats.org/officeDocument/2006/relationships/hyperlink" Target="https://www.funcionpublica.gov.co/eva/gestornormativo/norma.php?i=175187" TargetMode="External"/><Relationship Id="rId87" Type="http://schemas.openxmlformats.org/officeDocument/2006/relationships/hyperlink" Target="https://www.funcionpublica.gov.co/eva/gestornormativo/norma.php?i=175406" TargetMode="External"/><Relationship Id="rId61" Type="http://schemas.openxmlformats.org/officeDocument/2006/relationships/hyperlink" Target="https://www.funcionpublica.gov.co/eva/gestornormativo/norma.php?i=172455" TargetMode="External"/><Relationship Id="rId82" Type="http://schemas.openxmlformats.org/officeDocument/2006/relationships/hyperlink" Target="https://actosadministrativos.ramajudicial.gov.co/GetFile.ashx?url=%7E%2FApp_Data%2FUpload%2FPCSJA20-11581.pdf" TargetMode="External"/><Relationship Id="rId19" Type="http://schemas.openxmlformats.org/officeDocument/2006/relationships/hyperlink" Target="http://www.bogotajuridica.gov.co/sisjur/normas/Norma1.jsp?i=276" TargetMode="External"/><Relationship Id="rId14" Type="http://schemas.openxmlformats.org/officeDocument/2006/relationships/hyperlink" Target="https://www.alcaldiabogota.gov.co/sisjur/normas/Norma1.jsp?i=18718&amp;dt=S" TargetMode="External"/><Relationship Id="rId30" Type="http://schemas.openxmlformats.org/officeDocument/2006/relationships/hyperlink" Target="https://www.alcaldiabogota.gov.co/sisjur/normas/Norma1.jsp?i=338&amp;dt=S" TargetMode="External"/><Relationship Id="rId35" Type="http://schemas.openxmlformats.org/officeDocument/2006/relationships/hyperlink" Target="https://www.alcaldiabogota.gov.co/sisjur/normas/Norma1.jsp?i=4164" TargetMode="External"/><Relationship Id="rId56" Type="http://schemas.openxmlformats.org/officeDocument/2006/relationships/hyperlink" Target="https://www.funcionpublica.gov.co/eva/gestornormativo/norma.php?i=184707" TargetMode="External"/><Relationship Id="rId77" Type="http://schemas.openxmlformats.org/officeDocument/2006/relationships/hyperlink" Target="https://www.funcionpublica.gov.co/eva/gestornormativo/norma.php?i=90324" TargetMode="External"/><Relationship Id="rId100" Type="http://schemas.openxmlformats.org/officeDocument/2006/relationships/comments" Target="../comments9.xml"/><Relationship Id="rId8" Type="http://schemas.openxmlformats.org/officeDocument/2006/relationships/hyperlink" Target="https://www.alcaldiabogota.gov.co/sisjur/normas/Norma1.jsp?i=41249" TargetMode="External"/><Relationship Id="rId51" Type="http://schemas.openxmlformats.org/officeDocument/2006/relationships/hyperlink" Target="https://www.procuraduria.gov.co/portal/media/file/RES0143-2020.pdf" TargetMode="External"/><Relationship Id="rId72" Type="http://schemas.openxmlformats.org/officeDocument/2006/relationships/hyperlink" Target="https://www.alcaldiabogota.gov.co/sisjur/normas/Norma1.jsp?i=53776" TargetMode="External"/><Relationship Id="rId93" Type="http://schemas.openxmlformats.org/officeDocument/2006/relationships/hyperlink" Target="https://www.funcionpublica.gov.co/eva/gestornormativo/norma.php?i=187246" TargetMode="External"/><Relationship Id="rId98" Type="http://schemas.openxmlformats.org/officeDocument/2006/relationships/vmlDrawing" Target="../drawings/vmlDrawing9.vml"/></Relationships>
</file>

<file path=xl/worksheets/_rels/sheet15.xml.rels><?xml version="1.0" encoding="UTF-8" standalone="yes"?>
<Relationships xmlns="http://schemas.openxmlformats.org/package/2006/relationships"><Relationship Id="rId3" Type="http://schemas.openxmlformats.org/officeDocument/2006/relationships/hyperlink" Target="http://legal.legis.com.co/document/index?obra=legcol&amp;bookmark=bf1b8c202940e6b4fed8deb9da271109f30nf9" TargetMode="External"/><Relationship Id="rId2" Type="http://schemas.openxmlformats.org/officeDocument/2006/relationships/hyperlink" Target="https://www.alcaldiabogota.gov.co/sisjur/normas/Norma1.jsp?i=45211&amp;dt=S" TargetMode="External"/><Relationship Id="rId1" Type="http://schemas.openxmlformats.org/officeDocument/2006/relationships/hyperlink" Target="https://www.alcaldiabogota.gov.co/sisjur/normas/Norma1.jsp?i=40685&amp;dt=S" TargetMode="External"/><Relationship Id="rId5" Type="http://schemas.openxmlformats.org/officeDocument/2006/relationships/hyperlink" Target="https://www.alcaldiabogota.gov.co/sisjur/normas/Norma1.jsp?i=88580" TargetMode="External"/><Relationship Id="rId4" Type="http://schemas.openxmlformats.org/officeDocument/2006/relationships/hyperlink" Target="https://secretariageneral.gov.co/sites/default/files/decreto_591_de_2018.pdf" TargetMode="External"/></Relationships>
</file>

<file path=xl/worksheets/_rels/sheet2.xml.rels><?xml version="1.0" encoding="UTF-8" standalone="yes"?>
<Relationships xmlns="http://schemas.openxmlformats.org/package/2006/relationships"><Relationship Id="rId13" Type="http://schemas.openxmlformats.org/officeDocument/2006/relationships/hyperlink" Target="https://www.alcaldiabogota.gov.co/sisjur/normas/Norma1.jsp?i=104186&amp;dt=S" TargetMode="External"/><Relationship Id="rId18" Type="http://schemas.openxmlformats.org/officeDocument/2006/relationships/hyperlink" Target="https://www.alcaldiabogota.gov.co/sisjur/normas/Norma1.jsp?i=88543&amp;dt=S" TargetMode="External"/><Relationship Id="rId26" Type="http://schemas.openxmlformats.org/officeDocument/2006/relationships/hyperlink" Target="https://www.funcionpublica.gov.co/documents/418548/34150781/Manual+%25C3%259Anico+de+Rendici%25C3%25B3n+de+Cuentas+-+Versi%25C3%25B3n+2.+Cap%25C3%25ADtulo+I+-+Rama+Ejecutiva+-+Febrero+de+2019.pdf/185395d8-5d05-9e30-9c4a-928db485d9d7?t=1551481849981" TargetMode="External"/><Relationship Id="rId39" Type="http://schemas.openxmlformats.org/officeDocument/2006/relationships/hyperlink" Target="http://sisjur.bogotajuridica.gov.co/sisjur/normas/Norma1.jsp?i=44692" TargetMode="External"/><Relationship Id="rId21" Type="http://schemas.openxmlformats.org/officeDocument/2006/relationships/hyperlink" Target="http://sisjur.bogotajuridica.gov.co/sisjur/normas/Norma1.jsp?i=88448" TargetMode="External"/><Relationship Id="rId34" Type="http://schemas.openxmlformats.org/officeDocument/2006/relationships/hyperlink" Target="https://www.alcaldiabogota.gov.co/sisjur/normas/Norma1.jsp?i=64787" TargetMode="External"/><Relationship Id="rId42" Type="http://schemas.openxmlformats.org/officeDocument/2006/relationships/hyperlink" Target="http://sisjur.bogotajuridica.gov.co/sisjur/normas/Norma1.jsp?i=18560" TargetMode="External"/><Relationship Id="rId47" Type="http://schemas.openxmlformats.org/officeDocument/2006/relationships/hyperlink" Target="http://sisjur.bogotajuridica.gov.co/sisjur/normas/Norma1.jsp?i=701" TargetMode="External"/><Relationship Id="rId50" Type="http://schemas.openxmlformats.org/officeDocument/2006/relationships/hyperlink" Target="http://www.secretariasenado.gov.co/senado/basedoc/decreto_2150_1995.html" TargetMode="External"/><Relationship Id="rId55" Type="http://schemas.openxmlformats.org/officeDocument/2006/relationships/hyperlink" Target="https://colaboracion.dnp.gov.co/CDT/Conpes/Econ%C3%B3micos/4070.pdf" TargetMode="External"/><Relationship Id="rId7" Type="http://schemas.openxmlformats.org/officeDocument/2006/relationships/hyperlink" Target="https://fuga.gov.co/sites/default/files/resolucion_063_de_2021_-_modificacion_resolucion219-2018.pdf" TargetMode="External"/><Relationship Id="rId2" Type="http://schemas.openxmlformats.org/officeDocument/2006/relationships/hyperlink" Target="https://www.procuraduria.gov.co/portal/media/file/DIRECTIVA%202022%20ITA%2030%20DE%20AGOSTO%20DE%202022(1).pdf" TargetMode="External"/><Relationship Id="rId16" Type="http://schemas.openxmlformats.org/officeDocument/2006/relationships/hyperlink" Target="https://www.alcaldiabogota.gov.co/sisjur/normas/Norma1.jsp?i=95985" TargetMode="External"/><Relationship Id="rId29" Type="http://schemas.openxmlformats.org/officeDocument/2006/relationships/hyperlink" Target="https://dapre.presidencia.gov.co/normativa/normativa/DECRETO%20612%20DEL%2004%20DE%20ABRIL%20DE%202018.pdf" TargetMode="External"/><Relationship Id="rId11" Type="http://schemas.openxmlformats.org/officeDocument/2006/relationships/hyperlink" Target="https://www.alcaldiabogota.gov.co/sisjur/normas/Norma1.jsp?i=108445" TargetMode="External"/><Relationship Id="rId24" Type="http://schemas.openxmlformats.org/officeDocument/2006/relationships/hyperlink" Target="https://orfeo.fuga.gov.co/orfeopg/expediente/detalles_exp.php?&amp;krd=CFRANCO&amp;codusuario=18&amp;dependencia=120&amp;carpeAnt=&amp;verrad=&amp;s_Listado=VerListado&amp;fechah=2022-04-01&amp;mostrar_opc_envio=&amp;nomcarpeta=&amp;datoVer=&amp;leido=&amp;num_exp=201923005800100001E&amp;par=RESOLUCIONES%3Cbr%3E2019%20%3Cbr%3ECONSECUTIVO%20RESOLUCIONES%202019%20DE%20LA%20001%20A%20LA%20100%3Cbr%3E&amp;usuarioc=Juan%20Alfonso%20Uribe%20Rozo" TargetMode="External"/><Relationship Id="rId32" Type="http://schemas.openxmlformats.org/officeDocument/2006/relationships/hyperlink" Target="http://sisjur.bogotajuridica.gov.co/sisjur/normas/Norma1.jsp?i=71261" TargetMode="External"/><Relationship Id="rId37" Type="http://schemas.openxmlformats.org/officeDocument/2006/relationships/hyperlink" Target="https://www.alcaldiabogota.gov.co/sisjur/normas/Norma1.jsp?i=60556" TargetMode="External"/><Relationship Id="rId40" Type="http://schemas.openxmlformats.org/officeDocument/2006/relationships/hyperlink" Target="http://www.secretariasenado.gov.co/senado/basedoc/ley_1474_2011.html" TargetMode="External"/><Relationship Id="rId45" Type="http://schemas.openxmlformats.org/officeDocument/2006/relationships/hyperlink" Target="http://www.bogotajuridica.gov.co/sisjur/normas/Norma1.jsp?i=5124" TargetMode="External"/><Relationship Id="rId53" Type="http://schemas.openxmlformats.org/officeDocument/2006/relationships/hyperlink" Target="http://www.secretariasenado.gov.co/senado/basedoc/ley_0134_1994.html" TargetMode="External"/><Relationship Id="rId5" Type="http://schemas.openxmlformats.org/officeDocument/2006/relationships/hyperlink" Target="https://funcionpublica.gov.co/documents/418537/616038/circular-externa-100-020-2021-paac-componentes-funcion-publica.pdf/544c12ea-c4e6-0fd0-8c0c-cb5bfb181720?version=1.0&amp;t=1641855128509&amp;download=true" TargetMode="External"/><Relationship Id="rId19" Type="http://schemas.openxmlformats.org/officeDocument/2006/relationships/hyperlink" Target="http://sisjur.bogotajuridica.gov.co/sisjur/normas/Norma1.jsp?i=88580" TargetMode="External"/><Relationship Id="rId4" Type="http://schemas.openxmlformats.org/officeDocument/2006/relationships/hyperlink" Target="https://dapre.presidencia.gov.co/normativa/normativa/LEY%202195%20DEL%2018%20DE%20ENERO%20DE%202022.pdf" TargetMode="External"/><Relationship Id="rId9" Type="http://schemas.openxmlformats.org/officeDocument/2006/relationships/hyperlink" Target="https://www.haciendabogota.gov.co/shd/sites/default/files/documentos/CIRCULAR_EXTERNA_No_DDP_000005.pdf" TargetMode="External"/><Relationship Id="rId14" Type="http://schemas.openxmlformats.org/officeDocument/2006/relationships/hyperlink" Target="http://www.gobiernobogota.gov.co/rendicion-de-cuentas/sites/default/files/documentos/Directiva%20005%20de%202020.pdf" TargetMode="External"/><Relationship Id="rId22" Type="http://schemas.openxmlformats.org/officeDocument/2006/relationships/hyperlink" Target="https://www.fuga.gov.co/sites/default/files/resol-modificatoria-mipg-14jun2019_0.pdf" TargetMode="External"/><Relationship Id="rId27" Type="http://schemas.openxmlformats.org/officeDocument/2006/relationships/hyperlink" Target="https://www.sdp.gov.co/sites/default/files/conpes_01_transparencia_versionfinal.pdf" TargetMode="External"/><Relationship Id="rId30" Type="http://schemas.openxmlformats.org/officeDocument/2006/relationships/hyperlink" Target="http://sisjur.bogotajuridica.gov.co/sisjur/normas/Norma1.jsp?i=72456" TargetMode="External"/><Relationship Id="rId35" Type="http://schemas.openxmlformats.org/officeDocument/2006/relationships/hyperlink" Target="http://www.secretariasenado.gov.co/senado/basedoc/ley_1757_2015.html" TargetMode="External"/><Relationship Id="rId43" Type="http://schemas.openxmlformats.org/officeDocument/2006/relationships/hyperlink" Target="https://www.alcaldiabogota.gov.co/sisjur/normas/Norma1.jsp?i=17464&amp;dt=S" TargetMode="External"/><Relationship Id="rId48" Type="http://schemas.openxmlformats.org/officeDocument/2006/relationships/hyperlink" Target="https://www.alcaldiabogota.gov.co/sisjur/normas/Norma1.jsp?i=984&amp;dt=S" TargetMode="External"/><Relationship Id="rId56" Type="http://schemas.openxmlformats.org/officeDocument/2006/relationships/drawing" Target="../drawings/drawing2.xml"/><Relationship Id="rId8" Type="http://schemas.openxmlformats.org/officeDocument/2006/relationships/hyperlink" Target="https://www.haciendabogota.gov.co/shd/sites/default/files/documentos/Circular_Externa_No_DDP_000004_Gu%C3%ADa_ejecuci%C3%B3n_seguimiento_y_Cierre_Ppto_2021.pdf" TargetMode="External"/><Relationship Id="rId51" Type="http://schemas.openxmlformats.org/officeDocument/2006/relationships/hyperlink" Target="http://www.secretariasenado.gov.co/senado/basedoc/ley_0190_1995.html" TargetMode="External"/><Relationship Id="rId3" Type="http://schemas.openxmlformats.org/officeDocument/2006/relationships/hyperlink" Target="https://www.funcionpublica.gov.co/eva/gestornormativo/norma.php?i=179486" TargetMode="External"/><Relationship Id="rId12" Type="http://schemas.openxmlformats.org/officeDocument/2006/relationships/hyperlink" Target="https://www.alcaldiabogota.gov.co/sisjur/normas/Norma1.jsp?i=104207" TargetMode="External"/><Relationship Id="rId17" Type="http://schemas.openxmlformats.org/officeDocument/2006/relationships/hyperlink" Target="https://www.alcaldiabogota.gov.co/sisjur/normas/Norma1.jsp?i=93649" TargetMode="External"/><Relationship Id="rId25" Type="http://schemas.openxmlformats.org/officeDocument/2006/relationships/hyperlink" Target="http://sisjur.bogotajuridica.gov.co/sisjur/normas/Norma1.jsp?i=82936" TargetMode="External"/><Relationship Id="rId33" Type="http://schemas.openxmlformats.org/officeDocument/2006/relationships/hyperlink" Target="https://colaboracion.dnp.gov.co/CDT/Inversiones%20y%20finanzas%20pblicas/MGA_WEB/RESOLUCION%204788-2016.pdf" TargetMode="External"/><Relationship Id="rId38" Type="http://schemas.openxmlformats.org/officeDocument/2006/relationships/hyperlink" Target="http://www.secretariasenado.gov.co/senado/basedoc/ley_1712_2014.html" TargetMode="External"/><Relationship Id="rId46" Type="http://schemas.openxmlformats.org/officeDocument/2006/relationships/hyperlink" Target="http://www.alcaldiabogota.gov.co/sisjur/normas/Norma1.jsp?i=1744" TargetMode="External"/><Relationship Id="rId20" Type="http://schemas.openxmlformats.org/officeDocument/2006/relationships/hyperlink" Target="https://www.alcaldiabogota.gov.co/sisjur/normas/Norma1.jsp?i=88449" TargetMode="External"/><Relationship Id="rId41" Type="http://schemas.openxmlformats.org/officeDocument/2006/relationships/hyperlink" Target="https://www.funcionpublica.gov.co/eva/gestornormativo/norma.php?i=83124" TargetMode="External"/><Relationship Id="rId54" Type="http://schemas.openxmlformats.org/officeDocument/2006/relationships/hyperlink" Target="http://www.secretariasenado.gov.co/senado/basedoc/ley_0152_1994.html" TargetMode="External"/><Relationship Id="rId1" Type="http://schemas.openxmlformats.org/officeDocument/2006/relationships/hyperlink" Target="https://www.procuraduria.gov.co/portal/media/file/20220930173207917.pdf" TargetMode="External"/><Relationship Id="rId6" Type="http://schemas.openxmlformats.org/officeDocument/2006/relationships/hyperlink" Target="https://www.funcionpublica.gov.co/eva/gestornormativo/norma.php?i=170909" TargetMode="External"/><Relationship Id="rId15" Type="http://schemas.openxmlformats.org/officeDocument/2006/relationships/hyperlink" Target="https://www.alcaldiabogota.gov.co/sisjur/normas/Norma1.jsp?i=104005" TargetMode="External"/><Relationship Id="rId23" Type="http://schemas.openxmlformats.org/officeDocument/2006/relationships/hyperlink" Target="http://www.secretariasenado.gov.co/senado/basedoc/ley_1955_2019.html" TargetMode="External"/><Relationship Id="rId28" Type="http://schemas.openxmlformats.org/officeDocument/2006/relationships/hyperlink" Target="http://sisjur.bogotajuridica.gov.co/sisjur/normas/Norma1.jsp?i=80504" TargetMode="External"/><Relationship Id="rId36" Type="http://schemas.openxmlformats.org/officeDocument/2006/relationships/hyperlink" Target="http://es.presidencia.gov.co/normativa/normativa/Decreto-1081-2015.pdf" TargetMode="External"/><Relationship Id="rId49" Type="http://schemas.openxmlformats.org/officeDocument/2006/relationships/hyperlink" Target="http://www.alcaldiabogota.gov.co/sisjur/normas/Norma1.jsp?i=1693" TargetMode="External"/><Relationship Id="rId57" Type="http://schemas.openxmlformats.org/officeDocument/2006/relationships/table" Target="../tables/table1.xml"/><Relationship Id="rId10" Type="http://schemas.openxmlformats.org/officeDocument/2006/relationships/hyperlink" Target="https://fuga.gov.co/sites/default/files/archivos/resolucion035de2021.pdf" TargetMode="External"/><Relationship Id="rId31" Type="http://schemas.openxmlformats.org/officeDocument/2006/relationships/hyperlink" Target="http://sisjur.bogotajuridica.gov.co/sisjur/normas/Norma1.jsp?i=76948" TargetMode="External"/><Relationship Id="rId44" Type="http://schemas.openxmlformats.org/officeDocument/2006/relationships/hyperlink" Target="http://www.alcaldiabogota.gov.co/sisjur/normas/Norma1.jsp?i=15036" TargetMode="External"/><Relationship Id="rId52" Type="http://schemas.openxmlformats.org/officeDocument/2006/relationships/hyperlink" Target="https://www.alcaldiabogota.gov.co/sisjur/normas/Norma1.jsp?i=524"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www.secretariasenado.gov.co/senado/basedoc/ley_1712_2014.html" TargetMode="External"/><Relationship Id="rId13" Type="http://schemas.openxmlformats.org/officeDocument/2006/relationships/hyperlink" Target="about:blank" TargetMode="External"/><Relationship Id="rId18" Type="http://schemas.openxmlformats.org/officeDocument/2006/relationships/hyperlink" Target="https://www.funcionpublica.gov.co/eva/gestornormativo/norma_pdf.php?i=50042" TargetMode="External"/><Relationship Id="rId26" Type="http://schemas.openxmlformats.org/officeDocument/2006/relationships/table" Target="../tables/table2.xml"/><Relationship Id="rId3" Type="http://schemas.openxmlformats.org/officeDocument/2006/relationships/hyperlink" Target="about:blank" TargetMode="External"/><Relationship Id="rId21" Type="http://schemas.openxmlformats.org/officeDocument/2006/relationships/hyperlink" Target="http://derechodeautor.gov.co:8080/documents/10181/182597/44.pdf/7875d74e-b3ef-4a8a-8661-704823b871b5" TargetMode="External"/><Relationship Id="rId7" Type="http://schemas.openxmlformats.org/officeDocument/2006/relationships/hyperlink" Target="http://www.secretariasenado.gov.co/senado/basedoc/ley_1581_2012.html" TargetMode="External"/><Relationship Id="rId12" Type="http://schemas.openxmlformats.org/officeDocument/2006/relationships/hyperlink" Target="about:blank" TargetMode="External"/><Relationship Id="rId17" Type="http://schemas.openxmlformats.org/officeDocument/2006/relationships/hyperlink" Target="https://www.funcionpublica.gov.co/eva/gestornormativo/norma.php?i=53646" TargetMode="External"/><Relationship Id="rId25" Type="http://schemas.openxmlformats.org/officeDocument/2006/relationships/vmlDrawing" Target="../drawings/vmlDrawing1.vml"/><Relationship Id="rId2" Type="http://schemas.openxmlformats.org/officeDocument/2006/relationships/hyperlink" Target="http://www.alcaldiabogota.gov.co/sisjur/normas/Norma1.jsp?i=29233" TargetMode="External"/><Relationship Id="rId16" Type="http://schemas.openxmlformats.org/officeDocument/2006/relationships/hyperlink" Target="http://intranet.fuga.gov.co/sites/default/files/20222300004252_4.pdf" TargetMode="External"/><Relationship Id="rId20" Type="http://schemas.openxmlformats.org/officeDocument/2006/relationships/hyperlink" Target="https://www.funcionpublica.gov.co/eva/gestornormativo/norma.php?i=87419" TargetMode="External"/><Relationship Id="rId1" Type="http://schemas.openxmlformats.org/officeDocument/2006/relationships/hyperlink" Target="http://www.alcaldiabogota.gov.co/sisjur/normas/Norma1.jsp?i=4276" TargetMode="External"/><Relationship Id="rId6" Type="http://schemas.openxmlformats.org/officeDocument/2006/relationships/hyperlink" Target="http://www.alcaldiabogota.gov.co/sisjur/normas/Norma1.jsp?i=43292" TargetMode="External"/><Relationship Id="rId11" Type="http://schemas.openxmlformats.org/officeDocument/2006/relationships/hyperlink" Target="https://www.alcaldiabogota.gov.co/sisjur/normas/Norma1.jsp?i=61079" TargetMode="External"/><Relationship Id="rId24" Type="http://schemas.openxmlformats.org/officeDocument/2006/relationships/drawing" Target="../drawings/drawing3.xml"/><Relationship Id="rId5" Type="http://schemas.openxmlformats.org/officeDocument/2006/relationships/hyperlink" Target="http://www.alcaldiabogota.gov.co/sisjur/normas/Norma1.jsp?i=40685" TargetMode="External"/><Relationship Id="rId15" Type="http://schemas.openxmlformats.org/officeDocument/2006/relationships/hyperlink" Target="https://gobiernodigital.mintic.gov.co/692/articles-160770_resolucion_1519_2020.pdf" TargetMode="External"/><Relationship Id="rId23" Type="http://schemas.openxmlformats.org/officeDocument/2006/relationships/hyperlink" Target="http://www.sice.oas.org/trade/junac/decisiones/dec351s.asp" TargetMode="External"/><Relationship Id="rId10" Type="http://schemas.openxmlformats.org/officeDocument/2006/relationships/hyperlink" Target="http://wsp.presidencia.gov.co/secretaria-transparencia/Prensa/2015/Documents/decreto_presidencial_103_del_20_de_enero_2015.pdf" TargetMode="External"/><Relationship Id="rId19" Type="http://schemas.openxmlformats.org/officeDocument/2006/relationships/hyperlink" Target="https://www.funcionpublica.gov.co/eva/gestornormativo/norma.php?i=3431" TargetMode="External"/><Relationship Id="rId4" Type="http://schemas.openxmlformats.org/officeDocument/2006/relationships/hyperlink" Target="http://www.alcaldiabogota.gov.co/sisjur/normas/Norma1.jsp?i=29348" TargetMode="External"/><Relationship Id="rId9" Type="http://schemas.openxmlformats.org/officeDocument/2006/relationships/hyperlink" Target="http://www.alcaldiabogota.gov.co/sisjur/normas/Norma1.jsp?i=60596" TargetMode="External"/><Relationship Id="rId14" Type="http://schemas.openxmlformats.org/officeDocument/2006/relationships/hyperlink" Target="https://secretariageneral.gov.co/sites/default/files/marco-legal/resolucion003de2017_0.pdf" TargetMode="External"/><Relationship Id="rId22" Type="http://schemas.openxmlformats.org/officeDocument/2006/relationships/hyperlink" Target="https://www.suin-juriscol.gov.co/viewDocument.asp?ruta=Leyes/30030647" TargetMode="External"/><Relationship Id="rId27"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6" Type="http://schemas.openxmlformats.org/officeDocument/2006/relationships/hyperlink" Target="http://www.gobiernobogota.gov.co/sgdapp/sites/default/files/normograma/Decreto%20118%20de%202018%20CODIGO%20DE%20INTEGRIDAD.pdf" TargetMode="External"/><Relationship Id="rId21" Type="http://schemas.openxmlformats.org/officeDocument/2006/relationships/hyperlink" Target="https://www.funcionpublica.gov.co/eva/gestornormativo/norma.php?i=85742" TargetMode="External"/><Relationship Id="rId42" Type="http://schemas.openxmlformats.org/officeDocument/2006/relationships/hyperlink" Target="https://www.minsalud.gov.co/sites/rid/Lists/BibliotecaDigital/RIDE/DE/DIJ/Resoluci%C3%B3n_0156_de_2005.pdf" TargetMode="External"/><Relationship Id="rId47" Type="http://schemas.openxmlformats.org/officeDocument/2006/relationships/hyperlink" Target="https://www.alcaldiabogota.gov.co/sisjur/normas/Norma1.jsp?i=31607" TargetMode="External"/><Relationship Id="rId63" Type="http://schemas.openxmlformats.org/officeDocument/2006/relationships/hyperlink" Target="https://www.alcaldiabogota.gov.co/sisjur/normas/Norma1.jsp?i=85976" TargetMode="External"/><Relationship Id="rId68" Type="http://schemas.openxmlformats.org/officeDocument/2006/relationships/hyperlink" Target="https://www.funcionpublica.gov.co/eva/gestornormativo/norma.php?i=58849" TargetMode="External"/><Relationship Id="rId84" Type="http://schemas.openxmlformats.org/officeDocument/2006/relationships/hyperlink" Target="https://www.serviciocivil.gov.co/portal/transparencia/marco-legal/lineamientos/circular-conjunta-010" TargetMode="External"/><Relationship Id="rId89" Type="http://schemas.openxmlformats.org/officeDocument/2006/relationships/hyperlink" Target="https://dapre.presidencia.gov.co/normativa/normativa/LEY%202141%20DEL%2010%20DE%20AGOSTO%20DE%202021.pdf" TargetMode="External"/><Relationship Id="rId112" Type="http://schemas.openxmlformats.org/officeDocument/2006/relationships/printerSettings" Target="../printerSettings/printerSettings2.bin"/><Relationship Id="rId16" Type="http://schemas.openxmlformats.org/officeDocument/2006/relationships/hyperlink" Target="https://www.funcionpublica.gov.co/eva/gestornormativo/norma.php?i=55977" TargetMode="External"/><Relationship Id="rId107" Type="http://schemas.openxmlformats.org/officeDocument/2006/relationships/hyperlink" Target="http://www.secretariasenado.gov.co/senado/basedoc/ley_2039_2020.html" TargetMode="External"/><Relationship Id="rId11" Type="http://schemas.openxmlformats.org/officeDocument/2006/relationships/hyperlink" Target="https://www.funcionpublica.gov.co/eva/gestornormativo/norma.php?i=17004" TargetMode="External"/><Relationship Id="rId32" Type="http://schemas.openxmlformats.org/officeDocument/2006/relationships/hyperlink" Target="https://www.funcionpublica.gov.co/eva/gestornormativo/norma.php?i=107134" TargetMode="External"/><Relationship Id="rId37" Type="http://schemas.openxmlformats.org/officeDocument/2006/relationships/hyperlink" Target="http://www.bogotajuridica.gov.co/sisjur/normas/Norma1.jsp?i=5411" TargetMode="External"/><Relationship Id="rId53" Type="http://schemas.openxmlformats.org/officeDocument/2006/relationships/hyperlink" Target="https://www.arlsura.com/files/res2851_15.pdf" TargetMode="External"/><Relationship Id="rId58" Type="http://schemas.openxmlformats.org/officeDocument/2006/relationships/hyperlink" Target="http://legal.legis.com.co/document/Index?obra=legcol&amp;document=legcol_759920422b82f034e0430a010151f034" TargetMode="External"/><Relationship Id="rId74" Type="http://schemas.openxmlformats.org/officeDocument/2006/relationships/hyperlink" Target="https://fuga.gov.co/sites/default/files/resolucion_modificacion_manual_de_funciones.pdf" TargetMode="External"/><Relationship Id="rId79" Type="http://schemas.openxmlformats.org/officeDocument/2006/relationships/hyperlink" Target="http://www.bogotajuridica.gov.co/sisjur/normas/Norma1.jsp?i=60645" TargetMode="External"/><Relationship Id="rId102" Type="http://schemas.openxmlformats.org/officeDocument/2006/relationships/hyperlink" Target="https://dapre.presidencia.gov.co/normativa/normativa/LEY%202214%20DEL%2022%20DE%20JUNIO%20DE%202022.pdf" TargetMode="External"/><Relationship Id="rId5" Type="http://schemas.openxmlformats.org/officeDocument/2006/relationships/hyperlink" Target="https://www.funcionpublica.gov.co/eva/gestornormativo/norma.php?i=20739" TargetMode="External"/><Relationship Id="rId90" Type="http://schemas.openxmlformats.org/officeDocument/2006/relationships/hyperlink" Target="https://dapre.presidencia.gov.co/normativa/normativa/LEY%202114%20DEL%2029%20DE%20JULIO%20DE%202021.pdf" TargetMode="External"/><Relationship Id="rId95" Type="http://schemas.openxmlformats.org/officeDocument/2006/relationships/hyperlink" Target="https://safetya.co/normatividad/resolucion-4272-de-2021/" TargetMode="External"/><Relationship Id="rId22" Type="http://schemas.openxmlformats.org/officeDocument/2006/relationships/hyperlink" Target="http://es.presidencia.gov.co/normativa/normativa/LEY%201780%20DEL%2002%20DE%20MAYO%20DE%202016.pdf" TargetMode="External"/><Relationship Id="rId27" Type="http://schemas.openxmlformats.org/officeDocument/2006/relationships/hyperlink" Target="https://www.funcionpublica.gov.co/eva/gestornormativo/norma.php?i=71324" TargetMode="External"/><Relationship Id="rId43" Type="http://schemas.openxmlformats.org/officeDocument/2006/relationships/hyperlink" Target="http://www.bogotajuridica.gov.co/sisjur/normas/Norma1.jsp?i=18843" TargetMode="External"/><Relationship Id="rId48" Type="http://schemas.openxmlformats.org/officeDocument/2006/relationships/hyperlink" Target="https://www.minsalud.gov.co/sites/rid/Lists/BibliotecaDigital/RIDE/DE/DIJ/Resoluci%C3%B3n%201918%20de%202009.pdf" TargetMode="External"/><Relationship Id="rId64" Type="http://schemas.openxmlformats.org/officeDocument/2006/relationships/hyperlink" Target="https://www.alcaldiabogota.gov.co/sisjur/normas/Norma1.jsp?i=57274&amp;dt=S" TargetMode="External"/><Relationship Id="rId69" Type="http://schemas.openxmlformats.org/officeDocument/2006/relationships/hyperlink" Target="https://www.funcionpublica.gov.co/eva/gestornormativo/norma.php?i=124100" TargetMode="External"/><Relationship Id="rId113" Type="http://schemas.openxmlformats.org/officeDocument/2006/relationships/drawing" Target="../drawings/drawing4.xml"/><Relationship Id="rId80" Type="http://schemas.openxmlformats.org/officeDocument/2006/relationships/hyperlink" Target="https://www.minsalud.gov.co/Normatividad_Nuevo/Resoluci%C3%B3n%20No.%20223%20%20de%202021.pdf" TargetMode="External"/><Relationship Id="rId85" Type="http://schemas.openxmlformats.org/officeDocument/2006/relationships/hyperlink" Target="https://www.minsalud.gov.co/Normatividad_Nuevo/Resoluci%C3%B3n%20No.%201687%20de%202021.pdf" TargetMode="External"/><Relationship Id="rId12" Type="http://schemas.openxmlformats.org/officeDocument/2006/relationships/hyperlink" Target="https://www.funcionpublica.gov.co/eva/gestornormativo/norma.php?i=106394" TargetMode="External"/><Relationship Id="rId17" Type="http://schemas.openxmlformats.org/officeDocument/2006/relationships/hyperlink" Target="https://www.funcionpublica.gov.co/eva/gestornormativo/norma.php?i=315" TargetMode="External"/><Relationship Id="rId33" Type="http://schemas.openxmlformats.org/officeDocument/2006/relationships/hyperlink" Target="http://legal.legis.com.co/document/Index?obra=legcol&amp;document=legcol_759920422f70f034e0430a010151f034" TargetMode="External"/><Relationship Id="rId38" Type="http://schemas.openxmlformats.org/officeDocument/2006/relationships/hyperlink" Target="http://186.84.174.163/normasDoc/NTC_1461.pdf" TargetMode="External"/><Relationship Id="rId59" Type="http://schemas.openxmlformats.org/officeDocument/2006/relationships/hyperlink" Target="https://www.funcionpublica.gov.co/eva/gestornormativo/norma.php?i=47141" TargetMode="External"/><Relationship Id="rId103" Type="http://schemas.openxmlformats.org/officeDocument/2006/relationships/hyperlink" Target="https://www.funcionpublica.gov.co/eva/gestornormativo/norma.php?i=186987" TargetMode="External"/><Relationship Id="rId108" Type="http://schemas.openxmlformats.org/officeDocument/2006/relationships/hyperlink" Target="https://www.funcionpublica.gov.co/eva/gestornormativo/norma.php?i=86304" TargetMode="External"/><Relationship Id="rId54" Type="http://schemas.openxmlformats.org/officeDocument/2006/relationships/hyperlink" Target="https://idrd.gov.co/sitio/idrd/sites/default/files/imagenes/gtc450.pdf" TargetMode="External"/><Relationship Id="rId70" Type="http://schemas.openxmlformats.org/officeDocument/2006/relationships/hyperlink" Target="https://www.funcionpublica.gov.co/eva/gestornormativo/norma.php?i=52627" TargetMode="External"/><Relationship Id="rId75" Type="http://schemas.openxmlformats.org/officeDocument/2006/relationships/hyperlink" Target="https://fuga.gov.co/sites/default/files/130-resolucion_modificacion_manual-jefecontrolinternofuga-ago-14-20_1.pdf" TargetMode="External"/><Relationship Id="rId91" Type="http://schemas.openxmlformats.org/officeDocument/2006/relationships/hyperlink" Target="https://www.funcionpublica.gov.co/eva/gestornormativo/norma.php?i=1198" TargetMode="External"/><Relationship Id="rId96" Type="http://schemas.openxmlformats.org/officeDocument/2006/relationships/hyperlink" Target="http://www.secretariasenado.gov.co/senado/basedoc/ley_0734_2002.html" TargetMode="External"/><Relationship Id="rId1" Type="http://schemas.openxmlformats.org/officeDocument/2006/relationships/hyperlink" Target="https://www.funcionpublica.gov.co/eva/gestornormativo/norma.php?i=80915" TargetMode="External"/><Relationship Id="rId6" Type="http://schemas.openxmlformats.org/officeDocument/2006/relationships/hyperlink" Target="https://www.constitucioncolombia.com/titulo-2/capitulo-2/articulo-54" TargetMode="External"/><Relationship Id="rId15" Type="http://schemas.openxmlformats.org/officeDocument/2006/relationships/hyperlink" Target="https://www.funcionpublica.gov.co/eva/gestornormativo/norma.php?i=78833" TargetMode="External"/><Relationship Id="rId23" Type="http://schemas.openxmlformats.org/officeDocument/2006/relationships/hyperlink" Target="http://legal.legis.com.co/document/Index?obra=legcol&amp;document=legcol_0e297cc5296841c1ae57ac58555f94aa" TargetMode="External"/><Relationship Id="rId28" Type="http://schemas.openxmlformats.org/officeDocument/2006/relationships/hyperlink" Target="http://wsp.presidencia.gov.co/Normativa/Leyes/Documents/2013/LEY%201635%20DEL%2011%20DE%20JUNIO%20DE%202013.pdf" TargetMode="External"/><Relationship Id="rId36" Type="http://schemas.openxmlformats.org/officeDocument/2006/relationships/hyperlink" Target="http://www.bogotajuridica.gov.co/sisjur/normas/Norma1.jsp?i=1357" TargetMode="External"/><Relationship Id="rId49" Type="http://schemas.openxmlformats.org/officeDocument/2006/relationships/hyperlink" Target="https://www.alcaldiabogota.gov.co/sisjur/normas/Norma1.jsp?i=47374" TargetMode="External"/><Relationship Id="rId57" Type="http://schemas.openxmlformats.org/officeDocument/2006/relationships/hyperlink" Target="http://suin-juriscol.gov.co/viewDocument.asp?ruta=Decretos/1304060" TargetMode="External"/><Relationship Id="rId106" Type="http://schemas.openxmlformats.org/officeDocument/2006/relationships/hyperlink" Target="https://www.funcionpublica.gov.co/eva/gestornormativo/norma.php?i=137231" TargetMode="External"/><Relationship Id="rId114" Type="http://schemas.openxmlformats.org/officeDocument/2006/relationships/vmlDrawing" Target="../drawings/vmlDrawing2.vml"/><Relationship Id="rId10" Type="http://schemas.openxmlformats.org/officeDocument/2006/relationships/hyperlink" Target="https://www.funcionpublica.gov.co/eva/gestornormativo/norma.php?i=1466" TargetMode="External"/><Relationship Id="rId31" Type="http://schemas.openxmlformats.org/officeDocument/2006/relationships/hyperlink" Target="https://docs.supersalud.gov.co/PortalWeb/Juridica/OtraNormativa/R1792_90.pdf" TargetMode="External"/><Relationship Id="rId44" Type="http://schemas.openxmlformats.org/officeDocument/2006/relationships/hyperlink" Target="https://www.alcaldiabogota.gov.co/sisjur/normas/Norma1.jsp?i=53497&amp;dt=S" TargetMode="External"/><Relationship Id="rId52" Type="http://schemas.openxmlformats.org/officeDocument/2006/relationships/hyperlink" Target="http://sisjur.bogotajuridica.gov.co/sisjur/normas/Norma1.jsp?i=61117" TargetMode="External"/><Relationship Id="rId60" Type="http://schemas.openxmlformats.org/officeDocument/2006/relationships/hyperlink" Target="https://www.minsalud.gov.co/sites/rid/Lists/BibliotecaDigital/RIDE/DE/DIJ/Ley-1562-de-2012.pdf" TargetMode="External"/><Relationship Id="rId65" Type="http://schemas.openxmlformats.org/officeDocument/2006/relationships/hyperlink" Target="http://www.bogotajuridica.gov.co/sisjur/normas/Norma1.jsp?i=32779" TargetMode="External"/><Relationship Id="rId73" Type="http://schemas.openxmlformats.org/officeDocument/2006/relationships/hyperlink" Target="https://www.funcionpublica.gov.co/eva/gestornormativo/norma.php?i=154126" TargetMode="External"/><Relationship Id="rId78" Type="http://schemas.openxmlformats.org/officeDocument/2006/relationships/hyperlink" Target="https://www.funcionpublica.gov.co/eva/gestornormativo/norma.php?i=29325" TargetMode="External"/><Relationship Id="rId81" Type="http://schemas.openxmlformats.org/officeDocument/2006/relationships/hyperlink" Target="http://www.secretariasenado.gov.co/senado/basedoc/ley_0361_1997.html" TargetMode="External"/><Relationship Id="rId86" Type="http://schemas.openxmlformats.org/officeDocument/2006/relationships/hyperlink" Target="https://www.funcionpublica.gov.co/eva/gestornormativo/norma.php?i=45453" TargetMode="External"/><Relationship Id="rId94" Type="http://schemas.openxmlformats.org/officeDocument/2006/relationships/hyperlink" Target="https://safetya.co/normatividad/resolucion-0312-de-2019/" TargetMode="External"/><Relationship Id="rId99" Type="http://schemas.openxmlformats.org/officeDocument/2006/relationships/hyperlink" Target="https://www.funcionpublica.gov.co/eva/gestornormativo/norma.php?i=173948" TargetMode="External"/><Relationship Id="rId101" Type="http://schemas.openxmlformats.org/officeDocument/2006/relationships/hyperlink" Target="https://www.funcionpublica.gov.co/eva/gestornormativo/norma.php?i=169006" TargetMode="External"/><Relationship Id="rId4" Type="http://schemas.openxmlformats.org/officeDocument/2006/relationships/hyperlink" Target="https://fuga.gov.co/sites/default/files/acuerdos/2014/ACUERDO%20002%20-%202014.pdf" TargetMode="External"/><Relationship Id="rId9" Type="http://schemas.openxmlformats.org/officeDocument/2006/relationships/hyperlink" Target="https://www.funcionpublica.gov.co/eva/gestornormativo/norma.php?i=14861" TargetMode="External"/><Relationship Id="rId13" Type="http://schemas.openxmlformats.org/officeDocument/2006/relationships/hyperlink" Target="https://www.funcionpublica.gov.co/eva/gestornormativo/norma.php?i=72173" TargetMode="External"/><Relationship Id="rId18" Type="http://schemas.openxmlformats.org/officeDocument/2006/relationships/hyperlink" Target="https://www.funcionpublica.gov.co/eva/gestornormativo/norma.php?i=1567" TargetMode="External"/><Relationship Id="rId39" Type="http://schemas.openxmlformats.org/officeDocument/2006/relationships/hyperlink" Target="http://copaso.upbbga.edu.co/legislacion/Res.1075-1992.pdf" TargetMode="External"/><Relationship Id="rId109" Type="http://schemas.openxmlformats.org/officeDocument/2006/relationships/hyperlink" Target="https://fuga.gov.co/transparencia-y-acceso-a-la-informacion-publica/normativa/manual-de-funciones" TargetMode="External"/><Relationship Id="rId34" Type="http://schemas.openxmlformats.org/officeDocument/2006/relationships/hyperlink" Target="https://www.funcionpublica.gov.co/eva/gestornormativo/norma.php?i=81855" TargetMode="External"/><Relationship Id="rId50" Type="http://schemas.openxmlformats.org/officeDocument/2006/relationships/hyperlink" Target="https://www.alcaldiabogota.gov.co/sisjur/normas/Norma1.jsp?i=48587" TargetMode="External"/><Relationship Id="rId55" Type="http://schemas.openxmlformats.org/officeDocument/2006/relationships/hyperlink" Target="https://www.funcionpublica.gov.co/eva/gestornormativo/norma.php?i=3360" TargetMode="External"/><Relationship Id="rId76" Type="http://schemas.openxmlformats.org/officeDocument/2006/relationships/hyperlink" Target="https://normativa.colpensiones.gov.co/colpens/docs/resolucion_mtra_5008_2017.htm" TargetMode="External"/><Relationship Id="rId97" Type="http://schemas.openxmlformats.org/officeDocument/2006/relationships/hyperlink" Target="https://www.alcaldiabogota.gov.co/sisjur/normas/Norma1.jsp?i=122957" TargetMode="External"/><Relationship Id="rId104" Type="http://schemas.openxmlformats.org/officeDocument/2006/relationships/hyperlink" Target="https://www.funcionpublica.gov.co/eva/gestornormativo/norma.php?i=177586" TargetMode="External"/><Relationship Id="rId7" Type="http://schemas.openxmlformats.org/officeDocument/2006/relationships/hyperlink" Target="https://www.funcionpublica.gov.co/eva/gestornormativo/norma.php?i=5248" TargetMode="External"/><Relationship Id="rId71" Type="http://schemas.openxmlformats.org/officeDocument/2006/relationships/hyperlink" Target="https://www.funcionpublica.gov.co/eva/gestornormativo/norma.php?i=154127" TargetMode="External"/><Relationship Id="rId92" Type="http://schemas.openxmlformats.org/officeDocument/2006/relationships/hyperlink" Target="https://www.funcionpublica.gov.co/eva/gestornormativo/norma.php?i=10478" TargetMode="External"/><Relationship Id="rId2" Type="http://schemas.openxmlformats.org/officeDocument/2006/relationships/hyperlink" Target="https://www.funcionpublica.gov.co/eva/gestornormativo/norma.php?i=95430" TargetMode="External"/><Relationship Id="rId29" Type="http://schemas.openxmlformats.org/officeDocument/2006/relationships/hyperlink" Target="https://www.minsalud.gov.co/sites/rid/Lists/BibliotecaDigital/RIDE/DE/DIJ/resolucion-385-de-2020.pdf" TargetMode="External"/><Relationship Id="rId24" Type="http://schemas.openxmlformats.org/officeDocument/2006/relationships/hyperlink" Target="http://www.secretariasenado.gov.co/senado/basedoc/ley_1221_2008.html" TargetMode="External"/><Relationship Id="rId40" Type="http://schemas.openxmlformats.org/officeDocument/2006/relationships/hyperlink" Target="https://www.minsalud.gov.co/sites/rid/Lists/BibliotecaDigital/RIDE/DE/DIJ/Resoluci%C3%B3n_1995_de_1999.pdf" TargetMode="External"/><Relationship Id="rId45" Type="http://schemas.openxmlformats.org/officeDocument/2006/relationships/hyperlink" Target="http://www.bogotajuridica.gov.co/sisjur/normas/Norma1.jsp?i=25815" TargetMode="External"/><Relationship Id="rId66" Type="http://schemas.openxmlformats.org/officeDocument/2006/relationships/hyperlink" Target="https://www.alcaldiabogota.gov.co/sisjur/normas/Norma1.jsp?i=54732&amp;dt=S" TargetMode="External"/><Relationship Id="rId87" Type="http://schemas.openxmlformats.org/officeDocument/2006/relationships/hyperlink" Target="https://dapre.presidencia.gov.co/normativa/normativa/DECRETO%201252%20DEL%2012%20DE%20OCTUBRE%20DE%202021.pdf" TargetMode="External"/><Relationship Id="rId110" Type="http://schemas.openxmlformats.org/officeDocument/2006/relationships/hyperlink" Target="https://fuga.gov.co/transparencia-y-acceso-a-la-informacion-publica/normativa/normograma" TargetMode="External"/><Relationship Id="rId115" Type="http://schemas.openxmlformats.org/officeDocument/2006/relationships/table" Target="../tables/table3.xml"/><Relationship Id="rId61" Type="http://schemas.openxmlformats.org/officeDocument/2006/relationships/hyperlink" Target="https://fuga.gov.co/sites/default/files/acuerdo_004_y_005_octubre_2017.pdf" TargetMode="External"/><Relationship Id="rId82" Type="http://schemas.openxmlformats.org/officeDocument/2006/relationships/hyperlink" Target="https://dapre.presidencia.gov.co/normativa/normativa/DECRETO%20616%20DEL%204%20DE%20JUNIO%20DE%202021.pdf" TargetMode="External"/><Relationship Id="rId19" Type="http://schemas.openxmlformats.org/officeDocument/2006/relationships/hyperlink" Target="https://www.funcionpublica.gov.co/eva/gestornormativo/norma.php?i=20854" TargetMode="External"/><Relationship Id="rId14" Type="http://schemas.openxmlformats.org/officeDocument/2006/relationships/hyperlink" Target="https://fuga.gov.co/sites/default/files/resolucion_195_de_2017_manual_de_funciones.pdf" TargetMode="External"/><Relationship Id="rId30" Type="http://schemas.openxmlformats.org/officeDocument/2006/relationships/hyperlink" Target="http://es.presidencia.gov.co/normativa/normativa/LEY%201811%20DEL%2021%20DE%20OCTUBRE%20DE%202016.pdf" TargetMode="External"/><Relationship Id="rId35" Type="http://schemas.openxmlformats.org/officeDocument/2006/relationships/hyperlink" Target="http://sisjur.bogotajuridica.gov.co/sisjur/normas/Norma1.jsp?i=53565" TargetMode="External"/><Relationship Id="rId56" Type="http://schemas.openxmlformats.org/officeDocument/2006/relationships/hyperlink" Target="http://sisjur.bogotajuridica.gov.co/sisjur/normas/Norma1.jsp?i=2629" TargetMode="External"/><Relationship Id="rId77" Type="http://schemas.openxmlformats.org/officeDocument/2006/relationships/hyperlink" Target="https://www.funcionpublica.gov.co/eva/gestornormativo/norma.php?i=62866" TargetMode="External"/><Relationship Id="rId100" Type="http://schemas.openxmlformats.org/officeDocument/2006/relationships/hyperlink" Target="https://www.funcionpublica.gov.co/eva/gestornormativo/norma.php?i=173286" TargetMode="External"/><Relationship Id="rId105" Type="http://schemas.openxmlformats.org/officeDocument/2006/relationships/hyperlink" Target="https://www.funcionpublica.gov.co/eva/gestornormativo/norma.php?i=137051" TargetMode="External"/><Relationship Id="rId8" Type="http://schemas.openxmlformats.org/officeDocument/2006/relationships/hyperlink" Target="https://www.funcionpublica.gov.co/eva/gestornormativo/norma.php?i=5540" TargetMode="External"/><Relationship Id="rId51" Type="http://schemas.openxmlformats.org/officeDocument/2006/relationships/hyperlink" Target="http://sisjur.bogotajuridica.gov.co/sisjur/normas/Norma1.jsp?i=58841" TargetMode="External"/><Relationship Id="rId72" Type="http://schemas.openxmlformats.org/officeDocument/2006/relationships/hyperlink" Target="https://www.alcaldiabogota.gov.co/sisjur/normas/Norma1.jsp?i=109186" TargetMode="External"/><Relationship Id="rId93" Type="http://schemas.openxmlformats.org/officeDocument/2006/relationships/hyperlink" Target="https://safetya.co/normatividad/decreto-052-de-2017/" TargetMode="External"/><Relationship Id="rId98" Type="http://schemas.openxmlformats.org/officeDocument/2006/relationships/hyperlink" Target="http://www.secretariasenado.gov.co/senado/basedoc/ley_2088_2021.html" TargetMode="External"/><Relationship Id="rId3" Type="http://schemas.openxmlformats.org/officeDocument/2006/relationships/hyperlink" Target="https://www.funcionpublica.gov.co/eva/gestornormativo/norma.php?i=315" TargetMode="External"/><Relationship Id="rId25" Type="http://schemas.openxmlformats.org/officeDocument/2006/relationships/hyperlink" Target="http://suin.gov.co/viewDocument.asp?id=1546622" TargetMode="External"/><Relationship Id="rId46" Type="http://schemas.openxmlformats.org/officeDocument/2006/relationships/hyperlink" Target="https://www.minsalud.gov.co/sites/rid/Lists/BibliotecaDigital/RIDE/DE/DIJ/Resoluci%C3%B3n_1956_de_2008.pdf" TargetMode="External"/><Relationship Id="rId67" Type="http://schemas.openxmlformats.org/officeDocument/2006/relationships/hyperlink" Target="https://www.funcionpublica.gov.co/eva/gestornormativo/norma.php?i=90685" TargetMode="External"/><Relationship Id="rId116" Type="http://schemas.openxmlformats.org/officeDocument/2006/relationships/comments" Target="../comments2.xml"/><Relationship Id="rId20" Type="http://schemas.openxmlformats.org/officeDocument/2006/relationships/hyperlink" Target="https://www.funcionpublica.gov.co/eva/gestornormativo/norma.php?i=81864" TargetMode="External"/><Relationship Id="rId41" Type="http://schemas.openxmlformats.org/officeDocument/2006/relationships/hyperlink" Target="https://www.minsalud.gov.co/Normatividad_Nuevo/RESOLUCI%C3%93N%201570%20DE%202005.pdf" TargetMode="External"/><Relationship Id="rId62" Type="http://schemas.openxmlformats.org/officeDocument/2006/relationships/hyperlink" Target="https://fuga.gov.co/sites/default/files/acuerdo_004_y_005_octubre_2017.pdf" TargetMode="External"/><Relationship Id="rId83" Type="http://schemas.openxmlformats.org/officeDocument/2006/relationships/hyperlink" Target="https://www.funcionpublica.gov.co/eva/gestornormativo/norma.php?i=163987" TargetMode="External"/><Relationship Id="rId88" Type="http://schemas.openxmlformats.org/officeDocument/2006/relationships/hyperlink" Target="https://dapre.presidencia.gov.co/normativa/normativa/LEY%202121%20DEL%203%20DE%20AGOSTO%20DE%202021.pdf" TargetMode="External"/><Relationship Id="rId111" Type="http://schemas.openxmlformats.org/officeDocument/2006/relationships/hyperlink" Target="https://www.funcionpublica.gov.co/eva/gestornormativo/norma.php?i=189806" TargetMode="External"/></Relationships>
</file>

<file path=xl/worksheets/_rels/sheet5.xml.rels><?xml version="1.0" encoding="UTF-8" standalone="yes"?>
<Relationships xmlns="http://schemas.openxmlformats.org/package/2006/relationships"><Relationship Id="rId13" Type="http://schemas.openxmlformats.org/officeDocument/2006/relationships/hyperlink" Target="http://sisjur.bogotajuridica.gov.co/sisjur/normas/Norma1.jsp?i=50959" TargetMode="External"/><Relationship Id="rId18" Type="http://schemas.openxmlformats.org/officeDocument/2006/relationships/hyperlink" Target="http://sisjur.bogotajuridica.gov.co/sisjur/normas/Norma1.jsp?i=40685" TargetMode="External"/><Relationship Id="rId26" Type="http://schemas.openxmlformats.org/officeDocument/2006/relationships/hyperlink" Target="http://sisjur.bogotajuridica.gov.co/sisjur/normas/Norma1.jsp?i=67659" TargetMode="External"/><Relationship Id="rId39" Type="http://schemas.openxmlformats.org/officeDocument/2006/relationships/printerSettings" Target="../printerSettings/printerSettings3.bin"/><Relationship Id="rId21" Type="http://schemas.openxmlformats.org/officeDocument/2006/relationships/hyperlink" Target="https://www.mintic.gov.co/portal/604/articles-3507_documento.pdf" TargetMode="External"/><Relationship Id="rId34" Type="http://schemas.openxmlformats.org/officeDocument/2006/relationships/hyperlink" Target="https://www.alcaldiabogota.gov.co/sisjur/normas/Norma1.jsp?i=115821&amp;dt=S" TargetMode="External"/><Relationship Id="rId42" Type="http://schemas.openxmlformats.org/officeDocument/2006/relationships/table" Target="../tables/table4.xml"/><Relationship Id="rId7" Type="http://schemas.openxmlformats.org/officeDocument/2006/relationships/hyperlink" Target="http://sisjur.bogotajuridica.gov.co/sisjur/normas/Norma1.jsp?i=43292" TargetMode="External"/><Relationship Id="rId2" Type="http://schemas.openxmlformats.org/officeDocument/2006/relationships/hyperlink" Target="http://sisjur.bogotajuridica.gov.co/sisjur/normas/Norma1.jsp?i=49981" TargetMode="External"/><Relationship Id="rId16" Type="http://schemas.openxmlformats.org/officeDocument/2006/relationships/hyperlink" Target="http://sisjur.bogotajuridica.gov.co/sisjur/normas/Norma1.jsp?i=57396" TargetMode="External"/><Relationship Id="rId20" Type="http://schemas.openxmlformats.org/officeDocument/2006/relationships/hyperlink" Target="http://sisjur.bogotajuridica.gov.co/sisjur/normas/Norma1.jsp?i=27092" TargetMode="External"/><Relationship Id="rId29" Type="http://schemas.openxmlformats.org/officeDocument/2006/relationships/hyperlink" Target="https://www.alcaldiabogota.gov.co/sisjur/normas/Norma1.jsp?i=63146" TargetMode="External"/><Relationship Id="rId41" Type="http://schemas.openxmlformats.org/officeDocument/2006/relationships/vmlDrawing" Target="../drawings/vmlDrawing3.vml"/><Relationship Id="rId1" Type="http://schemas.openxmlformats.org/officeDocument/2006/relationships/hyperlink" Target="http://sisjur.bogotajuridica.gov.co/sisjur/normas/Norma1.jsp?i=62230" TargetMode="External"/><Relationship Id="rId6" Type="http://schemas.openxmlformats.org/officeDocument/2006/relationships/hyperlink" Target="http://sisjur.bogotajuridica.gov.co/sisjur/normas/Norma1.jsp?i=41249" TargetMode="External"/><Relationship Id="rId11" Type="http://schemas.openxmlformats.org/officeDocument/2006/relationships/hyperlink" Target="http://sisjur.bogotajuridica.gov.co/sisjur/normas/Norma1.jsp?i=60596" TargetMode="External"/><Relationship Id="rId24" Type="http://schemas.openxmlformats.org/officeDocument/2006/relationships/hyperlink" Target="http://sisjur.bogotajuridica.gov.co/sisjur/normas/Norma1.jsp?i=4125" TargetMode="External"/><Relationship Id="rId32" Type="http://schemas.openxmlformats.org/officeDocument/2006/relationships/hyperlink" Target="https://www.alcaldiabogota.gov.co/sisjur/normas/Norma1.jsp?i=115821&amp;dt=S" TargetMode="External"/><Relationship Id="rId37" Type="http://schemas.openxmlformats.org/officeDocument/2006/relationships/hyperlink" Target="https://gobiernodigital.mintic.gov.co/692/articles-160770_resolucion_1519_2020.pdf" TargetMode="External"/><Relationship Id="rId40" Type="http://schemas.openxmlformats.org/officeDocument/2006/relationships/drawing" Target="../drawings/drawing5.xml"/><Relationship Id="rId5" Type="http://schemas.openxmlformats.org/officeDocument/2006/relationships/hyperlink" Target="http://sisjur.bogotajuridica.gov.co/sisjur/normas/Norma1.jsp?i=52081" TargetMode="External"/><Relationship Id="rId15" Type="http://schemas.openxmlformats.org/officeDocument/2006/relationships/hyperlink" Target="http://sisjur.bogotajuridica.gov.co/sisjur/normas/Norma1.jsp?i=50845" TargetMode="External"/><Relationship Id="rId23" Type="http://schemas.openxmlformats.org/officeDocument/2006/relationships/hyperlink" Target="http://sisjur.bogotajuridica.gov.co/sisjur/normas/Norma1.jsp?i=70051" TargetMode="External"/><Relationship Id="rId28" Type="http://schemas.openxmlformats.org/officeDocument/2006/relationships/hyperlink" Target="https://secretariageneral.gov.co/transparencia/normatividad/lineamientos/directiva-conjunta-001-2021" TargetMode="External"/><Relationship Id="rId36" Type="http://schemas.openxmlformats.org/officeDocument/2006/relationships/hyperlink" Target="https://www.funcionpublica.gov.co/eva/gestornormativo/norma.php?i=48267" TargetMode="External"/><Relationship Id="rId10" Type="http://schemas.openxmlformats.org/officeDocument/2006/relationships/hyperlink" Target="http://sisjur.bogotajuridica.gov.co/sisjur/normas/Norma1.jsp?i=78955" TargetMode="External"/><Relationship Id="rId19" Type="http://schemas.openxmlformats.org/officeDocument/2006/relationships/hyperlink" Target="http://sisjur.bogotajuridica.gov.co/sisjur/normas/Norma1.jsp?i=39454" TargetMode="External"/><Relationship Id="rId31" Type="http://schemas.openxmlformats.org/officeDocument/2006/relationships/hyperlink" Target="https://www.alcaldiabogota.gov.co/sisjur/normas/Norma1.jsp?i=114543&amp;dt=S" TargetMode="External"/><Relationship Id="rId4" Type="http://schemas.openxmlformats.org/officeDocument/2006/relationships/hyperlink" Target="http://sisjur.bogotajuridica.gov.co/sisjur/normas/Norma1.jsp?i=56882" TargetMode="External"/><Relationship Id="rId9" Type="http://schemas.openxmlformats.org/officeDocument/2006/relationships/hyperlink" Target="http://sisjur.bogotajuridica.gov.co/sisjur/normas/Norma1.jsp?i=10570" TargetMode="External"/><Relationship Id="rId14" Type="http://schemas.openxmlformats.org/officeDocument/2006/relationships/hyperlink" Target="http://sisjur.bogotajuridica.gov.co/sisjur/normas/Norma1.jsp?i=36842" TargetMode="External"/><Relationship Id="rId22" Type="http://schemas.openxmlformats.org/officeDocument/2006/relationships/hyperlink" Target="http://sisjur.bogotajuridica.gov.co/sisjur/normas/Norma1.jsp?i=45545" TargetMode="External"/><Relationship Id="rId27" Type="http://schemas.openxmlformats.org/officeDocument/2006/relationships/hyperlink" Target="http://sisjur.bogotajuridica.gov.co/sisjur/normas/Norma1.jsp?i=53646" TargetMode="External"/><Relationship Id="rId30" Type="http://schemas.openxmlformats.org/officeDocument/2006/relationships/hyperlink" Target="https://secretariageneral.gov.co/node/9387" TargetMode="External"/><Relationship Id="rId35" Type="http://schemas.openxmlformats.org/officeDocument/2006/relationships/hyperlink" Target="https://dapre.presidencia.gov.co/normativa/normativa/Decreto-1081-2015.pdf" TargetMode="External"/><Relationship Id="rId43" Type="http://schemas.openxmlformats.org/officeDocument/2006/relationships/comments" Target="../comments3.xml"/><Relationship Id="rId8" Type="http://schemas.openxmlformats.org/officeDocument/2006/relationships/hyperlink" Target="http://sisjur.bogotajuridica.gov.co/sisjur/normas/Norma1.jsp?i=17004" TargetMode="External"/><Relationship Id="rId3" Type="http://schemas.openxmlformats.org/officeDocument/2006/relationships/hyperlink" Target="http://sisjur.bogotajuridica.gov.co/sisjur/normas/Norma1.jsp?i=62152" TargetMode="External"/><Relationship Id="rId12" Type="http://schemas.openxmlformats.org/officeDocument/2006/relationships/hyperlink" Target="http://sisjur.bogotajuridica.gov.co/sisjur/normas/Norma1.jsp?i=45322" TargetMode="External"/><Relationship Id="rId17" Type="http://schemas.openxmlformats.org/officeDocument/2006/relationships/hyperlink" Target="http://sisjur.bogotajuridica.gov.co/sisjur/normas/Norma1.jsp?i=44692" TargetMode="External"/><Relationship Id="rId25" Type="http://schemas.openxmlformats.org/officeDocument/2006/relationships/hyperlink" Target="http://sisjur.bogotajuridica.gov.co/sisjur/normas/Norma1.jsp?i=88588" TargetMode="External"/><Relationship Id="rId33" Type="http://schemas.openxmlformats.org/officeDocument/2006/relationships/hyperlink" Target="https://www.funcionpublica.gov.co/eva/gestornormativo/norma.php?i=140250" TargetMode="External"/><Relationship Id="rId38" Type="http://schemas.openxmlformats.org/officeDocument/2006/relationships/hyperlink" Target="https://www.funcionpublica.gov.co/eva/gestornormativo/norma.php?i=83097" TargetMode="External"/></Relationships>
</file>

<file path=xl/worksheets/_rels/sheet6.xml.rels><?xml version="1.0" encoding="UTF-8" standalone="yes"?>
<Relationships xmlns="http://schemas.openxmlformats.org/package/2006/relationships"><Relationship Id="rId13" Type="http://schemas.openxmlformats.org/officeDocument/2006/relationships/hyperlink" Target="https://secretariageneral.gov.co/mipg/mipg-generalidades/decreto-807-2019-medio-del-cual-se-reglamenta-sistema-gestion-edistrito-capital-y-se-dictan-otras-disposiciones" TargetMode="External"/><Relationship Id="rId18" Type="http://schemas.openxmlformats.org/officeDocument/2006/relationships/hyperlink" Target="https://www.alcaldiabogota.gov.co/sisjur/normas/Norma1.jsp?i=80445" TargetMode="External"/><Relationship Id="rId26" Type="http://schemas.openxmlformats.org/officeDocument/2006/relationships/hyperlink" Target="http://www.alcaldiabogota.gov.co/sisjur/normas/Norma1.jsp?i=62518" TargetMode="External"/><Relationship Id="rId3" Type="http://schemas.openxmlformats.org/officeDocument/2006/relationships/hyperlink" Target="https://secretariageneral.gov.co/node/9378" TargetMode="External"/><Relationship Id="rId21" Type="http://schemas.openxmlformats.org/officeDocument/2006/relationships/hyperlink" Target="https://www.alcaldiabogota.gov.co/sisjur/normas/Norma1.jsp?i=71261" TargetMode="External"/><Relationship Id="rId34" Type="http://schemas.openxmlformats.org/officeDocument/2006/relationships/hyperlink" Target="https://www.funcionpublica.gov.co/documents/28587410/35245587/Gu%C3%ADa+para+la+gesti%C3%B3n+por+procesos+en+el+marco+del+modelo+integrado+de+planeaci%C3%B3n+y+gesti%C3%B3n+%28Mipg%29+-+Versi%C3%B3n+1+-+Julio+de+2020.pdf/e0d304d8-9de4-8548-bd24-f92e2527f0a6?t=1598654888429" TargetMode="External"/><Relationship Id="rId7" Type="http://schemas.openxmlformats.org/officeDocument/2006/relationships/hyperlink" Target="https://www.fuga.gov.co/sites/default/files/archivos/resolucion035de2021.pdf" TargetMode="External"/><Relationship Id="rId12" Type="http://schemas.openxmlformats.org/officeDocument/2006/relationships/hyperlink" Target="https://secretariageneral.gov.co/transparencia/normatividad/normatividad/decreto-distrital-189-2020" TargetMode="External"/><Relationship Id="rId17" Type="http://schemas.openxmlformats.org/officeDocument/2006/relationships/hyperlink" Target="https://www.funcionpublica.gov.co/eva/gestornormativo/norma.php?i=89259" TargetMode="External"/><Relationship Id="rId25" Type="http://schemas.openxmlformats.org/officeDocument/2006/relationships/hyperlink" Target="https://sitios.ces.edu.co/Documentos/NTC-ISO31000_Gestion_del_riesgo.pdf" TargetMode="External"/><Relationship Id="rId33" Type="http://schemas.openxmlformats.org/officeDocument/2006/relationships/hyperlink" Target="https://www.funcionpublica.gov.co/eva/gestornormativo/norma.php?i=300" TargetMode="External"/><Relationship Id="rId2" Type="http://schemas.openxmlformats.org/officeDocument/2006/relationships/hyperlink" Target="https://www.funcionpublica.gov.co/documents/28587410/40976716/2022-02-17_Circular_100_001_lineamientos_mdi_furag_2021.pdf/75d9af63-25a3-f0b1-141a-d64abc30f272?t=1645199562506" TargetMode="External"/><Relationship Id="rId16" Type="http://schemas.openxmlformats.org/officeDocument/2006/relationships/hyperlink" Target="https://orfeo.fuga.gov.co/orfeopg/bodega/2019/230/20192300001125.pdf" TargetMode="External"/><Relationship Id="rId20" Type="http://schemas.openxmlformats.org/officeDocument/2006/relationships/hyperlink" Target="https://secretariageneral.gov.co/transparencia/informacion-interes/publicacion/mipg-distrital/circular-012-2018-directrices-mipg" TargetMode="External"/><Relationship Id="rId29" Type="http://schemas.openxmlformats.org/officeDocument/2006/relationships/hyperlink" Target="https://www.alcaldiabogota.gov.co/sisjur/normas/Norma1.jsp?i=40685&amp;dt=S" TargetMode="External"/><Relationship Id="rId1" Type="http://schemas.openxmlformats.org/officeDocument/2006/relationships/hyperlink" Target="https://dapre.presidencia.gov.co/normativa/normativa/LEY%202195%20DEL%2018%20DE%20ENERO%20DE%202022.pdf" TargetMode="External"/><Relationship Id="rId6" Type="http://schemas.openxmlformats.org/officeDocument/2006/relationships/hyperlink" Target="https://www.alcaldiabogota.gov.co/sisjur/adminverblobawa?tabla=T_NORMA_ARCHIVO&amp;p_NORMFIL_ID=23515&amp;f_NORMFIL_FILE=X&amp;inputfileext=NORMFIL_FILENAME" TargetMode="External"/><Relationship Id="rId11" Type="http://schemas.openxmlformats.org/officeDocument/2006/relationships/hyperlink" Target="https://www.funcionpublica.gov.co/documents/28587410/34298398/2020-12-16_Guia_administracion_riesgos_dise%C3%B1o_controles_final.pdf/fa179c5e-45bb-dffd-027c-043d4733c834?t=1609857497641" TargetMode="External"/><Relationship Id="rId24" Type="http://schemas.openxmlformats.org/officeDocument/2006/relationships/hyperlink" Target="https://www.nueva-iso-9001-2015.com/" TargetMode="External"/><Relationship Id="rId32" Type="http://schemas.openxmlformats.org/officeDocument/2006/relationships/hyperlink" Target="http://www.alcaldiabogota.gov.co/sisjur/normas/Norma1.jsp?i=5340" TargetMode="External"/><Relationship Id="rId5" Type="http://schemas.openxmlformats.org/officeDocument/2006/relationships/hyperlink" Target="https://www.alcaldiabogota.gov.co/sisjur/normas/Norma1.jsp?i=110937" TargetMode="External"/><Relationship Id="rId15" Type="http://schemas.openxmlformats.org/officeDocument/2006/relationships/hyperlink" Target="https://www.funcionpublica.gov.co/documents/36031014/36151539/Guia-identificacion-declaracion-conflicto-intereses-sector-publico-colombiano.pdf/81207879-d5de-bec7-6a7e-8ac1882448c2?t=1572381672818" TargetMode="External"/><Relationship Id="rId23" Type="http://schemas.openxmlformats.org/officeDocument/2006/relationships/hyperlink" Target="https://www.alcaldiabogota.gov.co/sisjur/normas/Norma1.jsp?i=63146" TargetMode="External"/><Relationship Id="rId28" Type="http://schemas.openxmlformats.org/officeDocument/2006/relationships/hyperlink" Target="http://www.alcaldiabogota.gov.co/sisjur/normas/Norma1.jsp?i=43292" TargetMode="External"/><Relationship Id="rId36" Type="http://schemas.openxmlformats.org/officeDocument/2006/relationships/drawing" Target="../drawings/drawing6.xml"/><Relationship Id="rId10" Type="http://schemas.openxmlformats.org/officeDocument/2006/relationships/hyperlink" Target="https://secretariageneral.gov.co/transparencia/informacion-interes/lineamientos-distritales/ruta-metodologica-la-implementacion-del-sarlaft-las-entidades-distritales" TargetMode="External"/><Relationship Id="rId19" Type="http://schemas.openxmlformats.org/officeDocument/2006/relationships/hyperlink" Target="https://webcache.googleusercontent.com/search?q=cache:bh_tIn6QSu0J:https://www.funcionpublica.gov.co/documents/418548/34150781/Gu%25C3%25ADa%2Bpara%2Bla%2Bconstrucci%25C3%25B3n%2By%2Ban%25C3%25A1lisis%2Bde%2BIndicadores%2Bde%2BGesti%25C3%25B3n%2B-%2BVersi%25C3%25B3n%2B4%2B-%2BMayo%2B2018.pdf/0e0d10e4-0ec0-6781-21e9-f2bedfd0e18a%3Ft%3D1533038939417%26download%3Dtrue+&amp;cd=1&amp;hl=es&amp;ct=clnk&amp;gl=co" TargetMode="External"/><Relationship Id="rId31" Type="http://schemas.openxmlformats.org/officeDocument/2006/relationships/hyperlink" Target="http://www.secretariasenado.gov.co/senado/basedoc/ley_0489_1998.html" TargetMode="External"/><Relationship Id="rId4" Type="http://schemas.openxmlformats.org/officeDocument/2006/relationships/hyperlink" Target="https://www.fuga.gov.co/sites/default/files/GM-PO-01%20Politica_de_Administracion_de_Riesgos%20V2,%2030042019.pdf" TargetMode="External"/><Relationship Id="rId9" Type="http://schemas.openxmlformats.org/officeDocument/2006/relationships/hyperlink" Target="https://www.funcionpublica.gov.co/documents/28587410/38139874/2021-03-23_Manual_operativo_mipg_4V_consolidado.pdf/2c42c0a2-d097-b9e3-1c96-5482a90302ad?t=1619467195249" TargetMode="External"/><Relationship Id="rId14" Type="http://schemas.openxmlformats.org/officeDocument/2006/relationships/hyperlink" Target="http://www.contraloriabogota.gov.co/sites/default/files/Contenido/Normatividad/Resoluciones/2019/RR_036_2019%20Por%20la%20cual%20se%20Adopta%20el%20Procedimiento%20y%20se%20Reglamenta%20el%20Tramite%20del%20Plan%20de%20Mejoramiento/RR_036_2019.pdf" TargetMode="External"/><Relationship Id="rId22" Type="http://schemas.openxmlformats.org/officeDocument/2006/relationships/hyperlink" Target="https://www.funcionpublica.gov.co/eva/gestornormativo/norma.php?i=80915" TargetMode="External"/><Relationship Id="rId27" Type="http://schemas.openxmlformats.org/officeDocument/2006/relationships/hyperlink" Target="http://wsp.presidencia.gov.co/Normativa/Decretos/2012/Documents/Enero/10/Dec1910012012.pdf" TargetMode="External"/><Relationship Id="rId30" Type="http://schemas.openxmlformats.org/officeDocument/2006/relationships/hyperlink" Target="https://www.funcionpublica.gov.co/eva/gestornormativo/norma.php?i=5324" TargetMode="External"/><Relationship Id="rId35" Type="http://schemas.openxmlformats.org/officeDocument/2006/relationships/hyperlink" Target="https://www.funcionpublica.gov.co/eva/gestornormativo/norma.php?i=103352" TargetMode="External"/><Relationship Id="rId8" Type="http://schemas.openxmlformats.org/officeDocument/2006/relationships/hyperlink" Target="https://www.alcaldiabogota.gov.co/sisjur/normas/Norma1.jsp?i=108172" TargetMode="External"/></Relationships>
</file>

<file path=xl/worksheets/_rels/sheet7.xml.rels><?xml version="1.0" encoding="UTF-8" standalone="yes"?>
<Relationships xmlns="http://schemas.openxmlformats.org/package/2006/relationships"><Relationship Id="rId13" Type="http://schemas.openxmlformats.org/officeDocument/2006/relationships/hyperlink" Target="http://www.secretariasenado.gov.co/senado/basedoc/ley_1010_2006.html" TargetMode="External"/><Relationship Id="rId18" Type="http://schemas.openxmlformats.org/officeDocument/2006/relationships/hyperlink" Target="http://desarrolloeconomico.gov.co/sites/default/files/marco-legal/directiva_010_de_2019-_adecuada_tipificacion_de_conductas_violatorias_del_regimen_de_inhabilidades.pdf" TargetMode="External"/><Relationship Id="rId26" Type="http://schemas.openxmlformats.org/officeDocument/2006/relationships/hyperlink" Target="https://www.habitatbogota.gov.co/sites/default/files/marco-legal/2022-11/CIRCULAR%20045-2022%20ALCANCE%20044%20DOBLE%20CONFORMIDAD%202022-5910%20%281%29.pdf" TargetMode="External"/><Relationship Id="rId39" Type="http://schemas.openxmlformats.org/officeDocument/2006/relationships/hyperlink" Target="https://www.funcionpublica.gov.co/eva/gestornormativo/norma.php?i=304" TargetMode="External"/><Relationship Id="rId21" Type="http://schemas.openxmlformats.org/officeDocument/2006/relationships/hyperlink" Target="https://www.bogotajuridica.gov.co/sisjur/normas/Norma1.jsp?i=14800" TargetMode="External"/><Relationship Id="rId34" Type="http://schemas.openxmlformats.org/officeDocument/2006/relationships/hyperlink" Target="http://www.secretariasenado.gov.co/senado/basedoc/ley_1150_2007.html" TargetMode="External"/><Relationship Id="rId42" Type="http://schemas.openxmlformats.org/officeDocument/2006/relationships/hyperlink" Target="https://www.funcionpublica.gov.co/eva/gestornormativo/norma.php?i=6389" TargetMode="External"/><Relationship Id="rId47" Type="http://schemas.openxmlformats.org/officeDocument/2006/relationships/hyperlink" Target="https://www.bogotajuridica.gov.co/sisjur/normas/Norma1.jsp?i=125305&amp;dt=S" TargetMode="External"/><Relationship Id="rId50" Type="http://schemas.openxmlformats.org/officeDocument/2006/relationships/hyperlink" Target="https://www.habitatbogota.gov.co/sites/default/files/marco-legal/2022-04/Circular%20017%20de%202022.%20Derecho%20de%20Petici%C3%B3n.%20reglas%20Aplicables.%20DDAD-%20Secretaria%20juridica%20Distrital.PDF" TargetMode="External"/><Relationship Id="rId7" Type="http://schemas.openxmlformats.org/officeDocument/2006/relationships/hyperlink" Target="http://www.secretariasenado.gov.co/senado/basedoc/ley_0599_2000.html" TargetMode="External"/><Relationship Id="rId2" Type="http://schemas.openxmlformats.org/officeDocument/2006/relationships/hyperlink" Target="http://www.bogotajuridica.gov.co/sisjur/normas/Norma1.jsp?i=43292" TargetMode="External"/><Relationship Id="rId16" Type="http://schemas.openxmlformats.org/officeDocument/2006/relationships/hyperlink" Target="https://www.alcaldiabogota.gov.co/sisjur/normas/Norma1.jsp?i=119740&amp;dt=S" TargetMode="External"/><Relationship Id="rId29" Type="http://schemas.openxmlformats.org/officeDocument/2006/relationships/hyperlink" Target="http://www.secretariasenado.gov.co/senado/basedoc/ley_0080_1993.html" TargetMode="External"/><Relationship Id="rId11" Type="http://schemas.openxmlformats.org/officeDocument/2006/relationships/hyperlink" Target="https://www.funcionpublica.gov.co/eva/gestornormativo/norma.php?i=90324" TargetMode="External"/><Relationship Id="rId24" Type="http://schemas.openxmlformats.org/officeDocument/2006/relationships/hyperlink" Target="http://www.secretariasenado.gov.co/senado/basedoc/ley_1437_2011.html" TargetMode="External"/><Relationship Id="rId32" Type="http://schemas.openxmlformats.org/officeDocument/2006/relationships/hyperlink" Target="https://www.funcionpublica.gov.co/eva/gestornormativo/norma.php?i=14861" TargetMode="External"/><Relationship Id="rId37" Type="http://schemas.openxmlformats.org/officeDocument/2006/relationships/hyperlink" Target="https://intranet.secretariajuridica.gov.co/transparencia/marco-legal/normatividad/decreto-323-2016" TargetMode="External"/><Relationship Id="rId40" Type="http://schemas.openxmlformats.org/officeDocument/2006/relationships/hyperlink" Target="https://www.funcionpublica.gov.co/eva/gestornormativo/norma.php?i=321" TargetMode="External"/><Relationship Id="rId45" Type="http://schemas.openxmlformats.org/officeDocument/2006/relationships/hyperlink" Target="https://www.habitatbogota.gov.co/sites/default/files/marco-legal/2022-09/2-2022-16390%20CIRCULAR%20044-2022%20DOBLE%20INSTANCIA%20Y%20CONFORMIDAD.pdf" TargetMode="External"/><Relationship Id="rId53" Type="http://schemas.openxmlformats.org/officeDocument/2006/relationships/table" Target="../tables/table5.xml"/><Relationship Id="rId5" Type="http://schemas.openxmlformats.org/officeDocument/2006/relationships/hyperlink" Target="http://www.bogotajuridica.gov.co/sisjur/normas/Norma1.jsp?i=321" TargetMode="External"/><Relationship Id="rId10" Type="http://schemas.openxmlformats.org/officeDocument/2006/relationships/hyperlink" Target="https://www.alcaldiabogota.gov.co/sisjur/normas/Norma1.jsp?i=4589" TargetMode="External"/><Relationship Id="rId19" Type="http://schemas.openxmlformats.org/officeDocument/2006/relationships/hyperlink" Target="https://www.alcaldiabogota.gov.co/sisjur/normas/Norma1.jsp?i=120223&amp;dt=S" TargetMode="External"/><Relationship Id="rId31" Type="http://schemas.openxmlformats.org/officeDocument/2006/relationships/hyperlink" Target="http://www.secretariasenado.gov.co/senado/basedoc/ley_0600_2000.html" TargetMode="External"/><Relationship Id="rId44" Type="http://schemas.openxmlformats.org/officeDocument/2006/relationships/hyperlink" Target="https://www.habitatbogota.gov.co/sites/default/files/marco-legal/2022-10/CIRCULAR%20049%20DE%202022-%20NOTIFICACIONES%20Y%20COMUNICACIONES%20EN%20EL%20PROCESO%20DISCIPLINARIO.pdf" TargetMode="External"/><Relationship Id="rId52" Type="http://schemas.openxmlformats.org/officeDocument/2006/relationships/drawing" Target="../drawings/drawing7.xml"/><Relationship Id="rId4" Type="http://schemas.openxmlformats.org/officeDocument/2006/relationships/hyperlink" Target="https://www.alcaldiabogota.gov.co/sisjur/normas/Norma1.jsp?i=15057&amp;dt=S" TargetMode="External"/><Relationship Id="rId9" Type="http://schemas.openxmlformats.org/officeDocument/2006/relationships/hyperlink" Target="http://www.alcaldiabogota.gov.co/sisjur/normas/Norma1.jsp?i=56882" TargetMode="External"/><Relationship Id="rId14" Type="http://schemas.openxmlformats.org/officeDocument/2006/relationships/hyperlink" Target="http://recursos.ccb.org.co/ccb/pot/PC/files/acuerdo79.html" TargetMode="External"/><Relationship Id="rId22" Type="http://schemas.openxmlformats.org/officeDocument/2006/relationships/hyperlink" Target="https://www.alcaldiabogota.gov.co/sisjur/normas/Norma1.jsp?i=53327" TargetMode="External"/><Relationship Id="rId27" Type="http://schemas.openxmlformats.org/officeDocument/2006/relationships/hyperlink" Target="http://www.bogotajuridica.gov.co/sisjur/normas/Norma1.jsp?i=4125" TargetMode="External"/><Relationship Id="rId30" Type="http://schemas.openxmlformats.org/officeDocument/2006/relationships/hyperlink" Target="https://www.funcionpublica.gov.co/eva/gestornormativo/norma.php?i=186" TargetMode="External"/><Relationship Id="rId35" Type="http://schemas.openxmlformats.org/officeDocument/2006/relationships/hyperlink" Target="https://www.funcionpublica.gov.co/eva/gestornormativo/norma.php?i=48425" TargetMode="External"/><Relationship Id="rId43" Type="http://schemas.openxmlformats.org/officeDocument/2006/relationships/hyperlink" Target="https://www.habitatbogota.gov.co/sites/default/files/marco-legal/2022-12/CIRCUALR%20055%20%28PRINCIPIO%20DE%20FAVORABILIDAD%29.pdf" TargetMode="External"/><Relationship Id="rId48" Type="http://schemas.openxmlformats.org/officeDocument/2006/relationships/hyperlink" Target="https://www.habitatbogota.gov.co/sites/default/files/marco-legal/2022-05/CIRCULAR%20025%20DE%202022%20LA%20FALTA%20DISCIPLINARIA%2C%20CONFLICTO%20DE%20INTERESES%2C%20INHABILIDADES%20E%20INCOMPATIBILIDADES.PDF" TargetMode="External"/><Relationship Id="rId8" Type="http://schemas.openxmlformats.org/officeDocument/2006/relationships/hyperlink" Target="http://www.gobiernobogota.gov.co/rendicion-de-cuentas/sites/default/files/documentos/Directiva%20005%20de%202020.pdf" TargetMode="External"/><Relationship Id="rId51" Type="http://schemas.openxmlformats.org/officeDocument/2006/relationships/printerSettings" Target="../printerSettings/printerSettings4.bin"/><Relationship Id="rId3" Type="http://schemas.openxmlformats.org/officeDocument/2006/relationships/hyperlink" Target="http://www.suin-juriscol.gov.co/viewDocument.asp?ruta=DirectivasP/30021435" TargetMode="External"/><Relationship Id="rId12" Type="http://schemas.openxmlformats.org/officeDocument/2006/relationships/hyperlink" Target="https://www.funcionpublica.gov.co/eva/gestornormativo/norma.php?i=165113" TargetMode="External"/><Relationship Id="rId17" Type="http://schemas.openxmlformats.org/officeDocument/2006/relationships/hyperlink" Target="https://www.alcaldiabogota.gov.co/sisjur/normas/Norma1.jsp?i=121318&amp;dt=S" TargetMode="External"/><Relationship Id="rId25" Type="http://schemas.openxmlformats.org/officeDocument/2006/relationships/hyperlink" Target="https://www.habitatbogota.gov.co/sites/default/files/marco-legal/2022-09/CIRCULAR%20DDAD%20043%20DE%202022.pdf" TargetMode="External"/><Relationship Id="rId33" Type="http://schemas.openxmlformats.org/officeDocument/2006/relationships/hyperlink" Target="https://www.funcionpublica.gov.co/eva/gestornormativo/norma.php?i=17079" TargetMode="External"/><Relationship Id="rId38" Type="http://schemas.openxmlformats.org/officeDocument/2006/relationships/hyperlink" Target="https://www.funcionpublica.gov.co/eva/gestornormativo/norma.php?i=156590" TargetMode="External"/><Relationship Id="rId46" Type="http://schemas.openxmlformats.org/officeDocument/2006/relationships/hyperlink" Target="https://www.habitatbogota.gov.co/sites/default/files/marco-legal/2022-12/Circular%20057-2022.pdf" TargetMode="External"/><Relationship Id="rId20" Type="http://schemas.openxmlformats.org/officeDocument/2006/relationships/hyperlink" Target="https://www.alcaldiabogota.gov.co/sisjur/normas/Norma1.jsp?dt=S&amp;i=119740" TargetMode="External"/><Relationship Id="rId41" Type="http://schemas.openxmlformats.org/officeDocument/2006/relationships/hyperlink" Target="https://www.funcionpublica.gov.co/eva/gestornormativo/norma.php?i=186" TargetMode="External"/><Relationship Id="rId1" Type="http://schemas.openxmlformats.org/officeDocument/2006/relationships/hyperlink" Target="https://www.funcionpublica.gov.co/eva/gestornormativo/norma.php?i=175606" TargetMode="External"/><Relationship Id="rId6" Type="http://schemas.openxmlformats.org/officeDocument/2006/relationships/hyperlink" Target="http://www.secretariasenado.gov.co/senado/basedoc/ley_0906_2004.html" TargetMode="External"/><Relationship Id="rId15" Type="http://schemas.openxmlformats.org/officeDocument/2006/relationships/hyperlink" Target="https://www.alcaldiabogota.gov.co/sisjur/normas/Norma1.jsp?i=23343" TargetMode="External"/><Relationship Id="rId23" Type="http://schemas.openxmlformats.org/officeDocument/2006/relationships/hyperlink" Target="https://www.alcaldiabogota.gov.co/sisjur/normas/Norma1.jsp?i=124363&amp;dt=S" TargetMode="External"/><Relationship Id="rId28" Type="http://schemas.openxmlformats.org/officeDocument/2006/relationships/hyperlink" Target="http://www.bogotajuridica.gov.co/sisjur/normas/Norma1.jsp?i=4125" TargetMode="External"/><Relationship Id="rId36" Type="http://schemas.openxmlformats.org/officeDocument/2006/relationships/hyperlink" Target="https://www.funcionpublica.gov.co/eva/gestornormativo/norma.php?i=93970" TargetMode="External"/><Relationship Id="rId49" Type="http://schemas.openxmlformats.org/officeDocument/2006/relationships/hyperlink" Target="https://www.alcaldiabogota.gov.co/sisjur/normas/Norma1.jsp?i=122305&amp;dt=S" TargetMode="External"/></Relationships>
</file>

<file path=xl/worksheets/_rels/sheet8.xml.rels><?xml version="1.0" encoding="UTF-8" standalone="yes"?>
<Relationships xmlns="http://schemas.openxmlformats.org/package/2006/relationships"><Relationship Id="rId13" Type="http://schemas.openxmlformats.org/officeDocument/2006/relationships/hyperlink" Target="https://www.alcaldiabogota.gov.co/sisjur/normas/Norma1.jsp?i=68824&amp;dt=S" TargetMode="External"/><Relationship Id="rId18" Type="http://schemas.openxmlformats.org/officeDocument/2006/relationships/hyperlink" Target="https://www.alcaldiabogota.gov.co/sisjur/normas/Norma1.jsp?dt=S&amp;i=91404" TargetMode="External"/><Relationship Id="rId26" Type="http://schemas.openxmlformats.org/officeDocument/2006/relationships/hyperlink" Target="https://www.funcionpublica.gov.co/eva/gestornormativo/norma.php?i=72893" TargetMode="External"/><Relationship Id="rId21" Type="http://schemas.openxmlformats.org/officeDocument/2006/relationships/hyperlink" Target="https://www.alcaldiabogota.gov.co/sisjur/normas/Norma1.jsp?i=56038&amp;dt=S" TargetMode="External"/><Relationship Id="rId34" Type="http://schemas.openxmlformats.org/officeDocument/2006/relationships/hyperlink" Target="https://www.funcionpublica.gov.co/eva/gestornormativo/norma.php?i=170909" TargetMode="External"/><Relationship Id="rId7" Type="http://schemas.openxmlformats.org/officeDocument/2006/relationships/hyperlink" Target="https://www.alcaldiabogota.gov.co/sisjur/normas/Norma1.jsp?i=1507" TargetMode="External"/><Relationship Id="rId12" Type="http://schemas.openxmlformats.org/officeDocument/2006/relationships/hyperlink" Target="https://www.alcaldiabogota.gov.co/sisjur/normas/Norma1.jsp?i=62518&amp;dt=S" TargetMode="External"/><Relationship Id="rId17" Type="http://schemas.openxmlformats.org/officeDocument/2006/relationships/hyperlink" Target="https://www.alcaldiabogota.gov.co/sisjur/normas/Norma1.jsp?i=87968&amp;dt=S" TargetMode="External"/><Relationship Id="rId25" Type="http://schemas.openxmlformats.org/officeDocument/2006/relationships/hyperlink" Target="https://www.mineducacion.gov.co/1759/articles-349495_recurso_138.pdf" TargetMode="External"/><Relationship Id="rId33" Type="http://schemas.openxmlformats.org/officeDocument/2006/relationships/hyperlink" Target="http://sivicof.contraloriabogota.gov.co/TextosStormWeb/RR_002_2022.pdf" TargetMode="External"/><Relationship Id="rId2" Type="http://schemas.openxmlformats.org/officeDocument/2006/relationships/hyperlink" Target="http://www.bogotajuridica.gov.co/sisjur/normas/Norma1.jsp?i=300" TargetMode="External"/><Relationship Id="rId16" Type="http://schemas.openxmlformats.org/officeDocument/2006/relationships/hyperlink" Target="https://www.alcaldiabogota.gov.co/sisjur/normas/Norma1.jsp?i=88580&amp;dt=S" TargetMode="External"/><Relationship Id="rId20" Type="http://schemas.openxmlformats.org/officeDocument/2006/relationships/hyperlink" Target="https://www.alcaldiabogota.gov.co/sisjur/normas/Norma1.jsp?i=14144&amp;dt=S" TargetMode="External"/><Relationship Id="rId29" Type="http://schemas.openxmlformats.org/officeDocument/2006/relationships/hyperlink" Target="https://www.alcaldiabogota.gov.co/sisjur/normas/Norma1.jsp?i=81226&amp;dt=S" TargetMode="External"/><Relationship Id="rId1" Type="http://schemas.openxmlformats.org/officeDocument/2006/relationships/hyperlink" Target="http://www.secretariasenado.gov.co/senado/basedoc/constitucion_politica_1991.html" TargetMode="External"/><Relationship Id="rId6" Type="http://schemas.openxmlformats.org/officeDocument/2006/relationships/hyperlink" Target="http://www.secretariasenado.gov.co/senado/basedoc/ley_1753_2015.html" TargetMode="External"/><Relationship Id="rId11" Type="http://schemas.openxmlformats.org/officeDocument/2006/relationships/hyperlink" Target="https://www.alcaldiabogota.gov.co/sisjur/normas/Norma1.jsp?i=60640" TargetMode="External"/><Relationship Id="rId24" Type="http://schemas.openxmlformats.org/officeDocument/2006/relationships/hyperlink" Target="https://www.alcaldiabogota.gov.co/sisjur/normas/Norma1.jsp?i=60522" TargetMode="External"/><Relationship Id="rId32" Type="http://schemas.openxmlformats.org/officeDocument/2006/relationships/hyperlink" Target="https://www.funcionpublica.gov.co/eva/gestornormativo/norma.php?i=174866" TargetMode="External"/><Relationship Id="rId37" Type="http://schemas.openxmlformats.org/officeDocument/2006/relationships/table" Target="../tables/table6.xml"/><Relationship Id="rId5" Type="http://schemas.openxmlformats.org/officeDocument/2006/relationships/hyperlink" Target="https://www.alcaldiabogota.gov.co/sisjur/normas/Norma1.jsp?i=16161" TargetMode="External"/><Relationship Id="rId15" Type="http://schemas.openxmlformats.org/officeDocument/2006/relationships/hyperlink" Target="https://www.alcaldiabogota.gov.co/sisjur/normas/Norma1.jsp?i=82857&amp;dt=S" TargetMode="External"/><Relationship Id="rId23" Type="http://schemas.openxmlformats.org/officeDocument/2006/relationships/hyperlink" Target="http://es.presidencia.gov.co/normativa/normativa/Circular-01-2015.pdf" TargetMode="External"/><Relationship Id="rId28" Type="http://schemas.openxmlformats.org/officeDocument/2006/relationships/hyperlink" Target="https://www.funcionpublica.gov.co/eva/gestornormativo/norma.php?i=14861" TargetMode="External"/><Relationship Id="rId36" Type="http://schemas.openxmlformats.org/officeDocument/2006/relationships/drawing" Target="../drawings/drawing8.xml"/><Relationship Id="rId10" Type="http://schemas.openxmlformats.org/officeDocument/2006/relationships/hyperlink" Target="https://www.alcaldiabogota.gov.co/sisjur/normas/Norma1.jsp?i=47466&amp;dt=S" TargetMode="External"/><Relationship Id="rId19" Type="http://schemas.openxmlformats.org/officeDocument/2006/relationships/hyperlink" Target="https://www.alcaldiabogota.gov.co/sisjur/normas/Norma1.jsp?i=81283&amp;dt=S" TargetMode="External"/><Relationship Id="rId31" Type="http://schemas.openxmlformats.org/officeDocument/2006/relationships/hyperlink" Target="http://www.contraloriabogota.gov.co/sites/default/files/Contenido/Normatividad/Circulares/CIRCULARES%20EXTERNAS/2021/Circular%20Externa%20No.%20001%20-%202-2021-01204.pdf" TargetMode="External"/><Relationship Id="rId4" Type="http://schemas.openxmlformats.org/officeDocument/2006/relationships/hyperlink" Target="https://www.alcaldiabogota.gov.co/sisjur/normas/Norma1.jsp?i=43292&amp;dt=S" TargetMode="External"/><Relationship Id="rId9" Type="http://schemas.openxmlformats.org/officeDocument/2006/relationships/hyperlink" Target="https://www.alcaldiabogota.gov.co/sisjur/normas/Norma1.jsp?i=1209&amp;dt=S" TargetMode="External"/><Relationship Id="rId14" Type="http://schemas.openxmlformats.org/officeDocument/2006/relationships/hyperlink" Target="https://www.funcionpublica.gov.co/eva/gestornormativo/norma.php?i=83433" TargetMode="External"/><Relationship Id="rId22" Type="http://schemas.openxmlformats.org/officeDocument/2006/relationships/hyperlink" Target="https://www.alcaldiabogota.gov.co/sisjur/normas/Norma1.jsp?i=56250" TargetMode="External"/><Relationship Id="rId27" Type="http://schemas.openxmlformats.org/officeDocument/2006/relationships/hyperlink" Target="http://www.contraloriabogota.gov.co/sites/default/files/Contenido/Normatividad/Resoluciones/2019/RR_036_2019%20Por%20la%20cual%20se%20Adopta%20el%20Procedimiento%20y%20se%20Reglamenta%20el%20Tramite%20del%20Plan%20de%20Mejoramiento/RR_036_2019.pdf" TargetMode="External"/><Relationship Id="rId30" Type="http://schemas.openxmlformats.org/officeDocument/2006/relationships/hyperlink" Target="https://www.alcaldiabogota.gov.co/sisjur/normas/Norma1.jsp?i=94767" TargetMode="External"/><Relationship Id="rId35" Type="http://schemas.openxmlformats.org/officeDocument/2006/relationships/printerSettings" Target="../printerSettings/printerSettings5.bin"/><Relationship Id="rId8" Type="http://schemas.openxmlformats.org/officeDocument/2006/relationships/hyperlink" Target="https://www.alcaldiabogota.gov.co/sisjur/normas/Norma1.jsp?i=1304&amp;dt=S" TargetMode="External"/><Relationship Id="rId3" Type="http://schemas.openxmlformats.org/officeDocument/2006/relationships/hyperlink" Target="https://www.alcaldiabogota.gov.co/sisjur/normas/Norma1.jsp?i=186" TargetMode="External"/></Relationships>
</file>

<file path=xl/worksheets/_rels/sheet9.xml.rels><?xml version="1.0" encoding="UTF-8" standalone="yes"?>
<Relationships xmlns="http://schemas.openxmlformats.org/package/2006/relationships"><Relationship Id="rId13" Type="http://schemas.openxmlformats.org/officeDocument/2006/relationships/hyperlink" Target="http://www.secretariasenado.gov.co/senado/basedoc/ley_1474_2011.html" TargetMode="External"/><Relationship Id="rId18" Type="http://schemas.openxmlformats.org/officeDocument/2006/relationships/hyperlink" Target="https://www.alcaldiabogota.gov.co/sisjur/normas/Norma1.jsp?i=53646" TargetMode="External"/><Relationship Id="rId26" Type="http://schemas.openxmlformats.org/officeDocument/2006/relationships/hyperlink" Target="https://www.alcaldiabogota.gov.co/sisjur/normas/Norma1.jsp?i=29348&amp;dt=S" TargetMode="External"/><Relationship Id="rId39" Type="http://schemas.openxmlformats.org/officeDocument/2006/relationships/hyperlink" Target="https://www.funcionpublica.gov.co/eva/gestornormativo/norma.php?i=141144" TargetMode="External"/><Relationship Id="rId21" Type="http://schemas.openxmlformats.org/officeDocument/2006/relationships/hyperlink" Target="https://www.alcaldiabogota.gov.co/sisjur/normas/Norma1.jsp?i=56034" TargetMode="External"/><Relationship Id="rId34" Type="http://schemas.openxmlformats.org/officeDocument/2006/relationships/hyperlink" Target="https://www.alcaldiabogota.gov.co/sisjur/normas/Norma1.jsp?dt=S&amp;i=67769" TargetMode="External"/><Relationship Id="rId42" Type="http://schemas.openxmlformats.org/officeDocument/2006/relationships/hyperlink" Target="https://www.funcionpublica.gov.co/eva/gestornormativo/norma.php?i=125640" TargetMode="External"/><Relationship Id="rId47" Type="http://schemas.openxmlformats.org/officeDocument/2006/relationships/hyperlink" Target="https://www.funcionpublica.gov.co/eva/gestornormativo/norma.php?i=38695" TargetMode="External"/><Relationship Id="rId50" Type="http://schemas.openxmlformats.org/officeDocument/2006/relationships/hyperlink" Target="http://www.secretariasenado.gov.co/senado/basedoc/ley_1835_2017.html" TargetMode="External"/><Relationship Id="rId55" Type="http://schemas.openxmlformats.org/officeDocument/2006/relationships/hyperlink" Target="https://www.egeda.com.pe/documentos/Decision_351.pdf" TargetMode="External"/><Relationship Id="rId63" Type="http://schemas.openxmlformats.org/officeDocument/2006/relationships/comments" Target="../comments4.xml"/><Relationship Id="rId7" Type="http://schemas.openxmlformats.org/officeDocument/2006/relationships/hyperlink" Target="https://www.alcaldiabogota.gov.co/sisjur/normas/Norma1.jsp?i=28164&amp;dt=S" TargetMode="External"/><Relationship Id="rId2" Type="http://schemas.openxmlformats.org/officeDocument/2006/relationships/hyperlink" Target="https://www.funcionpublica.gov.co/eva/gestornormativo/norma.php?i=337" TargetMode="External"/><Relationship Id="rId16" Type="http://schemas.openxmlformats.org/officeDocument/2006/relationships/hyperlink" Target="https://www.funcionpublica.gov.co/eva/gestornormativo/norma.php?i=45322" TargetMode="External"/><Relationship Id="rId29" Type="http://schemas.openxmlformats.org/officeDocument/2006/relationships/hyperlink" Target="https://www.alcaldiabogota.gov.co/sisjur/normas/Norma1.jsp?dt=S&amp;i=81065" TargetMode="External"/><Relationship Id="rId11" Type="http://schemas.openxmlformats.org/officeDocument/2006/relationships/hyperlink" Target="https://www.funcionpublica.gov.co/eva/gestornormativo/norma.php?i=3431" TargetMode="External"/><Relationship Id="rId24" Type="http://schemas.openxmlformats.org/officeDocument/2006/relationships/hyperlink" Target="https://www.funcionpublica.gov.co/eva/gestornormativo/norma.php?i=87419" TargetMode="External"/><Relationship Id="rId32" Type="http://schemas.openxmlformats.org/officeDocument/2006/relationships/hyperlink" Target="https://www.funcionpublica.gov.co/eva/gestornormativo/norma.php?i=159526" TargetMode="External"/><Relationship Id="rId37" Type="http://schemas.openxmlformats.org/officeDocument/2006/relationships/hyperlink" Target="https://www.culturarecreacionydeporte.gov.co/sites/default/files/documentos_transparencia/1_resolucion_432_2018.pdf" TargetMode="External"/><Relationship Id="rId40" Type="http://schemas.openxmlformats.org/officeDocument/2006/relationships/hyperlink" Target="https://www.alcaldiabogota.gov.co/sisjur/normas/Norma1.jsp?i=103145" TargetMode="External"/><Relationship Id="rId45" Type="http://schemas.openxmlformats.org/officeDocument/2006/relationships/hyperlink" Target="https://www.alcaldiabogota.gov.co/sisjur/normas/Norma1.jsp?i=86971&amp;dt=S" TargetMode="External"/><Relationship Id="rId53" Type="http://schemas.openxmlformats.org/officeDocument/2006/relationships/hyperlink" Target="https://funcionpublica.gov.co/eva/gestornormativo/norma.php?i=6388" TargetMode="External"/><Relationship Id="rId58" Type="http://schemas.openxmlformats.org/officeDocument/2006/relationships/hyperlink" Target="https://www.funcionpublica.gov.co/eva/gestornormativo/norma.php?i=3431" TargetMode="External"/><Relationship Id="rId5" Type="http://schemas.openxmlformats.org/officeDocument/2006/relationships/hyperlink" Target="https://pulep.mincultura.gov.co/normativa/Resolucion_0313_2016.pdf" TargetMode="External"/><Relationship Id="rId61" Type="http://schemas.openxmlformats.org/officeDocument/2006/relationships/vmlDrawing" Target="../drawings/vmlDrawing4.vml"/><Relationship Id="rId19" Type="http://schemas.openxmlformats.org/officeDocument/2006/relationships/hyperlink" Target="https://www.funcionpublica.gov.co/eva/gestornormativo/norma.php?i=49981" TargetMode="External"/><Relationship Id="rId14" Type="http://schemas.openxmlformats.org/officeDocument/2006/relationships/hyperlink" Target="https://www.funcionpublica.gov.co/eva/gestornormativo/norma.php?i=80538" TargetMode="External"/><Relationship Id="rId22" Type="http://schemas.openxmlformats.org/officeDocument/2006/relationships/hyperlink" Target="https://www.alcaldiabogota.gov.co/sisjur/normas/Norma1.jsp?i=71630&amp;dt=S" TargetMode="External"/><Relationship Id="rId27" Type="http://schemas.openxmlformats.org/officeDocument/2006/relationships/hyperlink" Target="https://www.alcaldiabogota.gov.co/sisjur/normas/Norma1.jsp?i=42611&amp;dt=S" TargetMode="External"/><Relationship Id="rId30" Type="http://schemas.openxmlformats.org/officeDocument/2006/relationships/hyperlink" Target="https://www.culturarecreacionydeporte.gov.co/es/scrd-transparente/normatividad/plan-decenal-de-cultura-bogota-dc-2012-2021" TargetMode="External"/><Relationship Id="rId35" Type="http://schemas.openxmlformats.org/officeDocument/2006/relationships/hyperlink" Target="https://www.alcaldiabogota.gov.co/sisjur/normas/Norma1.jsp?i=66148&amp;dt=S" TargetMode="External"/><Relationship Id="rId43" Type="http://schemas.openxmlformats.org/officeDocument/2006/relationships/hyperlink" Target="https://www.alcaldiabogota.gov.co/sisjur/normas/Norma1.jsp?i=93649" TargetMode="External"/><Relationship Id="rId48" Type="http://schemas.openxmlformats.org/officeDocument/2006/relationships/hyperlink" Target="https://idpc.gov.co/noticias/el-pemp-del-centro-historico-de-bogota-entra-en-vigencia/" TargetMode="External"/><Relationship Id="rId56" Type="http://schemas.openxmlformats.org/officeDocument/2006/relationships/hyperlink" Target="https://www.funcionpublica.gov.co/eva/gestornormativo/norma.php?i=53508" TargetMode="External"/><Relationship Id="rId8" Type="http://schemas.openxmlformats.org/officeDocument/2006/relationships/hyperlink" Target="https://www.funcionpublica.gov.co/eva/gestornormativo/norma.php?i=304" TargetMode="External"/><Relationship Id="rId51" Type="http://schemas.openxmlformats.org/officeDocument/2006/relationships/hyperlink" Target="http://www.secretariasenado.gov.co/senado/basedoc/ley_1403_2010.html" TargetMode="External"/><Relationship Id="rId3" Type="http://schemas.openxmlformats.org/officeDocument/2006/relationships/hyperlink" Target="https://www.funcionpublica.gov.co/eva/gestornormativo/norma.php?i=45246" TargetMode="External"/><Relationship Id="rId12" Type="http://schemas.openxmlformats.org/officeDocument/2006/relationships/hyperlink" Target="https://www.funcionpublica.gov.co/eva/gestornormativo/norma.php?i=29324" TargetMode="External"/><Relationship Id="rId17" Type="http://schemas.openxmlformats.org/officeDocument/2006/relationships/hyperlink" Target="https://www.alcaldiabogota.gov.co/sisjur/normas/Norma1.jsp?i=54978&amp;dt=S" TargetMode="External"/><Relationship Id="rId25" Type="http://schemas.openxmlformats.org/officeDocument/2006/relationships/hyperlink" Target="https://www.alcaldiabogota.gov.co/sisjur/normas/Norma1.jsp?i=29233&amp;dt=S" TargetMode="External"/><Relationship Id="rId33" Type="http://schemas.openxmlformats.org/officeDocument/2006/relationships/hyperlink" Target="https://www.alcaldiabogota.gov.co/sisjur/normas/Norma1.jsp?i=52506" TargetMode="External"/><Relationship Id="rId38" Type="http://schemas.openxmlformats.org/officeDocument/2006/relationships/hyperlink" Target="https://www.funcionpublica.gov.co/eva/gestornormativo/norma.php?i=76833" TargetMode="External"/><Relationship Id="rId46" Type="http://schemas.openxmlformats.org/officeDocument/2006/relationships/hyperlink" Target="https://www.funcionpublica.gov.co/eva/gestornormativo/norma.php?i=104832" TargetMode="External"/><Relationship Id="rId59" Type="http://schemas.openxmlformats.org/officeDocument/2006/relationships/printerSettings" Target="../printerSettings/printerSettings6.bin"/><Relationship Id="rId20" Type="http://schemas.openxmlformats.org/officeDocument/2006/relationships/hyperlink" Target="https://www.funcionpublica.gov.co/eva/gestornormativo/norma.php?i=22106" TargetMode="External"/><Relationship Id="rId41" Type="http://schemas.openxmlformats.org/officeDocument/2006/relationships/hyperlink" Target="https://funcionpublica.gov.co/eva/gestornormativo/norma.php?i=160966" TargetMode="External"/><Relationship Id="rId54" Type="http://schemas.openxmlformats.org/officeDocument/2006/relationships/hyperlink" Target="https://www.funcionpublica.gov.co/eva/gestornormativo/norma.php?i=47809" TargetMode="External"/><Relationship Id="rId62" Type="http://schemas.openxmlformats.org/officeDocument/2006/relationships/table" Target="../tables/table7.xml"/><Relationship Id="rId1" Type="http://schemas.openxmlformats.org/officeDocument/2006/relationships/hyperlink" Target="http://www.corteconstitucional.gov.co/inicio/Constitucion%20politica%20de%20Colombia%20-%202015.pdf" TargetMode="External"/><Relationship Id="rId6" Type="http://schemas.openxmlformats.org/officeDocument/2006/relationships/hyperlink" Target="https://www.funcionpublica.gov.co/eva/gestornormativo/norma.php?i=292" TargetMode="External"/><Relationship Id="rId15" Type="http://schemas.openxmlformats.org/officeDocument/2006/relationships/hyperlink" Target="https://www.funcionpublica.gov.co/eva/gestornormativo/norma.php?i=90324" TargetMode="External"/><Relationship Id="rId23" Type="http://schemas.openxmlformats.org/officeDocument/2006/relationships/hyperlink" Target="https://www.alcaldiabogota.gov.co/sisjur/normas/Norma1.jsp?i=71632&amp;dt=S" TargetMode="External"/><Relationship Id="rId28" Type="http://schemas.openxmlformats.org/officeDocument/2006/relationships/hyperlink" Target="https://www.funcionpublica.gov.co/eva/gestornormativo/norma.php?i=78935" TargetMode="External"/><Relationship Id="rId36" Type="http://schemas.openxmlformats.org/officeDocument/2006/relationships/hyperlink" Target="https://www.alcaldiabogota.gov.co/sisjur/normas/Norma1.jsp?i=71731&amp;dt=S" TargetMode="External"/><Relationship Id="rId49" Type="http://schemas.openxmlformats.org/officeDocument/2006/relationships/hyperlink" Target="http://derechodeautor.gov.co:8080/documents/10181/182597/44.pdf/7875d74e-b3ef-4a8a-8661-704823b871b5" TargetMode="External"/><Relationship Id="rId57" Type="http://schemas.openxmlformats.org/officeDocument/2006/relationships/hyperlink" Target="https://www.suin-juriscol.gov.co/viewDocument.asp?ruta=Leyes/30043764" TargetMode="External"/><Relationship Id="rId10" Type="http://schemas.openxmlformats.org/officeDocument/2006/relationships/hyperlink" Target="https://dapre.presidencia.gov.co/normativa/normativa/DIRECTIVA%20PRESIDENCIAL%20N&#176;%2009%20DEL%2009%20DE%20NOVIEMBRE%20DE%202018.pdf" TargetMode="External"/><Relationship Id="rId31" Type="http://schemas.openxmlformats.org/officeDocument/2006/relationships/hyperlink" Target="https://www.funcionpublica.gov.co/eva/gestornormativo/norma.php?i=126761" TargetMode="External"/><Relationship Id="rId44" Type="http://schemas.openxmlformats.org/officeDocument/2006/relationships/hyperlink" Target="https://www.alcaldiabogota.gov.co/sisjur/normas/Norma1.jsp?i=83329&amp;dt=S" TargetMode="External"/><Relationship Id="rId52" Type="http://schemas.openxmlformats.org/officeDocument/2006/relationships/hyperlink" Target="https://funcionpublica.gov.co/eva/gestornormativo/norma.php?i=93970" TargetMode="External"/><Relationship Id="rId60" Type="http://schemas.openxmlformats.org/officeDocument/2006/relationships/drawing" Target="../drawings/drawing9.xml"/><Relationship Id="rId4" Type="http://schemas.openxmlformats.org/officeDocument/2006/relationships/hyperlink" Target="https://www.funcionpublica.gov.co/eva/gestornormativo/norma.php?i=66601" TargetMode="External"/><Relationship Id="rId9" Type="http://schemas.openxmlformats.org/officeDocument/2006/relationships/hyperlink" Target="https://www.funcionpublica.gov.co/eva/gestornormativo/norma.php?i=76833"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outlinePr summaryBelow="0" summaryRight="0"/>
  </sheetPr>
  <dimension ref="A1:Z957"/>
  <sheetViews>
    <sheetView tabSelected="1" topLeftCell="D1" zoomScale="80" zoomScaleNormal="80" workbookViewId="0">
      <selection activeCell="I57" sqref="I57"/>
    </sheetView>
  </sheetViews>
  <sheetFormatPr baseColWidth="10" defaultColWidth="12.5703125" defaultRowHeight="15" customHeight="1" x14ac:dyDescent="0.2"/>
  <cols>
    <col min="1" max="1" width="26.5703125" customWidth="1"/>
    <col min="2" max="2" width="16.85546875" customWidth="1"/>
    <col min="3" max="3" width="35.140625" customWidth="1"/>
    <col min="4" max="4" width="25.7109375" customWidth="1"/>
    <col min="5" max="5" width="20.140625" customWidth="1"/>
    <col min="6" max="6" width="21.140625" customWidth="1"/>
    <col min="7" max="7" width="60.28515625" customWidth="1"/>
    <col min="8" max="8" width="60.5703125" customWidth="1"/>
    <col min="9" max="9" width="53.42578125" customWidth="1"/>
    <col min="10" max="26" width="14.42578125" customWidth="1"/>
  </cols>
  <sheetData>
    <row r="1" spans="1:26" ht="15.75" customHeight="1" x14ac:dyDescent="0.25">
      <c r="A1" s="1"/>
      <c r="B1" s="2"/>
      <c r="C1" s="2"/>
      <c r="D1" s="2"/>
      <c r="E1" s="2"/>
      <c r="F1" s="2"/>
      <c r="G1" s="3"/>
      <c r="H1" s="3"/>
      <c r="I1" s="2"/>
      <c r="J1" s="4"/>
      <c r="K1" s="4"/>
      <c r="L1" s="4"/>
      <c r="M1" s="4"/>
      <c r="N1" s="4"/>
      <c r="O1" s="4"/>
      <c r="P1" s="4"/>
      <c r="Q1" s="4"/>
      <c r="R1" s="4"/>
      <c r="S1" s="4"/>
      <c r="T1" s="4"/>
      <c r="U1" s="4"/>
      <c r="V1" s="4"/>
      <c r="W1" s="4"/>
      <c r="X1" s="4"/>
      <c r="Y1" s="4"/>
      <c r="Z1" s="5"/>
    </row>
    <row r="2" spans="1:26" ht="15.75" customHeight="1" x14ac:dyDescent="0.25">
      <c r="A2" s="1"/>
      <c r="B2" s="2"/>
      <c r="C2" s="2"/>
      <c r="D2" s="2"/>
      <c r="E2" s="2"/>
      <c r="F2" s="2"/>
      <c r="G2" s="3"/>
      <c r="H2" s="3"/>
      <c r="I2" s="2"/>
      <c r="J2" s="4"/>
      <c r="K2" s="4"/>
      <c r="L2" s="4"/>
      <c r="M2" s="4"/>
      <c r="N2" s="4"/>
      <c r="O2" s="4"/>
      <c r="P2" s="4"/>
      <c r="Q2" s="4"/>
      <c r="R2" s="4"/>
      <c r="S2" s="4"/>
      <c r="T2" s="4"/>
      <c r="U2" s="4"/>
      <c r="V2" s="4"/>
      <c r="W2" s="4"/>
      <c r="X2" s="4"/>
      <c r="Y2" s="4"/>
      <c r="Z2" s="5"/>
    </row>
    <row r="3" spans="1:26" ht="15.75" customHeight="1" x14ac:dyDescent="0.25">
      <c r="A3" s="1"/>
      <c r="B3" s="2"/>
      <c r="C3" s="2"/>
      <c r="D3" s="2"/>
      <c r="E3" s="2"/>
      <c r="F3" s="2"/>
      <c r="G3" s="3"/>
      <c r="H3" s="3"/>
      <c r="I3" s="2"/>
      <c r="J3" s="4"/>
      <c r="K3" s="4"/>
      <c r="L3" s="4"/>
      <c r="M3" s="4"/>
      <c r="N3" s="4"/>
      <c r="O3" s="4"/>
      <c r="P3" s="4"/>
      <c r="Q3" s="4"/>
      <c r="R3" s="4"/>
      <c r="S3" s="4"/>
      <c r="T3" s="4"/>
      <c r="U3" s="4"/>
      <c r="V3" s="4"/>
      <c r="W3" s="4"/>
      <c r="X3" s="4"/>
      <c r="Y3" s="4"/>
      <c r="Z3" s="5"/>
    </row>
    <row r="4" spans="1:26" ht="15.75" customHeight="1" x14ac:dyDescent="0.25">
      <c r="A4" s="1"/>
      <c r="B4" s="2"/>
      <c r="C4" s="2"/>
      <c r="D4" s="2"/>
      <c r="E4" s="2"/>
      <c r="F4" s="2"/>
      <c r="G4" s="3"/>
      <c r="H4" s="3"/>
      <c r="I4" s="2"/>
      <c r="J4" s="4"/>
      <c r="K4" s="4"/>
      <c r="L4" s="4"/>
      <c r="M4" s="4"/>
      <c r="N4" s="4"/>
      <c r="O4" s="4"/>
      <c r="P4" s="4"/>
      <c r="Q4" s="4"/>
      <c r="R4" s="4"/>
      <c r="S4" s="4"/>
      <c r="T4" s="4"/>
      <c r="U4" s="4"/>
      <c r="V4" s="4"/>
      <c r="W4" s="4"/>
      <c r="X4" s="4"/>
      <c r="Y4" s="4"/>
      <c r="Z4" s="5"/>
    </row>
    <row r="5" spans="1:26" ht="15.75" customHeight="1" thickBot="1" x14ac:dyDescent="0.3">
      <c r="A5" s="1"/>
      <c r="B5" s="6"/>
      <c r="C5" s="6"/>
      <c r="D5" s="6"/>
      <c r="E5" s="6"/>
      <c r="F5" s="6"/>
      <c r="G5" s="7"/>
      <c r="H5" s="7"/>
      <c r="I5" s="6"/>
      <c r="J5" s="4"/>
      <c r="K5" s="4"/>
      <c r="L5" s="4"/>
      <c r="M5" s="4"/>
      <c r="N5" s="4"/>
      <c r="O5" s="4"/>
      <c r="P5" s="4"/>
      <c r="Q5" s="4"/>
      <c r="R5" s="4"/>
      <c r="S5" s="4"/>
      <c r="T5" s="4"/>
      <c r="U5" s="4"/>
      <c r="V5" s="4"/>
      <c r="W5" s="4"/>
      <c r="X5" s="4"/>
      <c r="Y5" s="4"/>
      <c r="Z5" s="5"/>
    </row>
    <row r="6" spans="1:26" ht="15.75" customHeight="1" thickBot="1" x14ac:dyDescent="0.3">
      <c r="A6" s="626" t="s">
        <v>0</v>
      </c>
      <c r="B6" s="627"/>
      <c r="C6" s="628" t="s">
        <v>1</v>
      </c>
      <c r="D6" s="629"/>
      <c r="E6" s="629"/>
      <c r="F6" s="629"/>
      <c r="G6" s="627"/>
      <c r="H6" s="88" t="s">
        <v>2</v>
      </c>
      <c r="I6" s="89" t="s">
        <v>3</v>
      </c>
      <c r="J6" s="4"/>
      <c r="K6" s="4"/>
      <c r="L6" s="4"/>
      <c r="M6" s="4"/>
      <c r="N6" s="4"/>
      <c r="O6" s="4"/>
      <c r="P6" s="4"/>
      <c r="Q6" s="4"/>
      <c r="R6" s="4"/>
      <c r="S6" s="4"/>
      <c r="T6" s="4"/>
      <c r="U6" s="4"/>
      <c r="V6" s="4"/>
      <c r="W6" s="4"/>
      <c r="X6" s="4"/>
      <c r="Y6" s="4"/>
      <c r="Z6" s="5"/>
    </row>
    <row r="7" spans="1:26" ht="15.75" customHeight="1" x14ac:dyDescent="0.25">
      <c r="A7" s="630" t="s">
        <v>4</v>
      </c>
      <c r="B7" s="631"/>
      <c r="C7" s="631"/>
      <c r="D7" s="631"/>
      <c r="E7" s="631"/>
      <c r="F7" s="631"/>
      <c r="G7" s="631"/>
      <c r="H7" s="615"/>
      <c r="I7" s="9" t="s">
        <v>5</v>
      </c>
      <c r="J7" s="10"/>
      <c r="K7" s="10"/>
      <c r="L7" s="10"/>
      <c r="M7" s="10"/>
      <c r="N7" s="10"/>
      <c r="O7" s="10"/>
      <c r="P7" s="10"/>
      <c r="Q7" s="10"/>
      <c r="R7" s="10"/>
      <c r="S7" s="10"/>
      <c r="T7" s="10"/>
      <c r="U7" s="10"/>
      <c r="V7" s="10"/>
      <c r="W7" s="10"/>
      <c r="X7" s="10"/>
      <c r="Y7" s="10"/>
      <c r="Z7" s="5"/>
    </row>
    <row r="8" spans="1:26" ht="15.75" customHeight="1" x14ac:dyDescent="0.25">
      <c r="A8" s="11" t="s">
        <v>6</v>
      </c>
      <c r="B8" s="11" t="s">
        <v>7</v>
      </c>
      <c r="C8" s="11" t="s">
        <v>8</v>
      </c>
      <c r="D8" s="11" t="s">
        <v>9</v>
      </c>
      <c r="E8" s="11" t="s">
        <v>10</v>
      </c>
      <c r="F8" s="11" t="s">
        <v>11</v>
      </c>
      <c r="G8" s="12" t="s">
        <v>12</v>
      </c>
      <c r="H8" s="12" t="s">
        <v>13</v>
      </c>
      <c r="I8" s="13" t="s">
        <v>14</v>
      </c>
      <c r="J8" s="10"/>
      <c r="K8" s="10"/>
      <c r="L8" s="10"/>
      <c r="M8" s="10"/>
      <c r="N8" s="10"/>
      <c r="O8" s="10"/>
      <c r="P8" s="10"/>
      <c r="Q8" s="10"/>
      <c r="R8" s="10"/>
      <c r="S8" s="10"/>
      <c r="T8" s="10"/>
      <c r="U8" s="10"/>
      <c r="V8" s="10"/>
      <c r="W8" s="10"/>
      <c r="X8" s="10"/>
      <c r="Y8" s="10"/>
      <c r="Z8" s="5"/>
    </row>
    <row r="9" spans="1:26" ht="25.5" customHeight="1" x14ac:dyDescent="0.25">
      <c r="A9" s="539" t="s">
        <v>15</v>
      </c>
      <c r="B9" s="14" t="s">
        <v>16</v>
      </c>
      <c r="C9" s="16" t="s">
        <v>17</v>
      </c>
      <c r="D9" s="15" t="s">
        <v>18</v>
      </c>
      <c r="E9" s="83">
        <v>16</v>
      </c>
      <c r="F9" s="109">
        <v>44834</v>
      </c>
      <c r="G9" s="113" t="s">
        <v>394</v>
      </c>
      <c r="H9" s="90" t="s">
        <v>20</v>
      </c>
      <c r="I9" s="97" t="s">
        <v>21</v>
      </c>
      <c r="J9" s="10"/>
      <c r="K9" s="10"/>
      <c r="L9" s="10"/>
      <c r="M9" s="10"/>
      <c r="N9" s="10"/>
      <c r="O9" s="10"/>
      <c r="P9" s="10"/>
      <c r="Q9" s="10"/>
      <c r="R9" s="10"/>
      <c r="S9" s="10"/>
      <c r="T9" s="10"/>
      <c r="U9" s="10"/>
      <c r="V9" s="10"/>
      <c r="W9" s="10"/>
      <c r="X9" s="10"/>
      <c r="Y9" s="10"/>
      <c r="Z9" s="5"/>
    </row>
    <row r="10" spans="1:26" ht="25.5" customHeight="1" x14ac:dyDescent="0.25">
      <c r="A10" s="539" t="s">
        <v>15</v>
      </c>
      <c r="B10" s="14" t="s">
        <v>16</v>
      </c>
      <c r="C10" s="16" t="s">
        <v>17</v>
      </c>
      <c r="D10" s="15" t="s">
        <v>18</v>
      </c>
      <c r="E10" s="83">
        <v>14</v>
      </c>
      <c r="F10" s="109">
        <v>44803</v>
      </c>
      <c r="G10" s="113" t="s">
        <v>395</v>
      </c>
      <c r="H10" s="90"/>
      <c r="I10" s="97" t="s">
        <v>21</v>
      </c>
      <c r="J10" s="10"/>
      <c r="K10" s="10"/>
      <c r="L10" s="10"/>
      <c r="M10" s="10"/>
      <c r="N10" s="10"/>
      <c r="O10" s="10"/>
      <c r="P10" s="10"/>
      <c r="Q10" s="10"/>
      <c r="R10" s="10"/>
      <c r="S10" s="10"/>
      <c r="T10" s="10"/>
      <c r="U10" s="10"/>
      <c r="V10" s="10"/>
      <c r="W10" s="10"/>
      <c r="X10" s="10"/>
      <c r="Y10" s="10"/>
      <c r="Z10" s="5"/>
    </row>
    <row r="11" spans="1:26" ht="25.5" customHeight="1" x14ac:dyDescent="0.25">
      <c r="A11" s="540" t="s">
        <v>15</v>
      </c>
      <c r="B11" s="14" t="s">
        <v>16</v>
      </c>
      <c r="C11" s="16" t="s">
        <v>23</v>
      </c>
      <c r="D11" s="15" t="s">
        <v>24</v>
      </c>
      <c r="E11" s="84">
        <v>2195</v>
      </c>
      <c r="F11" s="109">
        <v>44579</v>
      </c>
      <c r="G11" s="90" t="s">
        <v>25</v>
      </c>
      <c r="H11" s="90" t="s">
        <v>26</v>
      </c>
      <c r="I11" s="98" t="s">
        <v>27</v>
      </c>
      <c r="J11" s="10"/>
      <c r="K11" s="10"/>
      <c r="L11" s="10"/>
      <c r="M11" s="10"/>
      <c r="N11" s="10"/>
      <c r="O11" s="10"/>
      <c r="P11" s="10"/>
      <c r="Q11" s="10"/>
      <c r="R11" s="10"/>
      <c r="S11" s="10"/>
      <c r="T11" s="10"/>
      <c r="U11" s="10"/>
      <c r="V11" s="10"/>
      <c r="W11" s="10"/>
      <c r="X11" s="10"/>
      <c r="Y11" s="10"/>
      <c r="Z11" s="5"/>
    </row>
    <row r="12" spans="1:26" ht="30" customHeight="1" x14ac:dyDescent="0.25">
      <c r="A12" s="541" t="s">
        <v>28</v>
      </c>
      <c r="B12" s="18" t="s">
        <v>16</v>
      </c>
      <c r="C12" s="48" t="s">
        <v>29</v>
      </c>
      <c r="D12" s="18" t="s">
        <v>30</v>
      </c>
      <c r="E12" s="85">
        <v>4070</v>
      </c>
      <c r="F12" s="110">
        <v>44550</v>
      </c>
      <c r="G12" s="91" t="s">
        <v>31</v>
      </c>
      <c r="H12" s="92" t="s">
        <v>32</v>
      </c>
      <c r="I12" s="99" t="s">
        <v>33</v>
      </c>
      <c r="J12" s="10"/>
      <c r="K12" s="10"/>
      <c r="L12" s="10"/>
      <c r="M12" s="10"/>
      <c r="N12" s="10"/>
      <c r="O12" s="10"/>
      <c r="P12" s="10"/>
      <c r="Q12" s="10"/>
      <c r="R12" s="10"/>
      <c r="S12" s="10"/>
      <c r="T12" s="10"/>
      <c r="U12" s="10"/>
      <c r="V12" s="10"/>
      <c r="W12" s="10"/>
      <c r="X12" s="10"/>
      <c r="Y12" s="10"/>
      <c r="Z12" s="5"/>
    </row>
    <row r="13" spans="1:26" ht="53.25" customHeight="1" x14ac:dyDescent="0.25">
      <c r="A13" s="542" t="s">
        <v>34</v>
      </c>
      <c r="B13" s="19" t="s">
        <v>16</v>
      </c>
      <c r="C13" s="20" t="s">
        <v>35</v>
      </c>
      <c r="D13" s="19" t="s">
        <v>36</v>
      </c>
      <c r="E13" s="86" t="s">
        <v>37</v>
      </c>
      <c r="F13" s="111">
        <v>44540</v>
      </c>
      <c r="G13" s="93" t="s">
        <v>38</v>
      </c>
      <c r="H13" s="93" t="s">
        <v>39</v>
      </c>
      <c r="I13" s="100" t="s">
        <v>40</v>
      </c>
      <c r="J13" s="10"/>
      <c r="K13" s="10"/>
      <c r="L13" s="10"/>
      <c r="M13" s="10"/>
      <c r="N13" s="10"/>
      <c r="O13" s="10"/>
      <c r="P13" s="10"/>
      <c r="Q13" s="10"/>
      <c r="R13" s="10"/>
      <c r="S13" s="10"/>
      <c r="T13" s="10"/>
      <c r="U13" s="10"/>
      <c r="V13" s="10"/>
      <c r="W13" s="10"/>
      <c r="X13" s="10"/>
      <c r="Y13" s="10"/>
      <c r="Z13" s="5"/>
    </row>
    <row r="14" spans="1:26" ht="30" customHeight="1" x14ac:dyDescent="0.25">
      <c r="A14" s="542" t="s">
        <v>41</v>
      </c>
      <c r="B14" s="19" t="s">
        <v>42</v>
      </c>
      <c r="C14" s="20" t="s">
        <v>43</v>
      </c>
      <c r="D14" s="19" t="s">
        <v>44</v>
      </c>
      <c r="E14" s="86">
        <v>64</v>
      </c>
      <c r="F14" s="111">
        <v>44399</v>
      </c>
      <c r="G14" s="114" t="s">
        <v>396</v>
      </c>
      <c r="H14" s="93" t="s">
        <v>1</v>
      </c>
      <c r="I14" s="100" t="s">
        <v>45</v>
      </c>
      <c r="J14" s="10"/>
      <c r="K14" s="10"/>
      <c r="L14" s="10"/>
      <c r="M14" s="10"/>
      <c r="N14" s="10"/>
      <c r="O14" s="10"/>
      <c r="P14" s="10"/>
      <c r="Q14" s="10"/>
      <c r="R14" s="10"/>
      <c r="S14" s="10"/>
      <c r="T14" s="10"/>
      <c r="U14" s="10"/>
      <c r="V14" s="10"/>
      <c r="W14" s="10"/>
      <c r="X14" s="10"/>
      <c r="Y14" s="10"/>
      <c r="Z14" s="5"/>
    </row>
    <row r="15" spans="1:26" ht="25.5" customHeight="1" x14ac:dyDescent="0.25">
      <c r="A15" s="543" t="s">
        <v>46</v>
      </c>
      <c r="B15" s="19" t="s">
        <v>16</v>
      </c>
      <c r="C15" s="20" t="s">
        <v>47</v>
      </c>
      <c r="D15" s="19" t="s">
        <v>24</v>
      </c>
      <c r="E15" s="87">
        <v>2094</v>
      </c>
      <c r="F15" s="111">
        <v>44376</v>
      </c>
      <c r="G15" s="93" t="s">
        <v>48</v>
      </c>
      <c r="H15" s="93" t="s">
        <v>49</v>
      </c>
      <c r="I15" s="100" t="s">
        <v>45</v>
      </c>
      <c r="J15" s="10"/>
      <c r="K15" s="10"/>
      <c r="L15" s="10"/>
      <c r="M15" s="10"/>
      <c r="N15" s="10"/>
      <c r="O15" s="10"/>
      <c r="P15" s="10"/>
      <c r="Q15" s="10"/>
      <c r="R15" s="10"/>
      <c r="S15" s="10"/>
      <c r="T15" s="10"/>
      <c r="U15" s="10"/>
      <c r="V15" s="10"/>
      <c r="W15" s="10"/>
      <c r="X15" s="10"/>
      <c r="Y15" s="10"/>
      <c r="Z15" s="5"/>
    </row>
    <row r="16" spans="1:26" ht="25.5" customHeight="1" x14ac:dyDescent="0.25">
      <c r="A16" s="544" t="s">
        <v>50</v>
      </c>
      <c r="B16" s="96" t="s">
        <v>42</v>
      </c>
      <c r="C16" s="16" t="s">
        <v>52</v>
      </c>
      <c r="D16" s="15" t="s">
        <v>53</v>
      </c>
      <c r="E16" s="83">
        <v>104</v>
      </c>
      <c r="F16" s="109">
        <v>44195</v>
      </c>
      <c r="G16" s="90" t="s">
        <v>54</v>
      </c>
      <c r="H16" s="90"/>
      <c r="I16" s="101" t="s">
        <v>55</v>
      </c>
      <c r="J16" s="10"/>
      <c r="K16" s="10"/>
      <c r="L16" s="10"/>
      <c r="M16" s="10"/>
      <c r="N16" s="10"/>
      <c r="O16" s="10"/>
      <c r="P16" s="10"/>
      <c r="Q16" s="10"/>
      <c r="R16" s="10"/>
      <c r="S16" s="10"/>
      <c r="T16" s="10"/>
      <c r="U16" s="10"/>
      <c r="V16" s="10"/>
      <c r="W16" s="10"/>
      <c r="X16" s="10"/>
      <c r="Y16" s="10"/>
      <c r="Z16" s="5"/>
    </row>
    <row r="17" spans="1:26" ht="48.75" customHeight="1" x14ac:dyDescent="0.25">
      <c r="A17" s="544" t="s">
        <v>56</v>
      </c>
      <c r="B17" s="14" t="s">
        <v>42</v>
      </c>
      <c r="C17" s="16" t="s">
        <v>52</v>
      </c>
      <c r="D17" s="15" t="s">
        <v>57</v>
      </c>
      <c r="E17" s="17">
        <v>753</v>
      </c>
      <c r="F17" s="109">
        <v>44125</v>
      </c>
      <c r="G17" s="90" t="s">
        <v>58</v>
      </c>
      <c r="H17" s="90" t="s">
        <v>1</v>
      </c>
      <c r="I17" s="101" t="s">
        <v>59</v>
      </c>
      <c r="J17" s="10"/>
      <c r="K17" s="10"/>
      <c r="L17" s="10"/>
      <c r="M17" s="10"/>
      <c r="N17" s="10"/>
      <c r="O17" s="10"/>
      <c r="P17" s="10"/>
      <c r="Q17" s="10"/>
      <c r="R17" s="10"/>
      <c r="S17" s="10"/>
      <c r="T17" s="10"/>
      <c r="U17" s="10"/>
      <c r="V17" s="10"/>
      <c r="W17" s="10"/>
      <c r="X17" s="10"/>
      <c r="Y17" s="10"/>
      <c r="Z17" s="5"/>
    </row>
    <row r="18" spans="1:26" ht="56.25" customHeight="1" x14ac:dyDescent="0.25">
      <c r="A18" s="540" t="s">
        <v>28</v>
      </c>
      <c r="B18" s="14" t="s">
        <v>42</v>
      </c>
      <c r="C18" s="16" t="s">
        <v>60</v>
      </c>
      <c r="D18" s="14" t="s">
        <v>18</v>
      </c>
      <c r="E18" s="17">
        <v>5</v>
      </c>
      <c r="F18" s="109">
        <v>44113</v>
      </c>
      <c r="G18" s="90" t="s">
        <v>61</v>
      </c>
      <c r="H18" s="90" t="s">
        <v>1</v>
      </c>
      <c r="I18" s="101" t="s">
        <v>62</v>
      </c>
      <c r="J18" s="10"/>
      <c r="K18" s="10"/>
      <c r="L18" s="10"/>
      <c r="M18" s="10"/>
      <c r="N18" s="10"/>
      <c r="O18" s="10"/>
      <c r="P18" s="10"/>
      <c r="Q18" s="10"/>
      <c r="R18" s="10"/>
      <c r="S18" s="10"/>
      <c r="T18" s="10"/>
      <c r="U18" s="10"/>
      <c r="V18" s="10"/>
      <c r="W18" s="10"/>
      <c r="X18" s="10"/>
      <c r="Y18" s="10"/>
      <c r="Z18" s="5"/>
    </row>
    <row r="19" spans="1:26" ht="25.5" customHeight="1" x14ac:dyDescent="0.25">
      <c r="A19" s="543" t="s">
        <v>63</v>
      </c>
      <c r="B19" s="19" t="s">
        <v>16</v>
      </c>
      <c r="C19" s="20" t="s">
        <v>23</v>
      </c>
      <c r="D19" s="15" t="s">
        <v>24</v>
      </c>
      <c r="E19" s="22">
        <v>2052</v>
      </c>
      <c r="F19" s="111">
        <v>44068</v>
      </c>
      <c r="G19" s="93" t="s">
        <v>64</v>
      </c>
      <c r="H19" s="93" t="s">
        <v>1</v>
      </c>
      <c r="I19" s="100" t="s">
        <v>65</v>
      </c>
      <c r="J19" s="10"/>
      <c r="K19" s="10"/>
      <c r="L19" s="10"/>
      <c r="M19" s="10"/>
      <c r="N19" s="10"/>
      <c r="O19" s="10"/>
      <c r="P19" s="10"/>
      <c r="Q19" s="10"/>
      <c r="R19" s="10"/>
      <c r="S19" s="10"/>
      <c r="T19" s="10"/>
      <c r="U19" s="10"/>
      <c r="V19" s="10"/>
      <c r="W19" s="10"/>
      <c r="X19" s="10"/>
      <c r="Y19" s="10"/>
      <c r="Z19" s="5"/>
    </row>
    <row r="20" spans="1:26" ht="25.5" customHeight="1" x14ac:dyDescent="0.2">
      <c r="A20" s="545" t="s">
        <v>46</v>
      </c>
      <c r="B20" s="23" t="s">
        <v>16</v>
      </c>
      <c r="C20" s="25" t="s">
        <v>66</v>
      </c>
      <c r="D20" s="23" t="s">
        <v>57</v>
      </c>
      <c r="E20" s="24">
        <v>1519</v>
      </c>
      <c r="F20" s="109">
        <v>44067</v>
      </c>
      <c r="G20" s="94" t="s">
        <v>67</v>
      </c>
      <c r="H20" s="94" t="s">
        <v>68</v>
      </c>
      <c r="I20" s="102" t="s">
        <v>69</v>
      </c>
      <c r="J20" s="10"/>
      <c r="K20" s="10"/>
      <c r="L20" s="10"/>
      <c r="M20" s="10"/>
      <c r="N20" s="10"/>
      <c r="O20" s="10"/>
      <c r="P20" s="10"/>
      <c r="Q20" s="10"/>
      <c r="R20" s="10"/>
      <c r="S20" s="10"/>
      <c r="T20" s="10"/>
      <c r="U20" s="10"/>
      <c r="V20" s="10"/>
      <c r="W20" s="10"/>
      <c r="X20" s="10"/>
      <c r="Y20" s="10"/>
      <c r="Z20" s="5"/>
    </row>
    <row r="21" spans="1:26" ht="48" customHeight="1" x14ac:dyDescent="0.25">
      <c r="A21" s="543" t="s">
        <v>70</v>
      </c>
      <c r="B21" s="19" t="s">
        <v>42</v>
      </c>
      <c r="C21" s="20" t="s">
        <v>71</v>
      </c>
      <c r="D21" s="15" t="s">
        <v>72</v>
      </c>
      <c r="E21" s="22">
        <v>189</v>
      </c>
      <c r="F21" s="112">
        <v>44064</v>
      </c>
      <c r="G21" s="93" t="s">
        <v>73</v>
      </c>
      <c r="H21" s="93" t="s">
        <v>1</v>
      </c>
      <c r="I21" s="103" t="s">
        <v>69</v>
      </c>
      <c r="J21" s="10"/>
      <c r="K21" s="10"/>
      <c r="L21" s="10"/>
      <c r="M21" s="10"/>
      <c r="N21" s="10"/>
      <c r="O21" s="10"/>
      <c r="P21" s="10"/>
      <c r="Q21" s="10"/>
      <c r="R21" s="10"/>
      <c r="S21" s="10"/>
      <c r="T21" s="10"/>
      <c r="U21" s="10"/>
      <c r="V21" s="10"/>
      <c r="W21" s="10"/>
      <c r="X21" s="10"/>
      <c r="Y21" s="10"/>
      <c r="Z21" s="5"/>
    </row>
    <row r="22" spans="1:26" ht="48" customHeight="1" x14ac:dyDescent="0.25">
      <c r="A22" s="543" t="s">
        <v>74</v>
      </c>
      <c r="B22" s="19" t="s">
        <v>16</v>
      </c>
      <c r="C22" s="20" t="s">
        <v>75</v>
      </c>
      <c r="D22" s="15" t="s">
        <v>24</v>
      </c>
      <c r="E22" s="22">
        <v>2013</v>
      </c>
      <c r="F22" s="112">
        <v>43829</v>
      </c>
      <c r="G22" s="93" t="s">
        <v>76</v>
      </c>
      <c r="H22" s="93" t="s">
        <v>1</v>
      </c>
      <c r="I22" s="100" t="s">
        <v>45</v>
      </c>
      <c r="J22" s="10"/>
      <c r="K22" s="10"/>
      <c r="L22" s="10"/>
      <c r="M22" s="10"/>
      <c r="N22" s="10"/>
      <c r="O22" s="10"/>
      <c r="P22" s="10"/>
      <c r="Q22" s="10"/>
      <c r="R22" s="10"/>
      <c r="S22" s="10"/>
      <c r="T22" s="10"/>
      <c r="U22" s="10"/>
      <c r="V22" s="10"/>
      <c r="W22" s="10"/>
      <c r="X22" s="10"/>
      <c r="Y22" s="10"/>
      <c r="Z22" s="5"/>
    </row>
    <row r="23" spans="1:26" ht="29.25" customHeight="1" x14ac:dyDescent="0.25">
      <c r="A23" s="544" t="s">
        <v>46</v>
      </c>
      <c r="B23" s="14" t="s">
        <v>16</v>
      </c>
      <c r="C23" s="16" t="s">
        <v>77</v>
      </c>
      <c r="D23" s="14" t="s">
        <v>72</v>
      </c>
      <c r="E23" s="26">
        <v>2106</v>
      </c>
      <c r="F23" s="109">
        <v>43791</v>
      </c>
      <c r="G23" s="90" t="s">
        <v>78</v>
      </c>
      <c r="H23" s="90" t="s">
        <v>1</v>
      </c>
      <c r="I23" s="101" t="s">
        <v>69</v>
      </c>
      <c r="J23" s="10"/>
      <c r="K23" s="10"/>
      <c r="L23" s="10"/>
      <c r="M23" s="10"/>
      <c r="N23" s="10"/>
      <c r="O23" s="10"/>
      <c r="P23" s="10"/>
      <c r="Q23" s="10"/>
      <c r="R23" s="10"/>
      <c r="S23" s="10"/>
      <c r="T23" s="10"/>
      <c r="U23" s="10"/>
      <c r="V23" s="10"/>
      <c r="W23" s="10"/>
      <c r="X23" s="10"/>
      <c r="Y23" s="10"/>
      <c r="Z23" s="5"/>
    </row>
    <row r="24" spans="1:26" ht="29.25" customHeight="1" x14ac:dyDescent="0.25">
      <c r="A24" s="540" t="s">
        <v>46</v>
      </c>
      <c r="B24" s="14" t="s">
        <v>16</v>
      </c>
      <c r="C24" s="28" t="s">
        <v>47</v>
      </c>
      <c r="D24" s="14" t="s">
        <v>24</v>
      </c>
      <c r="E24" s="27">
        <v>1952</v>
      </c>
      <c r="F24" s="109">
        <v>43493</v>
      </c>
      <c r="G24" s="95" t="s">
        <v>79</v>
      </c>
      <c r="H24" s="90" t="s">
        <v>80</v>
      </c>
      <c r="I24" s="101" t="s">
        <v>45</v>
      </c>
      <c r="J24" s="10"/>
      <c r="K24" s="10"/>
      <c r="L24" s="10"/>
      <c r="M24" s="10"/>
      <c r="N24" s="10"/>
      <c r="O24" s="10"/>
      <c r="P24" s="10"/>
      <c r="Q24" s="10"/>
      <c r="R24" s="10"/>
      <c r="S24" s="10"/>
      <c r="T24" s="10"/>
      <c r="U24" s="10"/>
      <c r="V24" s="10"/>
      <c r="W24" s="10"/>
      <c r="X24" s="10"/>
      <c r="Y24" s="10"/>
      <c r="Z24" s="5"/>
    </row>
    <row r="25" spans="1:26" ht="48" customHeight="1" x14ac:dyDescent="0.25">
      <c r="A25" s="543" t="s">
        <v>56</v>
      </c>
      <c r="B25" s="19" t="s">
        <v>42</v>
      </c>
      <c r="C25" s="20" t="s">
        <v>52</v>
      </c>
      <c r="D25" s="15" t="s">
        <v>57</v>
      </c>
      <c r="E25" s="22">
        <v>233</v>
      </c>
      <c r="F25" s="111">
        <v>43259</v>
      </c>
      <c r="G25" s="93" t="s">
        <v>81</v>
      </c>
      <c r="H25" s="93" t="s">
        <v>82</v>
      </c>
      <c r="I25" s="100" t="s">
        <v>59</v>
      </c>
      <c r="J25" s="10"/>
      <c r="K25" s="10"/>
      <c r="L25" s="10"/>
      <c r="M25" s="10"/>
      <c r="N25" s="10"/>
      <c r="O25" s="10"/>
      <c r="P25" s="10"/>
      <c r="Q25" s="10"/>
      <c r="R25" s="10"/>
      <c r="S25" s="10"/>
      <c r="T25" s="10"/>
      <c r="U25" s="10"/>
      <c r="V25" s="10"/>
      <c r="W25" s="10"/>
      <c r="X25" s="10"/>
      <c r="Y25" s="10"/>
      <c r="Z25" s="5"/>
    </row>
    <row r="26" spans="1:26" ht="48" customHeight="1" x14ac:dyDescent="0.25">
      <c r="A26" s="540" t="s">
        <v>83</v>
      </c>
      <c r="B26" s="14" t="s">
        <v>16</v>
      </c>
      <c r="C26" s="16" t="s">
        <v>84</v>
      </c>
      <c r="D26" s="14" t="s">
        <v>72</v>
      </c>
      <c r="E26" s="27">
        <v>612</v>
      </c>
      <c r="F26" s="109">
        <v>43194</v>
      </c>
      <c r="G26" s="113" t="s">
        <v>397</v>
      </c>
      <c r="H26" s="90" t="s">
        <v>1</v>
      </c>
      <c r="I26" s="104" t="s">
        <v>85</v>
      </c>
      <c r="J26" s="10"/>
      <c r="K26" s="10"/>
      <c r="L26" s="10"/>
      <c r="M26" s="10"/>
      <c r="N26" s="10"/>
      <c r="O26" s="10"/>
      <c r="P26" s="10"/>
      <c r="Q26" s="10"/>
      <c r="R26" s="10"/>
      <c r="S26" s="10"/>
      <c r="T26" s="10"/>
      <c r="U26" s="10"/>
      <c r="V26" s="10"/>
      <c r="W26" s="10"/>
      <c r="X26" s="10"/>
      <c r="Y26" s="10"/>
      <c r="Z26" s="5"/>
    </row>
    <row r="27" spans="1:26" ht="25.5" customHeight="1" x14ac:dyDescent="0.25">
      <c r="A27" s="543" t="s">
        <v>46</v>
      </c>
      <c r="B27" s="19" t="s">
        <v>16</v>
      </c>
      <c r="C27" s="20" t="s">
        <v>77</v>
      </c>
      <c r="D27" s="15" t="s">
        <v>72</v>
      </c>
      <c r="E27" s="29">
        <v>1499</v>
      </c>
      <c r="F27" s="111">
        <v>42989</v>
      </c>
      <c r="G27" s="93" t="s">
        <v>86</v>
      </c>
      <c r="H27" s="93" t="s">
        <v>1</v>
      </c>
      <c r="I27" s="100" t="s">
        <v>87</v>
      </c>
      <c r="J27" s="10"/>
      <c r="K27" s="10"/>
      <c r="L27" s="10"/>
      <c r="M27" s="10"/>
      <c r="N27" s="10"/>
      <c r="O27" s="10"/>
      <c r="P27" s="10"/>
      <c r="Q27" s="10"/>
      <c r="R27" s="10"/>
      <c r="S27" s="10"/>
      <c r="T27" s="10"/>
      <c r="U27" s="10"/>
      <c r="V27" s="10"/>
      <c r="W27" s="10"/>
      <c r="X27" s="10"/>
      <c r="Y27" s="10"/>
      <c r="Z27" s="5"/>
    </row>
    <row r="28" spans="1:26" ht="25.5" customHeight="1" x14ac:dyDescent="0.25">
      <c r="A28" s="544" t="s">
        <v>46</v>
      </c>
      <c r="B28" s="14" t="s">
        <v>42</v>
      </c>
      <c r="C28" s="16" t="s">
        <v>88</v>
      </c>
      <c r="D28" s="15" t="s">
        <v>72</v>
      </c>
      <c r="E28" s="27">
        <v>425</v>
      </c>
      <c r="F28" s="109">
        <v>42646</v>
      </c>
      <c r="G28" s="90" t="s">
        <v>89</v>
      </c>
      <c r="H28" s="90" t="s">
        <v>1</v>
      </c>
      <c r="I28" s="105" t="s">
        <v>87</v>
      </c>
      <c r="J28" s="10"/>
      <c r="K28" s="10"/>
      <c r="L28" s="10"/>
      <c r="M28" s="10"/>
      <c r="N28" s="10"/>
      <c r="O28" s="10"/>
      <c r="P28" s="10"/>
      <c r="Q28" s="10"/>
      <c r="R28" s="10"/>
      <c r="S28" s="10"/>
      <c r="T28" s="10"/>
      <c r="U28" s="10"/>
      <c r="V28" s="10"/>
      <c r="W28" s="10"/>
      <c r="X28" s="10"/>
      <c r="Y28" s="10"/>
      <c r="Z28" s="5"/>
    </row>
    <row r="29" spans="1:26" ht="25.5" customHeight="1" x14ac:dyDescent="0.25">
      <c r="A29" s="543" t="s">
        <v>46</v>
      </c>
      <c r="B29" s="19" t="s">
        <v>16</v>
      </c>
      <c r="C29" s="20" t="s">
        <v>77</v>
      </c>
      <c r="D29" s="15" t="s">
        <v>72</v>
      </c>
      <c r="E29" s="29">
        <v>124</v>
      </c>
      <c r="F29" s="111">
        <v>42395</v>
      </c>
      <c r="G29" s="93" t="s">
        <v>90</v>
      </c>
      <c r="H29" s="93" t="s">
        <v>1</v>
      </c>
      <c r="I29" s="106" t="s">
        <v>87</v>
      </c>
      <c r="J29" s="10"/>
      <c r="K29" s="10"/>
      <c r="L29" s="10"/>
      <c r="M29" s="10"/>
      <c r="N29" s="10"/>
      <c r="O29" s="10"/>
      <c r="P29" s="10"/>
      <c r="Q29" s="10"/>
      <c r="R29" s="10"/>
      <c r="S29" s="10"/>
      <c r="T29" s="10"/>
      <c r="U29" s="10"/>
      <c r="V29" s="10"/>
      <c r="W29" s="10"/>
      <c r="X29" s="10"/>
      <c r="Y29" s="10"/>
      <c r="Z29" s="5"/>
    </row>
    <row r="30" spans="1:26" ht="25.5" customHeight="1" x14ac:dyDescent="0.2">
      <c r="A30" s="546" t="s">
        <v>91</v>
      </c>
      <c r="B30" s="30" t="s">
        <v>16</v>
      </c>
      <c r="C30" s="16" t="s">
        <v>47</v>
      </c>
      <c r="D30" s="30" t="s">
        <v>24</v>
      </c>
      <c r="E30" s="31">
        <v>1755</v>
      </c>
      <c r="F30" s="109">
        <v>42215</v>
      </c>
      <c r="G30" s="90" t="s">
        <v>92</v>
      </c>
      <c r="H30" s="90" t="s">
        <v>1</v>
      </c>
      <c r="I30" s="107" t="s">
        <v>93</v>
      </c>
      <c r="J30" s="10"/>
      <c r="K30" s="10"/>
      <c r="L30" s="10"/>
      <c r="M30" s="10"/>
      <c r="N30" s="10"/>
      <c r="O30" s="10"/>
      <c r="P30" s="10"/>
      <c r="Q30" s="10"/>
      <c r="R30" s="10"/>
      <c r="S30" s="10"/>
      <c r="T30" s="10"/>
      <c r="U30" s="10"/>
      <c r="V30" s="10"/>
      <c r="W30" s="10"/>
      <c r="X30" s="10"/>
      <c r="Y30" s="10"/>
      <c r="Z30" s="5"/>
    </row>
    <row r="31" spans="1:26" ht="25.5" customHeight="1" x14ac:dyDescent="0.25">
      <c r="A31" s="543" t="s">
        <v>46</v>
      </c>
      <c r="B31" s="19" t="s">
        <v>16</v>
      </c>
      <c r="C31" s="20" t="s">
        <v>75</v>
      </c>
      <c r="D31" s="19" t="s">
        <v>24</v>
      </c>
      <c r="E31" s="22">
        <v>1757</v>
      </c>
      <c r="F31" s="111">
        <v>42191</v>
      </c>
      <c r="G31" s="93" t="s">
        <v>94</v>
      </c>
      <c r="H31" s="93" t="s">
        <v>1</v>
      </c>
      <c r="I31" s="106" t="s">
        <v>40</v>
      </c>
      <c r="J31" s="10"/>
      <c r="K31" s="10"/>
      <c r="L31" s="10"/>
      <c r="M31" s="10"/>
      <c r="N31" s="10"/>
      <c r="O31" s="10"/>
      <c r="P31" s="10"/>
      <c r="Q31" s="10"/>
      <c r="R31" s="10"/>
      <c r="S31" s="10"/>
      <c r="T31" s="10"/>
      <c r="U31" s="10"/>
      <c r="V31" s="10"/>
      <c r="W31" s="10"/>
      <c r="X31" s="10"/>
      <c r="Y31" s="10"/>
      <c r="Z31" s="5"/>
    </row>
    <row r="32" spans="1:26" ht="25.5" customHeight="1" x14ac:dyDescent="0.25">
      <c r="A32" s="544" t="s">
        <v>46</v>
      </c>
      <c r="B32" s="14" t="s">
        <v>16</v>
      </c>
      <c r="C32" s="16" t="s">
        <v>75</v>
      </c>
      <c r="D32" s="15" t="s">
        <v>24</v>
      </c>
      <c r="E32" s="31">
        <v>1575</v>
      </c>
      <c r="F32" s="109">
        <v>42191</v>
      </c>
      <c r="G32" s="90" t="s">
        <v>94</v>
      </c>
      <c r="H32" s="90" t="s">
        <v>1</v>
      </c>
      <c r="I32" s="105" t="s">
        <v>40</v>
      </c>
      <c r="J32" s="10"/>
      <c r="K32" s="10"/>
      <c r="L32" s="10"/>
      <c r="M32" s="10"/>
      <c r="N32" s="10"/>
      <c r="O32" s="10"/>
      <c r="P32" s="10"/>
      <c r="Q32" s="10"/>
      <c r="R32" s="10"/>
      <c r="S32" s="10"/>
      <c r="T32" s="10"/>
      <c r="U32" s="10"/>
      <c r="V32" s="10"/>
      <c r="W32" s="10"/>
      <c r="X32" s="10"/>
      <c r="Y32" s="10"/>
      <c r="Z32" s="5"/>
    </row>
    <row r="33" spans="1:26" ht="25.5" customHeight="1" x14ac:dyDescent="0.25">
      <c r="A33" s="543" t="s">
        <v>46</v>
      </c>
      <c r="B33" s="19" t="s">
        <v>16</v>
      </c>
      <c r="C33" s="20" t="s">
        <v>77</v>
      </c>
      <c r="D33" s="15" t="s">
        <v>72</v>
      </c>
      <c r="E33" s="31">
        <v>1080</v>
      </c>
      <c r="F33" s="111">
        <v>42150</v>
      </c>
      <c r="G33" s="93" t="s">
        <v>95</v>
      </c>
      <c r="H33" s="93" t="s">
        <v>1</v>
      </c>
      <c r="I33" s="106" t="s">
        <v>87</v>
      </c>
      <c r="J33" s="10"/>
      <c r="K33" s="10"/>
      <c r="L33" s="10"/>
      <c r="M33" s="10"/>
      <c r="N33" s="10"/>
      <c r="O33" s="10"/>
      <c r="P33" s="10"/>
      <c r="Q33" s="10"/>
      <c r="R33" s="10"/>
      <c r="S33" s="10"/>
      <c r="T33" s="10"/>
      <c r="U33" s="10"/>
      <c r="V33" s="10"/>
      <c r="W33" s="10"/>
      <c r="X33" s="10"/>
      <c r="Y33" s="10"/>
      <c r="Z33" s="5"/>
    </row>
    <row r="34" spans="1:26" ht="25.5" customHeight="1" x14ac:dyDescent="0.25">
      <c r="A34" s="544" t="s">
        <v>46</v>
      </c>
      <c r="B34" s="14" t="s">
        <v>16</v>
      </c>
      <c r="C34" s="16" t="s">
        <v>77</v>
      </c>
      <c r="D34" s="30" t="s">
        <v>72</v>
      </c>
      <c r="E34" s="31">
        <v>1081</v>
      </c>
      <c r="F34" s="109">
        <v>42150</v>
      </c>
      <c r="G34" s="90" t="s">
        <v>96</v>
      </c>
      <c r="H34" s="90" t="s">
        <v>1</v>
      </c>
      <c r="I34" s="105" t="s">
        <v>87</v>
      </c>
      <c r="J34" s="10"/>
      <c r="K34" s="10"/>
      <c r="L34" s="10"/>
      <c r="M34" s="10"/>
      <c r="N34" s="10"/>
      <c r="O34" s="10"/>
      <c r="P34" s="10"/>
      <c r="Q34" s="10"/>
      <c r="R34" s="10"/>
      <c r="S34" s="10"/>
      <c r="T34" s="10"/>
      <c r="U34" s="10"/>
      <c r="V34" s="10"/>
      <c r="W34" s="10"/>
      <c r="X34" s="10"/>
      <c r="Y34" s="10"/>
      <c r="Z34" s="5"/>
    </row>
    <row r="35" spans="1:26" ht="25.5" customHeight="1" x14ac:dyDescent="0.25">
      <c r="A35" s="543" t="s">
        <v>46</v>
      </c>
      <c r="B35" s="19" t="s">
        <v>16</v>
      </c>
      <c r="C35" s="20" t="s">
        <v>77</v>
      </c>
      <c r="D35" s="15" t="s">
        <v>72</v>
      </c>
      <c r="E35" s="32">
        <v>943</v>
      </c>
      <c r="F35" s="111">
        <v>41780</v>
      </c>
      <c r="G35" s="93" t="s">
        <v>97</v>
      </c>
      <c r="H35" s="93" t="s">
        <v>1</v>
      </c>
      <c r="I35" s="106" t="s">
        <v>45</v>
      </c>
      <c r="J35" s="10"/>
      <c r="K35" s="10"/>
      <c r="L35" s="10"/>
      <c r="M35" s="10"/>
      <c r="N35" s="10"/>
      <c r="O35" s="10"/>
      <c r="P35" s="10"/>
      <c r="Q35" s="10"/>
      <c r="R35" s="10"/>
      <c r="S35" s="10"/>
      <c r="T35" s="10"/>
      <c r="U35" s="10"/>
      <c r="V35" s="10"/>
      <c r="W35" s="10"/>
      <c r="X35" s="10"/>
      <c r="Y35" s="10"/>
      <c r="Z35" s="5"/>
    </row>
    <row r="36" spans="1:26" ht="25.5" customHeight="1" x14ac:dyDescent="0.25">
      <c r="A36" s="544" t="s">
        <v>46</v>
      </c>
      <c r="B36" s="14" t="s">
        <v>16</v>
      </c>
      <c r="C36" s="16" t="s">
        <v>75</v>
      </c>
      <c r="D36" s="30" t="s">
        <v>98</v>
      </c>
      <c r="E36" s="27">
        <v>1712</v>
      </c>
      <c r="F36" s="109">
        <v>41704</v>
      </c>
      <c r="G36" s="90" t="s">
        <v>99</v>
      </c>
      <c r="H36" s="115" t="s">
        <v>398</v>
      </c>
      <c r="I36" s="105" t="s">
        <v>45</v>
      </c>
      <c r="J36" s="10"/>
      <c r="K36" s="10"/>
      <c r="L36" s="10"/>
      <c r="M36" s="10"/>
      <c r="N36" s="10"/>
      <c r="O36" s="10"/>
      <c r="P36" s="10"/>
      <c r="Q36" s="10"/>
      <c r="R36" s="10"/>
      <c r="S36" s="10"/>
      <c r="T36" s="10"/>
      <c r="U36" s="10"/>
      <c r="V36" s="10"/>
      <c r="W36" s="10"/>
      <c r="X36" s="10"/>
      <c r="Y36" s="10"/>
      <c r="Z36" s="5"/>
    </row>
    <row r="37" spans="1:26" ht="33" customHeight="1" x14ac:dyDescent="0.25">
      <c r="A37" s="543" t="s">
        <v>100</v>
      </c>
      <c r="B37" s="19" t="s">
        <v>16</v>
      </c>
      <c r="C37" s="20" t="s">
        <v>75</v>
      </c>
      <c r="D37" s="15" t="s">
        <v>98</v>
      </c>
      <c r="E37" s="22">
        <v>1581</v>
      </c>
      <c r="F37" s="111">
        <v>41199</v>
      </c>
      <c r="G37" s="93" t="s">
        <v>101</v>
      </c>
      <c r="H37" s="93" t="s">
        <v>1</v>
      </c>
      <c r="I37" s="106" t="s">
        <v>45</v>
      </c>
      <c r="J37" s="10"/>
      <c r="K37" s="10"/>
      <c r="L37" s="10"/>
      <c r="M37" s="10"/>
      <c r="N37" s="10"/>
      <c r="O37" s="10"/>
      <c r="P37" s="10"/>
      <c r="Q37" s="10"/>
      <c r="R37" s="10"/>
      <c r="S37" s="10"/>
      <c r="T37" s="10"/>
      <c r="U37" s="10"/>
      <c r="V37" s="10"/>
      <c r="W37" s="10"/>
      <c r="X37" s="10"/>
      <c r="Y37" s="10"/>
      <c r="Z37" s="5"/>
    </row>
    <row r="38" spans="1:26" ht="25.5" customHeight="1" x14ac:dyDescent="0.25">
      <c r="A38" s="544" t="s">
        <v>46</v>
      </c>
      <c r="B38" s="14" t="s">
        <v>16</v>
      </c>
      <c r="C38" s="16" t="s">
        <v>47</v>
      </c>
      <c r="D38" s="14" t="s">
        <v>24</v>
      </c>
      <c r="E38" s="27">
        <v>1564</v>
      </c>
      <c r="F38" s="109">
        <v>41102</v>
      </c>
      <c r="G38" s="90" t="s">
        <v>102</v>
      </c>
      <c r="H38" s="90" t="s">
        <v>1</v>
      </c>
      <c r="I38" s="105" t="s">
        <v>45</v>
      </c>
      <c r="J38" s="10"/>
      <c r="K38" s="10"/>
      <c r="L38" s="10"/>
      <c r="M38" s="10"/>
      <c r="N38" s="10"/>
      <c r="O38" s="10"/>
      <c r="P38" s="10"/>
      <c r="Q38" s="10"/>
      <c r="R38" s="10"/>
      <c r="S38" s="10"/>
      <c r="T38" s="10"/>
      <c r="U38" s="10"/>
      <c r="V38" s="10"/>
      <c r="W38" s="10"/>
      <c r="X38" s="10"/>
      <c r="Y38" s="10"/>
      <c r="Z38" s="5"/>
    </row>
    <row r="39" spans="1:26" ht="25.5" customHeight="1" x14ac:dyDescent="0.25">
      <c r="A39" s="543" t="s">
        <v>46</v>
      </c>
      <c r="B39" s="19" t="s">
        <v>16</v>
      </c>
      <c r="C39" s="20" t="s">
        <v>77</v>
      </c>
      <c r="D39" s="15" t="s">
        <v>72</v>
      </c>
      <c r="E39" s="32">
        <v>1450</v>
      </c>
      <c r="F39" s="111">
        <v>41093</v>
      </c>
      <c r="G39" s="93" t="s">
        <v>103</v>
      </c>
      <c r="H39" s="93" t="s">
        <v>1</v>
      </c>
      <c r="I39" s="106" t="s">
        <v>45</v>
      </c>
      <c r="J39" s="10"/>
      <c r="K39" s="10"/>
      <c r="L39" s="10"/>
      <c r="M39" s="10"/>
      <c r="N39" s="10"/>
      <c r="O39" s="10"/>
      <c r="P39" s="10"/>
      <c r="Q39" s="10"/>
      <c r="R39" s="10"/>
      <c r="S39" s="10"/>
      <c r="T39" s="10"/>
      <c r="U39" s="10"/>
      <c r="V39" s="10"/>
      <c r="W39" s="10"/>
      <c r="X39" s="10"/>
      <c r="Y39" s="10"/>
      <c r="Z39" s="5"/>
    </row>
    <row r="40" spans="1:26" ht="25.5" customHeight="1" x14ac:dyDescent="0.25">
      <c r="A40" s="544" t="s">
        <v>46</v>
      </c>
      <c r="B40" s="14" t="s">
        <v>16</v>
      </c>
      <c r="C40" s="16" t="s">
        <v>77</v>
      </c>
      <c r="D40" s="14" t="s">
        <v>104</v>
      </c>
      <c r="E40" s="27">
        <v>19</v>
      </c>
      <c r="F40" s="109">
        <v>40918</v>
      </c>
      <c r="G40" s="90" t="s">
        <v>105</v>
      </c>
      <c r="H40" s="90" t="s">
        <v>106</v>
      </c>
      <c r="I40" s="105" t="s">
        <v>45</v>
      </c>
      <c r="J40" s="10"/>
      <c r="K40" s="10"/>
      <c r="L40" s="10"/>
      <c r="M40" s="10"/>
      <c r="N40" s="10"/>
      <c r="O40" s="10"/>
      <c r="P40" s="10"/>
      <c r="Q40" s="10"/>
      <c r="R40" s="10"/>
      <c r="S40" s="10"/>
      <c r="T40" s="10"/>
      <c r="U40" s="10"/>
      <c r="V40" s="10"/>
      <c r="W40" s="10"/>
      <c r="X40" s="10"/>
      <c r="Y40" s="10"/>
      <c r="Z40" s="5"/>
    </row>
    <row r="41" spans="1:26" ht="33" customHeight="1" x14ac:dyDescent="0.25">
      <c r="A41" s="543" t="s">
        <v>70</v>
      </c>
      <c r="B41" s="19" t="s">
        <v>16</v>
      </c>
      <c r="C41" s="20" t="s">
        <v>47</v>
      </c>
      <c r="D41" s="15" t="s">
        <v>24</v>
      </c>
      <c r="E41" s="33">
        <v>1474</v>
      </c>
      <c r="F41" s="111">
        <v>40736</v>
      </c>
      <c r="G41" s="93" t="s">
        <v>107</v>
      </c>
      <c r="H41" s="93" t="s">
        <v>1</v>
      </c>
      <c r="I41" s="106" t="s">
        <v>40</v>
      </c>
      <c r="J41" s="10"/>
      <c r="K41" s="10"/>
      <c r="L41" s="10"/>
      <c r="M41" s="10"/>
      <c r="N41" s="10"/>
      <c r="O41" s="10"/>
      <c r="P41" s="10"/>
      <c r="Q41" s="10"/>
      <c r="R41" s="10"/>
      <c r="S41" s="10"/>
      <c r="T41" s="10"/>
      <c r="U41" s="10"/>
      <c r="V41" s="10"/>
      <c r="W41" s="10"/>
      <c r="X41" s="10"/>
      <c r="Y41" s="10"/>
      <c r="Z41" s="5"/>
    </row>
    <row r="42" spans="1:26" ht="25.5" customHeight="1" x14ac:dyDescent="0.25">
      <c r="A42" s="544" t="s">
        <v>46</v>
      </c>
      <c r="B42" s="14" t="s">
        <v>16</v>
      </c>
      <c r="C42" s="16" t="s">
        <v>108</v>
      </c>
      <c r="D42" s="15" t="s">
        <v>24</v>
      </c>
      <c r="E42" s="27">
        <v>1453</v>
      </c>
      <c r="F42" s="109">
        <v>40718</v>
      </c>
      <c r="G42" s="90" t="s">
        <v>109</v>
      </c>
      <c r="H42" s="90" t="s">
        <v>1</v>
      </c>
      <c r="I42" s="105" t="s">
        <v>45</v>
      </c>
      <c r="J42" s="10"/>
      <c r="K42" s="10"/>
      <c r="L42" s="10"/>
      <c r="M42" s="10"/>
      <c r="N42" s="10"/>
      <c r="O42" s="10"/>
      <c r="P42" s="10"/>
      <c r="Q42" s="10"/>
      <c r="R42" s="10"/>
      <c r="S42" s="10"/>
      <c r="T42" s="10"/>
      <c r="U42" s="10"/>
      <c r="V42" s="10"/>
      <c r="W42" s="10"/>
      <c r="X42" s="10"/>
      <c r="Y42" s="10"/>
      <c r="Z42" s="5"/>
    </row>
    <row r="43" spans="1:26" ht="25.5" customHeight="1" x14ac:dyDescent="0.25">
      <c r="A43" s="543" t="s">
        <v>46</v>
      </c>
      <c r="B43" s="19" t="s">
        <v>16</v>
      </c>
      <c r="C43" s="20" t="s">
        <v>47</v>
      </c>
      <c r="D43" s="15" t="s">
        <v>24</v>
      </c>
      <c r="E43" s="32">
        <v>1437</v>
      </c>
      <c r="F43" s="111">
        <v>40561</v>
      </c>
      <c r="G43" s="93" t="s">
        <v>110</v>
      </c>
      <c r="H43" s="93" t="s">
        <v>111</v>
      </c>
      <c r="I43" s="106" t="s">
        <v>45</v>
      </c>
      <c r="J43" s="10"/>
      <c r="K43" s="10"/>
      <c r="L43" s="10"/>
      <c r="M43" s="10"/>
      <c r="N43" s="10"/>
      <c r="O43" s="10"/>
      <c r="P43" s="10"/>
      <c r="Q43" s="10"/>
      <c r="R43" s="10"/>
      <c r="S43" s="10"/>
      <c r="T43" s="10"/>
      <c r="U43" s="10"/>
      <c r="V43" s="10"/>
      <c r="W43" s="10"/>
      <c r="X43" s="10"/>
      <c r="Y43" s="10"/>
      <c r="Z43" s="5"/>
    </row>
    <row r="44" spans="1:26" ht="25.5" customHeight="1" x14ac:dyDescent="0.25">
      <c r="A44" s="544" t="s">
        <v>46</v>
      </c>
      <c r="B44" s="14" t="s">
        <v>42</v>
      </c>
      <c r="C44" s="16" t="s">
        <v>112</v>
      </c>
      <c r="D44" s="14" t="s">
        <v>113</v>
      </c>
      <c r="E44" s="27">
        <v>257</v>
      </c>
      <c r="F44" s="109">
        <v>39051</v>
      </c>
      <c r="G44" s="90" t="s">
        <v>114</v>
      </c>
      <c r="H44" s="90" t="s">
        <v>115</v>
      </c>
      <c r="I44" s="105" t="s">
        <v>45</v>
      </c>
      <c r="J44" s="10"/>
      <c r="K44" s="10"/>
      <c r="L44" s="10"/>
      <c r="M44" s="10"/>
      <c r="N44" s="10"/>
      <c r="O44" s="10"/>
      <c r="P44" s="10"/>
      <c r="Q44" s="10"/>
      <c r="R44" s="10"/>
      <c r="S44" s="10"/>
      <c r="T44" s="10"/>
      <c r="U44" s="10"/>
      <c r="V44" s="10"/>
      <c r="W44" s="10"/>
      <c r="X44" s="10"/>
      <c r="Y44" s="10"/>
      <c r="Z44" s="5"/>
    </row>
    <row r="45" spans="1:26" ht="25.5" customHeight="1" x14ac:dyDescent="0.25">
      <c r="A45" s="544" t="s">
        <v>46</v>
      </c>
      <c r="B45" s="14" t="s">
        <v>16</v>
      </c>
      <c r="C45" s="16" t="s">
        <v>47</v>
      </c>
      <c r="D45" s="14" t="s">
        <v>24</v>
      </c>
      <c r="E45" s="27">
        <v>962</v>
      </c>
      <c r="F45" s="109">
        <v>38541</v>
      </c>
      <c r="G45" s="90" t="s">
        <v>116</v>
      </c>
      <c r="H45" s="90" t="s">
        <v>117</v>
      </c>
      <c r="I45" s="105" t="s">
        <v>45</v>
      </c>
      <c r="J45" s="10"/>
      <c r="K45" s="10"/>
      <c r="L45" s="10"/>
      <c r="M45" s="10"/>
      <c r="N45" s="10"/>
      <c r="O45" s="10"/>
      <c r="P45" s="10"/>
      <c r="Q45" s="10"/>
      <c r="R45" s="10"/>
      <c r="S45" s="10"/>
      <c r="T45" s="10"/>
      <c r="U45" s="10"/>
      <c r="V45" s="10"/>
      <c r="W45" s="10"/>
      <c r="X45" s="10"/>
      <c r="Y45" s="10"/>
      <c r="Z45" s="5"/>
    </row>
    <row r="46" spans="1:26" ht="31.5" customHeight="1" x14ac:dyDescent="0.25">
      <c r="A46" s="543" t="s">
        <v>118</v>
      </c>
      <c r="B46" s="19" t="s">
        <v>16</v>
      </c>
      <c r="C46" s="20" t="s">
        <v>47</v>
      </c>
      <c r="D46" s="19" t="s">
        <v>24</v>
      </c>
      <c r="E46" s="32">
        <v>850</v>
      </c>
      <c r="F46" s="111">
        <v>37943</v>
      </c>
      <c r="G46" s="93" t="s">
        <v>119</v>
      </c>
      <c r="H46" s="93" t="s">
        <v>1</v>
      </c>
      <c r="I46" s="106" t="s">
        <v>120</v>
      </c>
      <c r="J46" s="10"/>
      <c r="K46" s="10"/>
      <c r="L46" s="10"/>
      <c r="M46" s="10"/>
      <c r="N46" s="10"/>
      <c r="O46" s="10"/>
      <c r="P46" s="10"/>
      <c r="Q46" s="10"/>
      <c r="R46" s="10"/>
      <c r="S46" s="10"/>
      <c r="T46" s="10"/>
      <c r="U46" s="10"/>
      <c r="V46" s="10"/>
      <c r="W46" s="10"/>
      <c r="X46" s="10"/>
      <c r="Y46" s="10"/>
      <c r="Z46" s="5"/>
    </row>
    <row r="47" spans="1:26" ht="25.5" customHeight="1" x14ac:dyDescent="0.25">
      <c r="A47" s="544" t="s">
        <v>46</v>
      </c>
      <c r="B47" s="14" t="s">
        <v>16</v>
      </c>
      <c r="C47" s="16" t="s">
        <v>47</v>
      </c>
      <c r="D47" s="14" t="s">
        <v>24</v>
      </c>
      <c r="E47" s="27">
        <v>734</v>
      </c>
      <c r="F47" s="109">
        <v>37292</v>
      </c>
      <c r="G47" s="90" t="s">
        <v>121</v>
      </c>
      <c r="H47" s="90" t="s">
        <v>122</v>
      </c>
      <c r="I47" s="105" t="s">
        <v>123</v>
      </c>
      <c r="J47" s="10"/>
      <c r="K47" s="10"/>
      <c r="L47" s="10"/>
      <c r="M47" s="10"/>
      <c r="N47" s="10"/>
      <c r="O47" s="10"/>
      <c r="P47" s="10"/>
      <c r="Q47" s="10"/>
      <c r="R47" s="10"/>
      <c r="S47" s="10"/>
      <c r="T47" s="10"/>
      <c r="U47" s="10"/>
      <c r="V47" s="10"/>
      <c r="W47" s="10"/>
      <c r="X47" s="10"/>
      <c r="Y47" s="10"/>
      <c r="Z47" s="5"/>
    </row>
    <row r="48" spans="1:26" ht="25.5" customHeight="1" x14ac:dyDescent="0.25">
      <c r="A48" s="543" t="s">
        <v>46</v>
      </c>
      <c r="B48" s="19" t="s">
        <v>16</v>
      </c>
      <c r="C48" s="20" t="s">
        <v>47</v>
      </c>
      <c r="D48" s="19" t="s">
        <v>24</v>
      </c>
      <c r="E48" s="31">
        <v>489</v>
      </c>
      <c r="F48" s="111">
        <v>36158</v>
      </c>
      <c r="G48" s="93" t="s">
        <v>124</v>
      </c>
      <c r="H48" s="93" t="s">
        <v>125</v>
      </c>
      <c r="I48" s="106" t="s">
        <v>45</v>
      </c>
      <c r="J48" s="10"/>
      <c r="K48" s="10"/>
      <c r="L48" s="10"/>
      <c r="M48" s="10"/>
      <c r="N48" s="10"/>
      <c r="O48" s="10"/>
      <c r="P48" s="10"/>
      <c r="Q48" s="10"/>
      <c r="R48" s="10"/>
      <c r="S48" s="10"/>
      <c r="T48" s="10"/>
      <c r="U48" s="10"/>
      <c r="V48" s="10"/>
      <c r="W48" s="10"/>
      <c r="X48" s="10"/>
      <c r="Y48" s="10"/>
      <c r="Z48" s="5"/>
    </row>
    <row r="49" spans="1:26" ht="25.5" customHeight="1" x14ac:dyDescent="0.25">
      <c r="A49" s="544" t="s">
        <v>46</v>
      </c>
      <c r="B49" s="14" t="s">
        <v>16</v>
      </c>
      <c r="C49" s="16" t="s">
        <v>47</v>
      </c>
      <c r="D49" s="14" t="s">
        <v>24</v>
      </c>
      <c r="E49" s="27">
        <v>80</v>
      </c>
      <c r="F49" s="109">
        <v>34270</v>
      </c>
      <c r="G49" s="90" t="s">
        <v>126</v>
      </c>
      <c r="H49" s="90" t="s">
        <v>127</v>
      </c>
      <c r="I49" s="105" t="s">
        <v>45</v>
      </c>
      <c r="J49" s="10"/>
      <c r="K49" s="10"/>
      <c r="L49" s="10"/>
      <c r="M49" s="10"/>
      <c r="N49" s="10"/>
      <c r="O49" s="10"/>
      <c r="P49" s="10"/>
      <c r="Q49" s="10"/>
      <c r="R49" s="10"/>
      <c r="S49" s="10"/>
      <c r="T49" s="10"/>
      <c r="U49" s="10"/>
      <c r="V49" s="10"/>
      <c r="W49" s="10"/>
      <c r="X49" s="10"/>
      <c r="Y49" s="10"/>
      <c r="Z49" s="5"/>
    </row>
    <row r="50" spans="1:26" ht="25.5" customHeight="1" x14ac:dyDescent="0.25">
      <c r="A50" s="543" t="s">
        <v>46</v>
      </c>
      <c r="B50" s="19" t="s">
        <v>16</v>
      </c>
      <c r="C50" s="20" t="s">
        <v>77</v>
      </c>
      <c r="D50" s="19" t="s">
        <v>72</v>
      </c>
      <c r="E50" s="32">
        <v>1421</v>
      </c>
      <c r="F50" s="111">
        <v>34171</v>
      </c>
      <c r="G50" s="93" t="s">
        <v>128</v>
      </c>
      <c r="H50" s="93" t="s">
        <v>129</v>
      </c>
      <c r="I50" s="106" t="s">
        <v>45</v>
      </c>
      <c r="J50" s="10"/>
      <c r="K50" s="10"/>
      <c r="L50" s="10"/>
      <c r="M50" s="10"/>
      <c r="N50" s="10"/>
      <c r="O50" s="10"/>
      <c r="P50" s="10"/>
      <c r="Q50" s="10"/>
      <c r="R50" s="10"/>
      <c r="S50" s="10"/>
      <c r="T50" s="10"/>
      <c r="U50" s="10"/>
      <c r="V50" s="10"/>
      <c r="W50" s="10"/>
      <c r="X50" s="10"/>
      <c r="Y50" s="10"/>
      <c r="Z50" s="5"/>
    </row>
    <row r="51" spans="1:26" ht="25.5" customHeight="1" x14ac:dyDescent="0.25">
      <c r="A51" s="544" t="s">
        <v>46</v>
      </c>
      <c r="B51" s="14" t="s">
        <v>16</v>
      </c>
      <c r="C51" s="16" t="s">
        <v>130</v>
      </c>
      <c r="D51" s="14" t="s">
        <v>131</v>
      </c>
      <c r="E51" s="27">
        <v>1991</v>
      </c>
      <c r="F51" s="109">
        <v>33423</v>
      </c>
      <c r="G51" s="90" t="s">
        <v>130</v>
      </c>
      <c r="H51" s="90" t="s">
        <v>1</v>
      </c>
      <c r="I51" s="105" t="s">
        <v>132</v>
      </c>
      <c r="J51" s="10"/>
      <c r="K51" s="10"/>
      <c r="L51" s="10"/>
      <c r="M51" s="10"/>
      <c r="N51" s="10"/>
      <c r="O51" s="10"/>
      <c r="P51" s="10"/>
      <c r="Q51" s="10"/>
      <c r="R51" s="10"/>
      <c r="S51" s="10"/>
      <c r="T51" s="10"/>
      <c r="U51" s="10"/>
      <c r="V51" s="10"/>
      <c r="W51" s="10"/>
      <c r="X51" s="10"/>
      <c r="Y51" s="10"/>
      <c r="Z51" s="5"/>
    </row>
    <row r="52" spans="1:26" ht="15.75" customHeight="1" x14ac:dyDescent="0.2">
      <c r="A52" s="622" t="s">
        <v>133</v>
      </c>
      <c r="B52" s="612" t="s">
        <v>392</v>
      </c>
      <c r="C52" s="624"/>
      <c r="D52" s="613"/>
      <c r="E52" s="632" t="s">
        <v>135</v>
      </c>
      <c r="F52" s="612" t="s">
        <v>134</v>
      </c>
      <c r="G52" s="613"/>
      <c r="H52" s="635" t="s">
        <v>136</v>
      </c>
      <c r="I52" s="609" t="s">
        <v>137</v>
      </c>
      <c r="J52" s="10"/>
      <c r="K52" s="10"/>
      <c r="L52" s="10"/>
      <c r="M52" s="10"/>
      <c r="N52" s="10"/>
      <c r="O52" s="10"/>
      <c r="P52" s="10"/>
      <c r="Q52" s="10"/>
      <c r="R52" s="10"/>
      <c r="S52" s="10"/>
      <c r="T52" s="10"/>
      <c r="U52" s="10"/>
      <c r="V52" s="10"/>
      <c r="W52" s="10"/>
      <c r="X52" s="10"/>
      <c r="Y52" s="10"/>
      <c r="Z52" s="5"/>
    </row>
    <row r="53" spans="1:26" ht="15.75" customHeight="1" x14ac:dyDescent="0.2">
      <c r="A53" s="610"/>
      <c r="B53" s="614"/>
      <c r="C53" s="631"/>
      <c r="D53" s="615"/>
      <c r="E53" s="610"/>
      <c r="F53" s="614"/>
      <c r="G53" s="615"/>
      <c r="H53" s="610"/>
      <c r="I53" s="610"/>
      <c r="J53" s="10"/>
      <c r="K53" s="10"/>
      <c r="L53" s="10"/>
      <c r="M53" s="10"/>
      <c r="N53" s="10"/>
      <c r="O53" s="10"/>
      <c r="P53" s="10"/>
      <c r="Q53" s="10"/>
      <c r="R53" s="10"/>
      <c r="S53" s="10"/>
      <c r="T53" s="10"/>
      <c r="U53" s="10"/>
      <c r="V53" s="10"/>
      <c r="W53" s="10"/>
      <c r="X53" s="10"/>
      <c r="Y53" s="10"/>
      <c r="Z53" s="5"/>
    </row>
    <row r="54" spans="1:26" ht="15.75" customHeight="1" x14ac:dyDescent="0.2">
      <c r="A54" s="611"/>
      <c r="B54" s="616"/>
      <c r="C54" s="625"/>
      <c r="D54" s="617"/>
      <c r="E54" s="611"/>
      <c r="F54" s="616"/>
      <c r="G54" s="617"/>
      <c r="H54" s="611"/>
      <c r="I54" s="611"/>
      <c r="J54" s="10"/>
      <c r="K54" s="10"/>
      <c r="L54" s="10"/>
      <c r="M54" s="10"/>
      <c r="N54" s="10"/>
      <c r="O54" s="10"/>
      <c r="P54" s="10"/>
      <c r="Q54" s="10"/>
      <c r="R54" s="10"/>
      <c r="S54" s="10"/>
      <c r="T54" s="10"/>
      <c r="U54" s="10"/>
      <c r="V54" s="10"/>
      <c r="W54" s="10"/>
      <c r="X54" s="10"/>
      <c r="Y54" s="10"/>
      <c r="Z54" s="5"/>
    </row>
    <row r="55" spans="1:26" ht="15.75" customHeight="1" x14ac:dyDescent="0.2">
      <c r="A55" s="36" t="s">
        <v>138</v>
      </c>
      <c r="B55" s="633" t="s">
        <v>393</v>
      </c>
      <c r="C55" s="634"/>
      <c r="D55" s="619"/>
      <c r="E55" s="37" t="s">
        <v>138</v>
      </c>
      <c r="F55" s="618" t="s">
        <v>139</v>
      </c>
      <c r="G55" s="619"/>
      <c r="H55" s="38" t="s">
        <v>138</v>
      </c>
      <c r="I55" s="39" t="s">
        <v>140</v>
      </c>
      <c r="J55" s="10"/>
      <c r="K55" s="10"/>
      <c r="L55" s="10"/>
      <c r="M55" s="10"/>
      <c r="N55" s="10"/>
      <c r="O55" s="10"/>
      <c r="P55" s="10"/>
      <c r="Q55" s="10"/>
      <c r="R55" s="10"/>
      <c r="S55" s="10"/>
      <c r="T55" s="10"/>
      <c r="U55" s="10"/>
      <c r="V55" s="10"/>
      <c r="W55" s="10"/>
      <c r="X55" s="10"/>
      <c r="Y55" s="10"/>
      <c r="Z55" s="5"/>
    </row>
    <row r="56" spans="1:26" ht="15.75" customHeight="1" x14ac:dyDescent="0.2">
      <c r="A56" s="622" t="s">
        <v>141</v>
      </c>
      <c r="B56" s="623">
        <v>44949</v>
      </c>
      <c r="C56" s="624"/>
      <c r="D56" s="613"/>
      <c r="E56" s="37" t="s">
        <v>142</v>
      </c>
      <c r="F56" s="620" t="s">
        <v>274</v>
      </c>
      <c r="G56" s="619"/>
      <c r="H56" s="37" t="s">
        <v>142</v>
      </c>
      <c r="I56" s="587" t="s">
        <v>1807</v>
      </c>
      <c r="J56" s="10"/>
      <c r="K56" s="10"/>
      <c r="L56" s="10"/>
      <c r="M56" s="10"/>
      <c r="N56" s="10"/>
      <c r="O56" s="10"/>
      <c r="P56" s="10"/>
      <c r="Q56" s="10"/>
      <c r="R56" s="10"/>
      <c r="S56" s="10"/>
      <c r="T56" s="10"/>
      <c r="U56" s="10"/>
      <c r="V56" s="10"/>
      <c r="W56" s="10"/>
      <c r="X56" s="10"/>
      <c r="Y56" s="10"/>
      <c r="Z56" s="5"/>
    </row>
    <row r="57" spans="1:26" ht="15.75" customHeight="1" x14ac:dyDescent="0.2">
      <c r="A57" s="611"/>
      <c r="B57" s="616"/>
      <c r="C57" s="625"/>
      <c r="D57" s="617"/>
      <c r="E57" s="37" t="s">
        <v>143</v>
      </c>
      <c r="F57" s="621">
        <v>44949</v>
      </c>
      <c r="G57" s="619"/>
      <c r="H57" s="37" t="s">
        <v>143</v>
      </c>
      <c r="I57" s="40">
        <v>44949</v>
      </c>
      <c r="J57" s="10"/>
      <c r="K57" s="10"/>
      <c r="L57" s="10"/>
      <c r="M57" s="10"/>
      <c r="N57" s="10"/>
      <c r="O57" s="10"/>
      <c r="P57" s="10"/>
      <c r="Q57" s="10"/>
      <c r="R57" s="10"/>
      <c r="S57" s="10"/>
      <c r="T57" s="10"/>
      <c r="U57" s="10"/>
      <c r="V57" s="10"/>
      <c r="W57" s="10"/>
      <c r="X57" s="10"/>
      <c r="Y57" s="10"/>
      <c r="Z57" s="5"/>
    </row>
    <row r="58" spans="1:26" ht="15.75" customHeight="1" x14ac:dyDescent="0.2">
      <c r="A58" s="4"/>
      <c r="B58" s="4"/>
      <c r="C58" s="10"/>
      <c r="D58" s="10"/>
      <c r="E58" s="10"/>
      <c r="F58" s="10"/>
      <c r="G58" s="41"/>
      <c r="H58" s="41"/>
      <c r="I58" s="10"/>
      <c r="J58" s="10"/>
      <c r="K58" s="10"/>
      <c r="L58" s="10"/>
      <c r="M58" s="10"/>
      <c r="N58" s="10"/>
      <c r="O58" s="10"/>
      <c r="P58" s="10"/>
      <c r="Q58" s="10"/>
      <c r="R58" s="10"/>
      <c r="S58" s="10"/>
      <c r="T58" s="10"/>
      <c r="U58" s="10"/>
      <c r="V58" s="10"/>
      <c r="W58" s="10"/>
      <c r="X58" s="10"/>
      <c r="Y58" s="10"/>
      <c r="Z58" s="5"/>
    </row>
    <row r="59" spans="1:26" ht="15.75" customHeight="1" x14ac:dyDescent="0.2">
      <c r="A59" s="4"/>
      <c r="B59" s="4"/>
      <c r="C59" s="10"/>
      <c r="D59" s="10"/>
      <c r="E59" s="10"/>
      <c r="F59" s="10"/>
      <c r="G59" s="41"/>
      <c r="H59" s="41"/>
      <c r="I59" s="10"/>
      <c r="J59" s="10"/>
      <c r="K59" s="10"/>
      <c r="L59" s="10"/>
      <c r="M59" s="10"/>
      <c r="N59" s="10"/>
      <c r="O59" s="10"/>
      <c r="P59" s="10"/>
      <c r="Q59" s="10"/>
      <c r="R59" s="10"/>
      <c r="S59" s="10"/>
      <c r="T59" s="10"/>
      <c r="U59" s="10"/>
      <c r="V59" s="10"/>
      <c r="W59" s="10"/>
      <c r="X59" s="10"/>
      <c r="Y59" s="10"/>
      <c r="Z59" s="5"/>
    </row>
    <row r="60" spans="1:26" ht="15.75" customHeight="1" x14ac:dyDescent="0.2">
      <c r="A60" s="4"/>
      <c r="B60" s="4"/>
      <c r="C60" s="10"/>
      <c r="D60" s="10"/>
      <c r="E60" s="10"/>
      <c r="F60" s="10"/>
      <c r="G60" s="41"/>
      <c r="H60" s="41"/>
      <c r="I60" s="10"/>
      <c r="J60" s="10"/>
      <c r="K60" s="10"/>
      <c r="L60" s="10"/>
      <c r="M60" s="10"/>
      <c r="N60" s="10"/>
      <c r="O60" s="10"/>
      <c r="P60" s="10"/>
      <c r="Q60" s="10"/>
      <c r="R60" s="10"/>
      <c r="S60" s="10"/>
      <c r="T60" s="10"/>
      <c r="U60" s="10"/>
      <c r="V60" s="10"/>
      <c r="W60" s="10"/>
      <c r="X60" s="10"/>
      <c r="Y60" s="10"/>
      <c r="Z60" s="5"/>
    </row>
    <row r="61" spans="1:26" ht="15.75" customHeight="1" x14ac:dyDescent="0.2">
      <c r="A61" s="4"/>
      <c r="B61" s="4"/>
      <c r="C61" s="10"/>
      <c r="D61" s="10"/>
      <c r="E61" s="10"/>
      <c r="F61" s="10"/>
      <c r="G61" s="41"/>
      <c r="H61" s="41"/>
      <c r="I61" s="10"/>
      <c r="J61" s="10"/>
      <c r="K61" s="10"/>
      <c r="L61" s="10"/>
      <c r="M61" s="10"/>
      <c r="N61" s="10"/>
      <c r="O61" s="10"/>
      <c r="P61" s="10"/>
      <c r="Q61" s="10"/>
      <c r="R61" s="10"/>
      <c r="S61" s="10"/>
      <c r="T61" s="10"/>
      <c r="U61" s="10"/>
      <c r="V61" s="10"/>
      <c r="W61" s="10"/>
      <c r="X61" s="10"/>
      <c r="Y61" s="10"/>
      <c r="Z61" s="5"/>
    </row>
    <row r="62" spans="1:26" ht="15.75" customHeight="1" x14ac:dyDescent="0.2">
      <c r="A62" s="4"/>
      <c r="B62" s="4"/>
      <c r="C62" s="10"/>
      <c r="D62" s="10"/>
      <c r="E62" s="10"/>
      <c r="F62" s="10"/>
      <c r="G62" s="41"/>
      <c r="H62" s="41"/>
      <c r="I62" s="10"/>
      <c r="J62" s="10"/>
      <c r="K62" s="10"/>
      <c r="L62" s="10"/>
      <c r="M62" s="10"/>
      <c r="N62" s="10"/>
      <c r="O62" s="10"/>
      <c r="P62" s="10"/>
      <c r="Q62" s="10"/>
      <c r="R62" s="10"/>
      <c r="S62" s="10"/>
      <c r="T62" s="10"/>
      <c r="U62" s="10"/>
      <c r="V62" s="10"/>
      <c r="W62" s="10"/>
      <c r="X62" s="10"/>
      <c r="Y62" s="10"/>
      <c r="Z62" s="5"/>
    </row>
    <row r="63" spans="1:26" ht="15.75" customHeight="1" x14ac:dyDescent="0.2">
      <c r="A63" s="4"/>
      <c r="B63" s="4"/>
      <c r="C63" s="10"/>
      <c r="D63" s="10"/>
      <c r="E63" s="10"/>
      <c r="F63" s="10"/>
      <c r="G63" s="41"/>
      <c r="H63" s="41"/>
      <c r="I63" s="10"/>
      <c r="J63" s="10"/>
      <c r="K63" s="10"/>
      <c r="L63" s="10"/>
      <c r="M63" s="10"/>
      <c r="N63" s="10"/>
      <c r="O63" s="10"/>
      <c r="P63" s="10"/>
      <c r="Q63" s="10"/>
      <c r="R63" s="10"/>
      <c r="S63" s="10"/>
      <c r="T63" s="10"/>
      <c r="U63" s="10"/>
      <c r="V63" s="10"/>
      <c r="W63" s="10"/>
      <c r="X63" s="10"/>
      <c r="Y63" s="10"/>
      <c r="Z63" s="5"/>
    </row>
    <row r="64" spans="1:26" ht="15.75" customHeight="1" x14ac:dyDescent="0.2">
      <c r="A64" s="4"/>
      <c r="B64" s="4"/>
      <c r="C64" s="10"/>
      <c r="D64" s="10"/>
      <c r="E64" s="10"/>
      <c r="F64" s="10"/>
      <c r="G64" s="41"/>
      <c r="H64" s="41"/>
      <c r="I64" s="10"/>
      <c r="J64" s="10"/>
      <c r="K64" s="10"/>
      <c r="L64" s="10"/>
      <c r="M64" s="10"/>
      <c r="N64" s="10"/>
      <c r="O64" s="10"/>
      <c r="P64" s="10"/>
      <c r="Q64" s="10"/>
      <c r="R64" s="10"/>
      <c r="S64" s="10"/>
      <c r="T64" s="10"/>
      <c r="U64" s="10"/>
      <c r="V64" s="10"/>
      <c r="W64" s="10"/>
      <c r="X64" s="10"/>
      <c r="Y64" s="10"/>
      <c r="Z64" s="5"/>
    </row>
    <row r="65" spans="1:26" ht="15.75" customHeight="1" x14ac:dyDescent="0.2">
      <c r="A65" s="4"/>
      <c r="B65" s="4"/>
      <c r="C65" s="10"/>
      <c r="D65" s="10"/>
      <c r="E65" s="10"/>
      <c r="F65" s="10"/>
      <c r="G65" s="41"/>
      <c r="H65" s="41"/>
      <c r="I65" s="10"/>
      <c r="J65" s="10"/>
      <c r="K65" s="10"/>
      <c r="L65" s="10"/>
      <c r="M65" s="10"/>
      <c r="N65" s="10"/>
      <c r="O65" s="10"/>
      <c r="P65" s="10"/>
      <c r="Q65" s="10"/>
      <c r="R65" s="10"/>
      <c r="S65" s="10"/>
      <c r="T65" s="10"/>
      <c r="U65" s="10"/>
      <c r="V65" s="10"/>
      <c r="W65" s="10"/>
      <c r="X65" s="10"/>
      <c r="Y65" s="10"/>
      <c r="Z65" s="5"/>
    </row>
    <row r="66" spans="1:26" ht="15.75" customHeight="1" x14ac:dyDescent="0.2">
      <c r="A66" s="4"/>
      <c r="B66" s="4"/>
      <c r="C66" s="10"/>
      <c r="D66" s="10"/>
      <c r="E66" s="10"/>
      <c r="F66" s="10"/>
      <c r="G66" s="41"/>
      <c r="H66" s="41"/>
      <c r="I66" s="10"/>
      <c r="J66" s="10"/>
      <c r="K66" s="10"/>
      <c r="L66" s="10"/>
      <c r="M66" s="10"/>
      <c r="N66" s="10"/>
      <c r="O66" s="10"/>
      <c r="P66" s="10"/>
      <c r="Q66" s="10"/>
      <c r="R66" s="10"/>
      <c r="S66" s="10"/>
      <c r="T66" s="10"/>
      <c r="U66" s="10"/>
      <c r="V66" s="10"/>
      <c r="W66" s="10"/>
      <c r="X66" s="10"/>
      <c r="Y66" s="10"/>
      <c r="Z66" s="5"/>
    </row>
    <row r="67" spans="1:26" ht="15.75" customHeight="1" x14ac:dyDescent="0.2">
      <c r="A67" s="4"/>
      <c r="B67" s="4"/>
      <c r="C67" s="10"/>
      <c r="D67" s="10"/>
      <c r="E67" s="10"/>
      <c r="F67" s="10"/>
      <c r="G67" s="41"/>
      <c r="H67" s="41"/>
      <c r="I67" s="10"/>
      <c r="J67" s="10"/>
      <c r="K67" s="10"/>
      <c r="L67" s="10"/>
      <c r="M67" s="10"/>
      <c r="N67" s="10"/>
      <c r="O67" s="10"/>
      <c r="P67" s="10"/>
      <c r="Q67" s="10"/>
      <c r="R67" s="10"/>
      <c r="S67" s="10"/>
      <c r="T67" s="10"/>
      <c r="U67" s="10"/>
      <c r="V67" s="10"/>
      <c r="W67" s="10"/>
      <c r="X67" s="10"/>
      <c r="Y67" s="10"/>
      <c r="Z67" s="5"/>
    </row>
    <row r="68" spans="1:26" ht="15.75" customHeight="1" x14ac:dyDescent="0.2">
      <c r="A68" s="4"/>
      <c r="B68" s="4"/>
      <c r="C68" s="10"/>
      <c r="D68" s="10"/>
      <c r="E68" s="10"/>
      <c r="F68" s="10"/>
      <c r="G68" s="41"/>
      <c r="H68" s="41"/>
      <c r="I68" s="10"/>
      <c r="J68" s="10"/>
      <c r="K68" s="10"/>
      <c r="L68" s="10"/>
      <c r="M68" s="10"/>
      <c r="N68" s="10"/>
      <c r="O68" s="10"/>
      <c r="P68" s="10"/>
      <c r="Q68" s="10"/>
      <c r="R68" s="10"/>
      <c r="S68" s="10"/>
      <c r="T68" s="10"/>
      <c r="U68" s="10"/>
      <c r="V68" s="10"/>
      <c r="W68" s="10"/>
      <c r="X68" s="10"/>
      <c r="Y68" s="10"/>
      <c r="Z68" s="5"/>
    </row>
    <row r="69" spans="1:26" ht="15.75" customHeight="1" x14ac:dyDescent="0.2">
      <c r="A69" s="4"/>
      <c r="B69" s="4"/>
      <c r="C69" s="10"/>
      <c r="D69" s="10"/>
      <c r="E69" s="10"/>
      <c r="F69" s="10"/>
      <c r="G69" s="41"/>
      <c r="H69" s="41"/>
      <c r="I69" s="10"/>
      <c r="J69" s="10"/>
      <c r="K69" s="10"/>
      <c r="L69" s="10"/>
      <c r="M69" s="10"/>
      <c r="N69" s="10"/>
      <c r="O69" s="10"/>
      <c r="P69" s="10"/>
      <c r="Q69" s="10"/>
      <c r="R69" s="10"/>
      <c r="S69" s="10"/>
      <c r="T69" s="10"/>
      <c r="U69" s="10"/>
      <c r="V69" s="10"/>
      <c r="W69" s="10"/>
      <c r="X69" s="10"/>
      <c r="Y69" s="10"/>
      <c r="Z69" s="5"/>
    </row>
    <row r="70" spans="1:26" ht="15.75" customHeight="1" x14ac:dyDescent="0.2">
      <c r="A70" s="4"/>
      <c r="B70" s="4"/>
      <c r="C70" s="10"/>
      <c r="D70" s="10"/>
      <c r="E70" s="10"/>
      <c r="F70" s="10"/>
      <c r="G70" s="41"/>
      <c r="H70" s="41"/>
      <c r="I70" s="10"/>
      <c r="J70" s="10"/>
      <c r="K70" s="10"/>
      <c r="L70" s="10"/>
      <c r="M70" s="10"/>
      <c r="N70" s="10"/>
      <c r="O70" s="10"/>
      <c r="P70" s="10"/>
      <c r="Q70" s="10"/>
      <c r="R70" s="10"/>
      <c r="S70" s="10"/>
      <c r="T70" s="10"/>
      <c r="U70" s="10"/>
      <c r="V70" s="10"/>
      <c r="W70" s="10"/>
      <c r="X70" s="10"/>
      <c r="Y70" s="10"/>
      <c r="Z70" s="5"/>
    </row>
    <row r="71" spans="1:26" ht="15.75" customHeight="1" x14ac:dyDescent="0.2">
      <c r="A71" s="4"/>
      <c r="B71" s="4"/>
      <c r="C71" s="10"/>
      <c r="D71" s="10"/>
      <c r="E71" s="10"/>
      <c r="F71" s="10"/>
      <c r="G71" s="41"/>
      <c r="H71" s="41"/>
      <c r="I71" s="10"/>
      <c r="J71" s="10"/>
      <c r="K71" s="10"/>
      <c r="L71" s="10"/>
      <c r="M71" s="10"/>
      <c r="N71" s="10"/>
      <c r="O71" s="10"/>
      <c r="P71" s="10"/>
      <c r="Q71" s="10"/>
      <c r="R71" s="10"/>
      <c r="S71" s="10"/>
      <c r="T71" s="10"/>
      <c r="U71" s="10"/>
      <c r="V71" s="10"/>
      <c r="W71" s="10"/>
      <c r="X71" s="10"/>
      <c r="Y71" s="10"/>
      <c r="Z71" s="5"/>
    </row>
    <row r="72" spans="1:26" ht="15.75" customHeight="1" x14ac:dyDescent="0.2">
      <c r="A72" s="4"/>
      <c r="B72" s="4"/>
      <c r="C72" s="10"/>
      <c r="D72" s="10"/>
      <c r="E72" s="10"/>
      <c r="F72" s="10"/>
      <c r="G72" s="41"/>
      <c r="H72" s="41"/>
      <c r="I72" s="10"/>
      <c r="J72" s="10"/>
      <c r="K72" s="10"/>
      <c r="L72" s="10"/>
      <c r="M72" s="10"/>
      <c r="N72" s="10"/>
      <c r="O72" s="10"/>
      <c r="P72" s="10"/>
      <c r="Q72" s="10"/>
      <c r="R72" s="10"/>
      <c r="S72" s="10"/>
      <c r="T72" s="10"/>
      <c r="U72" s="10"/>
      <c r="V72" s="10"/>
      <c r="W72" s="10"/>
      <c r="X72" s="10"/>
      <c r="Y72" s="10"/>
      <c r="Z72" s="5"/>
    </row>
    <row r="73" spans="1:26" ht="15.75" customHeight="1" x14ac:dyDescent="0.2">
      <c r="A73" s="4"/>
      <c r="B73" s="4"/>
      <c r="C73" s="10"/>
      <c r="D73" s="10"/>
      <c r="E73" s="10"/>
      <c r="F73" s="10"/>
      <c r="G73" s="41"/>
      <c r="H73" s="41"/>
      <c r="I73" s="10"/>
      <c r="J73" s="10"/>
      <c r="K73" s="10"/>
      <c r="L73" s="10"/>
      <c r="M73" s="10"/>
      <c r="N73" s="10"/>
      <c r="O73" s="10"/>
      <c r="P73" s="10"/>
      <c r="Q73" s="10"/>
      <c r="R73" s="10"/>
      <c r="S73" s="10"/>
      <c r="T73" s="10"/>
      <c r="U73" s="10"/>
      <c r="V73" s="10"/>
      <c r="W73" s="10"/>
      <c r="X73" s="10"/>
      <c r="Y73" s="10"/>
      <c r="Z73" s="5"/>
    </row>
    <row r="74" spans="1:26" ht="15.75" customHeight="1" x14ac:dyDescent="0.2">
      <c r="A74" s="4"/>
      <c r="B74" s="4"/>
      <c r="C74" s="10"/>
      <c r="D74" s="10"/>
      <c r="E74" s="10"/>
      <c r="F74" s="10"/>
      <c r="G74" s="41"/>
      <c r="H74" s="41"/>
      <c r="I74" s="10"/>
      <c r="J74" s="10"/>
      <c r="K74" s="10"/>
      <c r="L74" s="10"/>
      <c r="M74" s="10"/>
      <c r="N74" s="10"/>
      <c r="O74" s="10"/>
      <c r="P74" s="10"/>
      <c r="Q74" s="10"/>
      <c r="R74" s="10"/>
      <c r="S74" s="10"/>
      <c r="T74" s="10"/>
      <c r="U74" s="10"/>
      <c r="V74" s="10"/>
      <c r="W74" s="10"/>
      <c r="X74" s="10"/>
      <c r="Y74" s="10"/>
      <c r="Z74" s="5"/>
    </row>
    <row r="75" spans="1:26" ht="15.75" customHeight="1" x14ac:dyDescent="0.2">
      <c r="A75" s="4"/>
      <c r="B75" s="4"/>
      <c r="C75" s="10"/>
      <c r="D75" s="10"/>
      <c r="E75" s="10"/>
      <c r="F75" s="10"/>
      <c r="G75" s="41"/>
      <c r="H75" s="41"/>
      <c r="I75" s="10"/>
      <c r="J75" s="10"/>
      <c r="K75" s="10"/>
      <c r="L75" s="10"/>
      <c r="M75" s="10"/>
      <c r="N75" s="10"/>
      <c r="O75" s="10"/>
      <c r="P75" s="10"/>
      <c r="Q75" s="10"/>
      <c r="R75" s="10"/>
      <c r="S75" s="10"/>
      <c r="T75" s="10"/>
      <c r="U75" s="10"/>
      <c r="V75" s="10"/>
      <c r="W75" s="10"/>
      <c r="X75" s="10"/>
      <c r="Y75" s="10"/>
      <c r="Z75" s="5"/>
    </row>
    <row r="76" spans="1:26" ht="15.75" customHeight="1" x14ac:dyDescent="0.2">
      <c r="A76" s="4"/>
      <c r="B76" s="4"/>
      <c r="C76" s="10"/>
      <c r="D76" s="10"/>
      <c r="E76" s="10"/>
      <c r="F76" s="10"/>
      <c r="G76" s="41"/>
      <c r="H76" s="41"/>
      <c r="I76" s="10"/>
      <c r="J76" s="10"/>
      <c r="K76" s="10"/>
      <c r="L76" s="10"/>
      <c r="M76" s="10"/>
      <c r="N76" s="10"/>
      <c r="O76" s="10"/>
      <c r="P76" s="10"/>
      <c r="Q76" s="10"/>
      <c r="R76" s="10"/>
      <c r="S76" s="10"/>
      <c r="T76" s="10"/>
      <c r="U76" s="10"/>
      <c r="V76" s="10"/>
      <c r="W76" s="10"/>
      <c r="X76" s="10"/>
      <c r="Y76" s="10"/>
      <c r="Z76" s="5"/>
    </row>
    <row r="77" spans="1:26" ht="15.75" customHeight="1" x14ac:dyDescent="0.2">
      <c r="A77" s="4"/>
      <c r="B77" s="4"/>
      <c r="C77" s="10"/>
      <c r="D77" s="10"/>
      <c r="E77" s="10"/>
      <c r="F77" s="10"/>
      <c r="G77" s="41"/>
      <c r="H77" s="41"/>
      <c r="I77" s="10"/>
      <c r="J77" s="10"/>
      <c r="K77" s="10"/>
      <c r="L77" s="10"/>
      <c r="M77" s="10"/>
      <c r="N77" s="10"/>
      <c r="O77" s="10"/>
      <c r="P77" s="10"/>
      <c r="Q77" s="10"/>
      <c r="R77" s="10"/>
      <c r="S77" s="10"/>
      <c r="T77" s="10"/>
      <c r="U77" s="10"/>
      <c r="V77" s="10"/>
      <c r="W77" s="10"/>
      <c r="X77" s="10"/>
      <c r="Y77" s="10"/>
      <c r="Z77" s="5"/>
    </row>
    <row r="78" spans="1:26" ht="15.75" customHeight="1" x14ac:dyDescent="0.2">
      <c r="A78" s="4"/>
      <c r="B78" s="4"/>
      <c r="C78" s="10"/>
      <c r="D78" s="10"/>
      <c r="E78" s="10"/>
      <c r="F78" s="10"/>
      <c r="G78" s="41"/>
      <c r="H78" s="41"/>
      <c r="I78" s="10"/>
      <c r="J78" s="10"/>
      <c r="K78" s="10"/>
      <c r="L78" s="10"/>
      <c r="M78" s="10"/>
      <c r="N78" s="10"/>
      <c r="O78" s="10"/>
      <c r="P78" s="10"/>
      <c r="Q78" s="10"/>
      <c r="R78" s="10"/>
      <c r="S78" s="10"/>
      <c r="T78" s="10"/>
      <c r="U78" s="10"/>
      <c r="V78" s="10"/>
      <c r="W78" s="10"/>
      <c r="X78" s="10"/>
      <c r="Y78" s="10"/>
      <c r="Z78" s="5"/>
    </row>
    <row r="79" spans="1:26" ht="15.75" customHeight="1" x14ac:dyDescent="0.2">
      <c r="A79" s="4"/>
      <c r="B79" s="4"/>
      <c r="C79" s="10"/>
      <c r="D79" s="10"/>
      <c r="E79" s="10"/>
      <c r="F79" s="10"/>
      <c r="G79" s="41"/>
      <c r="H79" s="41"/>
      <c r="I79" s="10"/>
      <c r="J79" s="10"/>
      <c r="K79" s="10"/>
      <c r="L79" s="10"/>
      <c r="M79" s="10"/>
      <c r="N79" s="10"/>
      <c r="O79" s="10"/>
      <c r="P79" s="10"/>
      <c r="Q79" s="10"/>
      <c r="R79" s="10"/>
      <c r="S79" s="10"/>
      <c r="T79" s="10"/>
      <c r="U79" s="10"/>
      <c r="V79" s="10"/>
      <c r="W79" s="10"/>
      <c r="X79" s="10"/>
      <c r="Y79" s="10"/>
      <c r="Z79" s="5"/>
    </row>
    <row r="80" spans="1:26" ht="15.75" customHeight="1" x14ac:dyDescent="0.2">
      <c r="A80" s="4"/>
      <c r="B80" s="4"/>
      <c r="C80" s="10"/>
      <c r="D80" s="10"/>
      <c r="E80" s="10"/>
      <c r="F80" s="10"/>
      <c r="G80" s="41"/>
      <c r="H80" s="41"/>
      <c r="I80" s="10"/>
      <c r="J80" s="10"/>
      <c r="K80" s="10"/>
      <c r="L80" s="10"/>
      <c r="M80" s="10"/>
      <c r="N80" s="10"/>
      <c r="O80" s="10"/>
      <c r="P80" s="10"/>
      <c r="Q80" s="10"/>
      <c r="R80" s="10"/>
      <c r="S80" s="10"/>
      <c r="T80" s="10"/>
      <c r="U80" s="10"/>
      <c r="V80" s="10"/>
      <c r="W80" s="10"/>
      <c r="X80" s="10"/>
      <c r="Y80" s="10"/>
      <c r="Z80" s="5"/>
    </row>
    <row r="81" spans="1:26" ht="15.75" customHeight="1" x14ac:dyDescent="0.2">
      <c r="A81" s="4"/>
      <c r="B81" s="4"/>
      <c r="C81" s="10"/>
      <c r="D81" s="10"/>
      <c r="E81" s="10"/>
      <c r="F81" s="10"/>
      <c r="G81" s="41"/>
      <c r="H81" s="41"/>
      <c r="I81" s="10"/>
      <c r="J81" s="10"/>
      <c r="K81" s="10"/>
      <c r="L81" s="10"/>
      <c r="M81" s="10"/>
      <c r="N81" s="10"/>
      <c r="O81" s="10"/>
      <c r="P81" s="10"/>
      <c r="Q81" s="10"/>
      <c r="R81" s="10"/>
      <c r="S81" s="10"/>
      <c r="T81" s="10"/>
      <c r="U81" s="10"/>
      <c r="V81" s="10"/>
      <c r="W81" s="10"/>
      <c r="X81" s="10"/>
      <c r="Y81" s="10"/>
      <c r="Z81" s="5"/>
    </row>
    <row r="82" spans="1:26" ht="15.75" customHeight="1" x14ac:dyDescent="0.2">
      <c r="A82" s="4"/>
      <c r="B82" s="4"/>
      <c r="C82" s="10"/>
      <c r="D82" s="10"/>
      <c r="E82" s="10"/>
      <c r="F82" s="10"/>
      <c r="G82" s="41"/>
      <c r="H82" s="41"/>
      <c r="I82" s="10"/>
      <c r="J82" s="10"/>
      <c r="K82" s="10"/>
      <c r="L82" s="10"/>
      <c r="M82" s="10"/>
      <c r="N82" s="10"/>
      <c r="O82" s="10"/>
      <c r="P82" s="10"/>
      <c r="Q82" s="10"/>
      <c r="R82" s="10"/>
      <c r="S82" s="10"/>
      <c r="T82" s="10"/>
      <c r="U82" s="10"/>
      <c r="V82" s="10"/>
      <c r="W82" s="10"/>
      <c r="X82" s="10"/>
      <c r="Y82" s="10"/>
      <c r="Z82" s="5"/>
    </row>
    <row r="83" spans="1:26" ht="15.75" customHeight="1" x14ac:dyDescent="0.2">
      <c r="A83" s="4"/>
      <c r="B83" s="4"/>
      <c r="C83" s="10"/>
      <c r="D83" s="10"/>
      <c r="E83" s="10"/>
      <c r="F83" s="10"/>
      <c r="G83" s="41"/>
      <c r="H83" s="41"/>
      <c r="I83" s="10"/>
      <c r="J83" s="10"/>
      <c r="K83" s="10"/>
      <c r="L83" s="10"/>
      <c r="M83" s="10"/>
      <c r="N83" s="10"/>
      <c r="O83" s="10"/>
      <c r="P83" s="10"/>
      <c r="Q83" s="10"/>
      <c r="R83" s="10"/>
      <c r="S83" s="10"/>
      <c r="T83" s="10"/>
      <c r="U83" s="10"/>
      <c r="V83" s="10"/>
      <c r="W83" s="10"/>
      <c r="X83" s="10"/>
      <c r="Y83" s="10"/>
      <c r="Z83" s="5"/>
    </row>
    <row r="84" spans="1:26" ht="15.75" customHeight="1" x14ac:dyDescent="0.2">
      <c r="A84" s="4"/>
      <c r="B84" s="4"/>
      <c r="C84" s="10"/>
      <c r="D84" s="10"/>
      <c r="E84" s="10"/>
      <c r="F84" s="10"/>
      <c r="G84" s="41"/>
      <c r="H84" s="41"/>
      <c r="I84" s="10"/>
      <c r="J84" s="10"/>
      <c r="K84" s="10"/>
      <c r="L84" s="10"/>
      <c r="M84" s="10"/>
      <c r="N84" s="10"/>
      <c r="O84" s="10"/>
      <c r="P84" s="10"/>
      <c r="Q84" s="10"/>
      <c r="R84" s="10"/>
      <c r="S84" s="10"/>
      <c r="T84" s="10"/>
      <c r="U84" s="10"/>
      <c r="V84" s="10"/>
      <c r="W84" s="10"/>
      <c r="X84" s="10"/>
      <c r="Y84" s="10"/>
      <c r="Z84" s="5"/>
    </row>
    <row r="85" spans="1:26" ht="15.75" customHeight="1" x14ac:dyDescent="0.2">
      <c r="A85" s="4"/>
      <c r="B85" s="4"/>
      <c r="C85" s="10"/>
      <c r="D85" s="10"/>
      <c r="E85" s="10"/>
      <c r="F85" s="10"/>
      <c r="G85" s="41"/>
      <c r="H85" s="41"/>
      <c r="I85" s="10"/>
      <c r="J85" s="10"/>
      <c r="K85" s="10"/>
      <c r="L85" s="10"/>
      <c r="M85" s="10"/>
      <c r="N85" s="10"/>
      <c r="O85" s="10"/>
      <c r="P85" s="10"/>
      <c r="Q85" s="10"/>
      <c r="R85" s="10"/>
      <c r="S85" s="10"/>
      <c r="T85" s="10"/>
      <c r="U85" s="10"/>
      <c r="V85" s="10"/>
      <c r="W85" s="10"/>
      <c r="X85" s="10"/>
      <c r="Y85" s="10"/>
      <c r="Z85" s="5"/>
    </row>
    <row r="86" spans="1:26" ht="15.75" customHeight="1" x14ac:dyDescent="0.2">
      <c r="A86" s="4"/>
      <c r="B86" s="4"/>
      <c r="C86" s="10"/>
      <c r="D86" s="10"/>
      <c r="E86" s="10"/>
      <c r="F86" s="10"/>
      <c r="G86" s="41"/>
      <c r="H86" s="41"/>
      <c r="I86" s="10"/>
      <c r="J86" s="10"/>
      <c r="K86" s="10"/>
      <c r="L86" s="10"/>
      <c r="M86" s="10"/>
      <c r="N86" s="10"/>
      <c r="O86" s="10"/>
      <c r="P86" s="10"/>
      <c r="Q86" s="10"/>
      <c r="R86" s="10"/>
      <c r="S86" s="10"/>
      <c r="T86" s="10"/>
      <c r="U86" s="10"/>
      <c r="V86" s="10"/>
      <c r="W86" s="10"/>
      <c r="X86" s="10"/>
      <c r="Y86" s="10"/>
      <c r="Z86" s="5"/>
    </row>
    <row r="87" spans="1:26" ht="15.75" customHeight="1" x14ac:dyDescent="0.2">
      <c r="A87" s="4"/>
      <c r="B87" s="4"/>
      <c r="C87" s="10"/>
      <c r="D87" s="10"/>
      <c r="E87" s="10"/>
      <c r="F87" s="10"/>
      <c r="G87" s="41"/>
      <c r="H87" s="41"/>
      <c r="I87" s="10"/>
      <c r="J87" s="10"/>
      <c r="K87" s="10"/>
      <c r="L87" s="10"/>
      <c r="M87" s="10"/>
      <c r="N87" s="10"/>
      <c r="O87" s="10"/>
      <c r="P87" s="10"/>
      <c r="Q87" s="10"/>
      <c r="R87" s="10"/>
      <c r="S87" s="10"/>
      <c r="T87" s="10"/>
      <c r="U87" s="10"/>
      <c r="V87" s="10"/>
      <c r="W87" s="10"/>
      <c r="X87" s="10"/>
      <c r="Y87" s="10"/>
      <c r="Z87" s="5"/>
    </row>
    <row r="88" spans="1:26" ht="15.75" customHeight="1" x14ac:dyDescent="0.2">
      <c r="A88" s="4"/>
      <c r="B88" s="4"/>
      <c r="C88" s="10"/>
      <c r="D88" s="10"/>
      <c r="E88" s="10"/>
      <c r="F88" s="10"/>
      <c r="G88" s="41"/>
      <c r="H88" s="41"/>
      <c r="I88" s="10"/>
      <c r="J88" s="10"/>
      <c r="K88" s="10"/>
      <c r="L88" s="10"/>
      <c r="M88" s="10"/>
      <c r="N88" s="10"/>
      <c r="O88" s="10"/>
      <c r="P88" s="10"/>
      <c r="Q88" s="10"/>
      <c r="R88" s="10"/>
      <c r="S88" s="10"/>
      <c r="T88" s="10"/>
      <c r="U88" s="10"/>
      <c r="V88" s="10"/>
      <c r="W88" s="10"/>
      <c r="X88" s="10"/>
      <c r="Y88" s="10"/>
      <c r="Z88" s="5"/>
    </row>
    <row r="89" spans="1:26" ht="15.75" customHeight="1" x14ac:dyDescent="0.2">
      <c r="A89" s="4"/>
      <c r="B89" s="4"/>
      <c r="C89" s="10"/>
      <c r="D89" s="10"/>
      <c r="E89" s="10"/>
      <c r="F89" s="10"/>
      <c r="G89" s="41"/>
      <c r="H89" s="41"/>
      <c r="I89" s="10"/>
      <c r="J89" s="10"/>
      <c r="K89" s="10"/>
      <c r="L89" s="10"/>
      <c r="M89" s="10"/>
      <c r="N89" s="10"/>
      <c r="O89" s="10"/>
      <c r="P89" s="10"/>
      <c r="Q89" s="10"/>
      <c r="R89" s="10"/>
      <c r="S89" s="10"/>
      <c r="T89" s="10"/>
      <c r="U89" s="10"/>
      <c r="V89" s="10"/>
      <c r="W89" s="10"/>
      <c r="X89" s="10"/>
      <c r="Y89" s="10"/>
      <c r="Z89" s="5"/>
    </row>
    <row r="90" spans="1:26" ht="15.75" customHeight="1" x14ac:dyDescent="0.2">
      <c r="A90" s="4"/>
      <c r="B90" s="4"/>
      <c r="C90" s="10"/>
      <c r="D90" s="10"/>
      <c r="E90" s="10"/>
      <c r="F90" s="10"/>
      <c r="G90" s="41"/>
      <c r="H90" s="41"/>
      <c r="I90" s="10"/>
      <c r="J90" s="10"/>
      <c r="K90" s="10"/>
      <c r="L90" s="10"/>
      <c r="M90" s="10"/>
      <c r="N90" s="10"/>
      <c r="O90" s="10"/>
      <c r="P90" s="10"/>
      <c r="Q90" s="10"/>
      <c r="R90" s="10"/>
      <c r="S90" s="10"/>
      <c r="T90" s="10"/>
      <c r="U90" s="10"/>
      <c r="V90" s="10"/>
      <c r="W90" s="10"/>
      <c r="X90" s="10"/>
      <c r="Y90" s="10"/>
      <c r="Z90" s="5"/>
    </row>
    <row r="91" spans="1:26" ht="15.75" customHeight="1" x14ac:dyDescent="0.2">
      <c r="A91" s="4"/>
      <c r="B91" s="4"/>
      <c r="C91" s="10"/>
      <c r="D91" s="10"/>
      <c r="E91" s="10"/>
      <c r="F91" s="10"/>
      <c r="G91" s="41"/>
      <c r="H91" s="41"/>
      <c r="I91" s="10"/>
      <c r="J91" s="10"/>
      <c r="K91" s="10"/>
      <c r="L91" s="10"/>
      <c r="M91" s="10"/>
      <c r="N91" s="10"/>
      <c r="O91" s="10"/>
      <c r="P91" s="10"/>
      <c r="Q91" s="10"/>
      <c r="R91" s="10"/>
      <c r="S91" s="10"/>
      <c r="T91" s="10"/>
      <c r="U91" s="10"/>
      <c r="V91" s="10"/>
      <c r="W91" s="10"/>
      <c r="X91" s="10"/>
      <c r="Y91" s="10"/>
      <c r="Z91" s="5"/>
    </row>
    <row r="92" spans="1:26" ht="15.75" customHeight="1" x14ac:dyDescent="0.2">
      <c r="A92" s="4"/>
      <c r="B92" s="4"/>
      <c r="C92" s="10"/>
      <c r="D92" s="10"/>
      <c r="E92" s="10"/>
      <c r="F92" s="10"/>
      <c r="G92" s="41"/>
      <c r="H92" s="41"/>
      <c r="I92" s="10"/>
      <c r="J92" s="10"/>
      <c r="K92" s="10"/>
      <c r="L92" s="10"/>
      <c r="M92" s="10"/>
      <c r="N92" s="10"/>
      <c r="O92" s="10"/>
      <c r="P92" s="10"/>
      <c r="Q92" s="10"/>
      <c r="R92" s="10"/>
      <c r="S92" s="10"/>
      <c r="T92" s="10"/>
      <c r="U92" s="10"/>
      <c r="V92" s="10"/>
      <c r="W92" s="10"/>
      <c r="X92" s="10"/>
      <c r="Y92" s="10"/>
      <c r="Z92" s="5"/>
    </row>
    <row r="93" spans="1:26" ht="15.75" customHeight="1" x14ac:dyDescent="0.2">
      <c r="A93" s="4"/>
      <c r="B93" s="4"/>
      <c r="C93" s="10"/>
      <c r="D93" s="10"/>
      <c r="E93" s="10"/>
      <c r="F93" s="10"/>
      <c r="G93" s="41"/>
      <c r="H93" s="41"/>
      <c r="I93" s="10"/>
      <c r="J93" s="10"/>
      <c r="K93" s="10"/>
      <c r="L93" s="10"/>
      <c r="M93" s="10"/>
      <c r="N93" s="10"/>
      <c r="O93" s="10"/>
      <c r="P93" s="10"/>
      <c r="Q93" s="10"/>
      <c r="R93" s="10"/>
      <c r="S93" s="10"/>
      <c r="T93" s="10"/>
      <c r="U93" s="10"/>
      <c r="V93" s="10"/>
      <c r="W93" s="10"/>
      <c r="X93" s="10"/>
      <c r="Y93" s="10"/>
      <c r="Z93" s="5"/>
    </row>
    <row r="94" spans="1:26" ht="15.75" customHeight="1" x14ac:dyDescent="0.2">
      <c r="A94" s="4"/>
      <c r="B94" s="4"/>
      <c r="C94" s="10"/>
      <c r="D94" s="10"/>
      <c r="E94" s="10"/>
      <c r="F94" s="10"/>
      <c r="G94" s="41"/>
      <c r="H94" s="41"/>
      <c r="I94" s="10"/>
      <c r="J94" s="10"/>
      <c r="K94" s="10"/>
      <c r="L94" s="10"/>
      <c r="M94" s="10"/>
      <c r="N94" s="10"/>
      <c r="O94" s="10"/>
      <c r="P94" s="10"/>
      <c r="Q94" s="10"/>
      <c r="R94" s="10"/>
      <c r="S94" s="10"/>
      <c r="T94" s="10"/>
      <c r="U94" s="10"/>
      <c r="V94" s="10"/>
      <c r="W94" s="10"/>
      <c r="X94" s="10"/>
      <c r="Y94" s="10"/>
      <c r="Z94" s="5"/>
    </row>
    <row r="95" spans="1:26" ht="15.75" customHeight="1" x14ac:dyDescent="0.2">
      <c r="A95" s="4"/>
      <c r="B95" s="4"/>
      <c r="C95" s="10"/>
      <c r="D95" s="10"/>
      <c r="E95" s="10"/>
      <c r="F95" s="10"/>
      <c r="G95" s="41"/>
      <c r="H95" s="41"/>
      <c r="I95" s="10"/>
      <c r="J95" s="10"/>
      <c r="K95" s="10"/>
      <c r="L95" s="10"/>
      <c r="M95" s="10"/>
      <c r="N95" s="10"/>
      <c r="O95" s="10"/>
      <c r="P95" s="10"/>
      <c r="Q95" s="10"/>
      <c r="R95" s="10"/>
      <c r="S95" s="10"/>
      <c r="T95" s="10"/>
      <c r="U95" s="10"/>
      <c r="V95" s="10"/>
      <c r="W95" s="10"/>
      <c r="X95" s="10"/>
      <c r="Y95" s="10"/>
      <c r="Z95" s="5"/>
    </row>
    <row r="96" spans="1:26" ht="15.75" customHeight="1" x14ac:dyDescent="0.2">
      <c r="A96" s="4"/>
      <c r="B96" s="4"/>
      <c r="C96" s="10"/>
      <c r="D96" s="10"/>
      <c r="E96" s="10"/>
      <c r="F96" s="10"/>
      <c r="G96" s="41"/>
      <c r="H96" s="41"/>
      <c r="I96" s="10"/>
      <c r="J96" s="10"/>
      <c r="K96" s="10"/>
      <c r="L96" s="10"/>
      <c r="M96" s="10"/>
      <c r="N96" s="10"/>
      <c r="O96" s="10"/>
      <c r="P96" s="10"/>
      <c r="Q96" s="10"/>
      <c r="R96" s="10"/>
      <c r="S96" s="10"/>
      <c r="T96" s="10"/>
      <c r="U96" s="10"/>
      <c r="V96" s="10"/>
      <c r="W96" s="10"/>
      <c r="X96" s="10"/>
      <c r="Y96" s="10"/>
      <c r="Z96" s="5"/>
    </row>
    <row r="97" spans="1:26" ht="15.75" customHeight="1" x14ac:dyDescent="0.2">
      <c r="A97" s="4"/>
      <c r="B97" s="4"/>
      <c r="C97" s="10"/>
      <c r="D97" s="10"/>
      <c r="E97" s="10"/>
      <c r="F97" s="10"/>
      <c r="G97" s="41"/>
      <c r="H97" s="41"/>
      <c r="I97" s="10"/>
      <c r="J97" s="10"/>
      <c r="K97" s="10"/>
      <c r="L97" s="10"/>
      <c r="M97" s="10"/>
      <c r="N97" s="10"/>
      <c r="O97" s="10"/>
      <c r="P97" s="10"/>
      <c r="Q97" s="10"/>
      <c r="R97" s="10"/>
      <c r="S97" s="10"/>
      <c r="T97" s="10"/>
      <c r="U97" s="10"/>
      <c r="V97" s="10"/>
      <c r="W97" s="10"/>
      <c r="X97" s="10"/>
      <c r="Y97" s="10"/>
      <c r="Z97" s="5"/>
    </row>
    <row r="98" spans="1:26" ht="15.75" customHeight="1" x14ac:dyDescent="0.2">
      <c r="A98" s="4"/>
      <c r="B98" s="4"/>
      <c r="C98" s="10"/>
      <c r="D98" s="10"/>
      <c r="E98" s="10"/>
      <c r="F98" s="10"/>
      <c r="G98" s="41"/>
      <c r="H98" s="41"/>
      <c r="I98" s="10"/>
      <c r="J98" s="10"/>
      <c r="K98" s="10"/>
      <c r="L98" s="10"/>
      <c r="M98" s="10"/>
      <c r="N98" s="10"/>
      <c r="O98" s="10"/>
      <c r="P98" s="10"/>
      <c r="Q98" s="10"/>
      <c r="R98" s="10"/>
      <c r="S98" s="10"/>
      <c r="T98" s="10"/>
      <c r="U98" s="10"/>
      <c r="V98" s="10"/>
      <c r="W98" s="10"/>
      <c r="X98" s="10"/>
      <c r="Y98" s="10"/>
      <c r="Z98" s="5"/>
    </row>
    <row r="99" spans="1:26" ht="15.75" customHeight="1" x14ac:dyDescent="0.2">
      <c r="A99" s="4"/>
      <c r="B99" s="4"/>
      <c r="C99" s="10"/>
      <c r="D99" s="10"/>
      <c r="E99" s="10"/>
      <c r="F99" s="10"/>
      <c r="G99" s="41"/>
      <c r="H99" s="41"/>
      <c r="I99" s="10"/>
      <c r="J99" s="10"/>
      <c r="K99" s="10"/>
      <c r="L99" s="10"/>
      <c r="M99" s="10"/>
      <c r="N99" s="10"/>
      <c r="O99" s="10"/>
      <c r="P99" s="10"/>
      <c r="Q99" s="10"/>
      <c r="R99" s="10"/>
      <c r="S99" s="10"/>
      <c r="T99" s="10"/>
      <c r="U99" s="10"/>
      <c r="V99" s="10"/>
      <c r="W99" s="10"/>
      <c r="X99" s="10"/>
      <c r="Y99" s="10"/>
      <c r="Z99" s="5"/>
    </row>
    <row r="100" spans="1:26" ht="15.75" customHeight="1" x14ac:dyDescent="0.2">
      <c r="A100" s="4"/>
      <c r="B100" s="4"/>
      <c r="C100" s="10"/>
      <c r="D100" s="10"/>
      <c r="E100" s="10"/>
      <c r="F100" s="10"/>
      <c r="G100" s="41"/>
      <c r="H100" s="41"/>
      <c r="I100" s="10"/>
      <c r="J100" s="10"/>
      <c r="K100" s="10"/>
      <c r="L100" s="10"/>
      <c r="M100" s="10"/>
      <c r="N100" s="10"/>
      <c r="O100" s="10"/>
      <c r="P100" s="10"/>
      <c r="Q100" s="10"/>
      <c r="R100" s="10"/>
      <c r="S100" s="10"/>
      <c r="T100" s="10"/>
      <c r="U100" s="10"/>
      <c r="V100" s="10"/>
      <c r="W100" s="10"/>
      <c r="X100" s="10"/>
      <c r="Y100" s="10"/>
      <c r="Z100" s="5"/>
    </row>
    <row r="101" spans="1:26" ht="15.75" customHeight="1" x14ac:dyDescent="0.2">
      <c r="A101" s="4"/>
      <c r="B101" s="4"/>
      <c r="C101" s="10"/>
      <c r="D101" s="10"/>
      <c r="E101" s="10"/>
      <c r="F101" s="10"/>
      <c r="G101" s="41"/>
      <c r="H101" s="41"/>
      <c r="I101" s="10"/>
      <c r="J101" s="10"/>
      <c r="K101" s="10"/>
      <c r="L101" s="10"/>
      <c r="M101" s="10"/>
      <c r="N101" s="10"/>
      <c r="O101" s="10"/>
      <c r="P101" s="10"/>
      <c r="Q101" s="10"/>
      <c r="R101" s="10"/>
      <c r="S101" s="10"/>
      <c r="T101" s="10"/>
      <c r="U101" s="10"/>
      <c r="V101" s="10"/>
      <c r="W101" s="10"/>
      <c r="X101" s="10"/>
      <c r="Y101" s="10"/>
    </row>
    <row r="102" spans="1:26" ht="15.75" customHeight="1" x14ac:dyDescent="0.2">
      <c r="A102" s="4"/>
      <c r="B102" s="4"/>
      <c r="C102" s="10"/>
      <c r="D102" s="10"/>
      <c r="E102" s="10"/>
      <c r="F102" s="10"/>
      <c r="G102" s="41"/>
      <c r="H102" s="41"/>
      <c r="I102" s="10"/>
      <c r="J102" s="10"/>
      <c r="K102" s="10"/>
      <c r="L102" s="10"/>
      <c r="M102" s="10"/>
      <c r="N102" s="10"/>
      <c r="O102" s="10"/>
      <c r="P102" s="10"/>
      <c r="Q102" s="10"/>
      <c r="R102" s="10"/>
      <c r="S102" s="10"/>
      <c r="T102" s="10"/>
      <c r="U102" s="10"/>
      <c r="V102" s="10"/>
      <c r="W102" s="10"/>
      <c r="X102" s="10"/>
      <c r="Y102" s="10"/>
    </row>
    <row r="103" spans="1:26" ht="15.75" customHeight="1" x14ac:dyDescent="0.2">
      <c r="A103" s="4"/>
      <c r="B103" s="4"/>
      <c r="C103" s="10"/>
      <c r="D103" s="10"/>
      <c r="E103" s="10"/>
      <c r="F103" s="10"/>
      <c r="G103" s="41"/>
      <c r="H103" s="41"/>
      <c r="I103" s="10"/>
      <c r="J103" s="10"/>
      <c r="K103" s="10"/>
      <c r="L103" s="10"/>
      <c r="M103" s="10"/>
      <c r="N103" s="10"/>
      <c r="O103" s="10"/>
      <c r="P103" s="10"/>
      <c r="Q103" s="10"/>
      <c r="R103" s="10"/>
      <c r="S103" s="10"/>
      <c r="T103" s="10"/>
      <c r="U103" s="10"/>
      <c r="V103" s="10"/>
      <c r="W103" s="10"/>
      <c r="X103" s="10"/>
      <c r="Y103" s="10"/>
    </row>
    <row r="104" spans="1:26" ht="15.75" customHeight="1" x14ac:dyDescent="0.2">
      <c r="A104" s="4"/>
      <c r="B104" s="4"/>
      <c r="C104" s="10"/>
      <c r="D104" s="10"/>
      <c r="E104" s="10"/>
      <c r="F104" s="10"/>
      <c r="G104" s="41"/>
      <c r="H104" s="41"/>
      <c r="I104" s="10"/>
      <c r="J104" s="10"/>
      <c r="K104" s="10"/>
      <c r="L104" s="10"/>
      <c r="M104" s="10"/>
      <c r="N104" s="10"/>
      <c r="O104" s="10"/>
      <c r="P104" s="10"/>
      <c r="Q104" s="10"/>
      <c r="R104" s="10"/>
      <c r="S104" s="10"/>
      <c r="T104" s="10"/>
      <c r="U104" s="10"/>
      <c r="V104" s="10"/>
      <c r="W104" s="10"/>
      <c r="X104" s="10"/>
      <c r="Y104" s="10"/>
    </row>
    <row r="105" spans="1:26" ht="15.75" customHeight="1" x14ac:dyDescent="0.2">
      <c r="A105" s="4"/>
      <c r="B105" s="4"/>
      <c r="C105" s="10"/>
      <c r="D105" s="10"/>
      <c r="E105" s="10"/>
      <c r="F105" s="10"/>
      <c r="G105" s="41"/>
      <c r="H105" s="41"/>
      <c r="I105" s="10"/>
      <c r="J105" s="10"/>
      <c r="K105" s="10"/>
      <c r="L105" s="10"/>
      <c r="M105" s="10"/>
      <c r="N105" s="10"/>
      <c r="O105" s="10"/>
      <c r="P105" s="10"/>
      <c r="Q105" s="10"/>
      <c r="R105" s="10"/>
      <c r="S105" s="10"/>
      <c r="T105" s="10"/>
      <c r="U105" s="10"/>
      <c r="V105" s="10"/>
      <c r="W105" s="10"/>
      <c r="X105" s="10"/>
      <c r="Y105" s="10"/>
    </row>
    <row r="106" spans="1:26" ht="15.75" customHeight="1" x14ac:dyDescent="0.2">
      <c r="A106" s="4"/>
      <c r="B106" s="4"/>
      <c r="C106" s="10"/>
      <c r="D106" s="10"/>
      <c r="E106" s="10"/>
      <c r="F106" s="10"/>
      <c r="G106" s="41"/>
      <c r="H106" s="41"/>
      <c r="I106" s="10"/>
      <c r="J106" s="10"/>
      <c r="K106" s="10"/>
      <c r="L106" s="10"/>
      <c r="M106" s="10"/>
      <c r="N106" s="10"/>
      <c r="O106" s="10"/>
      <c r="P106" s="10"/>
      <c r="Q106" s="10"/>
      <c r="R106" s="10"/>
      <c r="S106" s="10"/>
      <c r="T106" s="10"/>
      <c r="U106" s="10"/>
      <c r="V106" s="10"/>
      <c r="W106" s="10"/>
      <c r="X106" s="10"/>
      <c r="Y106" s="10"/>
    </row>
    <row r="107" spans="1:26" ht="15.75" customHeight="1" x14ac:dyDescent="0.2">
      <c r="A107" s="4"/>
      <c r="B107" s="4"/>
      <c r="C107" s="10"/>
      <c r="D107" s="10"/>
      <c r="E107" s="10"/>
      <c r="F107" s="10"/>
      <c r="G107" s="41"/>
      <c r="H107" s="41"/>
      <c r="I107" s="10"/>
      <c r="J107" s="10"/>
      <c r="K107" s="10"/>
      <c r="L107" s="10"/>
      <c r="M107" s="10"/>
      <c r="N107" s="10"/>
      <c r="O107" s="10"/>
      <c r="P107" s="10"/>
      <c r="Q107" s="10"/>
      <c r="R107" s="10"/>
      <c r="S107" s="10"/>
      <c r="T107" s="10"/>
      <c r="U107" s="10"/>
      <c r="V107" s="10"/>
      <c r="W107" s="10"/>
      <c r="X107" s="10"/>
      <c r="Y107" s="10"/>
    </row>
    <row r="108" spans="1:26" ht="15.75" customHeight="1" x14ac:dyDescent="0.2">
      <c r="A108" s="4"/>
      <c r="B108" s="4"/>
      <c r="C108" s="10"/>
      <c r="D108" s="10"/>
      <c r="E108" s="10"/>
      <c r="F108" s="10"/>
      <c r="G108" s="41"/>
      <c r="H108" s="41"/>
      <c r="I108" s="10"/>
      <c r="J108" s="10"/>
      <c r="K108" s="10"/>
      <c r="L108" s="10"/>
      <c r="M108" s="10"/>
      <c r="N108" s="10"/>
      <c r="O108" s="10"/>
      <c r="P108" s="10"/>
      <c r="Q108" s="10"/>
      <c r="R108" s="10"/>
      <c r="S108" s="10"/>
      <c r="T108" s="10"/>
      <c r="U108" s="10"/>
      <c r="V108" s="10"/>
      <c r="W108" s="10"/>
      <c r="X108" s="10"/>
      <c r="Y108" s="10"/>
    </row>
    <row r="109" spans="1:26" ht="15.75" customHeight="1" x14ac:dyDescent="0.2">
      <c r="A109" s="4"/>
      <c r="B109" s="4"/>
      <c r="C109" s="10"/>
      <c r="D109" s="10"/>
      <c r="E109" s="10"/>
      <c r="F109" s="10"/>
      <c r="G109" s="41"/>
      <c r="H109" s="41"/>
      <c r="I109" s="10"/>
      <c r="J109" s="10"/>
      <c r="K109" s="10"/>
      <c r="L109" s="10"/>
      <c r="M109" s="10"/>
      <c r="N109" s="10"/>
      <c r="O109" s="10"/>
      <c r="P109" s="10"/>
      <c r="Q109" s="10"/>
      <c r="R109" s="10"/>
      <c r="S109" s="10"/>
      <c r="T109" s="10"/>
      <c r="U109" s="10"/>
      <c r="V109" s="10"/>
      <c r="W109" s="10"/>
      <c r="X109" s="10"/>
      <c r="Y109" s="10"/>
    </row>
    <row r="110" spans="1:26" ht="15.75" customHeight="1" x14ac:dyDescent="0.2">
      <c r="A110" s="4"/>
      <c r="B110" s="4"/>
      <c r="C110" s="10"/>
      <c r="D110" s="10"/>
      <c r="E110" s="10"/>
      <c r="F110" s="10"/>
      <c r="G110" s="41"/>
      <c r="H110" s="41"/>
      <c r="I110" s="10"/>
      <c r="J110" s="10"/>
      <c r="K110" s="10"/>
      <c r="L110" s="10"/>
      <c r="M110" s="10"/>
      <c r="N110" s="10"/>
      <c r="O110" s="10"/>
      <c r="P110" s="10"/>
      <c r="Q110" s="10"/>
      <c r="R110" s="10"/>
      <c r="S110" s="10"/>
      <c r="T110" s="10"/>
      <c r="U110" s="10"/>
      <c r="V110" s="10"/>
      <c r="W110" s="10"/>
      <c r="X110" s="10"/>
      <c r="Y110" s="10"/>
    </row>
    <row r="111" spans="1:26" ht="15.75" customHeight="1" x14ac:dyDescent="0.2">
      <c r="A111" s="4"/>
      <c r="B111" s="4"/>
      <c r="C111" s="10"/>
      <c r="D111" s="10"/>
      <c r="E111" s="10"/>
      <c r="F111" s="10"/>
      <c r="G111" s="41"/>
      <c r="H111" s="41"/>
      <c r="I111" s="10"/>
      <c r="J111" s="10"/>
      <c r="K111" s="10"/>
      <c r="L111" s="10"/>
      <c r="M111" s="10"/>
      <c r="N111" s="10"/>
      <c r="O111" s="10"/>
      <c r="P111" s="10"/>
      <c r="Q111" s="10"/>
      <c r="R111" s="10"/>
      <c r="S111" s="10"/>
      <c r="T111" s="10"/>
      <c r="U111" s="10"/>
      <c r="V111" s="10"/>
      <c r="W111" s="10"/>
      <c r="X111" s="10"/>
      <c r="Y111" s="10"/>
    </row>
    <row r="112" spans="1:26" ht="15.75" customHeight="1" x14ac:dyDescent="0.2">
      <c r="A112" s="4"/>
      <c r="B112" s="4"/>
      <c r="C112" s="10"/>
      <c r="D112" s="10"/>
      <c r="E112" s="10"/>
      <c r="F112" s="10"/>
      <c r="G112" s="41"/>
      <c r="H112" s="41"/>
      <c r="I112" s="10"/>
      <c r="J112" s="10"/>
      <c r="K112" s="10"/>
      <c r="L112" s="10"/>
      <c r="M112" s="10"/>
      <c r="N112" s="10"/>
      <c r="O112" s="10"/>
      <c r="P112" s="10"/>
      <c r="Q112" s="10"/>
      <c r="R112" s="10"/>
      <c r="S112" s="10"/>
      <c r="T112" s="10"/>
      <c r="U112" s="10"/>
      <c r="V112" s="10"/>
      <c r="W112" s="10"/>
      <c r="X112" s="10"/>
      <c r="Y112" s="10"/>
    </row>
    <row r="113" spans="1:25" ht="15.75" customHeight="1" x14ac:dyDescent="0.2">
      <c r="A113" s="4"/>
      <c r="B113" s="4"/>
      <c r="C113" s="10"/>
      <c r="D113" s="10"/>
      <c r="E113" s="10"/>
      <c r="F113" s="10"/>
      <c r="G113" s="41"/>
      <c r="H113" s="41"/>
      <c r="I113" s="10"/>
      <c r="J113" s="10"/>
      <c r="K113" s="10"/>
      <c r="L113" s="10"/>
      <c r="M113" s="10"/>
      <c r="N113" s="10"/>
      <c r="O113" s="10"/>
      <c r="P113" s="10"/>
      <c r="Q113" s="10"/>
      <c r="R113" s="10"/>
      <c r="S113" s="10"/>
      <c r="T113" s="10"/>
      <c r="U113" s="10"/>
      <c r="V113" s="10"/>
      <c r="W113" s="10"/>
      <c r="X113" s="10"/>
      <c r="Y113" s="10"/>
    </row>
    <row r="114" spans="1:25" ht="15.75" customHeight="1" x14ac:dyDescent="0.2">
      <c r="A114" s="4"/>
      <c r="B114" s="4"/>
      <c r="C114" s="10"/>
      <c r="D114" s="10"/>
      <c r="E114" s="10"/>
      <c r="F114" s="10"/>
      <c r="G114" s="41"/>
      <c r="H114" s="41"/>
      <c r="I114" s="10"/>
      <c r="J114" s="10"/>
      <c r="K114" s="10"/>
      <c r="L114" s="10"/>
      <c r="M114" s="10"/>
      <c r="N114" s="10"/>
      <c r="O114" s="10"/>
      <c r="P114" s="10"/>
      <c r="Q114" s="10"/>
      <c r="R114" s="10"/>
      <c r="S114" s="10"/>
      <c r="T114" s="10"/>
      <c r="U114" s="10"/>
      <c r="V114" s="10"/>
      <c r="W114" s="10"/>
      <c r="X114" s="10"/>
      <c r="Y114" s="10"/>
    </row>
    <row r="115" spans="1:25" ht="15.75" customHeight="1" x14ac:dyDescent="0.2">
      <c r="A115" s="4"/>
      <c r="B115" s="4"/>
      <c r="C115" s="10"/>
      <c r="D115" s="10"/>
      <c r="E115" s="10"/>
      <c r="F115" s="10"/>
      <c r="G115" s="41"/>
      <c r="H115" s="41"/>
      <c r="I115" s="10"/>
      <c r="J115" s="10"/>
      <c r="K115" s="10"/>
      <c r="L115" s="10"/>
      <c r="M115" s="10"/>
      <c r="N115" s="10"/>
      <c r="O115" s="10"/>
      <c r="P115" s="10"/>
      <c r="Q115" s="10"/>
      <c r="R115" s="10"/>
      <c r="S115" s="10"/>
      <c r="T115" s="10"/>
      <c r="U115" s="10"/>
      <c r="V115" s="10"/>
      <c r="W115" s="10"/>
      <c r="X115" s="10"/>
      <c r="Y115" s="10"/>
    </row>
    <row r="116" spans="1:25" ht="15.75" customHeight="1" x14ac:dyDescent="0.2">
      <c r="A116" s="4"/>
      <c r="B116" s="4"/>
      <c r="C116" s="10"/>
      <c r="D116" s="10"/>
      <c r="E116" s="10"/>
      <c r="F116" s="10"/>
      <c r="G116" s="41"/>
      <c r="H116" s="41"/>
      <c r="I116" s="10"/>
      <c r="J116" s="10"/>
      <c r="K116" s="10"/>
      <c r="L116" s="10"/>
      <c r="M116" s="10"/>
      <c r="N116" s="10"/>
      <c r="O116" s="10"/>
      <c r="P116" s="10"/>
      <c r="Q116" s="10"/>
      <c r="R116" s="10"/>
      <c r="S116" s="10"/>
      <c r="T116" s="10"/>
      <c r="U116" s="10"/>
      <c r="V116" s="10"/>
      <c r="W116" s="10"/>
      <c r="X116" s="10"/>
      <c r="Y116" s="10"/>
    </row>
    <row r="117" spans="1:25" ht="15.75" customHeight="1" x14ac:dyDescent="0.2">
      <c r="A117" s="4"/>
      <c r="B117" s="4"/>
      <c r="C117" s="10"/>
      <c r="D117" s="10"/>
      <c r="E117" s="10"/>
      <c r="F117" s="10"/>
      <c r="G117" s="41"/>
      <c r="H117" s="41"/>
      <c r="I117" s="10"/>
      <c r="J117" s="10"/>
      <c r="K117" s="10"/>
      <c r="L117" s="10"/>
      <c r="M117" s="10"/>
      <c r="N117" s="10"/>
      <c r="O117" s="10"/>
      <c r="P117" s="10"/>
      <c r="Q117" s="10"/>
      <c r="R117" s="10"/>
      <c r="S117" s="10"/>
      <c r="T117" s="10"/>
      <c r="U117" s="10"/>
      <c r="V117" s="10"/>
      <c r="W117" s="10"/>
      <c r="X117" s="10"/>
      <c r="Y117" s="10"/>
    </row>
    <row r="118" spans="1:25" ht="15.75" customHeight="1" x14ac:dyDescent="0.2">
      <c r="A118" s="4"/>
      <c r="B118" s="4"/>
      <c r="C118" s="10"/>
      <c r="D118" s="10"/>
      <c r="E118" s="10"/>
      <c r="F118" s="10"/>
      <c r="G118" s="41"/>
      <c r="H118" s="41"/>
      <c r="I118" s="10"/>
      <c r="J118" s="10"/>
      <c r="K118" s="10"/>
      <c r="L118" s="10"/>
      <c r="M118" s="10"/>
      <c r="N118" s="10"/>
      <c r="O118" s="10"/>
      <c r="P118" s="10"/>
      <c r="Q118" s="10"/>
      <c r="R118" s="10"/>
      <c r="S118" s="10"/>
      <c r="T118" s="10"/>
      <c r="U118" s="10"/>
      <c r="V118" s="10"/>
      <c r="W118" s="10"/>
      <c r="X118" s="10"/>
      <c r="Y118" s="10"/>
    </row>
    <row r="119" spans="1:25" ht="15.75" customHeight="1" x14ac:dyDescent="0.2">
      <c r="A119" s="4"/>
      <c r="B119" s="4"/>
      <c r="C119" s="10"/>
      <c r="D119" s="10"/>
      <c r="E119" s="10"/>
      <c r="F119" s="10"/>
      <c r="G119" s="41"/>
      <c r="H119" s="41"/>
      <c r="I119" s="10"/>
      <c r="J119" s="10"/>
      <c r="K119" s="10"/>
      <c r="L119" s="10"/>
      <c r="M119" s="10"/>
      <c r="N119" s="10"/>
      <c r="O119" s="10"/>
      <c r="P119" s="10"/>
      <c r="Q119" s="10"/>
      <c r="R119" s="10"/>
      <c r="S119" s="10"/>
      <c r="T119" s="10"/>
      <c r="U119" s="10"/>
      <c r="V119" s="10"/>
      <c r="W119" s="10"/>
      <c r="X119" s="10"/>
      <c r="Y119" s="10"/>
    </row>
    <row r="120" spans="1:25" ht="15.75" customHeight="1" x14ac:dyDescent="0.2">
      <c r="A120" s="4"/>
      <c r="B120" s="4"/>
      <c r="C120" s="10"/>
      <c r="D120" s="10"/>
      <c r="E120" s="10"/>
      <c r="F120" s="10"/>
      <c r="G120" s="41"/>
      <c r="H120" s="41"/>
      <c r="I120" s="10"/>
      <c r="J120" s="10"/>
      <c r="K120" s="10"/>
      <c r="L120" s="10"/>
      <c r="M120" s="10"/>
      <c r="N120" s="10"/>
      <c r="O120" s="10"/>
      <c r="P120" s="10"/>
      <c r="Q120" s="10"/>
      <c r="R120" s="10"/>
      <c r="S120" s="10"/>
      <c r="T120" s="10"/>
      <c r="U120" s="10"/>
      <c r="V120" s="10"/>
      <c r="W120" s="10"/>
      <c r="X120" s="10"/>
      <c r="Y120" s="10"/>
    </row>
    <row r="121" spans="1:25" ht="15.75" customHeight="1" x14ac:dyDescent="0.2">
      <c r="A121" s="4"/>
      <c r="B121" s="4"/>
      <c r="C121" s="10"/>
      <c r="D121" s="10"/>
      <c r="E121" s="10"/>
      <c r="F121" s="10"/>
      <c r="G121" s="41"/>
      <c r="H121" s="41"/>
      <c r="I121" s="10"/>
      <c r="J121" s="10"/>
      <c r="K121" s="10"/>
      <c r="L121" s="10"/>
      <c r="M121" s="10"/>
      <c r="N121" s="10"/>
      <c r="O121" s="10"/>
      <c r="P121" s="10"/>
      <c r="Q121" s="10"/>
      <c r="R121" s="10"/>
      <c r="S121" s="10"/>
      <c r="T121" s="10"/>
      <c r="U121" s="10"/>
      <c r="V121" s="10"/>
      <c r="W121" s="10"/>
      <c r="X121" s="10"/>
      <c r="Y121" s="10"/>
    </row>
    <row r="122" spans="1:25" ht="15.75" customHeight="1" x14ac:dyDescent="0.2">
      <c r="A122" s="4"/>
      <c r="B122" s="4"/>
      <c r="C122" s="10"/>
      <c r="D122" s="10"/>
      <c r="E122" s="10"/>
      <c r="F122" s="10"/>
      <c r="G122" s="41"/>
      <c r="H122" s="41"/>
      <c r="I122" s="10"/>
      <c r="J122" s="10"/>
      <c r="K122" s="10"/>
      <c r="L122" s="10"/>
      <c r="M122" s="10"/>
      <c r="N122" s="10"/>
      <c r="O122" s="10"/>
      <c r="P122" s="10"/>
      <c r="Q122" s="10"/>
      <c r="R122" s="10"/>
      <c r="S122" s="10"/>
      <c r="T122" s="10"/>
      <c r="U122" s="10"/>
      <c r="V122" s="10"/>
      <c r="W122" s="10"/>
      <c r="X122" s="10"/>
      <c r="Y122" s="10"/>
    </row>
    <row r="123" spans="1:25" ht="15.75" customHeight="1" x14ac:dyDescent="0.2">
      <c r="A123" s="4"/>
      <c r="B123" s="4"/>
      <c r="C123" s="10"/>
      <c r="D123" s="10"/>
      <c r="E123" s="10"/>
      <c r="F123" s="10"/>
      <c r="G123" s="41"/>
      <c r="H123" s="41"/>
      <c r="I123" s="10"/>
      <c r="J123" s="10"/>
      <c r="K123" s="10"/>
      <c r="L123" s="10"/>
      <c r="M123" s="10"/>
      <c r="N123" s="10"/>
      <c r="O123" s="10"/>
      <c r="P123" s="10"/>
      <c r="Q123" s="10"/>
      <c r="R123" s="10"/>
      <c r="S123" s="10"/>
      <c r="T123" s="10"/>
      <c r="U123" s="10"/>
      <c r="V123" s="10"/>
      <c r="W123" s="10"/>
      <c r="X123" s="10"/>
      <c r="Y123" s="10"/>
    </row>
    <row r="124" spans="1:25" ht="15.75" customHeight="1" x14ac:dyDescent="0.2">
      <c r="A124" s="4"/>
      <c r="B124" s="4"/>
      <c r="C124" s="10"/>
      <c r="D124" s="10"/>
      <c r="E124" s="10"/>
      <c r="F124" s="10"/>
      <c r="G124" s="41"/>
      <c r="H124" s="41"/>
      <c r="I124" s="10"/>
      <c r="J124" s="10"/>
      <c r="K124" s="10"/>
      <c r="L124" s="10"/>
      <c r="M124" s="10"/>
      <c r="N124" s="10"/>
      <c r="O124" s="10"/>
      <c r="P124" s="10"/>
      <c r="Q124" s="10"/>
      <c r="R124" s="10"/>
      <c r="S124" s="10"/>
      <c r="T124" s="10"/>
      <c r="U124" s="10"/>
      <c r="V124" s="10"/>
      <c r="W124" s="10"/>
      <c r="X124" s="10"/>
      <c r="Y124" s="10"/>
    </row>
    <row r="125" spans="1:25" ht="15.75" customHeight="1" x14ac:dyDescent="0.2">
      <c r="A125" s="4"/>
      <c r="B125" s="4"/>
      <c r="C125" s="10"/>
      <c r="D125" s="10"/>
      <c r="E125" s="10"/>
      <c r="F125" s="10"/>
      <c r="G125" s="41"/>
      <c r="H125" s="41"/>
      <c r="I125" s="10"/>
      <c r="J125" s="10"/>
      <c r="K125" s="10"/>
      <c r="L125" s="10"/>
      <c r="M125" s="10"/>
      <c r="N125" s="10"/>
      <c r="O125" s="10"/>
      <c r="P125" s="10"/>
      <c r="Q125" s="10"/>
      <c r="R125" s="10"/>
      <c r="S125" s="10"/>
      <c r="T125" s="10"/>
      <c r="U125" s="10"/>
      <c r="V125" s="10"/>
      <c r="W125" s="10"/>
      <c r="X125" s="10"/>
      <c r="Y125" s="10"/>
    </row>
    <row r="126" spans="1:25" ht="15.75" customHeight="1" x14ac:dyDescent="0.2">
      <c r="A126" s="4"/>
      <c r="B126" s="4"/>
      <c r="C126" s="10"/>
      <c r="D126" s="10"/>
      <c r="E126" s="10"/>
      <c r="F126" s="10"/>
      <c r="G126" s="41"/>
      <c r="H126" s="41"/>
      <c r="I126" s="10"/>
      <c r="J126" s="10"/>
      <c r="K126" s="10"/>
      <c r="L126" s="10"/>
      <c r="M126" s="10"/>
      <c r="N126" s="10"/>
      <c r="O126" s="10"/>
      <c r="P126" s="10"/>
      <c r="Q126" s="10"/>
      <c r="R126" s="10"/>
      <c r="S126" s="10"/>
      <c r="T126" s="10"/>
      <c r="U126" s="10"/>
      <c r="V126" s="10"/>
      <c r="W126" s="10"/>
      <c r="X126" s="10"/>
      <c r="Y126" s="10"/>
    </row>
    <row r="127" spans="1:25" ht="15.75" customHeight="1" x14ac:dyDescent="0.2">
      <c r="A127" s="4"/>
      <c r="B127" s="4"/>
      <c r="C127" s="10"/>
      <c r="D127" s="10"/>
      <c r="E127" s="10"/>
      <c r="F127" s="10"/>
      <c r="G127" s="41"/>
      <c r="H127" s="41"/>
      <c r="I127" s="10"/>
      <c r="J127" s="10"/>
      <c r="K127" s="10"/>
      <c r="L127" s="10"/>
      <c r="M127" s="10"/>
      <c r="N127" s="10"/>
      <c r="O127" s="10"/>
      <c r="P127" s="10"/>
      <c r="Q127" s="10"/>
      <c r="R127" s="10"/>
      <c r="S127" s="10"/>
      <c r="T127" s="10"/>
      <c r="U127" s="10"/>
      <c r="V127" s="10"/>
      <c r="W127" s="10"/>
      <c r="X127" s="10"/>
      <c r="Y127" s="10"/>
    </row>
    <row r="128" spans="1:25" ht="15.75" customHeight="1" x14ac:dyDescent="0.2">
      <c r="A128" s="4"/>
      <c r="B128" s="4"/>
      <c r="C128" s="10"/>
      <c r="D128" s="10"/>
      <c r="E128" s="10"/>
      <c r="F128" s="10"/>
      <c r="G128" s="41"/>
      <c r="H128" s="41"/>
      <c r="I128" s="10"/>
      <c r="J128" s="10"/>
      <c r="K128" s="10"/>
      <c r="L128" s="10"/>
      <c r="M128" s="10"/>
      <c r="N128" s="10"/>
      <c r="O128" s="10"/>
      <c r="P128" s="10"/>
      <c r="Q128" s="10"/>
      <c r="R128" s="10"/>
      <c r="S128" s="10"/>
      <c r="T128" s="10"/>
      <c r="U128" s="10"/>
      <c r="V128" s="10"/>
      <c r="W128" s="10"/>
      <c r="X128" s="10"/>
      <c r="Y128" s="10"/>
    </row>
    <row r="129" spans="1:25" ht="15.75" customHeight="1" x14ac:dyDescent="0.2">
      <c r="A129" s="4"/>
      <c r="B129" s="4"/>
      <c r="C129" s="10"/>
      <c r="D129" s="10"/>
      <c r="E129" s="10"/>
      <c r="F129" s="10"/>
      <c r="G129" s="41"/>
      <c r="H129" s="41"/>
      <c r="I129" s="10"/>
      <c r="J129" s="10"/>
      <c r="K129" s="10"/>
      <c r="L129" s="10"/>
      <c r="M129" s="10"/>
      <c r="N129" s="10"/>
      <c r="O129" s="10"/>
      <c r="P129" s="10"/>
      <c r="Q129" s="10"/>
      <c r="R129" s="10"/>
      <c r="S129" s="10"/>
      <c r="T129" s="10"/>
      <c r="U129" s="10"/>
      <c r="V129" s="10"/>
      <c r="W129" s="10"/>
      <c r="X129" s="10"/>
      <c r="Y129" s="10"/>
    </row>
    <row r="130" spans="1:25" ht="15.75" customHeight="1" x14ac:dyDescent="0.2">
      <c r="A130" s="4"/>
      <c r="B130" s="4"/>
      <c r="C130" s="10"/>
      <c r="D130" s="10"/>
      <c r="E130" s="10"/>
      <c r="F130" s="10"/>
      <c r="G130" s="41"/>
      <c r="H130" s="41"/>
      <c r="I130" s="10"/>
      <c r="J130" s="10"/>
      <c r="K130" s="10"/>
      <c r="L130" s="10"/>
      <c r="M130" s="10"/>
      <c r="N130" s="10"/>
      <c r="O130" s="10"/>
      <c r="P130" s="10"/>
      <c r="Q130" s="10"/>
      <c r="R130" s="10"/>
      <c r="S130" s="10"/>
      <c r="T130" s="10"/>
      <c r="U130" s="10"/>
      <c r="V130" s="10"/>
      <c r="W130" s="10"/>
      <c r="X130" s="10"/>
      <c r="Y130" s="10"/>
    </row>
    <row r="131" spans="1:25" ht="15.75" customHeight="1" x14ac:dyDescent="0.2">
      <c r="A131" s="4"/>
      <c r="B131" s="4"/>
      <c r="C131" s="10"/>
      <c r="D131" s="10"/>
      <c r="E131" s="10"/>
      <c r="F131" s="10"/>
      <c r="G131" s="41"/>
      <c r="H131" s="41"/>
      <c r="I131" s="10"/>
      <c r="J131" s="10"/>
      <c r="K131" s="10"/>
      <c r="L131" s="10"/>
      <c r="M131" s="10"/>
      <c r="N131" s="10"/>
      <c r="O131" s="10"/>
      <c r="P131" s="10"/>
      <c r="Q131" s="10"/>
      <c r="R131" s="10"/>
      <c r="S131" s="10"/>
      <c r="T131" s="10"/>
      <c r="U131" s="10"/>
      <c r="V131" s="10"/>
      <c r="W131" s="10"/>
      <c r="X131" s="10"/>
      <c r="Y131" s="10"/>
    </row>
    <row r="132" spans="1:25" ht="15.75" customHeight="1" x14ac:dyDescent="0.2">
      <c r="A132" s="4"/>
      <c r="B132" s="4"/>
      <c r="C132" s="10"/>
      <c r="D132" s="10"/>
      <c r="E132" s="10"/>
      <c r="F132" s="10"/>
      <c r="G132" s="41"/>
      <c r="H132" s="41"/>
      <c r="I132" s="10"/>
      <c r="J132" s="10"/>
      <c r="K132" s="10"/>
      <c r="L132" s="10"/>
      <c r="M132" s="10"/>
      <c r="N132" s="10"/>
      <c r="O132" s="10"/>
      <c r="P132" s="10"/>
      <c r="Q132" s="10"/>
      <c r="R132" s="10"/>
      <c r="S132" s="10"/>
      <c r="T132" s="10"/>
      <c r="U132" s="10"/>
      <c r="V132" s="10"/>
      <c r="W132" s="10"/>
      <c r="X132" s="10"/>
      <c r="Y132" s="10"/>
    </row>
    <row r="133" spans="1:25" ht="15.75" customHeight="1" x14ac:dyDescent="0.2">
      <c r="A133" s="4"/>
      <c r="B133" s="4"/>
      <c r="C133" s="10"/>
      <c r="D133" s="10"/>
      <c r="E133" s="10"/>
      <c r="F133" s="10"/>
      <c r="G133" s="41"/>
      <c r="H133" s="41"/>
      <c r="I133" s="10"/>
      <c r="J133" s="10"/>
      <c r="K133" s="10"/>
      <c r="L133" s="10"/>
      <c r="M133" s="10"/>
      <c r="N133" s="10"/>
      <c r="O133" s="10"/>
      <c r="P133" s="10"/>
      <c r="Q133" s="10"/>
      <c r="R133" s="10"/>
      <c r="S133" s="10"/>
      <c r="T133" s="10"/>
      <c r="U133" s="10"/>
      <c r="V133" s="10"/>
      <c r="W133" s="10"/>
      <c r="X133" s="10"/>
      <c r="Y133" s="10"/>
    </row>
    <row r="134" spans="1:25" ht="15.75" customHeight="1" x14ac:dyDescent="0.2">
      <c r="A134" s="4"/>
      <c r="B134" s="4"/>
      <c r="C134" s="10"/>
      <c r="D134" s="10"/>
      <c r="E134" s="10"/>
      <c r="F134" s="10"/>
      <c r="G134" s="41"/>
      <c r="H134" s="41"/>
      <c r="I134" s="10"/>
      <c r="J134" s="10"/>
      <c r="K134" s="10"/>
      <c r="L134" s="10"/>
      <c r="M134" s="10"/>
      <c r="N134" s="10"/>
      <c r="O134" s="10"/>
      <c r="P134" s="10"/>
      <c r="Q134" s="10"/>
      <c r="R134" s="10"/>
      <c r="S134" s="10"/>
      <c r="T134" s="10"/>
      <c r="U134" s="10"/>
      <c r="V134" s="10"/>
      <c r="W134" s="10"/>
      <c r="X134" s="10"/>
      <c r="Y134" s="10"/>
    </row>
    <row r="135" spans="1:25" ht="15.75" customHeight="1" x14ac:dyDescent="0.2">
      <c r="A135" s="4"/>
      <c r="B135" s="4"/>
      <c r="C135" s="10"/>
      <c r="D135" s="10"/>
      <c r="E135" s="10"/>
      <c r="F135" s="10"/>
      <c r="G135" s="41"/>
      <c r="H135" s="41"/>
      <c r="I135" s="10"/>
      <c r="J135" s="10"/>
      <c r="K135" s="10"/>
      <c r="L135" s="10"/>
      <c r="M135" s="10"/>
      <c r="N135" s="10"/>
      <c r="O135" s="10"/>
      <c r="P135" s="10"/>
      <c r="Q135" s="10"/>
      <c r="R135" s="10"/>
      <c r="S135" s="10"/>
      <c r="T135" s="10"/>
      <c r="U135" s="10"/>
      <c r="V135" s="10"/>
      <c r="W135" s="10"/>
      <c r="X135" s="10"/>
      <c r="Y135" s="10"/>
    </row>
    <row r="136" spans="1:25" ht="15.75" customHeight="1" x14ac:dyDescent="0.2">
      <c r="A136" s="4"/>
      <c r="B136" s="4"/>
      <c r="C136" s="10"/>
      <c r="D136" s="10"/>
      <c r="E136" s="10"/>
      <c r="F136" s="10"/>
      <c r="G136" s="41"/>
      <c r="H136" s="41"/>
      <c r="I136" s="10"/>
      <c r="J136" s="10"/>
      <c r="K136" s="10"/>
      <c r="L136" s="10"/>
      <c r="M136" s="10"/>
      <c r="N136" s="10"/>
      <c r="O136" s="10"/>
      <c r="P136" s="10"/>
      <c r="Q136" s="10"/>
      <c r="R136" s="10"/>
      <c r="S136" s="10"/>
      <c r="T136" s="10"/>
      <c r="U136" s="10"/>
      <c r="V136" s="10"/>
      <c r="W136" s="10"/>
      <c r="X136" s="10"/>
      <c r="Y136" s="10"/>
    </row>
    <row r="137" spans="1:25" ht="15.75" customHeight="1" x14ac:dyDescent="0.2">
      <c r="A137" s="4"/>
      <c r="B137" s="4"/>
      <c r="C137" s="10"/>
      <c r="D137" s="10"/>
      <c r="E137" s="10"/>
      <c r="F137" s="10"/>
      <c r="G137" s="41"/>
      <c r="H137" s="41"/>
      <c r="I137" s="10"/>
      <c r="J137" s="10"/>
      <c r="K137" s="10"/>
      <c r="L137" s="10"/>
      <c r="M137" s="10"/>
      <c r="N137" s="10"/>
      <c r="O137" s="10"/>
      <c r="P137" s="10"/>
      <c r="Q137" s="10"/>
      <c r="R137" s="10"/>
      <c r="S137" s="10"/>
      <c r="T137" s="10"/>
      <c r="U137" s="10"/>
      <c r="V137" s="10"/>
      <c r="W137" s="10"/>
      <c r="X137" s="10"/>
      <c r="Y137" s="10"/>
    </row>
    <row r="138" spans="1:25" ht="15.75" customHeight="1" x14ac:dyDescent="0.2">
      <c r="A138" s="4"/>
      <c r="B138" s="4"/>
      <c r="C138" s="10"/>
      <c r="D138" s="10"/>
      <c r="E138" s="10"/>
      <c r="F138" s="10"/>
      <c r="G138" s="41"/>
      <c r="H138" s="41"/>
      <c r="I138" s="10"/>
      <c r="J138" s="10"/>
      <c r="K138" s="10"/>
      <c r="L138" s="10"/>
      <c r="M138" s="10"/>
      <c r="N138" s="10"/>
      <c r="O138" s="10"/>
      <c r="P138" s="10"/>
      <c r="Q138" s="10"/>
      <c r="R138" s="10"/>
      <c r="S138" s="10"/>
      <c r="T138" s="10"/>
      <c r="U138" s="10"/>
      <c r="V138" s="10"/>
      <c r="W138" s="10"/>
      <c r="X138" s="10"/>
      <c r="Y138" s="10"/>
    </row>
    <row r="139" spans="1:25" ht="15.75" customHeight="1" x14ac:dyDescent="0.2">
      <c r="A139" s="4"/>
      <c r="B139" s="4"/>
      <c r="C139" s="10"/>
      <c r="D139" s="10"/>
      <c r="E139" s="10"/>
      <c r="F139" s="10"/>
      <c r="G139" s="41"/>
      <c r="H139" s="41"/>
      <c r="I139" s="10"/>
      <c r="J139" s="10"/>
      <c r="K139" s="10"/>
      <c r="L139" s="10"/>
      <c r="M139" s="10"/>
      <c r="N139" s="10"/>
      <c r="O139" s="10"/>
      <c r="P139" s="10"/>
      <c r="Q139" s="10"/>
      <c r="R139" s="10"/>
      <c r="S139" s="10"/>
      <c r="T139" s="10"/>
      <c r="U139" s="10"/>
      <c r="V139" s="10"/>
      <c r="W139" s="10"/>
      <c r="X139" s="10"/>
      <c r="Y139" s="10"/>
    </row>
    <row r="140" spans="1:25" ht="15.75" customHeight="1" x14ac:dyDescent="0.2">
      <c r="A140" s="4"/>
      <c r="B140" s="4"/>
      <c r="C140" s="10"/>
      <c r="D140" s="10"/>
      <c r="E140" s="10"/>
      <c r="F140" s="10"/>
      <c r="G140" s="41"/>
      <c r="H140" s="41"/>
      <c r="I140" s="10"/>
      <c r="J140" s="10"/>
      <c r="K140" s="10"/>
      <c r="L140" s="10"/>
      <c r="M140" s="10"/>
      <c r="N140" s="10"/>
      <c r="O140" s="10"/>
      <c r="P140" s="10"/>
      <c r="Q140" s="10"/>
      <c r="R140" s="10"/>
      <c r="S140" s="10"/>
      <c r="T140" s="10"/>
      <c r="U140" s="10"/>
      <c r="V140" s="10"/>
      <c r="W140" s="10"/>
      <c r="X140" s="10"/>
      <c r="Y140" s="10"/>
    </row>
    <row r="141" spans="1:25" ht="15.75" customHeight="1" x14ac:dyDescent="0.2">
      <c r="A141" s="4"/>
      <c r="B141" s="4"/>
      <c r="C141" s="10"/>
      <c r="D141" s="10"/>
      <c r="E141" s="10"/>
      <c r="F141" s="10"/>
      <c r="G141" s="41"/>
      <c r="H141" s="41"/>
      <c r="I141" s="10"/>
      <c r="J141" s="10"/>
      <c r="K141" s="10"/>
      <c r="L141" s="10"/>
      <c r="M141" s="10"/>
      <c r="N141" s="10"/>
      <c r="O141" s="10"/>
      <c r="P141" s="10"/>
      <c r="Q141" s="10"/>
      <c r="R141" s="10"/>
      <c r="S141" s="10"/>
      <c r="T141" s="10"/>
      <c r="U141" s="10"/>
      <c r="V141" s="10"/>
      <c r="W141" s="10"/>
      <c r="X141" s="10"/>
      <c r="Y141" s="10"/>
    </row>
    <row r="142" spans="1:25" ht="15.75" customHeight="1" x14ac:dyDescent="0.2">
      <c r="A142" s="4"/>
      <c r="B142" s="4"/>
      <c r="C142" s="10"/>
      <c r="D142" s="10"/>
      <c r="E142" s="10"/>
      <c r="F142" s="10"/>
      <c r="G142" s="41"/>
      <c r="H142" s="41"/>
      <c r="I142" s="10"/>
      <c r="J142" s="10"/>
      <c r="K142" s="10"/>
      <c r="L142" s="10"/>
      <c r="M142" s="10"/>
      <c r="N142" s="10"/>
      <c r="O142" s="10"/>
      <c r="P142" s="10"/>
      <c r="Q142" s="10"/>
      <c r="R142" s="10"/>
      <c r="S142" s="10"/>
      <c r="T142" s="10"/>
      <c r="U142" s="10"/>
      <c r="V142" s="10"/>
      <c r="W142" s="10"/>
      <c r="X142" s="10"/>
      <c r="Y142" s="10"/>
    </row>
    <row r="143" spans="1:25" ht="15.75" customHeight="1" x14ac:dyDescent="0.2">
      <c r="A143" s="4"/>
      <c r="B143" s="4"/>
      <c r="C143" s="10"/>
      <c r="D143" s="10"/>
      <c r="E143" s="10"/>
      <c r="F143" s="10"/>
      <c r="G143" s="41"/>
      <c r="H143" s="41"/>
      <c r="I143" s="10"/>
      <c r="J143" s="10"/>
      <c r="K143" s="10"/>
      <c r="L143" s="10"/>
      <c r="M143" s="10"/>
      <c r="N143" s="10"/>
      <c r="O143" s="10"/>
      <c r="P143" s="10"/>
      <c r="Q143" s="10"/>
      <c r="R143" s="10"/>
      <c r="S143" s="10"/>
      <c r="T143" s="10"/>
      <c r="U143" s="10"/>
      <c r="V143" s="10"/>
      <c r="W143" s="10"/>
      <c r="X143" s="10"/>
      <c r="Y143" s="10"/>
    </row>
    <row r="144" spans="1:25" ht="15.75" customHeight="1" x14ac:dyDescent="0.2">
      <c r="A144" s="4"/>
      <c r="B144" s="4"/>
      <c r="C144" s="10"/>
      <c r="D144" s="10"/>
      <c r="E144" s="10"/>
      <c r="F144" s="10"/>
      <c r="G144" s="41"/>
      <c r="H144" s="41"/>
      <c r="I144" s="10"/>
      <c r="J144" s="10"/>
      <c r="K144" s="10"/>
      <c r="L144" s="10"/>
      <c r="M144" s="10"/>
      <c r="N144" s="10"/>
      <c r="O144" s="10"/>
      <c r="P144" s="10"/>
      <c r="Q144" s="10"/>
      <c r="R144" s="10"/>
      <c r="S144" s="10"/>
      <c r="T144" s="10"/>
      <c r="U144" s="10"/>
      <c r="V144" s="10"/>
      <c r="W144" s="10"/>
      <c r="X144" s="10"/>
      <c r="Y144" s="10"/>
    </row>
    <row r="145" spans="1:25" ht="15.75" customHeight="1" x14ac:dyDescent="0.2">
      <c r="A145" s="4"/>
      <c r="B145" s="4"/>
      <c r="C145" s="10"/>
      <c r="D145" s="10"/>
      <c r="E145" s="10"/>
      <c r="F145" s="10"/>
      <c r="G145" s="41"/>
      <c r="H145" s="41"/>
      <c r="I145" s="10"/>
      <c r="J145" s="10"/>
      <c r="K145" s="10"/>
      <c r="L145" s="10"/>
      <c r="M145" s="10"/>
      <c r="N145" s="10"/>
      <c r="O145" s="10"/>
      <c r="P145" s="10"/>
      <c r="Q145" s="10"/>
      <c r="R145" s="10"/>
      <c r="S145" s="10"/>
      <c r="T145" s="10"/>
      <c r="U145" s="10"/>
      <c r="V145" s="10"/>
      <c r="W145" s="10"/>
      <c r="X145" s="10"/>
      <c r="Y145" s="10"/>
    </row>
    <row r="146" spans="1:25" ht="15.75" customHeight="1" x14ac:dyDescent="0.2">
      <c r="A146" s="4"/>
      <c r="B146" s="4"/>
      <c r="C146" s="10"/>
      <c r="D146" s="10"/>
      <c r="E146" s="10"/>
      <c r="F146" s="10"/>
      <c r="G146" s="41"/>
      <c r="H146" s="41"/>
      <c r="I146" s="10"/>
      <c r="J146" s="10"/>
      <c r="K146" s="10"/>
      <c r="L146" s="10"/>
      <c r="M146" s="10"/>
      <c r="N146" s="10"/>
      <c r="O146" s="10"/>
      <c r="P146" s="10"/>
      <c r="Q146" s="10"/>
      <c r="R146" s="10"/>
      <c r="S146" s="10"/>
      <c r="T146" s="10"/>
      <c r="U146" s="10"/>
      <c r="V146" s="10"/>
      <c r="W146" s="10"/>
      <c r="X146" s="10"/>
      <c r="Y146" s="10"/>
    </row>
    <row r="147" spans="1:25" ht="15.75" customHeight="1" x14ac:dyDescent="0.2">
      <c r="A147" s="4"/>
      <c r="B147" s="4"/>
      <c r="C147" s="10"/>
      <c r="D147" s="10"/>
      <c r="E147" s="10"/>
      <c r="F147" s="10"/>
      <c r="G147" s="41"/>
      <c r="H147" s="41"/>
      <c r="I147" s="10"/>
      <c r="J147" s="10"/>
      <c r="K147" s="10"/>
      <c r="L147" s="10"/>
      <c r="M147" s="10"/>
      <c r="N147" s="10"/>
      <c r="O147" s="10"/>
      <c r="P147" s="10"/>
      <c r="Q147" s="10"/>
      <c r="R147" s="10"/>
      <c r="S147" s="10"/>
      <c r="T147" s="10"/>
      <c r="U147" s="10"/>
      <c r="V147" s="10"/>
      <c r="W147" s="10"/>
      <c r="X147" s="10"/>
      <c r="Y147" s="10"/>
    </row>
    <row r="148" spans="1:25" ht="15.75" customHeight="1" x14ac:dyDescent="0.2">
      <c r="A148" s="4"/>
      <c r="B148" s="4"/>
      <c r="C148" s="10"/>
      <c r="D148" s="10"/>
      <c r="E148" s="10"/>
      <c r="F148" s="10"/>
      <c r="G148" s="41"/>
      <c r="H148" s="41"/>
      <c r="I148" s="10"/>
      <c r="J148" s="10"/>
      <c r="K148" s="10"/>
      <c r="L148" s="10"/>
      <c r="M148" s="10"/>
      <c r="N148" s="10"/>
      <c r="O148" s="10"/>
      <c r="P148" s="10"/>
      <c r="Q148" s="10"/>
      <c r="R148" s="10"/>
      <c r="S148" s="10"/>
      <c r="T148" s="10"/>
      <c r="U148" s="10"/>
      <c r="V148" s="10"/>
      <c r="W148" s="10"/>
      <c r="X148" s="10"/>
      <c r="Y148" s="10"/>
    </row>
    <row r="149" spans="1:25" ht="15.75" customHeight="1" x14ac:dyDescent="0.2">
      <c r="A149" s="4"/>
      <c r="B149" s="4"/>
      <c r="C149" s="10"/>
      <c r="D149" s="10"/>
      <c r="E149" s="10"/>
      <c r="F149" s="10"/>
      <c r="G149" s="41"/>
      <c r="H149" s="41"/>
      <c r="I149" s="10"/>
      <c r="J149" s="10"/>
      <c r="K149" s="10"/>
      <c r="L149" s="10"/>
      <c r="M149" s="10"/>
      <c r="N149" s="10"/>
      <c r="O149" s="10"/>
      <c r="P149" s="10"/>
      <c r="Q149" s="10"/>
      <c r="R149" s="10"/>
      <c r="S149" s="10"/>
      <c r="T149" s="10"/>
      <c r="U149" s="10"/>
      <c r="V149" s="10"/>
      <c r="W149" s="10"/>
      <c r="X149" s="10"/>
      <c r="Y149" s="10"/>
    </row>
    <row r="150" spans="1:25" ht="15.75" customHeight="1" x14ac:dyDescent="0.2">
      <c r="A150" s="4"/>
      <c r="B150" s="4"/>
      <c r="C150" s="10"/>
      <c r="D150" s="10"/>
      <c r="E150" s="10"/>
      <c r="F150" s="10"/>
      <c r="G150" s="41"/>
      <c r="H150" s="41"/>
      <c r="I150" s="10"/>
      <c r="J150" s="10"/>
      <c r="K150" s="10"/>
      <c r="L150" s="10"/>
      <c r="M150" s="10"/>
      <c r="N150" s="10"/>
      <c r="O150" s="10"/>
      <c r="P150" s="10"/>
      <c r="Q150" s="10"/>
      <c r="R150" s="10"/>
      <c r="S150" s="10"/>
      <c r="T150" s="10"/>
      <c r="U150" s="10"/>
      <c r="V150" s="10"/>
      <c r="W150" s="10"/>
      <c r="X150" s="10"/>
      <c r="Y150" s="10"/>
    </row>
    <row r="151" spans="1:25" ht="15.75" customHeight="1" x14ac:dyDescent="0.2">
      <c r="A151" s="4"/>
      <c r="B151" s="4"/>
      <c r="C151" s="10"/>
      <c r="D151" s="10"/>
      <c r="E151" s="10"/>
      <c r="F151" s="10"/>
      <c r="G151" s="41"/>
      <c r="H151" s="41"/>
      <c r="I151" s="10"/>
      <c r="J151" s="10"/>
      <c r="K151" s="10"/>
      <c r="L151" s="10"/>
      <c r="M151" s="10"/>
      <c r="N151" s="10"/>
      <c r="O151" s="10"/>
      <c r="P151" s="10"/>
      <c r="Q151" s="10"/>
      <c r="R151" s="10"/>
      <c r="S151" s="10"/>
      <c r="T151" s="10"/>
      <c r="U151" s="10"/>
      <c r="V151" s="10"/>
      <c r="W151" s="10"/>
      <c r="X151" s="10"/>
      <c r="Y151" s="10"/>
    </row>
    <row r="152" spans="1:25" ht="15.75" customHeight="1" x14ac:dyDescent="0.2">
      <c r="A152" s="4"/>
      <c r="B152" s="4"/>
      <c r="C152" s="10"/>
      <c r="D152" s="10"/>
      <c r="E152" s="10"/>
      <c r="F152" s="10"/>
      <c r="G152" s="41"/>
      <c r="H152" s="41"/>
      <c r="I152" s="10"/>
      <c r="J152" s="10"/>
      <c r="K152" s="10"/>
      <c r="L152" s="10"/>
      <c r="M152" s="10"/>
      <c r="N152" s="10"/>
      <c r="O152" s="10"/>
      <c r="P152" s="10"/>
      <c r="Q152" s="10"/>
      <c r="R152" s="10"/>
      <c r="S152" s="10"/>
      <c r="T152" s="10"/>
      <c r="U152" s="10"/>
      <c r="V152" s="10"/>
      <c r="W152" s="10"/>
      <c r="X152" s="10"/>
      <c r="Y152" s="10"/>
    </row>
    <row r="153" spans="1:25" ht="15.75" customHeight="1" x14ac:dyDescent="0.2">
      <c r="A153" s="4"/>
      <c r="B153" s="4"/>
      <c r="C153" s="10"/>
      <c r="D153" s="10"/>
      <c r="E153" s="10"/>
      <c r="F153" s="10"/>
      <c r="G153" s="41"/>
      <c r="H153" s="41"/>
      <c r="I153" s="10"/>
      <c r="J153" s="10"/>
      <c r="K153" s="10"/>
      <c r="L153" s="10"/>
      <c r="M153" s="10"/>
      <c r="N153" s="10"/>
      <c r="O153" s="10"/>
      <c r="P153" s="10"/>
      <c r="Q153" s="10"/>
      <c r="R153" s="10"/>
      <c r="S153" s="10"/>
      <c r="T153" s="10"/>
      <c r="U153" s="10"/>
      <c r="V153" s="10"/>
      <c r="W153" s="10"/>
      <c r="X153" s="10"/>
      <c r="Y153" s="10"/>
    </row>
    <row r="154" spans="1:25" ht="15.75" customHeight="1" x14ac:dyDescent="0.2">
      <c r="A154" s="4"/>
      <c r="B154" s="4"/>
      <c r="C154" s="10"/>
      <c r="D154" s="10"/>
      <c r="E154" s="10"/>
      <c r="F154" s="10"/>
      <c r="G154" s="41"/>
      <c r="H154" s="41"/>
      <c r="I154" s="10"/>
      <c r="J154" s="10"/>
      <c r="K154" s="10"/>
      <c r="L154" s="10"/>
      <c r="M154" s="10"/>
      <c r="N154" s="10"/>
      <c r="O154" s="10"/>
      <c r="P154" s="10"/>
      <c r="Q154" s="10"/>
      <c r="R154" s="10"/>
      <c r="S154" s="10"/>
      <c r="T154" s="10"/>
      <c r="U154" s="10"/>
      <c r="V154" s="10"/>
      <c r="W154" s="10"/>
      <c r="X154" s="10"/>
      <c r="Y154" s="10"/>
    </row>
    <row r="155" spans="1:25" ht="15.75" customHeight="1" x14ac:dyDescent="0.2">
      <c r="A155" s="4"/>
      <c r="B155" s="4"/>
      <c r="C155" s="10"/>
      <c r="D155" s="10"/>
      <c r="E155" s="10"/>
      <c r="F155" s="10"/>
      <c r="G155" s="41"/>
      <c r="H155" s="41"/>
      <c r="I155" s="10"/>
      <c r="J155" s="10"/>
      <c r="K155" s="10"/>
      <c r="L155" s="10"/>
      <c r="M155" s="10"/>
      <c r="N155" s="10"/>
      <c r="O155" s="10"/>
      <c r="P155" s="10"/>
      <c r="Q155" s="10"/>
      <c r="R155" s="10"/>
      <c r="S155" s="10"/>
      <c r="T155" s="10"/>
      <c r="U155" s="10"/>
      <c r="V155" s="10"/>
      <c r="W155" s="10"/>
      <c r="X155" s="10"/>
      <c r="Y155" s="10"/>
    </row>
    <row r="156" spans="1:25" ht="15.75" customHeight="1" x14ac:dyDescent="0.2">
      <c r="A156" s="4"/>
      <c r="B156" s="4"/>
      <c r="C156" s="10"/>
      <c r="D156" s="10"/>
      <c r="E156" s="10"/>
      <c r="F156" s="10"/>
      <c r="G156" s="41"/>
      <c r="H156" s="41"/>
      <c r="I156" s="10"/>
      <c r="J156" s="10"/>
      <c r="K156" s="10"/>
      <c r="L156" s="10"/>
      <c r="M156" s="10"/>
      <c r="N156" s="10"/>
      <c r="O156" s="10"/>
      <c r="P156" s="10"/>
      <c r="Q156" s="10"/>
      <c r="R156" s="10"/>
      <c r="S156" s="10"/>
      <c r="T156" s="10"/>
      <c r="U156" s="10"/>
      <c r="V156" s="10"/>
      <c r="W156" s="10"/>
      <c r="X156" s="10"/>
      <c r="Y156" s="10"/>
    </row>
    <row r="157" spans="1:25" ht="15.75" customHeight="1" x14ac:dyDescent="0.2">
      <c r="A157" s="4"/>
      <c r="B157" s="4"/>
      <c r="C157" s="10"/>
      <c r="D157" s="10"/>
      <c r="E157" s="10"/>
      <c r="F157" s="10"/>
      <c r="G157" s="41"/>
      <c r="H157" s="41"/>
      <c r="I157" s="10"/>
      <c r="J157" s="10"/>
      <c r="K157" s="10"/>
      <c r="L157" s="10"/>
      <c r="M157" s="10"/>
      <c r="N157" s="10"/>
      <c r="O157" s="10"/>
      <c r="P157" s="10"/>
      <c r="Q157" s="10"/>
      <c r="R157" s="10"/>
      <c r="S157" s="10"/>
      <c r="T157" s="10"/>
      <c r="U157" s="10"/>
      <c r="V157" s="10"/>
      <c r="W157" s="10"/>
      <c r="X157" s="10"/>
      <c r="Y157" s="10"/>
    </row>
    <row r="158" spans="1:25" ht="15.75" customHeight="1" x14ac:dyDescent="0.2">
      <c r="A158" s="4"/>
      <c r="B158" s="4"/>
      <c r="C158" s="10"/>
      <c r="D158" s="10"/>
      <c r="E158" s="10"/>
      <c r="F158" s="10"/>
      <c r="G158" s="41"/>
      <c r="H158" s="41"/>
      <c r="I158" s="10"/>
      <c r="J158" s="10"/>
      <c r="K158" s="10"/>
      <c r="L158" s="10"/>
      <c r="M158" s="10"/>
      <c r="N158" s="10"/>
      <c r="O158" s="10"/>
      <c r="P158" s="10"/>
      <c r="Q158" s="10"/>
      <c r="R158" s="10"/>
      <c r="S158" s="10"/>
      <c r="T158" s="10"/>
      <c r="U158" s="10"/>
      <c r="V158" s="10"/>
      <c r="W158" s="10"/>
      <c r="X158" s="10"/>
      <c r="Y158" s="10"/>
    </row>
    <row r="159" spans="1:25" ht="15.75" customHeight="1" x14ac:dyDescent="0.2">
      <c r="A159" s="4"/>
      <c r="B159" s="4"/>
      <c r="C159" s="10"/>
      <c r="D159" s="10"/>
      <c r="E159" s="10"/>
      <c r="F159" s="10"/>
      <c r="G159" s="41"/>
      <c r="H159" s="41"/>
      <c r="I159" s="10"/>
      <c r="J159" s="10"/>
      <c r="K159" s="10"/>
      <c r="L159" s="10"/>
      <c r="M159" s="10"/>
      <c r="N159" s="10"/>
      <c r="O159" s="10"/>
      <c r="P159" s="10"/>
      <c r="Q159" s="10"/>
      <c r="R159" s="10"/>
      <c r="S159" s="10"/>
      <c r="T159" s="10"/>
      <c r="U159" s="10"/>
      <c r="V159" s="10"/>
      <c r="W159" s="10"/>
      <c r="X159" s="10"/>
      <c r="Y159" s="10"/>
    </row>
    <row r="160" spans="1:25" ht="15.75" customHeight="1" x14ac:dyDescent="0.2">
      <c r="A160" s="4"/>
      <c r="B160" s="4"/>
      <c r="C160" s="10"/>
      <c r="D160" s="10"/>
      <c r="E160" s="10"/>
      <c r="F160" s="10"/>
      <c r="G160" s="41"/>
      <c r="H160" s="41"/>
      <c r="I160" s="10"/>
      <c r="J160" s="10"/>
      <c r="K160" s="10"/>
      <c r="L160" s="10"/>
      <c r="M160" s="10"/>
      <c r="N160" s="10"/>
      <c r="O160" s="10"/>
      <c r="P160" s="10"/>
      <c r="Q160" s="10"/>
      <c r="R160" s="10"/>
      <c r="S160" s="10"/>
      <c r="T160" s="10"/>
      <c r="U160" s="10"/>
      <c r="V160" s="10"/>
      <c r="W160" s="10"/>
      <c r="X160" s="10"/>
      <c r="Y160" s="10"/>
    </row>
    <row r="161" spans="1:25" ht="15.75" customHeight="1" x14ac:dyDescent="0.2">
      <c r="A161" s="4"/>
      <c r="B161" s="4"/>
      <c r="C161" s="10"/>
      <c r="D161" s="10"/>
      <c r="E161" s="10"/>
      <c r="F161" s="10"/>
      <c r="G161" s="41"/>
      <c r="H161" s="41"/>
      <c r="I161" s="10"/>
      <c r="J161" s="10"/>
      <c r="K161" s="10"/>
      <c r="L161" s="10"/>
      <c r="M161" s="10"/>
      <c r="N161" s="10"/>
      <c r="O161" s="10"/>
      <c r="P161" s="10"/>
      <c r="Q161" s="10"/>
      <c r="R161" s="10"/>
      <c r="S161" s="10"/>
      <c r="T161" s="10"/>
      <c r="U161" s="10"/>
      <c r="V161" s="10"/>
      <c r="W161" s="10"/>
      <c r="X161" s="10"/>
      <c r="Y161" s="10"/>
    </row>
    <row r="162" spans="1:25" ht="15.75" customHeight="1" x14ac:dyDescent="0.2">
      <c r="A162" s="4"/>
      <c r="B162" s="4"/>
      <c r="C162" s="10"/>
      <c r="D162" s="10"/>
      <c r="E162" s="10"/>
      <c r="F162" s="10"/>
      <c r="G162" s="41"/>
      <c r="H162" s="41"/>
      <c r="I162" s="10"/>
      <c r="J162" s="10"/>
      <c r="K162" s="10"/>
      <c r="L162" s="10"/>
      <c r="M162" s="10"/>
      <c r="N162" s="10"/>
      <c r="O162" s="10"/>
      <c r="P162" s="10"/>
      <c r="Q162" s="10"/>
      <c r="R162" s="10"/>
      <c r="S162" s="10"/>
      <c r="T162" s="10"/>
      <c r="U162" s="10"/>
      <c r="V162" s="10"/>
      <c r="W162" s="10"/>
      <c r="X162" s="10"/>
      <c r="Y162" s="10"/>
    </row>
    <row r="163" spans="1:25" ht="15.75" customHeight="1" x14ac:dyDescent="0.2">
      <c r="A163" s="4"/>
      <c r="B163" s="4"/>
      <c r="C163" s="10"/>
      <c r="D163" s="10"/>
      <c r="E163" s="10"/>
      <c r="F163" s="10"/>
      <c r="G163" s="41"/>
      <c r="H163" s="41"/>
      <c r="I163" s="10"/>
      <c r="J163" s="10"/>
      <c r="K163" s="10"/>
      <c r="L163" s="10"/>
      <c r="M163" s="10"/>
      <c r="N163" s="10"/>
      <c r="O163" s="10"/>
      <c r="P163" s="10"/>
      <c r="Q163" s="10"/>
      <c r="R163" s="10"/>
      <c r="S163" s="10"/>
      <c r="T163" s="10"/>
      <c r="U163" s="10"/>
      <c r="V163" s="10"/>
      <c r="W163" s="10"/>
      <c r="X163" s="10"/>
      <c r="Y163" s="10"/>
    </row>
    <row r="164" spans="1:25" ht="15.75" customHeight="1" x14ac:dyDescent="0.2">
      <c r="A164" s="4"/>
      <c r="B164" s="4"/>
      <c r="C164" s="10"/>
      <c r="D164" s="10"/>
      <c r="E164" s="10"/>
      <c r="F164" s="10"/>
      <c r="G164" s="41"/>
      <c r="H164" s="41"/>
      <c r="I164" s="10"/>
      <c r="J164" s="10"/>
      <c r="K164" s="10"/>
      <c r="L164" s="10"/>
      <c r="M164" s="10"/>
      <c r="N164" s="10"/>
      <c r="O164" s="10"/>
      <c r="P164" s="10"/>
      <c r="Q164" s="10"/>
      <c r="R164" s="10"/>
      <c r="S164" s="10"/>
      <c r="T164" s="10"/>
      <c r="U164" s="10"/>
      <c r="V164" s="10"/>
      <c r="W164" s="10"/>
      <c r="X164" s="10"/>
      <c r="Y164" s="10"/>
    </row>
    <row r="165" spans="1:25" ht="15.75" customHeight="1" x14ac:dyDescent="0.2">
      <c r="A165" s="4"/>
      <c r="B165" s="4"/>
      <c r="C165" s="10"/>
      <c r="D165" s="10"/>
      <c r="E165" s="10"/>
      <c r="F165" s="10"/>
      <c r="G165" s="41"/>
      <c r="H165" s="41"/>
      <c r="I165" s="10"/>
      <c r="J165" s="10"/>
      <c r="K165" s="10"/>
      <c r="L165" s="10"/>
      <c r="M165" s="10"/>
      <c r="N165" s="10"/>
      <c r="O165" s="10"/>
      <c r="P165" s="10"/>
      <c r="Q165" s="10"/>
      <c r="R165" s="10"/>
      <c r="S165" s="10"/>
      <c r="T165" s="10"/>
      <c r="U165" s="10"/>
      <c r="V165" s="10"/>
      <c r="W165" s="10"/>
      <c r="X165" s="10"/>
      <c r="Y165" s="10"/>
    </row>
    <row r="166" spans="1:25" ht="15.75" customHeight="1" x14ac:dyDescent="0.2">
      <c r="A166" s="4"/>
      <c r="B166" s="4"/>
      <c r="C166" s="10"/>
      <c r="D166" s="10"/>
      <c r="E166" s="10"/>
      <c r="F166" s="10"/>
      <c r="G166" s="41"/>
      <c r="H166" s="41"/>
      <c r="I166" s="10"/>
      <c r="J166" s="10"/>
      <c r="K166" s="10"/>
      <c r="L166" s="10"/>
      <c r="M166" s="10"/>
      <c r="N166" s="10"/>
      <c r="O166" s="10"/>
      <c r="P166" s="10"/>
      <c r="Q166" s="10"/>
      <c r="R166" s="10"/>
      <c r="S166" s="10"/>
      <c r="T166" s="10"/>
      <c r="U166" s="10"/>
      <c r="V166" s="10"/>
      <c r="W166" s="10"/>
      <c r="X166" s="10"/>
      <c r="Y166" s="10"/>
    </row>
    <row r="167" spans="1:25" ht="15.75" customHeight="1" x14ac:dyDescent="0.2">
      <c r="A167" s="4"/>
      <c r="B167" s="4"/>
      <c r="C167" s="10"/>
      <c r="D167" s="10"/>
      <c r="E167" s="10"/>
      <c r="F167" s="10"/>
      <c r="G167" s="41"/>
      <c r="H167" s="41"/>
      <c r="I167" s="10"/>
      <c r="J167" s="10"/>
      <c r="K167" s="10"/>
      <c r="L167" s="10"/>
      <c r="M167" s="10"/>
      <c r="N167" s="10"/>
      <c r="O167" s="10"/>
      <c r="P167" s="10"/>
      <c r="Q167" s="10"/>
      <c r="R167" s="10"/>
      <c r="S167" s="10"/>
      <c r="T167" s="10"/>
      <c r="U167" s="10"/>
      <c r="V167" s="10"/>
      <c r="W167" s="10"/>
      <c r="X167" s="10"/>
      <c r="Y167" s="10"/>
    </row>
    <row r="168" spans="1:25" ht="15.75" customHeight="1" x14ac:dyDescent="0.2">
      <c r="A168" s="4"/>
      <c r="B168" s="4"/>
      <c r="C168" s="10"/>
      <c r="D168" s="10"/>
      <c r="E168" s="10"/>
      <c r="F168" s="10"/>
      <c r="G168" s="41"/>
      <c r="H168" s="41"/>
      <c r="I168" s="10"/>
      <c r="J168" s="10"/>
      <c r="K168" s="10"/>
      <c r="L168" s="10"/>
      <c r="M168" s="10"/>
      <c r="N168" s="10"/>
      <c r="O168" s="10"/>
      <c r="P168" s="10"/>
      <c r="Q168" s="10"/>
      <c r="R168" s="10"/>
      <c r="S168" s="10"/>
      <c r="T168" s="10"/>
      <c r="U168" s="10"/>
      <c r="V168" s="10"/>
      <c r="W168" s="10"/>
      <c r="X168" s="10"/>
      <c r="Y168" s="10"/>
    </row>
    <row r="169" spans="1:25" ht="15.75" customHeight="1" x14ac:dyDescent="0.2">
      <c r="A169" s="4"/>
      <c r="B169" s="4"/>
      <c r="C169" s="10"/>
      <c r="D169" s="10"/>
      <c r="E169" s="10"/>
      <c r="F169" s="10"/>
      <c r="G169" s="41"/>
      <c r="H169" s="41"/>
      <c r="I169" s="10"/>
      <c r="J169" s="10"/>
      <c r="K169" s="10"/>
      <c r="L169" s="10"/>
      <c r="M169" s="10"/>
      <c r="N169" s="10"/>
      <c r="O169" s="10"/>
      <c r="P169" s="10"/>
      <c r="Q169" s="10"/>
      <c r="R169" s="10"/>
      <c r="S169" s="10"/>
      <c r="T169" s="10"/>
      <c r="U169" s="10"/>
      <c r="V169" s="10"/>
      <c r="W169" s="10"/>
      <c r="X169" s="10"/>
      <c r="Y169" s="10"/>
    </row>
    <row r="170" spans="1:25" ht="15.75" customHeight="1" x14ac:dyDescent="0.2">
      <c r="A170" s="4"/>
      <c r="B170" s="4"/>
      <c r="C170" s="10"/>
      <c r="D170" s="10"/>
      <c r="E170" s="10"/>
      <c r="F170" s="10"/>
      <c r="G170" s="41"/>
      <c r="H170" s="41"/>
      <c r="I170" s="10"/>
      <c r="J170" s="10"/>
      <c r="K170" s="10"/>
      <c r="L170" s="10"/>
      <c r="M170" s="10"/>
      <c r="N170" s="10"/>
      <c r="O170" s="10"/>
      <c r="P170" s="10"/>
      <c r="Q170" s="10"/>
      <c r="R170" s="10"/>
      <c r="S170" s="10"/>
      <c r="T170" s="10"/>
      <c r="U170" s="10"/>
      <c r="V170" s="10"/>
      <c r="W170" s="10"/>
      <c r="X170" s="10"/>
      <c r="Y170" s="10"/>
    </row>
    <row r="171" spans="1:25" ht="15.75" customHeight="1" x14ac:dyDescent="0.2">
      <c r="A171" s="4"/>
      <c r="B171" s="4"/>
      <c r="C171" s="10"/>
      <c r="D171" s="10"/>
      <c r="E171" s="10"/>
      <c r="F171" s="10"/>
      <c r="G171" s="41"/>
      <c r="H171" s="41"/>
      <c r="I171" s="10"/>
      <c r="J171" s="10"/>
      <c r="K171" s="10"/>
      <c r="L171" s="10"/>
      <c r="M171" s="10"/>
      <c r="N171" s="10"/>
      <c r="O171" s="10"/>
      <c r="P171" s="10"/>
      <c r="Q171" s="10"/>
      <c r="R171" s="10"/>
      <c r="S171" s="10"/>
      <c r="T171" s="10"/>
      <c r="U171" s="10"/>
      <c r="V171" s="10"/>
      <c r="W171" s="10"/>
      <c r="X171" s="10"/>
      <c r="Y171" s="10"/>
    </row>
    <row r="172" spans="1:25" ht="15.75" customHeight="1" x14ac:dyDescent="0.2">
      <c r="A172" s="4"/>
      <c r="B172" s="4"/>
      <c r="C172" s="10"/>
      <c r="D172" s="10"/>
      <c r="E172" s="10"/>
      <c r="F172" s="10"/>
      <c r="G172" s="41"/>
      <c r="H172" s="41"/>
      <c r="I172" s="10"/>
      <c r="J172" s="10"/>
      <c r="K172" s="10"/>
      <c r="L172" s="10"/>
      <c r="M172" s="10"/>
      <c r="N172" s="10"/>
      <c r="O172" s="10"/>
      <c r="P172" s="10"/>
      <c r="Q172" s="10"/>
      <c r="R172" s="10"/>
      <c r="S172" s="10"/>
      <c r="T172" s="10"/>
      <c r="U172" s="10"/>
      <c r="V172" s="10"/>
      <c r="W172" s="10"/>
      <c r="X172" s="10"/>
      <c r="Y172" s="10"/>
    </row>
    <row r="173" spans="1:25" ht="15.75" customHeight="1" x14ac:dyDescent="0.2">
      <c r="A173" s="4"/>
      <c r="B173" s="4"/>
      <c r="C173" s="10"/>
      <c r="D173" s="10"/>
      <c r="E173" s="10"/>
      <c r="F173" s="10"/>
      <c r="G173" s="41"/>
      <c r="H173" s="41"/>
      <c r="I173" s="10"/>
      <c r="J173" s="10"/>
      <c r="K173" s="10"/>
      <c r="L173" s="10"/>
      <c r="M173" s="10"/>
      <c r="N173" s="10"/>
      <c r="O173" s="10"/>
      <c r="P173" s="10"/>
      <c r="Q173" s="10"/>
      <c r="R173" s="10"/>
      <c r="S173" s="10"/>
      <c r="T173" s="10"/>
      <c r="U173" s="10"/>
      <c r="V173" s="10"/>
      <c r="W173" s="10"/>
      <c r="X173" s="10"/>
      <c r="Y173" s="10"/>
    </row>
    <row r="174" spans="1:25" ht="15.75" customHeight="1" x14ac:dyDescent="0.2">
      <c r="A174" s="4"/>
      <c r="B174" s="4"/>
      <c r="C174" s="10"/>
      <c r="D174" s="10"/>
      <c r="E174" s="10"/>
      <c r="F174" s="10"/>
      <c r="G174" s="41"/>
      <c r="H174" s="41"/>
      <c r="I174" s="10"/>
      <c r="J174" s="10"/>
      <c r="K174" s="10"/>
      <c r="L174" s="10"/>
      <c r="M174" s="10"/>
      <c r="N174" s="10"/>
      <c r="O174" s="10"/>
      <c r="P174" s="10"/>
      <c r="Q174" s="10"/>
      <c r="R174" s="10"/>
      <c r="S174" s="10"/>
      <c r="T174" s="10"/>
      <c r="U174" s="10"/>
      <c r="V174" s="10"/>
      <c r="W174" s="10"/>
      <c r="X174" s="10"/>
      <c r="Y174" s="10"/>
    </row>
    <row r="175" spans="1:25" ht="15.75" customHeight="1" x14ac:dyDescent="0.2">
      <c r="A175" s="4"/>
      <c r="B175" s="4"/>
      <c r="C175" s="10"/>
      <c r="D175" s="10"/>
      <c r="E175" s="10"/>
      <c r="F175" s="10"/>
      <c r="G175" s="41"/>
      <c r="H175" s="41"/>
      <c r="I175" s="10"/>
      <c r="J175" s="10"/>
      <c r="K175" s="10"/>
      <c r="L175" s="10"/>
      <c r="M175" s="10"/>
      <c r="N175" s="10"/>
      <c r="O175" s="10"/>
      <c r="P175" s="10"/>
      <c r="Q175" s="10"/>
      <c r="R175" s="10"/>
      <c r="S175" s="10"/>
      <c r="T175" s="10"/>
      <c r="U175" s="10"/>
      <c r="V175" s="10"/>
      <c r="W175" s="10"/>
      <c r="X175" s="10"/>
      <c r="Y175" s="10"/>
    </row>
    <row r="176" spans="1:25" ht="15.75" customHeight="1" x14ac:dyDescent="0.2">
      <c r="A176" s="4"/>
      <c r="B176" s="4"/>
      <c r="C176" s="10"/>
      <c r="D176" s="10"/>
      <c r="E176" s="10"/>
      <c r="F176" s="10"/>
      <c r="G176" s="41"/>
      <c r="H176" s="41"/>
      <c r="I176" s="10"/>
      <c r="J176" s="10"/>
      <c r="K176" s="10"/>
      <c r="L176" s="10"/>
      <c r="M176" s="10"/>
      <c r="N176" s="10"/>
      <c r="O176" s="10"/>
      <c r="P176" s="10"/>
      <c r="Q176" s="10"/>
      <c r="R176" s="10"/>
      <c r="S176" s="10"/>
      <c r="T176" s="10"/>
      <c r="U176" s="10"/>
      <c r="V176" s="10"/>
      <c r="W176" s="10"/>
      <c r="X176" s="10"/>
      <c r="Y176" s="10"/>
    </row>
    <row r="177" spans="1:25" ht="15.75" customHeight="1" x14ac:dyDescent="0.2">
      <c r="A177" s="4"/>
      <c r="B177" s="4"/>
      <c r="C177" s="10"/>
      <c r="D177" s="10"/>
      <c r="E177" s="10"/>
      <c r="F177" s="10"/>
      <c r="G177" s="41"/>
      <c r="H177" s="41"/>
      <c r="I177" s="10"/>
      <c r="J177" s="10"/>
      <c r="K177" s="10"/>
      <c r="L177" s="10"/>
      <c r="M177" s="10"/>
      <c r="N177" s="10"/>
      <c r="O177" s="10"/>
      <c r="P177" s="10"/>
      <c r="Q177" s="10"/>
      <c r="R177" s="10"/>
      <c r="S177" s="10"/>
      <c r="T177" s="10"/>
      <c r="U177" s="10"/>
      <c r="V177" s="10"/>
      <c r="W177" s="10"/>
      <c r="X177" s="10"/>
      <c r="Y177" s="10"/>
    </row>
    <row r="178" spans="1:25" ht="15.75" customHeight="1" x14ac:dyDescent="0.2">
      <c r="A178" s="4"/>
      <c r="B178" s="4"/>
      <c r="C178" s="10"/>
      <c r="D178" s="10"/>
      <c r="E178" s="10"/>
      <c r="F178" s="10"/>
      <c r="G178" s="41"/>
      <c r="H178" s="41"/>
      <c r="I178" s="10"/>
      <c r="J178" s="10"/>
      <c r="K178" s="10"/>
      <c r="L178" s="10"/>
      <c r="M178" s="10"/>
      <c r="N178" s="10"/>
      <c r="O178" s="10"/>
      <c r="P178" s="10"/>
      <c r="Q178" s="10"/>
      <c r="R178" s="10"/>
      <c r="S178" s="10"/>
      <c r="T178" s="10"/>
      <c r="U178" s="10"/>
      <c r="V178" s="10"/>
      <c r="W178" s="10"/>
      <c r="X178" s="10"/>
      <c r="Y178" s="10"/>
    </row>
    <row r="179" spans="1:25" ht="15.75" customHeight="1" x14ac:dyDescent="0.2">
      <c r="A179" s="4"/>
      <c r="B179" s="4"/>
      <c r="C179" s="10"/>
      <c r="D179" s="10"/>
      <c r="E179" s="10"/>
      <c r="F179" s="10"/>
      <c r="G179" s="41"/>
      <c r="H179" s="41"/>
      <c r="I179" s="10"/>
      <c r="J179" s="10"/>
      <c r="K179" s="10"/>
      <c r="L179" s="10"/>
      <c r="M179" s="10"/>
      <c r="N179" s="10"/>
      <c r="O179" s="10"/>
      <c r="P179" s="10"/>
      <c r="Q179" s="10"/>
      <c r="R179" s="10"/>
      <c r="S179" s="10"/>
      <c r="T179" s="10"/>
      <c r="U179" s="10"/>
      <c r="V179" s="10"/>
      <c r="W179" s="10"/>
      <c r="X179" s="10"/>
      <c r="Y179" s="10"/>
    </row>
    <row r="180" spans="1:25" ht="15.75" customHeight="1" x14ac:dyDescent="0.2">
      <c r="A180" s="4"/>
      <c r="B180" s="4"/>
      <c r="C180" s="10"/>
      <c r="D180" s="10"/>
      <c r="E180" s="10"/>
      <c r="F180" s="10"/>
      <c r="G180" s="41"/>
      <c r="H180" s="41"/>
      <c r="I180" s="10"/>
      <c r="J180" s="10"/>
      <c r="K180" s="10"/>
      <c r="L180" s="10"/>
      <c r="M180" s="10"/>
      <c r="N180" s="10"/>
      <c r="O180" s="10"/>
      <c r="P180" s="10"/>
      <c r="Q180" s="10"/>
      <c r="R180" s="10"/>
      <c r="S180" s="10"/>
      <c r="T180" s="10"/>
      <c r="U180" s="10"/>
      <c r="V180" s="10"/>
      <c r="W180" s="10"/>
      <c r="X180" s="10"/>
      <c r="Y180" s="10"/>
    </row>
    <row r="181" spans="1:25" ht="15.75" customHeight="1" x14ac:dyDescent="0.2">
      <c r="A181" s="4"/>
      <c r="B181" s="4"/>
      <c r="C181" s="10"/>
      <c r="D181" s="10"/>
      <c r="E181" s="10"/>
      <c r="F181" s="10"/>
      <c r="G181" s="41"/>
      <c r="H181" s="41"/>
      <c r="I181" s="10"/>
      <c r="J181" s="10"/>
      <c r="K181" s="10"/>
      <c r="L181" s="10"/>
      <c r="M181" s="10"/>
      <c r="N181" s="10"/>
      <c r="O181" s="10"/>
      <c r="P181" s="10"/>
      <c r="Q181" s="10"/>
      <c r="R181" s="10"/>
      <c r="S181" s="10"/>
      <c r="T181" s="10"/>
      <c r="U181" s="10"/>
      <c r="V181" s="10"/>
      <c r="W181" s="10"/>
      <c r="X181" s="10"/>
      <c r="Y181" s="10"/>
    </row>
    <row r="182" spans="1:25" ht="15.75" customHeight="1" x14ac:dyDescent="0.2">
      <c r="A182" s="4"/>
      <c r="B182" s="4"/>
      <c r="C182" s="10"/>
      <c r="D182" s="10"/>
      <c r="E182" s="10"/>
      <c r="F182" s="10"/>
      <c r="G182" s="41"/>
      <c r="H182" s="41"/>
      <c r="I182" s="10"/>
      <c r="J182" s="10"/>
      <c r="K182" s="10"/>
      <c r="L182" s="10"/>
      <c r="M182" s="10"/>
      <c r="N182" s="10"/>
      <c r="O182" s="10"/>
      <c r="P182" s="10"/>
      <c r="Q182" s="10"/>
      <c r="R182" s="10"/>
      <c r="S182" s="10"/>
      <c r="T182" s="10"/>
      <c r="U182" s="10"/>
      <c r="V182" s="10"/>
      <c r="W182" s="10"/>
      <c r="X182" s="10"/>
      <c r="Y182" s="10"/>
    </row>
    <row r="183" spans="1:25" ht="15.75" customHeight="1" x14ac:dyDescent="0.2">
      <c r="A183" s="4"/>
      <c r="B183" s="4"/>
      <c r="C183" s="10"/>
      <c r="D183" s="10"/>
      <c r="E183" s="10"/>
      <c r="F183" s="10"/>
      <c r="G183" s="41"/>
      <c r="H183" s="41"/>
      <c r="I183" s="10"/>
      <c r="J183" s="10"/>
      <c r="K183" s="10"/>
      <c r="L183" s="10"/>
      <c r="M183" s="10"/>
      <c r="N183" s="10"/>
      <c r="O183" s="10"/>
      <c r="P183" s="10"/>
      <c r="Q183" s="10"/>
      <c r="R183" s="10"/>
      <c r="S183" s="10"/>
      <c r="T183" s="10"/>
      <c r="U183" s="10"/>
      <c r="V183" s="10"/>
      <c r="W183" s="10"/>
      <c r="X183" s="10"/>
      <c r="Y183" s="10"/>
    </row>
    <row r="184" spans="1:25" ht="15.75" customHeight="1" x14ac:dyDescent="0.2">
      <c r="A184" s="4"/>
      <c r="B184" s="4"/>
      <c r="C184" s="10"/>
      <c r="D184" s="10"/>
      <c r="E184" s="10"/>
      <c r="F184" s="10"/>
      <c r="G184" s="41"/>
      <c r="H184" s="41"/>
      <c r="I184" s="10"/>
      <c r="J184" s="10"/>
      <c r="K184" s="10"/>
      <c r="L184" s="10"/>
      <c r="M184" s="10"/>
      <c r="N184" s="10"/>
      <c r="O184" s="10"/>
      <c r="P184" s="10"/>
      <c r="Q184" s="10"/>
      <c r="R184" s="10"/>
      <c r="S184" s="10"/>
      <c r="T184" s="10"/>
      <c r="U184" s="10"/>
      <c r="V184" s="10"/>
      <c r="W184" s="10"/>
      <c r="X184" s="10"/>
      <c r="Y184" s="10"/>
    </row>
    <row r="185" spans="1:25" ht="15.75" customHeight="1" x14ac:dyDescent="0.2">
      <c r="A185" s="4"/>
      <c r="B185" s="4"/>
      <c r="C185" s="10"/>
      <c r="D185" s="10"/>
      <c r="E185" s="10"/>
      <c r="F185" s="10"/>
      <c r="G185" s="41"/>
      <c r="H185" s="41"/>
      <c r="I185" s="10"/>
      <c r="J185" s="10"/>
      <c r="K185" s="10"/>
      <c r="L185" s="10"/>
      <c r="M185" s="10"/>
      <c r="N185" s="10"/>
      <c r="O185" s="10"/>
      <c r="P185" s="10"/>
      <c r="Q185" s="10"/>
      <c r="R185" s="10"/>
      <c r="S185" s="10"/>
      <c r="T185" s="10"/>
      <c r="U185" s="10"/>
      <c r="V185" s="10"/>
      <c r="W185" s="10"/>
      <c r="X185" s="10"/>
      <c r="Y185" s="10"/>
    </row>
    <row r="186" spans="1:25" ht="15.75" customHeight="1" x14ac:dyDescent="0.2">
      <c r="A186" s="4"/>
      <c r="B186" s="4"/>
      <c r="C186" s="10"/>
      <c r="D186" s="10"/>
      <c r="E186" s="10"/>
      <c r="F186" s="10"/>
      <c r="G186" s="41"/>
      <c r="H186" s="41"/>
      <c r="I186" s="10"/>
      <c r="J186" s="10"/>
      <c r="K186" s="10"/>
      <c r="L186" s="10"/>
      <c r="M186" s="10"/>
      <c r="N186" s="10"/>
      <c r="O186" s="10"/>
      <c r="P186" s="10"/>
      <c r="Q186" s="10"/>
      <c r="R186" s="10"/>
      <c r="S186" s="10"/>
      <c r="T186" s="10"/>
      <c r="U186" s="10"/>
      <c r="V186" s="10"/>
      <c r="W186" s="10"/>
      <c r="X186" s="10"/>
      <c r="Y186" s="10"/>
    </row>
    <row r="187" spans="1:25" ht="15.75" customHeight="1" x14ac:dyDescent="0.2">
      <c r="A187" s="4"/>
      <c r="B187" s="4"/>
      <c r="C187" s="10"/>
      <c r="D187" s="10"/>
      <c r="E187" s="10"/>
      <c r="F187" s="10"/>
      <c r="G187" s="41"/>
      <c r="H187" s="41"/>
      <c r="I187" s="10"/>
      <c r="J187" s="10"/>
      <c r="K187" s="10"/>
      <c r="L187" s="10"/>
      <c r="M187" s="10"/>
      <c r="N187" s="10"/>
      <c r="O187" s="10"/>
      <c r="P187" s="10"/>
      <c r="Q187" s="10"/>
      <c r="R187" s="10"/>
      <c r="S187" s="10"/>
      <c r="T187" s="10"/>
      <c r="U187" s="10"/>
      <c r="V187" s="10"/>
      <c r="W187" s="10"/>
      <c r="X187" s="10"/>
      <c r="Y187" s="10"/>
    </row>
    <row r="188" spans="1:25" ht="15.75" customHeight="1" x14ac:dyDescent="0.2">
      <c r="A188" s="4"/>
      <c r="B188" s="4"/>
      <c r="C188" s="10"/>
      <c r="D188" s="10"/>
      <c r="E188" s="10"/>
      <c r="F188" s="10"/>
      <c r="G188" s="41"/>
      <c r="H188" s="41"/>
      <c r="I188" s="10"/>
      <c r="J188" s="10"/>
      <c r="K188" s="10"/>
      <c r="L188" s="10"/>
      <c r="M188" s="10"/>
      <c r="N188" s="10"/>
      <c r="O188" s="10"/>
      <c r="P188" s="10"/>
      <c r="Q188" s="10"/>
      <c r="R188" s="10"/>
      <c r="S188" s="10"/>
      <c r="T188" s="10"/>
      <c r="U188" s="10"/>
      <c r="V188" s="10"/>
      <c r="W188" s="10"/>
      <c r="X188" s="10"/>
      <c r="Y188" s="10"/>
    </row>
    <row r="189" spans="1:25" ht="15.75" customHeight="1" x14ac:dyDescent="0.2">
      <c r="A189" s="4"/>
      <c r="B189" s="4"/>
      <c r="C189" s="10"/>
      <c r="D189" s="10"/>
      <c r="E189" s="10"/>
      <c r="F189" s="10"/>
      <c r="G189" s="41"/>
      <c r="H189" s="41"/>
      <c r="I189" s="10"/>
      <c r="J189" s="10"/>
      <c r="K189" s="10"/>
      <c r="L189" s="10"/>
      <c r="M189" s="10"/>
      <c r="N189" s="10"/>
      <c r="O189" s="10"/>
      <c r="P189" s="10"/>
      <c r="Q189" s="10"/>
      <c r="R189" s="10"/>
      <c r="S189" s="10"/>
      <c r="T189" s="10"/>
      <c r="U189" s="10"/>
      <c r="V189" s="10"/>
      <c r="W189" s="10"/>
      <c r="X189" s="10"/>
      <c r="Y189" s="10"/>
    </row>
    <row r="190" spans="1:25" ht="15.75" customHeight="1" x14ac:dyDescent="0.2">
      <c r="A190" s="4"/>
      <c r="B190" s="4"/>
      <c r="C190" s="10"/>
      <c r="D190" s="10"/>
      <c r="E190" s="10"/>
      <c r="F190" s="10"/>
      <c r="G190" s="41"/>
      <c r="H190" s="41"/>
      <c r="I190" s="10"/>
      <c r="J190" s="10"/>
      <c r="K190" s="10"/>
      <c r="L190" s="10"/>
      <c r="M190" s="10"/>
      <c r="N190" s="10"/>
      <c r="O190" s="10"/>
      <c r="P190" s="10"/>
      <c r="Q190" s="10"/>
      <c r="R190" s="10"/>
      <c r="S190" s="10"/>
      <c r="T190" s="10"/>
      <c r="U190" s="10"/>
      <c r="V190" s="10"/>
      <c r="W190" s="10"/>
      <c r="X190" s="10"/>
      <c r="Y190" s="10"/>
    </row>
    <row r="191" spans="1:25" ht="15.75" customHeight="1" x14ac:dyDescent="0.2">
      <c r="A191" s="4"/>
      <c r="B191" s="4"/>
      <c r="C191" s="10"/>
      <c r="D191" s="10"/>
      <c r="E191" s="10"/>
      <c r="F191" s="10"/>
      <c r="G191" s="41"/>
      <c r="H191" s="41"/>
      <c r="I191" s="10"/>
      <c r="J191" s="10"/>
      <c r="K191" s="10"/>
      <c r="L191" s="10"/>
      <c r="M191" s="10"/>
      <c r="N191" s="10"/>
      <c r="O191" s="10"/>
      <c r="P191" s="10"/>
      <c r="Q191" s="10"/>
      <c r="R191" s="10"/>
      <c r="S191" s="10"/>
      <c r="T191" s="10"/>
      <c r="U191" s="10"/>
      <c r="V191" s="10"/>
      <c r="W191" s="10"/>
      <c r="X191" s="10"/>
      <c r="Y191" s="10"/>
    </row>
    <row r="192" spans="1:25" ht="15.75" customHeight="1" x14ac:dyDescent="0.2">
      <c r="A192" s="4"/>
      <c r="B192" s="4"/>
      <c r="C192" s="10"/>
      <c r="D192" s="10"/>
      <c r="E192" s="10"/>
      <c r="F192" s="10"/>
      <c r="G192" s="41"/>
      <c r="H192" s="41"/>
      <c r="I192" s="10"/>
      <c r="J192" s="10"/>
      <c r="K192" s="10"/>
      <c r="L192" s="10"/>
      <c r="M192" s="10"/>
      <c r="N192" s="10"/>
      <c r="O192" s="10"/>
      <c r="P192" s="10"/>
      <c r="Q192" s="10"/>
      <c r="R192" s="10"/>
      <c r="S192" s="10"/>
      <c r="T192" s="10"/>
      <c r="U192" s="10"/>
      <c r="V192" s="10"/>
      <c r="W192" s="10"/>
      <c r="X192" s="10"/>
      <c r="Y192" s="10"/>
    </row>
    <row r="193" spans="1:25" ht="15.75" customHeight="1" x14ac:dyDescent="0.2">
      <c r="A193" s="4"/>
      <c r="B193" s="4"/>
      <c r="C193" s="10"/>
      <c r="D193" s="10"/>
      <c r="E193" s="10"/>
      <c r="F193" s="10"/>
      <c r="G193" s="41"/>
      <c r="H193" s="41"/>
      <c r="I193" s="10"/>
      <c r="J193" s="10"/>
      <c r="K193" s="10"/>
      <c r="L193" s="10"/>
      <c r="M193" s="10"/>
      <c r="N193" s="10"/>
      <c r="O193" s="10"/>
      <c r="P193" s="10"/>
      <c r="Q193" s="10"/>
      <c r="R193" s="10"/>
      <c r="S193" s="10"/>
      <c r="T193" s="10"/>
      <c r="U193" s="10"/>
      <c r="V193" s="10"/>
      <c r="W193" s="10"/>
      <c r="X193" s="10"/>
      <c r="Y193" s="10"/>
    </row>
    <row r="194" spans="1:25" ht="15.75" customHeight="1" x14ac:dyDescent="0.2">
      <c r="A194" s="4"/>
      <c r="B194" s="4"/>
      <c r="C194" s="10"/>
      <c r="D194" s="10"/>
      <c r="E194" s="10"/>
      <c r="F194" s="10"/>
      <c r="G194" s="41"/>
      <c r="H194" s="41"/>
      <c r="I194" s="10"/>
      <c r="J194" s="10"/>
      <c r="K194" s="10"/>
      <c r="L194" s="10"/>
      <c r="M194" s="10"/>
      <c r="N194" s="10"/>
      <c r="O194" s="10"/>
      <c r="P194" s="10"/>
      <c r="Q194" s="10"/>
      <c r="R194" s="10"/>
      <c r="S194" s="10"/>
      <c r="T194" s="10"/>
      <c r="U194" s="10"/>
      <c r="V194" s="10"/>
      <c r="W194" s="10"/>
      <c r="X194" s="10"/>
      <c r="Y194" s="10"/>
    </row>
    <row r="195" spans="1:25" ht="15.75" customHeight="1" x14ac:dyDescent="0.2">
      <c r="A195" s="4"/>
      <c r="B195" s="4"/>
      <c r="C195" s="10"/>
      <c r="D195" s="10"/>
      <c r="E195" s="10"/>
      <c r="F195" s="10"/>
      <c r="G195" s="41"/>
      <c r="H195" s="41"/>
      <c r="I195" s="10"/>
      <c r="J195" s="10"/>
      <c r="K195" s="10"/>
      <c r="L195" s="10"/>
      <c r="M195" s="10"/>
      <c r="N195" s="10"/>
      <c r="O195" s="10"/>
      <c r="P195" s="10"/>
      <c r="Q195" s="10"/>
      <c r="R195" s="10"/>
      <c r="S195" s="10"/>
      <c r="T195" s="10"/>
      <c r="U195" s="10"/>
      <c r="V195" s="10"/>
      <c r="W195" s="10"/>
      <c r="X195" s="10"/>
      <c r="Y195" s="10"/>
    </row>
    <row r="196" spans="1:25" ht="15.75" customHeight="1" x14ac:dyDescent="0.2">
      <c r="A196" s="4"/>
      <c r="B196" s="4"/>
      <c r="C196" s="10"/>
      <c r="D196" s="10"/>
      <c r="E196" s="10"/>
      <c r="F196" s="10"/>
      <c r="G196" s="41"/>
      <c r="H196" s="41"/>
      <c r="I196" s="10"/>
      <c r="J196" s="10"/>
      <c r="K196" s="10"/>
      <c r="L196" s="10"/>
      <c r="M196" s="10"/>
      <c r="N196" s="10"/>
      <c r="O196" s="10"/>
      <c r="P196" s="10"/>
      <c r="Q196" s="10"/>
      <c r="R196" s="10"/>
      <c r="S196" s="10"/>
      <c r="T196" s="10"/>
      <c r="U196" s="10"/>
      <c r="V196" s="10"/>
      <c r="W196" s="10"/>
      <c r="X196" s="10"/>
      <c r="Y196" s="10"/>
    </row>
    <row r="197" spans="1:25" ht="15.75" customHeight="1" x14ac:dyDescent="0.2">
      <c r="A197" s="4"/>
      <c r="B197" s="4"/>
      <c r="C197" s="10"/>
      <c r="D197" s="10"/>
      <c r="E197" s="10"/>
      <c r="F197" s="10"/>
      <c r="G197" s="41"/>
      <c r="H197" s="41"/>
      <c r="I197" s="10"/>
      <c r="J197" s="10"/>
      <c r="K197" s="10"/>
      <c r="L197" s="10"/>
      <c r="M197" s="10"/>
      <c r="N197" s="10"/>
      <c r="O197" s="10"/>
      <c r="P197" s="10"/>
      <c r="Q197" s="10"/>
      <c r="R197" s="10"/>
      <c r="S197" s="10"/>
      <c r="T197" s="10"/>
      <c r="U197" s="10"/>
      <c r="V197" s="10"/>
      <c r="W197" s="10"/>
      <c r="X197" s="10"/>
      <c r="Y197" s="10"/>
    </row>
    <row r="198" spans="1:25" ht="15.75" customHeight="1" x14ac:dyDescent="0.2">
      <c r="A198" s="4"/>
      <c r="B198" s="4"/>
      <c r="C198" s="10"/>
      <c r="D198" s="10"/>
      <c r="E198" s="10"/>
      <c r="F198" s="10"/>
      <c r="G198" s="41"/>
      <c r="H198" s="41"/>
      <c r="I198" s="10"/>
      <c r="J198" s="10"/>
      <c r="K198" s="10"/>
      <c r="L198" s="10"/>
      <c r="M198" s="10"/>
      <c r="N198" s="10"/>
      <c r="O198" s="10"/>
      <c r="P198" s="10"/>
      <c r="Q198" s="10"/>
      <c r="R198" s="10"/>
      <c r="S198" s="10"/>
      <c r="T198" s="10"/>
      <c r="U198" s="10"/>
      <c r="V198" s="10"/>
      <c r="W198" s="10"/>
      <c r="X198" s="10"/>
      <c r="Y198" s="10"/>
    </row>
    <row r="199" spans="1:25" ht="15.75" customHeight="1" x14ac:dyDescent="0.2">
      <c r="A199" s="4"/>
      <c r="B199" s="4"/>
      <c r="C199" s="10"/>
      <c r="D199" s="10"/>
      <c r="E199" s="10"/>
      <c r="F199" s="10"/>
      <c r="G199" s="41"/>
      <c r="H199" s="41"/>
      <c r="I199" s="10"/>
      <c r="J199" s="10"/>
      <c r="K199" s="10"/>
      <c r="L199" s="10"/>
      <c r="M199" s="10"/>
      <c r="N199" s="10"/>
      <c r="O199" s="10"/>
      <c r="P199" s="10"/>
      <c r="Q199" s="10"/>
      <c r="R199" s="10"/>
      <c r="S199" s="10"/>
      <c r="T199" s="10"/>
      <c r="U199" s="10"/>
      <c r="V199" s="10"/>
      <c r="W199" s="10"/>
      <c r="X199" s="10"/>
      <c r="Y199" s="10"/>
    </row>
    <row r="200" spans="1:25" ht="15.75" customHeight="1" x14ac:dyDescent="0.2">
      <c r="A200" s="4"/>
      <c r="B200" s="4"/>
      <c r="C200" s="10"/>
      <c r="D200" s="10"/>
      <c r="E200" s="10"/>
      <c r="F200" s="10"/>
      <c r="G200" s="41"/>
      <c r="H200" s="41"/>
      <c r="I200" s="10"/>
      <c r="J200" s="10"/>
      <c r="K200" s="10"/>
      <c r="L200" s="10"/>
      <c r="M200" s="10"/>
      <c r="N200" s="10"/>
      <c r="O200" s="10"/>
      <c r="P200" s="10"/>
      <c r="Q200" s="10"/>
      <c r="R200" s="10"/>
      <c r="S200" s="10"/>
      <c r="T200" s="10"/>
      <c r="U200" s="10"/>
      <c r="V200" s="10"/>
      <c r="W200" s="10"/>
      <c r="X200" s="10"/>
      <c r="Y200" s="10"/>
    </row>
    <row r="201" spans="1:25" ht="15.75" customHeight="1" x14ac:dyDescent="0.2">
      <c r="A201" s="4"/>
      <c r="B201" s="4"/>
      <c r="C201" s="10"/>
      <c r="D201" s="10"/>
      <c r="E201" s="10"/>
      <c r="F201" s="10"/>
      <c r="G201" s="41"/>
      <c r="H201" s="41"/>
      <c r="I201" s="10"/>
      <c r="J201" s="10"/>
      <c r="K201" s="10"/>
      <c r="L201" s="10"/>
      <c r="M201" s="10"/>
      <c r="N201" s="10"/>
      <c r="O201" s="10"/>
      <c r="P201" s="10"/>
      <c r="Q201" s="10"/>
      <c r="R201" s="10"/>
      <c r="S201" s="10"/>
      <c r="T201" s="10"/>
      <c r="U201" s="10"/>
      <c r="V201" s="10"/>
      <c r="W201" s="10"/>
      <c r="X201" s="10"/>
      <c r="Y201" s="10"/>
    </row>
    <row r="202" spans="1:25" ht="15.75" customHeight="1" x14ac:dyDescent="0.2">
      <c r="A202" s="4"/>
      <c r="B202" s="4"/>
      <c r="C202" s="10"/>
      <c r="D202" s="10"/>
      <c r="E202" s="10"/>
      <c r="F202" s="10"/>
      <c r="G202" s="41"/>
      <c r="H202" s="41"/>
      <c r="I202" s="10"/>
      <c r="J202" s="10"/>
      <c r="K202" s="10"/>
      <c r="L202" s="10"/>
      <c r="M202" s="10"/>
      <c r="N202" s="10"/>
      <c r="O202" s="10"/>
      <c r="P202" s="10"/>
      <c r="Q202" s="10"/>
      <c r="R202" s="10"/>
      <c r="S202" s="10"/>
      <c r="T202" s="10"/>
      <c r="U202" s="10"/>
      <c r="V202" s="10"/>
      <c r="W202" s="10"/>
      <c r="X202" s="10"/>
      <c r="Y202" s="10"/>
    </row>
    <row r="203" spans="1:25" ht="15.75" customHeight="1" x14ac:dyDescent="0.2">
      <c r="A203" s="4"/>
      <c r="B203" s="4"/>
      <c r="C203" s="10"/>
      <c r="D203" s="10"/>
      <c r="E203" s="10"/>
      <c r="F203" s="10"/>
      <c r="G203" s="41"/>
      <c r="H203" s="41"/>
      <c r="I203" s="10"/>
      <c r="J203" s="10"/>
      <c r="K203" s="10"/>
      <c r="L203" s="10"/>
      <c r="M203" s="10"/>
      <c r="N203" s="10"/>
      <c r="O203" s="10"/>
      <c r="P203" s="10"/>
      <c r="Q203" s="10"/>
      <c r="R203" s="10"/>
      <c r="S203" s="10"/>
      <c r="T203" s="10"/>
      <c r="U203" s="10"/>
      <c r="V203" s="10"/>
      <c r="W203" s="10"/>
      <c r="X203" s="10"/>
      <c r="Y203" s="10"/>
    </row>
    <row r="204" spans="1:25" ht="15.75" customHeight="1" x14ac:dyDescent="0.2">
      <c r="A204" s="4"/>
      <c r="B204" s="4"/>
      <c r="C204" s="10"/>
      <c r="D204" s="10"/>
      <c r="E204" s="10"/>
      <c r="F204" s="10"/>
      <c r="G204" s="41"/>
      <c r="H204" s="41"/>
      <c r="I204" s="10"/>
      <c r="J204" s="10"/>
      <c r="K204" s="10"/>
      <c r="L204" s="10"/>
      <c r="M204" s="10"/>
      <c r="N204" s="10"/>
      <c r="O204" s="10"/>
      <c r="P204" s="10"/>
      <c r="Q204" s="10"/>
      <c r="R204" s="10"/>
      <c r="S204" s="10"/>
      <c r="T204" s="10"/>
      <c r="U204" s="10"/>
      <c r="V204" s="10"/>
      <c r="W204" s="10"/>
      <c r="X204" s="10"/>
      <c r="Y204" s="10"/>
    </row>
    <row r="205" spans="1:25" ht="15.75" customHeight="1" x14ac:dyDescent="0.2">
      <c r="A205" s="4"/>
      <c r="B205" s="4"/>
      <c r="C205" s="10"/>
      <c r="D205" s="10"/>
      <c r="E205" s="10"/>
      <c r="F205" s="10"/>
      <c r="G205" s="41"/>
      <c r="H205" s="41"/>
      <c r="I205" s="10"/>
      <c r="J205" s="10"/>
      <c r="K205" s="10"/>
      <c r="L205" s="10"/>
      <c r="M205" s="10"/>
      <c r="N205" s="10"/>
      <c r="O205" s="10"/>
      <c r="P205" s="10"/>
      <c r="Q205" s="10"/>
      <c r="R205" s="10"/>
      <c r="S205" s="10"/>
      <c r="T205" s="10"/>
      <c r="U205" s="10"/>
      <c r="V205" s="10"/>
      <c r="W205" s="10"/>
      <c r="X205" s="10"/>
      <c r="Y205" s="10"/>
    </row>
    <row r="206" spans="1:25" ht="15.75" customHeight="1" x14ac:dyDescent="0.2">
      <c r="A206" s="4"/>
      <c r="B206" s="4"/>
      <c r="C206" s="10"/>
      <c r="D206" s="10"/>
      <c r="E206" s="10"/>
      <c r="F206" s="10"/>
      <c r="G206" s="41"/>
      <c r="H206" s="41"/>
      <c r="I206" s="10"/>
      <c r="J206" s="10"/>
      <c r="K206" s="10"/>
      <c r="L206" s="10"/>
      <c r="M206" s="10"/>
      <c r="N206" s="10"/>
      <c r="O206" s="10"/>
      <c r="P206" s="10"/>
      <c r="Q206" s="10"/>
      <c r="R206" s="10"/>
      <c r="S206" s="10"/>
      <c r="T206" s="10"/>
      <c r="U206" s="10"/>
      <c r="V206" s="10"/>
      <c r="W206" s="10"/>
      <c r="X206" s="10"/>
      <c r="Y206" s="10"/>
    </row>
    <row r="207" spans="1:25" ht="15.75" customHeight="1" x14ac:dyDescent="0.2">
      <c r="A207" s="4"/>
      <c r="B207" s="4"/>
      <c r="C207" s="10"/>
      <c r="D207" s="10"/>
      <c r="E207" s="10"/>
      <c r="F207" s="10"/>
      <c r="G207" s="41"/>
      <c r="H207" s="41"/>
      <c r="I207" s="10"/>
      <c r="J207" s="10"/>
      <c r="K207" s="10"/>
      <c r="L207" s="10"/>
      <c r="M207" s="10"/>
      <c r="N207" s="10"/>
      <c r="O207" s="10"/>
      <c r="P207" s="10"/>
      <c r="Q207" s="10"/>
      <c r="R207" s="10"/>
      <c r="S207" s="10"/>
      <c r="T207" s="10"/>
      <c r="U207" s="10"/>
      <c r="V207" s="10"/>
      <c r="W207" s="10"/>
      <c r="X207" s="10"/>
      <c r="Y207" s="10"/>
    </row>
    <row r="208" spans="1:25" ht="15.75" customHeight="1" x14ac:dyDescent="0.2">
      <c r="A208" s="4"/>
      <c r="B208" s="4"/>
      <c r="C208" s="10"/>
      <c r="D208" s="10"/>
      <c r="E208" s="10"/>
      <c r="F208" s="10"/>
      <c r="G208" s="41"/>
      <c r="H208" s="41"/>
      <c r="I208" s="10"/>
      <c r="J208" s="10"/>
      <c r="K208" s="10"/>
      <c r="L208" s="10"/>
      <c r="M208" s="10"/>
      <c r="N208" s="10"/>
      <c r="O208" s="10"/>
      <c r="P208" s="10"/>
      <c r="Q208" s="10"/>
      <c r="R208" s="10"/>
      <c r="S208" s="10"/>
      <c r="T208" s="10"/>
      <c r="U208" s="10"/>
      <c r="V208" s="10"/>
      <c r="W208" s="10"/>
      <c r="X208" s="10"/>
      <c r="Y208" s="10"/>
    </row>
    <row r="209" spans="1:25" ht="15.75" customHeight="1" x14ac:dyDescent="0.2">
      <c r="A209" s="4"/>
      <c r="B209" s="4"/>
      <c r="C209" s="10"/>
      <c r="D209" s="10"/>
      <c r="E209" s="10"/>
      <c r="F209" s="10"/>
      <c r="G209" s="41"/>
      <c r="H209" s="41"/>
      <c r="I209" s="10"/>
      <c r="J209" s="10"/>
      <c r="K209" s="10"/>
      <c r="L209" s="10"/>
      <c r="M209" s="10"/>
      <c r="N209" s="10"/>
      <c r="O209" s="10"/>
      <c r="P209" s="10"/>
      <c r="Q209" s="10"/>
      <c r="R209" s="10"/>
      <c r="S209" s="10"/>
      <c r="T209" s="10"/>
      <c r="U209" s="10"/>
      <c r="V209" s="10"/>
      <c r="W209" s="10"/>
      <c r="X209" s="10"/>
      <c r="Y209" s="10"/>
    </row>
    <row r="210" spans="1:25" ht="15.75" customHeight="1" x14ac:dyDescent="0.2">
      <c r="A210" s="4"/>
      <c r="B210" s="4"/>
      <c r="C210" s="10"/>
      <c r="D210" s="10"/>
      <c r="E210" s="10"/>
      <c r="F210" s="10"/>
      <c r="G210" s="41"/>
      <c r="H210" s="41"/>
      <c r="I210" s="10"/>
      <c r="J210" s="10"/>
      <c r="K210" s="10"/>
      <c r="L210" s="10"/>
      <c r="M210" s="10"/>
      <c r="N210" s="10"/>
      <c r="O210" s="10"/>
      <c r="P210" s="10"/>
      <c r="Q210" s="10"/>
      <c r="R210" s="10"/>
      <c r="S210" s="10"/>
      <c r="T210" s="10"/>
      <c r="U210" s="10"/>
      <c r="V210" s="10"/>
      <c r="W210" s="10"/>
      <c r="X210" s="10"/>
      <c r="Y210" s="10"/>
    </row>
    <row r="211" spans="1:25" ht="15.75" customHeight="1" x14ac:dyDescent="0.2">
      <c r="A211" s="4"/>
      <c r="B211" s="4"/>
      <c r="C211" s="10"/>
      <c r="D211" s="10"/>
      <c r="E211" s="10"/>
      <c r="F211" s="10"/>
      <c r="G211" s="41"/>
      <c r="H211" s="41"/>
      <c r="I211" s="10"/>
      <c r="J211" s="10"/>
      <c r="K211" s="10"/>
      <c r="L211" s="10"/>
      <c r="M211" s="10"/>
      <c r="N211" s="10"/>
      <c r="O211" s="10"/>
      <c r="P211" s="10"/>
      <c r="Q211" s="10"/>
      <c r="R211" s="10"/>
      <c r="S211" s="10"/>
      <c r="T211" s="10"/>
      <c r="U211" s="10"/>
      <c r="V211" s="10"/>
      <c r="W211" s="10"/>
      <c r="X211" s="10"/>
      <c r="Y211" s="10"/>
    </row>
    <row r="212" spans="1:25" ht="15.75" customHeight="1" x14ac:dyDescent="0.2">
      <c r="A212" s="4"/>
      <c r="B212" s="4"/>
      <c r="C212" s="10"/>
      <c r="D212" s="10"/>
      <c r="E212" s="10"/>
      <c r="F212" s="10"/>
      <c r="G212" s="41"/>
      <c r="H212" s="41"/>
      <c r="I212" s="10"/>
      <c r="J212" s="10"/>
      <c r="K212" s="10"/>
      <c r="L212" s="10"/>
      <c r="M212" s="10"/>
      <c r="N212" s="10"/>
      <c r="O212" s="10"/>
      <c r="P212" s="10"/>
      <c r="Q212" s="10"/>
      <c r="R212" s="10"/>
      <c r="S212" s="10"/>
      <c r="T212" s="10"/>
      <c r="U212" s="10"/>
      <c r="V212" s="10"/>
      <c r="W212" s="10"/>
      <c r="X212" s="10"/>
      <c r="Y212" s="10"/>
    </row>
    <row r="213" spans="1:25" ht="15.75" customHeight="1" x14ac:dyDescent="0.2">
      <c r="A213" s="4"/>
      <c r="B213" s="4"/>
      <c r="C213" s="10"/>
      <c r="D213" s="10"/>
      <c r="E213" s="10"/>
      <c r="F213" s="10"/>
      <c r="G213" s="41"/>
      <c r="H213" s="41"/>
      <c r="I213" s="10"/>
      <c r="J213" s="10"/>
      <c r="K213" s="10"/>
      <c r="L213" s="10"/>
      <c r="M213" s="10"/>
      <c r="N213" s="10"/>
      <c r="O213" s="10"/>
      <c r="P213" s="10"/>
      <c r="Q213" s="10"/>
      <c r="R213" s="10"/>
      <c r="S213" s="10"/>
      <c r="T213" s="10"/>
      <c r="U213" s="10"/>
      <c r="V213" s="10"/>
      <c r="W213" s="10"/>
      <c r="X213" s="10"/>
      <c r="Y213" s="10"/>
    </row>
    <row r="214" spans="1:25" ht="15.75" customHeight="1" x14ac:dyDescent="0.2">
      <c r="A214" s="4"/>
      <c r="B214" s="4"/>
      <c r="C214" s="10"/>
      <c r="D214" s="10"/>
      <c r="E214" s="10"/>
      <c r="F214" s="10"/>
      <c r="G214" s="41"/>
      <c r="H214" s="41"/>
      <c r="I214" s="10"/>
      <c r="J214" s="10"/>
      <c r="K214" s="10"/>
      <c r="L214" s="10"/>
      <c r="M214" s="10"/>
      <c r="N214" s="10"/>
      <c r="O214" s="10"/>
      <c r="P214" s="10"/>
      <c r="Q214" s="10"/>
      <c r="R214" s="10"/>
      <c r="S214" s="10"/>
      <c r="T214" s="10"/>
      <c r="U214" s="10"/>
      <c r="V214" s="10"/>
      <c r="W214" s="10"/>
      <c r="X214" s="10"/>
      <c r="Y214" s="10"/>
    </row>
    <row r="215" spans="1:25" ht="15.75" customHeight="1" x14ac:dyDescent="0.2">
      <c r="A215" s="4"/>
      <c r="B215" s="4"/>
      <c r="C215" s="10"/>
      <c r="D215" s="10"/>
      <c r="E215" s="10"/>
      <c r="F215" s="10"/>
      <c r="G215" s="41"/>
      <c r="H215" s="41"/>
      <c r="I215" s="10"/>
      <c r="J215" s="10"/>
      <c r="K215" s="10"/>
      <c r="L215" s="10"/>
      <c r="M215" s="10"/>
      <c r="N215" s="10"/>
      <c r="O215" s="10"/>
      <c r="P215" s="10"/>
      <c r="Q215" s="10"/>
      <c r="R215" s="10"/>
      <c r="S215" s="10"/>
      <c r="T215" s="10"/>
      <c r="U215" s="10"/>
      <c r="V215" s="10"/>
      <c r="W215" s="10"/>
      <c r="X215" s="10"/>
      <c r="Y215" s="10"/>
    </row>
    <row r="216" spans="1:25" ht="15.75" customHeight="1" x14ac:dyDescent="0.2">
      <c r="A216" s="4"/>
      <c r="B216" s="4"/>
      <c r="C216" s="10"/>
      <c r="D216" s="10"/>
      <c r="E216" s="10"/>
      <c r="F216" s="10"/>
      <c r="G216" s="41"/>
      <c r="H216" s="41"/>
      <c r="I216" s="10"/>
      <c r="J216" s="10"/>
      <c r="K216" s="10"/>
      <c r="L216" s="10"/>
      <c r="M216" s="10"/>
      <c r="N216" s="10"/>
      <c r="O216" s="10"/>
      <c r="P216" s="10"/>
      <c r="Q216" s="10"/>
      <c r="R216" s="10"/>
      <c r="S216" s="10"/>
      <c r="T216" s="10"/>
      <c r="U216" s="10"/>
      <c r="V216" s="10"/>
      <c r="W216" s="10"/>
      <c r="X216" s="10"/>
      <c r="Y216" s="10"/>
    </row>
    <row r="217" spans="1:25" ht="15.75" customHeight="1" x14ac:dyDescent="0.2">
      <c r="A217" s="4"/>
      <c r="B217" s="4"/>
      <c r="C217" s="10"/>
      <c r="D217" s="10"/>
      <c r="E217" s="10"/>
      <c r="F217" s="10"/>
      <c r="G217" s="41"/>
      <c r="H217" s="41"/>
      <c r="I217" s="10"/>
      <c r="J217" s="10"/>
      <c r="K217" s="10"/>
      <c r="L217" s="10"/>
      <c r="M217" s="10"/>
      <c r="N217" s="10"/>
      <c r="O217" s="10"/>
      <c r="P217" s="10"/>
      <c r="Q217" s="10"/>
      <c r="R217" s="10"/>
      <c r="S217" s="10"/>
      <c r="T217" s="10"/>
      <c r="U217" s="10"/>
      <c r="V217" s="10"/>
      <c r="W217" s="10"/>
      <c r="X217" s="10"/>
      <c r="Y217" s="10"/>
    </row>
    <row r="218" spans="1:25" ht="15.75" customHeight="1" x14ac:dyDescent="0.2">
      <c r="A218" s="4"/>
      <c r="B218" s="4"/>
      <c r="C218" s="10"/>
      <c r="D218" s="10"/>
      <c r="E218" s="10"/>
      <c r="F218" s="10"/>
      <c r="G218" s="41"/>
      <c r="H218" s="41"/>
      <c r="I218" s="10"/>
      <c r="J218" s="10"/>
      <c r="K218" s="10"/>
      <c r="L218" s="10"/>
      <c r="M218" s="10"/>
      <c r="N218" s="10"/>
      <c r="O218" s="10"/>
      <c r="P218" s="10"/>
      <c r="Q218" s="10"/>
      <c r="R218" s="10"/>
      <c r="S218" s="10"/>
      <c r="T218" s="10"/>
      <c r="U218" s="10"/>
      <c r="V218" s="10"/>
      <c r="W218" s="10"/>
      <c r="X218" s="10"/>
      <c r="Y218" s="10"/>
    </row>
    <row r="219" spans="1:25" ht="15.75" customHeight="1" x14ac:dyDescent="0.2">
      <c r="A219" s="4"/>
      <c r="B219" s="4"/>
      <c r="C219" s="10"/>
      <c r="D219" s="10"/>
      <c r="E219" s="10"/>
      <c r="F219" s="10"/>
      <c r="G219" s="41"/>
      <c r="H219" s="41"/>
      <c r="I219" s="10"/>
      <c r="J219" s="10"/>
      <c r="K219" s="10"/>
      <c r="L219" s="10"/>
      <c r="M219" s="10"/>
      <c r="N219" s="10"/>
      <c r="O219" s="10"/>
      <c r="P219" s="10"/>
      <c r="Q219" s="10"/>
      <c r="R219" s="10"/>
      <c r="S219" s="10"/>
      <c r="T219" s="10"/>
      <c r="U219" s="10"/>
      <c r="V219" s="10"/>
      <c r="W219" s="10"/>
      <c r="X219" s="10"/>
      <c r="Y219" s="10"/>
    </row>
    <row r="220" spans="1:25" ht="15.75" customHeight="1" x14ac:dyDescent="0.2">
      <c r="A220" s="4"/>
      <c r="B220" s="4"/>
      <c r="C220" s="10"/>
      <c r="D220" s="10"/>
      <c r="E220" s="10"/>
      <c r="F220" s="10"/>
      <c r="G220" s="41"/>
      <c r="H220" s="41"/>
      <c r="I220" s="10"/>
      <c r="J220" s="10"/>
      <c r="K220" s="10"/>
      <c r="L220" s="10"/>
      <c r="M220" s="10"/>
      <c r="N220" s="10"/>
      <c r="O220" s="10"/>
      <c r="P220" s="10"/>
      <c r="Q220" s="10"/>
      <c r="R220" s="10"/>
      <c r="S220" s="10"/>
      <c r="T220" s="10"/>
      <c r="U220" s="10"/>
      <c r="V220" s="10"/>
      <c r="W220" s="10"/>
      <c r="X220" s="10"/>
      <c r="Y220" s="10"/>
    </row>
    <row r="221" spans="1:25" ht="15.75" customHeight="1" x14ac:dyDescent="0.2">
      <c r="A221" s="4"/>
      <c r="B221" s="4"/>
      <c r="C221" s="10"/>
      <c r="D221" s="10"/>
      <c r="E221" s="10"/>
      <c r="F221" s="10"/>
      <c r="G221" s="41"/>
      <c r="H221" s="41"/>
      <c r="I221" s="10"/>
      <c r="J221" s="10"/>
      <c r="K221" s="10"/>
      <c r="L221" s="10"/>
      <c r="M221" s="10"/>
      <c r="N221" s="10"/>
      <c r="O221" s="10"/>
      <c r="P221" s="10"/>
      <c r="Q221" s="10"/>
      <c r="R221" s="10"/>
      <c r="S221" s="10"/>
      <c r="T221" s="10"/>
      <c r="U221" s="10"/>
      <c r="V221" s="10"/>
      <c r="W221" s="10"/>
      <c r="X221" s="10"/>
      <c r="Y221" s="10"/>
    </row>
    <row r="222" spans="1:25" ht="15.75" customHeight="1" x14ac:dyDescent="0.2">
      <c r="A222" s="4"/>
      <c r="B222" s="4"/>
      <c r="C222" s="10"/>
      <c r="D222" s="10"/>
      <c r="E222" s="10"/>
      <c r="F222" s="10"/>
      <c r="G222" s="41"/>
      <c r="H222" s="41"/>
      <c r="I222" s="10"/>
      <c r="J222" s="10"/>
      <c r="K222" s="10"/>
      <c r="L222" s="10"/>
      <c r="M222" s="10"/>
      <c r="N222" s="10"/>
      <c r="O222" s="10"/>
      <c r="P222" s="10"/>
      <c r="Q222" s="10"/>
      <c r="R222" s="10"/>
      <c r="S222" s="10"/>
      <c r="T222" s="10"/>
      <c r="U222" s="10"/>
      <c r="V222" s="10"/>
      <c r="W222" s="10"/>
      <c r="X222" s="10"/>
      <c r="Y222" s="10"/>
    </row>
    <row r="223" spans="1:25" ht="15.75" customHeight="1" x14ac:dyDescent="0.2">
      <c r="A223" s="4"/>
      <c r="B223" s="4"/>
      <c r="C223" s="10"/>
      <c r="D223" s="10"/>
      <c r="E223" s="10"/>
      <c r="F223" s="10"/>
      <c r="G223" s="41"/>
      <c r="H223" s="41"/>
      <c r="I223" s="10"/>
      <c r="J223" s="10"/>
      <c r="K223" s="10"/>
      <c r="L223" s="10"/>
      <c r="M223" s="10"/>
      <c r="N223" s="10"/>
      <c r="O223" s="10"/>
      <c r="P223" s="10"/>
      <c r="Q223" s="10"/>
      <c r="R223" s="10"/>
      <c r="S223" s="10"/>
      <c r="T223" s="10"/>
      <c r="U223" s="10"/>
      <c r="V223" s="10"/>
      <c r="W223" s="10"/>
      <c r="X223" s="10"/>
      <c r="Y223" s="10"/>
    </row>
    <row r="224" spans="1:25" ht="15.75" customHeight="1" x14ac:dyDescent="0.2">
      <c r="A224" s="4"/>
      <c r="B224" s="4"/>
      <c r="C224" s="10"/>
      <c r="D224" s="10"/>
      <c r="E224" s="10"/>
      <c r="F224" s="10"/>
      <c r="G224" s="41"/>
      <c r="H224" s="41"/>
      <c r="I224" s="10"/>
      <c r="J224" s="10"/>
      <c r="K224" s="10"/>
      <c r="L224" s="10"/>
      <c r="M224" s="10"/>
      <c r="N224" s="10"/>
      <c r="O224" s="10"/>
      <c r="P224" s="10"/>
      <c r="Q224" s="10"/>
      <c r="R224" s="10"/>
      <c r="S224" s="10"/>
      <c r="T224" s="10"/>
      <c r="U224" s="10"/>
      <c r="V224" s="10"/>
      <c r="W224" s="10"/>
      <c r="X224" s="10"/>
      <c r="Y224" s="10"/>
    </row>
    <row r="225" spans="1:25" ht="15.75" customHeight="1" x14ac:dyDescent="0.2">
      <c r="A225" s="4"/>
      <c r="B225" s="4"/>
      <c r="C225" s="10"/>
      <c r="D225" s="10"/>
      <c r="E225" s="10"/>
      <c r="F225" s="10"/>
      <c r="G225" s="41"/>
      <c r="H225" s="41"/>
      <c r="I225" s="10"/>
      <c r="J225" s="10"/>
      <c r="K225" s="10"/>
      <c r="L225" s="10"/>
      <c r="M225" s="10"/>
      <c r="N225" s="10"/>
      <c r="O225" s="10"/>
      <c r="P225" s="10"/>
      <c r="Q225" s="10"/>
      <c r="R225" s="10"/>
      <c r="S225" s="10"/>
      <c r="T225" s="10"/>
      <c r="U225" s="10"/>
      <c r="V225" s="10"/>
      <c r="W225" s="10"/>
      <c r="X225" s="10"/>
      <c r="Y225" s="10"/>
    </row>
    <row r="226" spans="1:25" ht="15.75" customHeight="1" x14ac:dyDescent="0.2">
      <c r="A226" s="4"/>
      <c r="B226" s="4"/>
      <c r="C226" s="10"/>
      <c r="D226" s="10"/>
      <c r="E226" s="10"/>
      <c r="F226" s="10"/>
      <c r="G226" s="41"/>
      <c r="H226" s="41"/>
      <c r="I226" s="10"/>
      <c r="J226" s="10"/>
      <c r="K226" s="10"/>
      <c r="L226" s="10"/>
      <c r="M226" s="10"/>
      <c r="N226" s="10"/>
      <c r="O226" s="10"/>
      <c r="P226" s="10"/>
      <c r="Q226" s="10"/>
      <c r="R226" s="10"/>
      <c r="S226" s="10"/>
      <c r="T226" s="10"/>
      <c r="U226" s="10"/>
      <c r="V226" s="10"/>
      <c r="W226" s="10"/>
      <c r="X226" s="10"/>
      <c r="Y226" s="10"/>
    </row>
    <row r="227" spans="1:25" ht="15.75" customHeight="1" x14ac:dyDescent="0.2">
      <c r="A227" s="4"/>
      <c r="B227" s="4"/>
      <c r="C227" s="10"/>
      <c r="D227" s="10"/>
      <c r="E227" s="10"/>
      <c r="F227" s="10"/>
      <c r="G227" s="41"/>
      <c r="H227" s="41"/>
      <c r="I227" s="10"/>
      <c r="J227" s="10"/>
      <c r="K227" s="10"/>
      <c r="L227" s="10"/>
      <c r="M227" s="10"/>
      <c r="N227" s="10"/>
      <c r="O227" s="10"/>
      <c r="P227" s="10"/>
      <c r="Q227" s="10"/>
      <c r="R227" s="10"/>
      <c r="S227" s="10"/>
      <c r="T227" s="10"/>
      <c r="U227" s="10"/>
      <c r="V227" s="10"/>
      <c r="W227" s="10"/>
      <c r="X227" s="10"/>
      <c r="Y227" s="10"/>
    </row>
    <row r="228" spans="1:25" ht="15.75" customHeight="1" x14ac:dyDescent="0.2">
      <c r="A228" s="4"/>
      <c r="B228" s="4"/>
      <c r="C228" s="10"/>
      <c r="D228" s="10"/>
      <c r="E228" s="10"/>
      <c r="F228" s="10"/>
      <c r="G228" s="41"/>
      <c r="H228" s="41"/>
      <c r="I228" s="10"/>
      <c r="J228" s="10"/>
      <c r="K228" s="10"/>
      <c r="L228" s="10"/>
      <c r="M228" s="10"/>
      <c r="N228" s="10"/>
      <c r="O228" s="10"/>
      <c r="P228" s="10"/>
      <c r="Q228" s="10"/>
      <c r="R228" s="10"/>
      <c r="S228" s="10"/>
      <c r="T228" s="10"/>
      <c r="U228" s="10"/>
      <c r="V228" s="10"/>
      <c r="W228" s="10"/>
      <c r="X228" s="10"/>
      <c r="Y228" s="10"/>
    </row>
    <row r="229" spans="1:25" ht="15.75" customHeight="1" x14ac:dyDescent="0.2">
      <c r="A229" s="4"/>
      <c r="B229" s="4"/>
      <c r="C229" s="10"/>
      <c r="D229" s="10"/>
      <c r="E229" s="10"/>
      <c r="F229" s="10"/>
      <c r="G229" s="41"/>
      <c r="H229" s="41"/>
      <c r="I229" s="10"/>
      <c r="J229" s="10"/>
      <c r="K229" s="10"/>
      <c r="L229" s="10"/>
      <c r="M229" s="10"/>
      <c r="N229" s="10"/>
      <c r="O229" s="10"/>
      <c r="P229" s="10"/>
      <c r="Q229" s="10"/>
      <c r="R229" s="10"/>
      <c r="S229" s="10"/>
      <c r="T229" s="10"/>
      <c r="U229" s="10"/>
      <c r="V229" s="10"/>
      <c r="W229" s="10"/>
      <c r="X229" s="10"/>
      <c r="Y229" s="10"/>
    </row>
    <row r="230" spans="1:25" ht="15.75" customHeight="1" x14ac:dyDescent="0.2">
      <c r="A230" s="4"/>
      <c r="B230" s="4"/>
      <c r="C230" s="10"/>
      <c r="D230" s="10"/>
      <c r="E230" s="10"/>
      <c r="F230" s="10"/>
      <c r="G230" s="41"/>
      <c r="H230" s="41"/>
      <c r="I230" s="10"/>
      <c r="J230" s="10"/>
      <c r="K230" s="10"/>
      <c r="L230" s="10"/>
      <c r="M230" s="10"/>
      <c r="N230" s="10"/>
      <c r="O230" s="10"/>
      <c r="P230" s="10"/>
      <c r="Q230" s="10"/>
      <c r="R230" s="10"/>
      <c r="S230" s="10"/>
      <c r="T230" s="10"/>
      <c r="U230" s="10"/>
      <c r="V230" s="10"/>
      <c r="W230" s="10"/>
      <c r="X230" s="10"/>
      <c r="Y230" s="10"/>
    </row>
    <row r="231" spans="1:25" ht="15.75" customHeight="1" x14ac:dyDescent="0.2">
      <c r="A231" s="4"/>
      <c r="B231" s="4"/>
      <c r="C231" s="10"/>
      <c r="D231" s="10"/>
      <c r="E231" s="10"/>
      <c r="F231" s="10"/>
      <c r="G231" s="41"/>
      <c r="H231" s="41"/>
      <c r="I231" s="10"/>
      <c r="J231" s="10"/>
      <c r="K231" s="10"/>
      <c r="L231" s="10"/>
      <c r="M231" s="10"/>
      <c r="N231" s="10"/>
      <c r="O231" s="10"/>
      <c r="P231" s="10"/>
      <c r="Q231" s="10"/>
      <c r="R231" s="10"/>
      <c r="S231" s="10"/>
      <c r="T231" s="10"/>
      <c r="U231" s="10"/>
      <c r="V231" s="10"/>
      <c r="W231" s="10"/>
      <c r="X231" s="10"/>
      <c r="Y231" s="10"/>
    </row>
    <row r="232" spans="1:25" ht="15.75" customHeight="1" x14ac:dyDescent="0.2">
      <c r="A232" s="4"/>
      <c r="B232" s="4"/>
      <c r="C232" s="10"/>
      <c r="D232" s="10"/>
      <c r="E232" s="10"/>
      <c r="F232" s="10"/>
      <c r="G232" s="41"/>
      <c r="H232" s="41"/>
      <c r="I232" s="10"/>
      <c r="J232" s="10"/>
      <c r="K232" s="10"/>
      <c r="L232" s="10"/>
      <c r="M232" s="10"/>
      <c r="N232" s="10"/>
      <c r="O232" s="10"/>
      <c r="P232" s="10"/>
      <c r="Q232" s="10"/>
      <c r="R232" s="10"/>
      <c r="S232" s="10"/>
      <c r="T232" s="10"/>
      <c r="U232" s="10"/>
      <c r="V232" s="10"/>
      <c r="W232" s="10"/>
      <c r="X232" s="10"/>
      <c r="Y232" s="10"/>
    </row>
    <row r="233" spans="1:25" ht="15.75" customHeight="1" x14ac:dyDescent="0.2">
      <c r="A233" s="4"/>
      <c r="B233" s="4"/>
      <c r="C233" s="10"/>
      <c r="D233" s="10"/>
      <c r="E233" s="10"/>
      <c r="F233" s="10"/>
      <c r="G233" s="41"/>
      <c r="H233" s="41"/>
      <c r="I233" s="10"/>
      <c r="J233" s="10"/>
      <c r="K233" s="10"/>
      <c r="L233" s="10"/>
      <c r="M233" s="10"/>
      <c r="N233" s="10"/>
      <c r="O233" s="10"/>
      <c r="P233" s="10"/>
      <c r="Q233" s="10"/>
      <c r="R233" s="10"/>
      <c r="S233" s="10"/>
      <c r="T233" s="10"/>
      <c r="U233" s="10"/>
      <c r="V233" s="10"/>
      <c r="W233" s="10"/>
      <c r="X233" s="10"/>
      <c r="Y233" s="10"/>
    </row>
    <row r="234" spans="1:25" ht="15.75" customHeight="1" x14ac:dyDescent="0.2">
      <c r="A234" s="4"/>
      <c r="B234" s="4"/>
      <c r="C234" s="10"/>
      <c r="D234" s="10"/>
      <c r="E234" s="10"/>
      <c r="F234" s="10"/>
      <c r="G234" s="41"/>
      <c r="H234" s="41"/>
      <c r="I234" s="10"/>
      <c r="J234" s="10"/>
      <c r="K234" s="10"/>
      <c r="L234" s="10"/>
      <c r="M234" s="10"/>
      <c r="N234" s="10"/>
      <c r="O234" s="10"/>
      <c r="P234" s="10"/>
      <c r="Q234" s="10"/>
      <c r="R234" s="10"/>
      <c r="S234" s="10"/>
      <c r="T234" s="10"/>
      <c r="U234" s="10"/>
      <c r="V234" s="10"/>
      <c r="W234" s="10"/>
      <c r="X234" s="10"/>
      <c r="Y234" s="10"/>
    </row>
    <row r="235" spans="1:25" ht="15.75" customHeight="1" x14ac:dyDescent="0.2">
      <c r="A235" s="4"/>
      <c r="B235" s="4"/>
      <c r="C235" s="10"/>
      <c r="D235" s="10"/>
      <c r="E235" s="10"/>
      <c r="F235" s="10"/>
      <c r="G235" s="41"/>
      <c r="H235" s="41"/>
      <c r="I235" s="10"/>
      <c r="J235" s="10"/>
      <c r="K235" s="10"/>
      <c r="L235" s="10"/>
      <c r="M235" s="10"/>
      <c r="N235" s="10"/>
      <c r="O235" s="10"/>
      <c r="P235" s="10"/>
      <c r="Q235" s="10"/>
      <c r="R235" s="10"/>
      <c r="S235" s="10"/>
      <c r="T235" s="10"/>
      <c r="U235" s="10"/>
      <c r="V235" s="10"/>
      <c r="W235" s="10"/>
      <c r="X235" s="10"/>
      <c r="Y235" s="10"/>
    </row>
    <row r="236" spans="1:25" ht="15.75" customHeight="1" x14ac:dyDescent="0.2">
      <c r="A236" s="4"/>
      <c r="B236" s="4"/>
      <c r="C236" s="10"/>
      <c r="D236" s="10"/>
      <c r="E236" s="10"/>
      <c r="F236" s="10"/>
      <c r="G236" s="41"/>
      <c r="H236" s="41"/>
      <c r="I236" s="10"/>
      <c r="J236" s="10"/>
      <c r="K236" s="10"/>
      <c r="L236" s="10"/>
      <c r="M236" s="10"/>
      <c r="N236" s="10"/>
      <c r="O236" s="10"/>
      <c r="P236" s="10"/>
      <c r="Q236" s="10"/>
      <c r="R236" s="10"/>
      <c r="S236" s="10"/>
      <c r="T236" s="10"/>
      <c r="U236" s="10"/>
      <c r="V236" s="10"/>
      <c r="W236" s="10"/>
      <c r="X236" s="10"/>
      <c r="Y236" s="10"/>
    </row>
    <row r="237" spans="1:25" ht="15.75" customHeight="1" x14ac:dyDescent="0.2">
      <c r="A237" s="4"/>
      <c r="B237" s="4"/>
      <c r="C237" s="10"/>
      <c r="D237" s="10"/>
      <c r="E237" s="10"/>
      <c r="F237" s="10"/>
      <c r="G237" s="41"/>
      <c r="H237" s="41"/>
      <c r="I237" s="10"/>
      <c r="J237" s="10"/>
      <c r="K237" s="10"/>
      <c r="L237" s="10"/>
      <c r="M237" s="10"/>
      <c r="N237" s="10"/>
      <c r="O237" s="10"/>
      <c r="P237" s="10"/>
      <c r="Q237" s="10"/>
      <c r="R237" s="10"/>
      <c r="S237" s="10"/>
      <c r="T237" s="10"/>
      <c r="U237" s="10"/>
      <c r="V237" s="10"/>
      <c r="W237" s="10"/>
      <c r="X237" s="10"/>
      <c r="Y237" s="10"/>
    </row>
    <row r="238" spans="1:25" ht="15.75" customHeight="1" x14ac:dyDescent="0.2">
      <c r="A238" s="4"/>
      <c r="B238" s="4"/>
      <c r="C238" s="10"/>
      <c r="D238" s="10"/>
      <c r="E238" s="10"/>
      <c r="F238" s="10"/>
      <c r="G238" s="41"/>
      <c r="H238" s="41"/>
      <c r="I238" s="10"/>
      <c r="J238" s="10"/>
      <c r="K238" s="10"/>
      <c r="L238" s="10"/>
      <c r="M238" s="10"/>
      <c r="N238" s="10"/>
      <c r="O238" s="10"/>
      <c r="P238" s="10"/>
      <c r="Q238" s="10"/>
      <c r="R238" s="10"/>
      <c r="S238" s="10"/>
      <c r="T238" s="10"/>
      <c r="U238" s="10"/>
      <c r="V238" s="10"/>
      <c r="W238" s="10"/>
      <c r="X238" s="10"/>
      <c r="Y238" s="10"/>
    </row>
    <row r="239" spans="1:25" ht="15.75" customHeight="1" x14ac:dyDescent="0.2">
      <c r="A239" s="4"/>
      <c r="B239" s="4"/>
      <c r="C239" s="10"/>
      <c r="D239" s="10"/>
      <c r="E239" s="10"/>
      <c r="F239" s="10"/>
      <c r="G239" s="41"/>
      <c r="H239" s="41"/>
      <c r="I239" s="10"/>
      <c r="J239" s="10"/>
      <c r="K239" s="10"/>
      <c r="L239" s="10"/>
      <c r="M239" s="10"/>
      <c r="N239" s="10"/>
      <c r="O239" s="10"/>
      <c r="P239" s="10"/>
      <c r="Q239" s="10"/>
      <c r="R239" s="10"/>
      <c r="S239" s="10"/>
      <c r="T239" s="10"/>
      <c r="U239" s="10"/>
      <c r="V239" s="10"/>
      <c r="W239" s="10"/>
      <c r="X239" s="10"/>
      <c r="Y239" s="10"/>
    </row>
    <row r="240" spans="1:25" ht="15.75" customHeight="1" x14ac:dyDescent="0.2">
      <c r="A240" s="4"/>
      <c r="B240" s="4"/>
      <c r="C240" s="10"/>
      <c r="D240" s="10"/>
      <c r="E240" s="10"/>
      <c r="F240" s="10"/>
      <c r="G240" s="41"/>
      <c r="H240" s="41"/>
      <c r="I240" s="10"/>
      <c r="J240" s="10"/>
      <c r="K240" s="10"/>
      <c r="L240" s="10"/>
      <c r="M240" s="10"/>
      <c r="N240" s="10"/>
      <c r="O240" s="10"/>
      <c r="P240" s="10"/>
      <c r="Q240" s="10"/>
      <c r="R240" s="10"/>
      <c r="S240" s="10"/>
      <c r="T240" s="10"/>
      <c r="U240" s="10"/>
      <c r="V240" s="10"/>
      <c r="W240" s="10"/>
      <c r="X240" s="10"/>
      <c r="Y240" s="10"/>
    </row>
    <row r="241" spans="1:25" ht="15.75" customHeight="1" x14ac:dyDescent="0.2">
      <c r="A241" s="4"/>
      <c r="B241" s="4"/>
      <c r="C241" s="10"/>
      <c r="D241" s="10"/>
      <c r="E241" s="10"/>
      <c r="F241" s="10"/>
      <c r="G241" s="41"/>
      <c r="H241" s="41"/>
      <c r="I241" s="10"/>
      <c r="J241" s="10"/>
      <c r="K241" s="10"/>
      <c r="L241" s="10"/>
      <c r="M241" s="10"/>
      <c r="N241" s="10"/>
      <c r="O241" s="10"/>
      <c r="P241" s="10"/>
      <c r="Q241" s="10"/>
      <c r="R241" s="10"/>
      <c r="S241" s="10"/>
      <c r="T241" s="10"/>
      <c r="U241" s="10"/>
      <c r="V241" s="10"/>
      <c r="W241" s="10"/>
      <c r="X241" s="10"/>
      <c r="Y241" s="10"/>
    </row>
    <row r="242" spans="1:25" ht="15.75" customHeight="1" x14ac:dyDescent="0.2">
      <c r="A242" s="4"/>
      <c r="B242" s="4"/>
      <c r="C242" s="10"/>
      <c r="D242" s="10"/>
      <c r="E242" s="10"/>
      <c r="F242" s="10"/>
      <c r="G242" s="41"/>
      <c r="H242" s="41"/>
      <c r="I242" s="10"/>
      <c r="J242" s="10"/>
      <c r="K242" s="10"/>
      <c r="L242" s="10"/>
      <c r="M242" s="10"/>
      <c r="N242" s="10"/>
      <c r="O242" s="10"/>
      <c r="P242" s="10"/>
      <c r="Q242" s="10"/>
      <c r="R242" s="10"/>
      <c r="S242" s="10"/>
      <c r="T242" s="10"/>
      <c r="U242" s="10"/>
      <c r="V242" s="10"/>
      <c r="W242" s="10"/>
      <c r="X242" s="10"/>
      <c r="Y242" s="10"/>
    </row>
    <row r="243" spans="1:25" ht="15.75" customHeight="1" x14ac:dyDescent="0.2">
      <c r="A243" s="4"/>
      <c r="B243" s="4"/>
      <c r="C243" s="10"/>
      <c r="D243" s="10"/>
      <c r="E243" s="10"/>
      <c r="F243" s="10"/>
      <c r="G243" s="41"/>
      <c r="H243" s="41"/>
      <c r="I243" s="10"/>
      <c r="J243" s="10"/>
      <c r="K243" s="10"/>
      <c r="L243" s="10"/>
      <c r="M243" s="10"/>
      <c r="N243" s="10"/>
      <c r="O243" s="10"/>
      <c r="P243" s="10"/>
      <c r="Q243" s="10"/>
      <c r="R243" s="10"/>
      <c r="S243" s="10"/>
      <c r="T243" s="10"/>
      <c r="U243" s="10"/>
      <c r="V243" s="10"/>
      <c r="W243" s="10"/>
      <c r="X243" s="10"/>
      <c r="Y243" s="10"/>
    </row>
    <row r="244" spans="1:25" ht="15.75" customHeight="1" x14ac:dyDescent="0.2">
      <c r="A244" s="4"/>
      <c r="B244" s="4"/>
      <c r="C244" s="10"/>
      <c r="D244" s="10"/>
      <c r="E244" s="10"/>
      <c r="F244" s="10"/>
      <c r="G244" s="41"/>
      <c r="H244" s="41"/>
      <c r="I244" s="10"/>
      <c r="J244" s="10"/>
      <c r="K244" s="10"/>
      <c r="L244" s="10"/>
      <c r="M244" s="10"/>
      <c r="N244" s="10"/>
      <c r="O244" s="10"/>
      <c r="P244" s="10"/>
      <c r="Q244" s="10"/>
      <c r="R244" s="10"/>
      <c r="S244" s="10"/>
      <c r="T244" s="10"/>
      <c r="U244" s="10"/>
      <c r="V244" s="10"/>
      <c r="W244" s="10"/>
      <c r="X244" s="10"/>
      <c r="Y244" s="10"/>
    </row>
    <row r="245" spans="1:25" ht="15.75" customHeight="1" x14ac:dyDescent="0.2">
      <c r="A245" s="4"/>
      <c r="B245" s="4"/>
      <c r="C245" s="10"/>
      <c r="D245" s="10"/>
      <c r="E245" s="10"/>
      <c r="F245" s="10"/>
      <c r="G245" s="41"/>
      <c r="H245" s="41"/>
      <c r="I245" s="10"/>
      <c r="J245" s="10"/>
      <c r="K245" s="10"/>
      <c r="L245" s="10"/>
      <c r="M245" s="10"/>
      <c r="N245" s="10"/>
      <c r="O245" s="10"/>
      <c r="P245" s="10"/>
      <c r="Q245" s="10"/>
      <c r="R245" s="10"/>
      <c r="S245" s="10"/>
      <c r="T245" s="10"/>
      <c r="U245" s="10"/>
      <c r="V245" s="10"/>
      <c r="W245" s="10"/>
      <c r="X245" s="10"/>
      <c r="Y245" s="10"/>
    </row>
    <row r="246" spans="1:25" ht="15.75" customHeight="1" x14ac:dyDescent="0.2">
      <c r="A246" s="4"/>
      <c r="B246" s="4"/>
      <c r="C246" s="10"/>
      <c r="D246" s="10"/>
      <c r="E246" s="10"/>
      <c r="F246" s="10"/>
      <c r="G246" s="41"/>
      <c r="H246" s="41"/>
      <c r="I246" s="10"/>
      <c r="J246" s="10"/>
      <c r="K246" s="10"/>
      <c r="L246" s="10"/>
      <c r="M246" s="10"/>
      <c r="N246" s="10"/>
      <c r="O246" s="10"/>
      <c r="P246" s="10"/>
      <c r="Q246" s="10"/>
      <c r="R246" s="10"/>
      <c r="S246" s="10"/>
      <c r="T246" s="10"/>
      <c r="U246" s="10"/>
      <c r="V246" s="10"/>
      <c r="W246" s="10"/>
      <c r="X246" s="10"/>
      <c r="Y246" s="10"/>
    </row>
    <row r="247" spans="1:25" ht="15.75" customHeight="1" x14ac:dyDescent="0.2">
      <c r="A247" s="4"/>
      <c r="B247" s="4"/>
      <c r="C247" s="10"/>
      <c r="D247" s="10"/>
      <c r="E247" s="10"/>
      <c r="F247" s="10"/>
      <c r="G247" s="41"/>
      <c r="H247" s="41"/>
      <c r="I247" s="10"/>
      <c r="J247" s="10"/>
      <c r="K247" s="10"/>
      <c r="L247" s="10"/>
      <c r="M247" s="10"/>
      <c r="N247" s="10"/>
      <c r="O247" s="10"/>
      <c r="P247" s="10"/>
      <c r="Q247" s="10"/>
      <c r="R247" s="10"/>
      <c r="S247" s="10"/>
      <c r="T247" s="10"/>
      <c r="U247" s="10"/>
      <c r="V247" s="10"/>
      <c r="W247" s="10"/>
      <c r="X247" s="10"/>
      <c r="Y247" s="10"/>
    </row>
    <row r="248" spans="1:25" ht="15.75" customHeight="1" x14ac:dyDescent="0.2">
      <c r="A248" s="4"/>
      <c r="B248" s="4"/>
      <c r="C248" s="10"/>
      <c r="D248" s="10"/>
      <c r="E248" s="10"/>
      <c r="F248" s="10"/>
      <c r="G248" s="41"/>
      <c r="H248" s="41"/>
      <c r="I248" s="10"/>
      <c r="J248" s="10"/>
      <c r="K248" s="10"/>
      <c r="L248" s="10"/>
      <c r="M248" s="10"/>
      <c r="N248" s="10"/>
      <c r="O248" s="10"/>
      <c r="P248" s="10"/>
      <c r="Q248" s="10"/>
      <c r="R248" s="10"/>
      <c r="S248" s="10"/>
      <c r="T248" s="10"/>
      <c r="U248" s="10"/>
      <c r="V248" s="10"/>
      <c r="W248" s="10"/>
      <c r="X248" s="10"/>
      <c r="Y248" s="10"/>
    </row>
    <row r="249" spans="1:25" ht="15.75" customHeight="1" x14ac:dyDescent="0.2">
      <c r="A249" s="4"/>
      <c r="B249" s="4"/>
      <c r="C249" s="10"/>
      <c r="D249" s="10"/>
      <c r="E249" s="10"/>
      <c r="F249" s="10"/>
      <c r="G249" s="41"/>
      <c r="H249" s="41"/>
      <c r="I249" s="10"/>
      <c r="J249" s="10"/>
      <c r="K249" s="10"/>
      <c r="L249" s="10"/>
      <c r="M249" s="10"/>
      <c r="N249" s="10"/>
      <c r="O249" s="10"/>
      <c r="P249" s="10"/>
      <c r="Q249" s="10"/>
      <c r="R249" s="10"/>
      <c r="S249" s="10"/>
      <c r="T249" s="10"/>
      <c r="U249" s="10"/>
      <c r="V249" s="10"/>
      <c r="W249" s="10"/>
      <c r="X249" s="10"/>
      <c r="Y249" s="10"/>
    </row>
    <row r="250" spans="1:25" ht="15.75" customHeight="1" x14ac:dyDescent="0.2">
      <c r="A250" s="4"/>
      <c r="B250" s="4"/>
      <c r="C250" s="10"/>
      <c r="D250" s="10"/>
      <c r="E250" s="10"/>
      <c r="F250" s="10"/>
      <c r="G250" s="41"/>
      <c r="H250" s="41"/>
      <c r="I250" s="10"/>
      <c r="J250" s="10"/>
      <c r="K250" s="10"/>
      <c r="L250" s="10"/>
      <c r="M250" s="10"/>
      <c r="N250" s="10"/>
      <c r="O250" s="10"/>
      <c r="P250" s="10"/>
      <c r="Q250" s="10"/>
      <c r="R250" s="10"/>
      <c r="S250" s="10"/>
      <c r="T250" s="10"/>
      <c r="U250" s="10"/>
      <c r="V250" s="10"/>
      <c r="W250" s="10"/>
      <c r="X250" s="10"/>
      <c r="Y250" s="10"/>
    </row>
    <row r="251" spans="1:25" ht="15.75" customHeight="1" x14ac:dyDescent="0.2">
      <c r="A251" s="4"/>
      <c r="B251" s="4"/>
      <c r="C251" s="10"/>
      <c r="D251" s="10"/>
      <c r="E251" s="10"/>
      <c r="F251" s="10"/>
      <c r="G251" s="41"/>
      <c r="H251" s="41"/>
      <c r="I251" s="10"/>
      <c r="J251" s="10"/>
      <c r="K251" s="10"/>
      <c r="L251" s="10"/>
      <c r="M251" s="10"/>
      <c r="N251" s="10"/>
      <c r="O251" s="10"/>
      <c r="P251" s="10"/>
      <c r="Q251" s="10"/>
      <c r="R251" s="10"/>
      <c r="S251" s="10"/>
      <c r="T251" s="10"/>
      <c r="U251" s="10"/>
      <c r="V251" s="10"/>
      <c r="W251" s="10"/>
      <c r="X251" s="10"/>
      <c r="Y251" s="10"/>
    </row>
    <row r="252" spans="1:25" ht="15.75" customHeight="1" x14ac:dyDescent="0.2">
      <c r="A252" s="4"/>
      <c r="B252" s="4"/>
      <c r="C252" s="10"/>
      <c r="D252" s="10"/>
      <c r="E252" s="10"/>
      <c r="F252" s="10"/>
      <c r="G252" s="41"/>
      <c r="H252" s="41"/>
      <c r="I252" s="10"/>
      <c r="J252" s="10"/>
      <c r="K252" s="10"/>
      <c r="L252" s="10"/>
      <c r="M252" s="10"/>
      <c r="N252" s="10"/>
      <c r="O252" s="10"/>
      <c r="P252" s="10"/>
      <c r="Q252" s="10"/>
      <c r="R252" s="10"/>
      <c r="S252" s="10"/>
      <c r="T252" s="10"/>
      <c r="U252" s="10"/>
      <c r="V252" s="10"/>
      <c r="W252" s="10"/>
      <c r="X252" s="10"/>
      <c r="Y252" s="10"/>
    </row>
    <row r="253" spans="1:25" ht="15.75" customHeight="1" x14ac:dyDescent="0.2">
      <c r="A253" s="4"/>
      <c r="B253" s="4"/>
      <c r="C253" s="10"/>
      <c r="D253" s="10"/>
      <c r="E253" s="10"/>
      <c r="F253" s="10"/>
      <c r="G253" s="41"/>
      <c r="H253" s="41"/>
      <c r="I253" s="10"/>
      <c r="J253" s="10"/>
      <c r="K253" s="10"/>
      <c r="L253" s="10"/>
      <c r="M253" s="10"/>
      <c r="N253" s="10"/>
      <c r="O253" s="10"/>
      <c r="P253" s="10"/>
      <c r="Q253" s="10"/>
      <c r="R253" s="10"/>
      <c r="S253" s="10"/>
      <c r="T253" s="10"/>
      <c r="U253" s="10"/>
      <c r="V253" s="10"/>
      <c r="W253" s="10"/>
      <c r="X253" s="10"/>
      <c r="Y253" s="10"/>
    </row>
    <row r="254" spans="1:25" ht="15.75" customHeight="1" x14ac:dyDescent="0.2">
      <c r="A254" s="4"/>
      <c r="B254" s="4"/>
      <c r="C254" s="10"/>
      <c r="D254" s="10"/>
      <c r="E254" s="10"/>
      <c r="F254" s="10"/>
      <c r="G254" s="41"/>
      <c r="H254" s="41"/>
      <c r="I254" s="10"/>
      <c r="J254" s="10"/>
      <c r="K254" s="10"/>
      <c r="L254" s="10"/>
      <c r="M254" s="10"/>
      <c r="N254" s="10"/>
      <c r="O254" s="10"/>
      <c r="P254" s="10"/>
      <c r="Q254" s="10"/>
      <c r="R254" s="10"/>
      <c r="S254" s="10"/>
      <c r="T254" s="10"/>
      <c r="U254" s="10"/>
      <c r="V254" s="10"/>
      <c r="W254" s="10"/>
      <c r="X254" s="10"/>
      <c r="Y254" s="10"/>
    </row>
    <row r="255" spans="1:25" ht="15.75" customHeight="1" x14ac:dyDescent="0.2">
      <c r="A255" s="4"/>
      <c r="B255" s="4"/>
      <c r="C255" s="10"/>
      <c r="D255" s="10"/>
      <c r="E255" s="10"/>
      <c r="F255" s="10"/>
      <c r="G255" s="41"/>
      <c r="H255" s="41"/>
      <c r="I255" s="10"/>
      <c r="J255" s="10"/>
      <c r="K255" s="10"/>
      <c r="L255" s="10"/>
      <c r="M255" s="10"/>
      <c r="N255" s="10"/>
      <c r="O255" s="10"/>
      <c r="P255" s="10"/>
      <c r="Q255" s="10"/>
      <c r="R255" s="10"/>
      <c r="S255" s="10"/>
      <c r="T255" s="10"/>
      <c r="U255" s="10"/>
      <c r="V255" s="10"/>
      <c r="W255" s="10"/>
      <c r="X255" s="10"/>
      <c r="Y255" s="10"/>
    </row>
    <row r="256" spans="1:25" ht="15.75" customHeight="1" x14ac:dyDescent="0.2">
      <c r="A256" s="4"/>
      <c r="B256" s="4"/>
      <c r="C256" s="10"/>
      <c r="D256" s="10"/>
      <c r="E256" s="10"/>
      <c r="F256" s="10"/>
      <c r="G256" s="41"/>
      <c r="H256" s="41"/>
      <c r="I256" s="10"/>
      <c r="J256" s="10"/>
      <c r="K256" s="10"/>
      <c r="L256" s="10"/>
      <c r="M256" s="10"/>
      <c r="N256" s="10"/>
      <c r="O256" s="10"/>
      <c r="P256" s="10"/>
      <c r="Q256" s="10"/>
      <c r="R256" s="10"/>
      <c r="S256" s="10"/>
      <c r="T256" s="10"/>
      <c r="U256" s="10"/>
      <c r="V256" s="10"/>
      <c r="W256" s="10"/>
      <c r="X256" s="10"/>
      <c r="Y256" s="10"/>
    </row>
    <row r="257" spans="1:25" ht="15.75" customHeight="1" x14ac:dyDescent="0.2">
      <c r="A257" s="4"/>
      <c r="B257" s="4"/>
      <c r="C257" s="10"/>
      <c r="D257" s="10"/>
      <c r="E257" s="10"/>
      <c r="F257" s="10"/>
      <c r="G257" s="41"/>
      <c r="H257" s="41"/>
      <c r="I257" s="10"/>
      <c r="J257" s="10"/>
      <c r="K257" s="10"/>
      <c r="L257" s="10"/>
      <c r="M257" s="10"/>
      <c r="N257" s="10"/>
      <c r="O257" s="10"/>
      <c r="P257" s="10"/>
      <c r="Q257" s="10"/>
      <c r="R257" s="10"/>
      <c r="S257" s="10"/>
      <c r="T257" s="10"/>
      <c r="U257" s="10"/>
      <c r="V257" s="10"/>
      <c r="W257" s="10"/>
      <c r="X257" s="10"/>
      <c r="Y257" s="10"/>
    </row>
    <row r="258" spans="1:25" ht="15.75" customHeight="1" x14ac:dyDescent="0.2">
      <c r="A258" s="4"/>
      <c r="B258" s="4"/>
      <c r="C258" s="10"/>
      <c r="D258" s="10"/>
      <c r="E258" s="10"/>
      <c r="F258" s="10"/>
      <c r="G258" s="41"/>
      <c r="H258" s="41"/>
      <c r="I258" s="10"/>
      <c r="J258" s="10"/>
      <c r="K258" s="10"/>
      <c r="L258" s="10"/>
      <c r="M258" s="10"/>
      <c r="N258" s="10"/>
      <c r="O258" s="10"/>
      <c r="P258" s="10"/>
      <c r="Q258" s="10"/>
      <c r="R258" s="10"/>
      <c r="S258" s="10"/>
      <c r="T258" s="10"/>
      <c r="U258" s="10"/>
      <c r="V258" s="10"/>
      <c r="W258" s="10"/>
      <c r="X258" s="10"/>
      <c r="Y258" s="10"/>
    </row>
    <row r="259" spans="1:25" ht="15.75" customHeight="1" x14ac:dyDescent="0.2">
      <c r="A259" s="4"/>
      <c r="B259" s="4"/>
      <c r="C259" s="10"/>
      <c r="D259" s="10"/>
      <c r="E259" s="10"/>
      <c r="F259" s="10"/>
      <c r="G259" s="41"/>
      <c r="H259" s="41"/>
      <c r="I259" s="10"/>
      <c r="J259" s="10"/>
      <c r="K259" s="10"/>
      <c r="L259" s="10"/>
      <c r="M259" s="10"/>
      <c r="N259" s="10"/>
      <c r="O259" s="10"/>
      <c r="P259" s="10"/>
      <c r="Q259" s="10"/>
      <c r="R259" s="10"/>
      <c r="S259" s="10"/>
      <c r="T259" s="10"/>
      <c r="U259" s="10"/>
      <c r="V259" s="10"/>
      <c r="W259" s="10"/>
      <c r="X259" s="10"/>
      <c r="Y259" s="10"/>
    </row>
    <row r="260" spans="1:25" ht="15.75" customHeight="1" x14ac:dyDescent="0.2">
      <c r="A260" s="4"/>
      <c r="B260" s="4"/>
      <c r="C260" s="10"/>
      <c r="D260" s="10"/>
      <c r="E260" s="10"/>
      <c r="F260" s="10"/>
      <c r="G260" s="41"/>
      <c r="H260" s="41"/>
      <c r="I260" s="10"/>
      <c r="J260" s="10"/>
      <c r="K260" s="10"/>
      <c r="L260" s="10"/>
      <c r="M260" s="10"/>
      <c r="N260" s="10"/>
      <c r="O260" s="10"/>
      <c r="P260" s="10"/>
      <c r="Q260" s="10"/>
      <c r="R260" s="10"/>
      <c r="S260" s="10"/>
      <c r="T260" s="10"/>
      <c r="U260" s="10"/>
      <c r="V260" s="10"/>
      <c r="W260" s="10"/>
      <c r="X260" s="10"/>
      <c r="Y260" s="10"/>
    </row>
    <row r="261" spans="1:25" ht="15.75" customHeight="1" x14ac:dyDescent="0.2">
      <c r="A261" s="4"/>
      <c r="B261" s="4"/>
      <c r="C261" s="10"/>
      <c r="D261" s="10"/>
      <c r="E261" s="10"/>
      <c r="F261" s="10"/>
      <c r="G261" s="41"/>
      <c r="H261" s="41"/>
      <c r="I261" s="10"/>
      <c r="J261" s="10"/>
      <c r="K261" s="10"/>
      <c r="L261" s="10"/>
      <c r="M261" s="10"/>
      <c r="N261" s="10"/>
      <c r="O261" s="10"/>
      <c r="P261" s="10"/>
      <c r="Q261" s="10"/>
      <c r="R261" s="10"/>
      <c r="S261" s="10"/>
      <c r="T261" s="10"/>
      <c r="U261" s="10"/>
      <c r="V261" s="10"/>
      <c r="W261" s="10"/>
      <c r="X261" s="10"/>
      <c r="Y261" s="10"/>
    </row>
    <row r="262" spans="1:25" ht="15.75" customHeight="1" x14ac:dyDescent="0.2">
      <c r="A262" s="4"/>
      <c r="B262" s="4"/>
      <c r="C262" s="10"/>
      <c r="D262" s="10"/>
      <c r="E262" s="10"/>
      <c r="F262" s="10"/>
      <c r="G262" s="41"/>
      <c r="H262" s="41"/>
      <c r="I262" s="10"/>
      <c r="J262" s="10"/>
      <c r="K262" s="10"/>
      <c r="L262" s="10"/>
      <c r="M262" s="10"/>
      <c r="N262" s="10"/>
      <c r="O262" s="10"/>
      <c r="P262" s="10"/>
      <c r="Q262" s="10"/>
      <c r="R262" s="10"/>
      <c r="S262" s="10"/>
      <c r="T262" s="10"/>
      <c r="U262" s="10"/>
      <c r="V262" s="10"/>
      <c r="W262" s="10"/>
      <c r="X262" s="10"/>
      <c r="Y262" s="10"/>
    </row>
    <row r="263" spans="1:25" ht="15.75" customHeight="1" x14ac:dyDescent="0.2">
      <c r="A263" s="4"/>
      <c r="B263" s="4"/>
      <c r="C263" s="10"/>
      <c r="D263" s="10"/>
      <c r="E263" s="10"/>
      <c r="F263" s="10"/>
      <c r="G263" s="41"/>
      <c r="H263" s="41"/>
      <c r="I263" s="10"/>
      <c r="J263" s="10"/>
      <c r="K263" s="10"/>
      <c r="L263" s="10"/>
      <c r="M263" s="10"/>
      <c r="N263" s="10"/>
      <c r="O263" s="10"/>
      <c r="P263" s="10"/>
      <c r="Q263" s="10"/>
      <c r="R263" s="10"/>
      <c r="S263" s="10"/>
      <c r="T263" s="10"/>
      <c r="U263" s="10"/>
      <c r="V263" s="10"/>
      <c r="W263" s="10"/>
      <c r="X263" s="10"/>
      <c r="Y263" s="10"/>
    </row>
    <row r="264" spans="1:25" ht="15.75" customHeight="1" x14ac:dyDescent="0.2">
      <c r="A264" s="4"/>
      <c r="B264" s="4"/>
      <c r="C264" s="10"/>
      <c r="D264" s="10"/>
      <c r="E264" s="10"/>
      <c r="F264" s="10"/>
      <c r="G264" s="41"/>
      <c r="H264" s="41"/>
      <c r="I264" s="10"/>
      <c r="J264" s="10"/>
      <c r="K264" s="10"/>
      <c r="L264" s="10"/>
      <c r="M264" s="10"/>
      <c r="N264" s="10"/>
      <c r="O264" s="10"/>
      <c r="P264" s="10"/>
      <c r="Q264" s="10"/>
      <c r="R264" s="10"/>
      <c r="S264" s="10"/>
      <c r="T264" s="10"/>
      <c r="U264" s="10"/>
      <c r="V264" s="10"/>
      <c r="W264" s="10"/>
      <c r="X264" s="10"/>
      <c r="Y264" s="10"/>
    </row>
    <row r="265" spans="1:25" ht="15.75" customHeight="1" x14ac:dyDescent="0.2">
      <c r="A265" s="4"/>
      <c r="B265" s="4"/>
      <c r="C265" s="10"/>
      <c r="D265" s="10"/>
      <c r="E265" s="10"/>
      <c r="F265" s="10"/>
      <c r="G265" s="41"/>
      <c r="H265" s="41"/>
      <c r="I265" s="10"/>
      <c r="J265" s="10"/>
      <c r="K265" s="10"/>
      <c r="L265" s="10"/>
      <c r="M265" s="10"/>
      <c r="N265" s="10"/>
      <c r="O265" s="10"/>
      <c r="P265" s="10"/>
      <c r="Q265" s="10"/>
      <c r="R265" s="10"/>
      <c r="S265" s="10"/>
      <c r="T265" s="10"/>
      <c r="U265" s="10"/>
      <c r="V265" s="10"/>
      <c r="W265" s="10"/>
      <c r="X265" s="10"/>
      <c r="Y265" s="10"/>
    </row>
    <row r="266" spans="1:25" ht="15.75" customHeight="1" x14ac:dyDescent="0.2">
      <c r="A266" s="4"/>
      <c r="B266" s="4"/>
      <c r="C266" s="10"/>
      <c r="D266" s="10"/>
      <c r="E266" s="10"/>
      <c r="F266" s="10"/>
      <c r="G266" s="41"/>
      <c r="H266" s="41"/>
      <c r="I266" s="10"/>
      <c r="J266" s="10"/>
      <c r="K266" s="10"/>
      <c r="L266" s="10"/>
      <c r="M266" s="10"/>
      <c r="N266" s="10"/>
      <c r="O266" s="10"/>
      <c r="P266" s="10"/>
      <c r="Q266" s="10"/>
      <c r="R266" s="10"/>
      <c r="S266" s="10"/>
      <c r="T266" s="10"/>
      <c r="U266" s="10"/>
      <c r="V266" s="10"/>
      <c r="W266" s="10"/>
      <c r="X266" s="10"/>
      <c r="Y266" s="10"/>
    </row>
    <row r="267" spans="1:25" ht="15.75" customHeight="1" x14ac:dyDescent="0.2">
      <c r="A267" s="4"/>
      <c r="B267" s="4"/>
      <c r="C267" s="10"/>
      <c r="D267" s="10"/>
      <c r="E267" s="10"/>
      <c r="F267" s="10"/>
      <c r="G267" s="41"/>
      <c r="H267" s="41"/>
      <c r="I267" s="10"/>
      <c r="J267" s="10"/>
      <c r="K267" s="10"/>
      <c r="L267" s="10"/>
      <c r="M267" s="10"/>
      <c r="N267" s="10"/>
      <c r="O267" s="10"/>
      <c r="P267" s="10"/>
      <c r="Q267" s="10"/>
      <c r="R267" s="10"/>
      <c r="S267" s="10"/>
      <c r="T267" s="10"/>
      <c r="U267" s="10"/>
      <c r="V267" s="10"/>
      <c r="W267" s="10"/>
      <c r="X267" s="10"/>
      <c r="Y267" s="10"/>
    </row>
    <row r="268" spans="1:25" ht="15.75" customHeight="1" x14ac:dyDescent="0.2">
      <c r="A268" s="4"/>
      <c r="B268" s="4"/>
      <c r="C268" s="10"/>
      <c r="D268" s="10"/>
      <c r="E268" s="10"/>
      <c r="F268" s="10"/>
      <c r="G268" s="41"/>
      <c r="H268" s="41"/>
      <c r="I268" s="10"/>
      <c r="J268" s="10"/>
      <c r="K268" s="10"/>
      <c r="L268" s="10"/>
      <c r="M268" s="10"/>
      <c r="N268" s="10"/>
      <c r="O268" s="10"/>
      <c r="P268" s="10"/>
      <c r="Q268" s="10"/>
      <c r="R268" s="10"/>
      <c r="S268" s="10"/>
      <c r="T268" s="10"/>
      <c r="U268" s="10"/>
      <c r="V268" s="10"/>
      <c r="W268" s="10"/>
      <c r="X268" s="10"/>
      <c r="Y268" s="10"/>
    </row>
    <row r="269" spans="1:25" ht="15.75" customHeight="1" x14ac:dyDescent="0.2">
      <c r="A269" s="4"/>
      <c r="B269" s="4"/>
      <c r="C269" s="10"/>
      <c r="D269" s="10"/>
      <c r="E269" s="10"/>
      <c r="F269" s="10"/>
      <c r="G269" s="41"/>
      <c r="H269" s="41"/>
      <c r="I269" s="10"/>
      <c r="J269" s="10"/>
      <c r="K269" s="10"/>
      <c r="L269" s="10"/>
      <c r="M269" s="10"/>
      <c r="N269" s="10"/>
      <c r="O269" s="10"/>
      <c r="P269" s="10"/>
      <c r="Q269" s="10"/>
      <c r="R269" s="10"/>
      <c r="S269" s="10"/>
      <c r="T269" s="10"/>
      <c r="U269" s="10"/>
      <c r="V269" s="10"/>
      <c r="W269" s="10"/>
      <c r="X269" s="10"/>
      <c r="Y269" s="10"/>
    </row>
    <row r="270" spans="1:25" ht="15.75" customHeight="1" x14ac:dyDescent="0.2">
      <c r="A270" s="4"/>
      <c r="B270" s="4"/>
      <c r="C270" s="10"/>
      <c r="D270" s="10"/>
      <c r="E270" s="10"/>
      <c r="F270" s="10"/>
      <c r="G270" s="41"/>
      <c r="H270" s="41"/>
      <c r="I270" s="10"/>
      <c r="J270" s="10"/>
      <c r="K270" s="10"/>
      <c r="L270" s="10"/>
      <c r="M270" s="10"/>
      <c r="N270" s="10"/>
      <c r="O270" s="10"/>
      <c r="P270" s="10"/>
      <c r="Q270" s="10"/>
      <c r="R270" s="10"/>
      <c r="S270" s="10"/>
      <c r="T270" s="10"/>
      <c r="U270" s="10"/>
      <c r="V270" s="10"/>
      <c r="W270" s="10"/>
      <c r="X270" s="10"/>
      <c r="Y270" s="10"/>
    </row>
    <row r="271" spans="1:25" ht="15.75" customHeight="1" x14ac:dyDescent="0.2">
      <c r="A271" s="4"/>
      <c r="B271" s="4"/>
      <c r="C271" s="10"/>
      <c r="D271" s="10"/>
      <c r="E271" s="10"/>
      <c r="F271" s="10"/>
      <c r="G271" s="41"/>
      <c r="H271" s="41"/>
      <c r="I271" s="10"/>
      <c r="J271" s="10"/>
      <c r="K271" s="10"/>
      <c r="L271" s="10"/>
      <c r="M271" s="10"/>
      <c r="N271" s="10"/>
      <c r="O271" s="10"/>
      <c r="P271" s="10"/>
      <c r="Q271" s="10"/>
      <c r="R271" s="10"/>
      <c r="S271" s="10"/>
      <c r="T271" s="10"/>
      <c r="U271" s="10"/>
      <c r="V271" s="10"/>
      <c r="W271" s="10"/>
      <c r="X271" s="10"/>
      <c r="Y271" s="10"/>
    </row>
    <row r="272" spans="1:25" ht="15.75" customHeight="1" x14ac:dyDescent="0.2">
      <c r="A272" s="4"/>
      <c r="B272" s="4"/>
      <c r="C272" s="10"/>
      <c r="D272" s="10"/>
      <c r="E272" s="10"/>
      <c r="F272" s="10"/>
      <c r="G272" s="41"/>
      <c r="H272" s="41"/>
      <c r="I272" s="10"/>
      <c r="J272" s="10"/>
      <c r="K272" s="10"/>
      <c r="L272" s="10"/>
      <c r="M272" s="10"/>
      <c r="N272" s="10"/>
      <c r="O272" s="10"/>
      <c r="P272" s="10"/>
      <c r="Q272" s="10"/>
      <c r="R272" s="10"/>
      <c r="S272" s="10"/>
      <c r="T272" s="10"/>
      <c r="U272" s="10"/>
      <c r="V272" s="10"/>
      <c r="W272" s="10"/>
      <c r="X272" s="10"/>
      <c r="Y272" s="10"/>
    </row>
    <row r="273" spans="1:25" ht="15.75" customHeight="1" x14ac:dyDescent="0.2">
      <c r="A273" s="4"/>
      <c r="B273" s="4"/>
      <c r="C273" s="10"/>
      <c r="D273" s="10"/>
      <c r="E273" s="10"/>
      <c r="F273" s="10"/>
      <c r="G273" s="41"/>
      <c r="H273" s="41"/>
      <c r="I273" s="10"/>
      <c r="J273" s="10"/>
      <c r="K273" s="10"/>
      <c r="L273" s="10"/>
      <c r="M273" s="10"/>
      <c r="N273" s="10"/>
      <c r="O273" s="10"/>
      <c r="P273" s="10"/>
      <c r="Q273" s="10"/>
      <c r="R273" s="10"/>
      <c r="S273" s="10"/>
      <c r="T273" s="10"/>
      <c r="U273" s="10"/>
      <c r="V273" s="10"/>
      <c r="W273" s="10"/>
      <c r="X273" s="10"/>
      <c r="Y273" s="10"/>
    </row>
    <row r="274" spans="1:25" ht="15.75" customHeight="1" x14ac:dyDescent="0.2">
      <c r="A274" s="4"/>
      <c r="B274" s="4"/>
      <c r="C274" s="10"/>
      <c r="D274" s="10"/>
      <c r="E274" s="10"/>
      <c r="F274" s="10"/>
      <c r="G274" s="41"/>
      <c r="H274" s="41"/>
      <c r="I274" s="10"/>
      <c r="J274" s="10"/>
      <c r="K274" s="10"/>
      <c r="L274" s="10"/>
      <c r="M274" s="10"/>
      <c r="N274" s="10"/>
      <c r="O274" s="10"/>
      <c r="P274" s="10"/>
      <c r="Q274" s="10"/>
      <c r="R274" s="10"/>
      <c r="S274" s="10"/>
      <c r="T274" s="10"/>
      <c r="U274" s="10"/>
      <c r="V274" s="10"/>
      <c r="W274" s="10"/>
      <c r="X274" s="10"/>
      <c r="Y274" s="10"/>
    </row>
    <row r="275" spans="1:25" ht="15.75" customHeight="1" x14ac:dyDescent="0.2">
      <c r="A275" s="4"/>
      <c r="B275" s="4"/>
      <c r="C275" s="10"/>
      <c r="D275" s="10"/>
      <c r="E275" s="10"/>
      <c r="F275" s="10"/>
      <c r="G275" s="41"/>
      <c r="H275" s="41"/>
      <c r="I275" s="10"/>
      <c r="J275" s="10"/>
      <c r="K275" s="10"/>
      <c r="L275" s="10"/>
      <c r="M275" s="10"/>
      <c r="N275" s="10"/>
      <c r="O275" s="10"/>
      <c r="P275" s="10"/>
      <c r="Q275" s="10"/>
      <c r="R275" s="10"/>
      <c r="S275" s="10"/>
      <c r="T275" s="10"/>
      <c r="U275" s="10"/>
      <c r="V275" s="10"/>
      <c r="W275" s="10"/>
      <c r="X275" s="10"/>
      <c r="Y275" s="10"/>
    </row>
    <row r="276" spans="1:25" ht="15.75" customHeight="1" x14ac:dyDescent="0.2">
      <c r="A276" s="4"/>
      <c r="B276" s="4"/>
      <c r="C276" s="10"/>
      <c r="D276" s="10"/>
      <c r="E276" s="10"/>
      <c r="F276" s="10"/>
      <c r="G276" s="41"/>
      <c r="H276" s="41"/>
      <c r="I276" s="10"/>
      <c r="J276" s="10"/>
      <c r="K276" s="10"/>
      <c r="L276" s="10"/>
      <c r="M276" s="10"/>
      <c r="N276" s="10"/>
      <c r="O276" s="10"/>
      <c r="P276" s="10"/>
      <c r="Q276" s="10"/>
      <c r="R276" s="10"/>
      <c r="S276" s="10"/>
      <c r="T276" s="10"/>
      <c r="U276" s="10"/>
      <c r="V276" s="10"/>
      <c r="W276" s="10"/>
      <c r="X276" s="10"/>
      <c r="Y276" s="10"/>
    </row>
    <row r="277" spans="1:25" ht="15.75" customHeight="1" x14ac:dyDescent="0.2">
      <c r="A277" s="4"/>
      <c r="B277" s="4"/>
      <c r="C277" s="10"/>
      <c r="D277" s="10"/>
      <c r="E277" s="10"/>
      <c r="F277" s="10"/>
      <c r="G277" s="41"/>
      <c r="H277" s="41"/>
      <c r="I277" s="10"/>
      <c r="J277" s="10"/>
      <c r="K277" s="10"/>
      <c r="L277" s="10"/>
      <c r="M277" s="10"/>
      <c r="N277" s="10"/>
      <c r="O277" s="10"/>
      <c r="P277" s="10"/>
      <c r="Q277" s="10"/>
      <c r="R277" s="10"/>
      <c r="S277" s="10"/>
      <c r="T277" s="10"/>
      <c r="U277" s="10"/>
      <c r="V277" s="10"/>
      <c r="W277" s="10"/>
      <c r="X277" s="10"/>
      <c r="Y277" s="10"/>
    </row>
    <row r="278" spans="1:25" ht="15.75" customHeight="1" x14ac:dyDescent="0.2">
      <c r="A278" s="4"/>
      <c r="B278" s="4"/>
      <c r="C278" s="10"/>
      <c r="D278" s="10"/>
      <c r="E278" s="10"/>
      <c r="F278" s="10"/>
      <c r="G278" s="41"/>
      <c r="H278" s="41"/>
      <c r="I278" s="10"/>
      <c r="J278" s="10"/>
      <c r="K278" s="10"/>
      <c r="L278" s="10"/>
      <c r="M278" s="10"/>
      <c r="N278" s="10"/>
      <c r="O278" s="10"/>
      <c r="P278" s="10"/>
      <c r="Q278" s="10"/>
      <c r="R278" s="10"/>
      <c r="S278" s="10"/>
      <c r="T278" s="10"/>
      <c r="U278" s="10"/>
      <c r="V278" s="10"/>
      <c r="W278" s="10"/>
      <c r="X278" s="10"/>
      <c r="Y278" s="10"/>
    </row>
    <row r="279" spans="1:25" ht="15.75" customHeight="1" x14ac:dyDescent="0.2">
      <c r="A279" s="4"/>
      <c r="B279" s="4"/>
      <c r="C279" s="10"/>
      <c r="D279" s="10"/>
      <c r="E279" s="10"/>
      <c r="F279" s="10"/>
      <c r="G279" s="41"/>
      <c r="H279" s="41"/>
      <c r="I279" s="10"/>
      <c r="J279" s="10"/>
      <c r="K279" s="10"/>
      <c r="L279" s="10"/>
      <c r="M279" s="10"/>
      <c r="N279" s="10"/>
      <c r="O279" s="10"/>
      <c r="P279" s="10"/>
      <c r="Q279" s="10"/>
      <c r="R279" s="10"/>
      <c r="S279" s="10"/>
      <c r="T279" s="10"/>
      <c r="U279" s="10"/>
      <c r="V279" s="10"/>
      <c r="W279" s="10"/>
      <c r="X279" s="10"/>
      <c r="Y279" s="10"/>
    </row>
    <row r="280" spans="1:25" ht="15.75" customHeight="1" x14ac:dyDescent="0.2">
      <c r="A280" s="4"/>
      <c r="B280" s="4"/>
      <c r="C280" s="10"/>
      <c r="D280" s="10"/>
      <c r="E280" s="10"/>
      <c r="F280" s="10"/>
      <c r="G280" s="41"/>
      <c r="H280" s="41"/>
      <c r="I280" s="10"/>
      <c r="J280" s="10"/>
      <c r="K280" s="10"/>
      <c r="L280" s="10"/>
      <c r="M280" s="10"/>
      <c r="N280" s="10"/>
      <c r="O280" s="10"/>
      <c r="P280" s="10"/>
      <c r="Q280" s="10"/>
      <c r="R280" s="10"/>
      <c r="S280" s="10"/>
      <c r="T280" s="10"/>
      <c r="U280" s="10"/>
      <c r="V280" s="10"/>
      <c r="W280" s="10"/>
      <c r="X280" s="10"/>
      <c r="Y280" s="10"/>
    </row>
    <row r="281" spans="1:25" ht="15.75" customHeight="1" x14ac:dyDescent="0.2">
      <c r="A281" s="4"/>
      <c r="B281" s="4"/>
      <c r="C281" s="10"/>
      <c r="D281" s="10"/>
      <c r="E281" s="10"/>
      <c r="F281" s="10"/>
      <c r="G281" s="41"/>
      <c r="H281" s="41"/>
      <c r="I281" s="10"/>
      <c r="J281" s="10"/>
      <c r="K281" s="10"/>
      <c r="L281" s="10"/>
      <c r="M281" s="10"/>
      <c r="N281" s="10"/>
      <c r="O281" s="10"/>
      <c r="P281" s="10"/>
      <c r="Q281" s="10"/>
      <c r="R281" s="10"/>
      <c r="S281" s="10"/>
      <c r="T281" s="10"/>
      <c r="U281" s="10"/>
      <c r="V281" s="10"/>
      <c r="W281" s="10"/>
      <c r="X281" s="10"/>
      <c r="Y281" s="10"/>
    </row>
    <row r="282" spans="1:25" ht="15.75" customHeight="1" x14ac:dyDescent="0.2">
      <c r="A282" s="4"/>
      <c r="B282" s="4"/>
      <c r="C282" s="10"/>
      <c r="D282" s="10"/>
      <c r="E282" s="10"/>
      <c r="F282" s="10"/>
      <c r="G282" s="41"/>
      <c r="H282" s="41"/>
      <c r="I282" s="10"/>
      <c r="J282" s="10"/>
      <c r="K282" s="10"/>
      <c r="L282" s="10"/>
      <c r="M282" s="10"/>
      <c r="N282" s="10"/>
      <c r="O282" s="10"/>
      <c r="P282" s="10"/>
      <c r="Q282" s="10"/>
      <c r="R282" s="10"/>
      <c r="S282" s="10"/>
      <c r="T282" s="10"/>
      <c r="U282" s="10"/>
      <c r="V282" s="10"/>
      <c r="W282" s="10"/>
      <c r="X282" s="10"/>
      <c r="Y282" s="10"/>
    </row>
    <row r="283" spans="1:25" ht="15.75" customHeight="1" x14ac:dyDescent="0.2">
      <c r="A283" s="4"/>
      <c r="B283" s="4"/>
      <c r="C283" s="10"/>
      <c r="D283" s="10"/>
      <c r="E283" s="10"/>
      <c r="F283" s="10"/>
      <c r="G283" s="41"/>
      <c r="H283" s="41"/>
      <c r="I283" s="10"/>
      <c r="J283" s="10"/>
      <c r="K283" s="10"/>
      <c r="L283" s="10"/>
      <c r="M283" s="10"/>
      <c r="N283" s="10"/>
      <c r="O283" s="10"/>
      <c r="P283" s="10"/>
      <c r="Q283" s="10"/>
      <c r="R283" s="10"/>
      <c r="S283" s="10"/>
      <c r="T283" s="10"/>
      <c r="U283" s="10"/>
      <c r="V283" s="10"/>
      <c r="W283" s="10"/>
      <c r="X283" s="10"/>
      <c r="Y283" s="10"/>
    </row>
    <row r="284" spans="1:25" ht="15.75" customHeight="1" x14ac:dyDescent="0.2">
      <c r="A284" s="4"/>
      <c r="B284" s="4"/>
      <c r="C284" s="10"/>
      <c r="D284" s="10"/>
      <c r="E284" s="10"/>
      <c r="F284" s="10"/>
      <c r="G284" s="41"/>
      <c r="H284" s="41"/>
      <c r="I284" s="10"/>
      <c r="J284" s="10"/>
      <c r="K284" s="10"/>
      <c r="L284" s="10"/>
      <c r="M284" s="10"/>
      <c r="N284" s="10"/>
      <c r="O284" s="10"/>
      <c r="P284" s="10"/>
      <c r="Q284" s="10"/>
      <c r="R284" s="10"/>
      <c r="S284" s="10"/>
      <c r="T284" s="10"/>
      <c r="U284" s="10"/>
      <c r="V284" s="10"/>
      <c r="W284" s="10"/>
      <c r="X284" s="10"/>
      <c r="Y284" s="10"/>
    </row>
    <row r="285" spans="1:25" ht="15.75" customHeight="1" x14ac:dyDescent="0.2">
      <c r="A285" s="4"/>
      <c r="B285" s="4"/>
      <c r="C285" s="10"/>
      <c r="D285" s="10"/>
      <c r="E285" s="10"/>
      <c r="F285" s="10"/>
      <c r="G285" s="41"/>
      <c r="H285" s="41"/>
      <c r="I285" s="10"/>
      <c r="J285" s="10"/>
      <c r="K285" s="10"/>
      <c r="L285" s="10"/>
      <c r="M285" s="10"/>
      <c r="N285" s="10"/>
      <c r="O285" s="10"/>
      <c r="P285" s="10"/>
      <c r="Q285" s="10"/>
      <c r="R285" s="10"/>
      <c r="S285" s="10"/>
      <c r="T285" s="10"/>
      <c r="U285" s="10"/>
      <c r="V285" s="10"/>
      <c r="W285" s="10"/>
      <c r="X285" s="10"/>
      <c r="Y285" s="10"/>
    </row>
    <row r="286" spans="1:25" ht="15.75" customHeight="1" x14ac:dyDescent="0.2">
      <c r="A286" s="4"/>
      <c r="B286" s="4"/>
      <c r="C286" s="10"/>
      <c r="D286" s="10"/>
      <c r="E286" s="10"/>
      <c r="F286" s="10"/>
      <c r="G286" s="41"/>
      <c r="H286" s="41"/>
      <c r="I286" s="10"/>
      <c r="J286" s="10"/>
      <c r="K286" s="10"/>
      <c r="L286" s="10"/>
      <c r="M286" s="10"/>
      <c r="N286" s="10"/>
      <c r="O286" s="10"/>
      <c r="P286" s="10"/>
      <c r="Q286" s="10"/>
      <c r="R286" s="10"/>
      <c r="S286" s="10"/>
      <c r="T286" s="10"/>
      <c r="U286" s="10"/>
      <c r="V286" s="10"/>
      <c r="W286" s="10"/>
      <c r="X286" s="10"/>
      <c r="Y286" s="10"/>
    </row>
    <row r="287" spans="1:25" ht="15.75" customHeight="1" x14ac:dyDescent="0.2">
      <c r="A287" s="4"/>
      <c r="B287" s="4"/>
      <c r="C287" s="10"/>
      <c r="D287" s="10"/>
      <c r="E287" s="10"/>
      <c r="F287" s="10"/>
      <c r="G287" s="41"/>
      <c r="H287" s="41"/>
      <c r="I287" s="10"/>
      <c r="J287" s="10"/>
      <c r="K287" s="10"/>
      <c r="L287" s="10"/>
      <c r="M287" s="10"/>
      <c r="N287" s="10"/>
      <c r="O287" s="10"/>
      <c r="P287" s="10"/>
      <c r="Q287" s="10"/>
      <c r="R287" s="10"/>
      <c r="S287" s="10"/>
      <c r="T287" s="10"/>
      <c r="U287" s="10"/>
      <c r="V287" s="10"/>
      <c r="W287" s="10"/>
      <c r="X287" s="10"/>
      <c r="Y287" s="10"/>
    </row>
    <row r="288" spans="1:25" ht="15.75" customHeight="1" x14ac:dyDescent="0.2">
      <c r="A288" s="4"/>
      <c r="B288" s="4"/>
      <c r="C288" s="10"/>
      <c r="D288" s="10"/>
      <c r="E288" s="10"/>
      <c r="F288" s="10"/>
      <c r="G288" s="41"/>
      <c r="H288" s="41"/>
      <c r="I288" s="10"/>
      <c r="J288" s="10"/>
      <c r="K288" s="10"/>
      <c r="L288" s="10"/>
      <c r="M288" s="10"/>
      <c r="N288" s="10"/>
      <c r="O288" s="10"/>
      <c r="P288" s="10"/>
      <c r="Q288" s="10"/>
      <c r="R288" s="10"/>
      <c r="S288" s="10"/>
      <c r="T288" s="10"/>
      <c r="U288" s="10"/>
      <c r="V288" s="10"/>
      <c r="W288" s="10"/>
      <c r="X288" s="10"/>
      <c r="Y288" s="10"/>
    </row>
    <row r="289" spans="1:25" ht="15.75" customHeight="1" x14ac:dyDescent="0.2">
      <c r="A289" s="4"/>
      <c r="B289" s="4"/>
      <c r="C289" s="10"/>
      <c r="D289" s="10"/>
      <c r="E289" s="10"/>
      <c r="F289" s="10"/>
      <c r="G289" s="41"/>
      <c r="H289" s="41"/>
      <c r="I289" s="10"/>
      <c r="J289" s="10"/>
      <c r="K289" s="10"/>
      <c r="L289" s="10"/>
      <c r="M289" s="10"/>
      <c r="N289" s="10"/>
      <c r="O289" s="10"/>
      <c r="P289" s="10"/>
      <c r="Q289" s="10"/>
      <c r="R289" s="10"/>
      <c r="S289" s="10"/>
      <c r="T289" s="10"/>
      <c r="U289" s="10"/>
      <c r="V289" s="10"/>
      <c r="W289" s="10"/>
      <c r="X289" s="10"/>
      <c r="Y289" s="10"/>
    </row>
    <row r="290" spans="1:25" ht="15.75" customHeight="1" x14ac:dyDescent="0.2">
      <c r="A290" s="4"/>
      <c r="B290" s="4"/>
      <c r="C290" s="10"/>
      <c r="D290" s="10"/>
      <c r="E290" s="10"/>
      <c r="F290" s="10"/>
      <c r="G290" s="41"/>
      <c r="H290" s="41"/>
      <c r="I290" s="10"/>
      <c r="J290" s="10"/>
      <c r="K290" s="10"/>
      <c r="L290" s="10"/>
      <c r="M290" s="10"/>
      <c r="N290" s="10"/>
      <c r="O290" s="10"/>
      <c r="P290" s="10"/>
      <c r="Q290" s="10"/>
      <c r="R290" s="10"/>
      <c r="S290" s="10"/>
      <c r="T290" s="10"/>
      <c r="U290" s="10"/>
      <c r="V290" s="10"/>
      <c r="W290" s="10"/>
      <c r="X290" s="10"/>
      <c r="Y290" s="10"/>
    </row>
    <row r="291" spans="1:25" ht="15.75" customHeight="1" x14ac:dyDescent="0.2">
      <c r="A291" s="4"/>
      <c r="B291" s="4"/>
      <c r="C291" s="10"/>
      <c r="D291" s="10"/>
      <c r="E291" s="10"/>
      <c r="F291" s="10"/>
      <c r="G291" s="41"/>
      <c r="H291" s="41"/>
      <c r="I291" s="10"/>
      <c r="J291" s="10"/>
      <c r="K291" s="10"/>
      <c r="L291" s="10"/>
      <c r="M291" s="10"/>
      <c r="N291" s="10"/>
      <c r="O291" s="10"/>
      <c r="P291" s="10"/>
      <c r="Q291" s="10"/>
      <c r="R291" s="10"/>
      <c r="S291" s="10"/>
      <c r="T291" s="10"/>
      <c r="U291" s="10"/>
      <c r="V291" s="10"/>
      <c r="W291" s="10"/>
      <c r="X291" s="10"/>
      <c r="Y291" s="10"/>
    </row>
    <row r="292" spans="1:25" ht="15.75" customHeight="1" x14ac:dyDescent="0.2">
      <c r="A292" s="4"/>
      <c r="B292" s="4"/>
      <c r="C292" s="10"/>
      <c r="D292" s="10"/>
      <c r="E292" s="10"/>
      <c r="F292" s="10"/>
      <c r="G292" s="41"/>
      <c r="H292" s="41"/>
      <c r="I292" s="10"/>
      <c r="J292" s="10"/>
      <c r="K292" s="10"/>
      <c r="L292" s="10"/>
      <c r="M292" s="10"/>
      <c r="N292" s="10"/>
      <c r="O292" s="10"/>
      <c r="P292" s="10"/>
      <c r="Q292" s="10"/>
      <c r="R292" s="10"/>
      <c r="S292" s="10"/>
      <c r="T292" s="10"/>
      <c r="U292" s="10"/>
      <c r="V292" s="10"/>
      <c r="W292" s="10"/>
      <c r="X292" s="10"/>
      <c r="Y292" s="10"/>
    </row>
    <row r="293" spans="1:25" ht="15.75" customHeight="1" x14ac:dyDescent="0.2">
      <c r="A293" s="4"/>
      <c r="B293" s="4"/>
      <c r="C293" s="10"/>
      <c r="D293" s="10"/>
      <c r="E293" s="10"/>
      <c r="F293" s="10"/>
      <c r="G293" s="41"/>
      <c r="H293" s="41"/>
      <c r="I293" s="10"/>
      <c r="J293" s="10"/>
      <c r="K293" s="10"/>
      <c r="L293" s="10"/>
      <c r="M293" s="10"/>
      <c r="N293" s="10"/>
      <c r="O293" s="10"/>
      <c r="P293" s="10"/>
      <c r="Q293" s="10"/>
      <c r="R293" s="10"/>
      <c r="S293" s="10"/>
      <c r="T293" s="10"/>
      <c r="U293" s="10"/>
      <c r="V293" s="10"/>
      <c r="W293" s="10"/>
      <c r="X293" s="10"/>
      <c r="Y293" s="10"/>
    </row>
    <row r="294" spans="1:25" ht="15.75" customHeight="1" x14ac:dyDescent="0.2">
      <c r="A294" s="4"/>
      <c r="B294" s="4"/>
      <c r="C294" s="10"/>
      <c r="D294" s="10"/>
      <c r="E294" s="10"/>
      <c r="F294" s="10"/>
      <c r="G294" s="41"/>
      <c r="H294" s="41"/>
      <c r="I294" s="10"/>
      <c r="J294" s="10"/>
      <c r="K294" s="10"/>
      <c r="L294" s="10"/>
      <c r="M294" s="10"/>
      <c r="N294" s="10"/>
      <c r="O294" s="10"/>
      <c r="P294" s="10"/>
      <c r="Q294" s="10"/>
      <c r="R294" s="10"/>
      <c r="S294" s="10"/>
      <c r="T294" s="10"/>
      <c r="U294" s="10"/>
      <c r="V294" s="10"/>
      <c r="W294" s="10"/>
      <c r="X294" s="10"/>
      <c r="Y294" s="10"/>
    </row>
    <row r="295" spans="1:25" ht="15.75" customHeight="1" x14ac:dyDescent="0.2">
      <c r="A295" s="4"/>
      <c r="B295" s="4"/>
      <c r="C295" s="10"/>
      <c r="D295" s="10"/>
      <c r="E295" s="10"/>
      <c r="F295" s="10"/>
      <c r="G295" s="41"/>
      <c r="H295" s="41"/>
      <c r="I295" s="10"/>
      <c r="J295" s="10"/>
      <c r="K295" s="10"/>
      <c r="L295" s="10"/>
      <c r="M295" s="10"/>
      <c r="N295" s="10"/>
      <c r="O295" s="10"/>
      <c r="P295" s="10"/>
      <c r="Q295" s="10"/>
      <c r="R295" s="10"/>
      <c r="S295" s="10"/>
      <c r="T295" s="10"/>
      <c r="U295" s="10"/>
      <c r="V295" s="10"/>
      <c r="W295" s="10"/>
      <c r="X295" s="10"/>
      <c r="Y295" s="10"/>
    </row>
    <row r="296" spans="1:25" ht="15.75" customHeight="1" x14ac:dyDescent="0.2">
      <c r="A296" s="4"/>
      <c r="B296" s="4"/>
      <c r="C296" s="10"/>
      <c r="D296" s="10"/>
      <c r="E296" s="10"/>
      <c r="F296" s="10"/>
      <c r="G296" s="41"/>
      <c r="H296" s="41"/>
      <c r="I296" s="10"/>
      <c r="J296" s="10"/>
      <c r="K296" s="10"/>
      <c r="L296" s="10"/>
      <c r="M296" s="10"/>
      <c r="N296" s="10"/>
      <c r="O296" s="10"/>
      <c r="P296" s="10"/>
      <c r="Q296" s="10"/>
      <c r="R296" s="10"/>
      <c r="S296" s="10"/>
      <c r="T296" s="10"/>
      <c r="U296" s="10"/>
      <c r="V296" s="10"/>
      <c r="W296" s="10"/>
      <c r="X296" s="10"/>
      <c r="Y296" s="10"/>
    </row>
    <row r="297" spans="1:25" ht="15.75" customHeight="1" x14ac:dyDescent="0.2">
      <c r="A297" s="4"/>
      <c r="B297" s="4"/>
      <c r="C297" s="10"/>
      <c r="D297" s="10"/>
      <c r="E297" s="10"/>
      <c r="F297" s="10"/>
      <c r="G297" s="41"/>
      <c r="H297" s="41"/>
      <c r="I297" s="10"/>
      <c r="J297" s="10"/>
      <c r="K297" s="10"/>
      <c r="L297" s="10"/>
      <c r="M297" s="10"/>
      <c r="N297" s="10"/>
      <c r="O297" s="10"/>
      <c r="P297" s="10"/>
      <c r="Q297" s="10"/>
      <c r="R297" s="10"/>
      <c r="S297" s="10"/>
      <c r="T297" s="10"/>
      <c r="U297" s="10"/>
      <c r="V297" s="10"/>
      <c r="W297" s="10"/>
      <c r="X297" s="10"/>
      <c r="Y297" s="10"/>
    </row>
    <row r="298" spans="1:25" ht="15.75" customHeight="1" x14ac:dyDescent="0.2">
      <c r="A298" s="4"/>
      <c r="B298" s="4"/>
      <c r="C298" s="10"/>
      <c r="D298" s="10"/>
      <c r="E298" s="10"/>
      <c r="F298" s="10"/>
      <c r="G298" s="41"/>
      <c r="H298" s="41"/>
      <c r="I298" s="10"/>
      <c r="J298" s="10"/>
      <c r="K298" s="10"/>
      <c r="L298" s="10"/>
      <c r="M298" s="10"/>
      <c r="N298" s="10"/>
      <c r="O298" s="10"/>
      <c r="P298" s="10"/>
      <c r="Q298" s="10"/>
      <c r="R298" s="10"/>
      <c r="S298" s="10"/>
      <c r="T298" s="10"/>
      <c r="U298" s="10"/>
      <c r="V298" s="10"/>
      <c r="W298" s="10"/>
      <c r="X298" s="10"/>
      <c r="Y298" s="10"/>
    </row>
    <row r="299" spans="1:25" ht="15.75" customHeight="1" x14ac:dyDescent="0.2">
      <c r="A299" s="4"/>
      <c r="B299" s="4"/>
      <c r="C299" s="10"/>
      <c r="D299" s="10"/>
      <c r="E299" s="10"/>
      <c r="F299" s="10"/>
      <c r="G299" s="41"/>
      <c r="H299" s="41"/>
      <c r="I299" s="10"/>
      <c r="J299" s="10"/>
      <c r="K299" s="10"/>
      <c r="L299" s="10"/>
      <c r="M299" s="10"/>
      <c r="N299" s="10"/>
      <c r="O299" s="10"/>
      <c r="P299" s="10"/>
      <c r="Q299" s="10"/>
      <c r="R299" s="10"/>
      <c r="S299" s="10"/>
      <c r="T299" s="10"/>
      <c r="U299" s="10"/>
      <c r="V299" s="10"/>
      <c r="W299" s="10"/>
      <c r="X299" s="10"/>
      <c r="Y299" s="10"/>
    </row>
    <row r="300" spans="1:25" ht="15.75" customHeight="1" x14ac:dyDescent="0.2">
      <c r="A300" s="4"/>
      <c r="B300" s="4"/>
      <c r="C300" s="10"/>
      <c r="D300" s="10"/>
      <c r="E300" s="10"/>
      <c r="F300" s="10"/>
      <c r="G300" s="41"/>
      <c r="H300" s="41"/>
      <c r="I300" s="10"/>
      <c r="J300" s="10"/>
      <c r="K300" s="10"/>
      <c r="L300" s="10"/>
      <c r="M300" s="10"/>
      <c r="N300" s="10"/>
      <c r="O300" s="10"/>
      <c r="P300" s="10"/>
      <c r="Q300" s="10"/>
      <c r="R300" s="10"/>
      <c r="S300" s="10"/>
      <c r="T300" s="10"/>
      <c r="U300" s="10"/>
      <c r="V300" s="10"/>
      <c r="W300" s="10"/>
      <c r="X300" s="10"/>
      <c r="Y300" s="10"/>
    </row>
    <row r="301" spans="1:25" ht="15.75" customHeight="1" x14ac:dyDescent="0.2">
      <c r="A301" s="4"/>
      <c r="B301" s="4"/>
      <c r="C301" s="10"/>
      <c r="D301" s="10"/>
      <c r="E301" s="10"/>
      <c r="F301" s="10"/>
      <c r="G301" s="41"/>
      <c r="H301" s="41"/>
      <c r="I301" s="10"/>
      <c r="J301" s="10"/>
      <c r="K301" s="10"/>
      <c r="L301" s="10"/>
      <c r="M301" s="10"/>
      <c r="N301" s="10"/>
      <c r="O301" s="10"/>
      <c r="P301" s="10"/>
      <c r="Q301" s="10"/>
      <c r="R301" s="10"/>
      <c r="S301" s="10"/>
      <c r="T301" s="10"/>
      <c r="U301" s="10"/>
      <c r="V301" s="10"/>
      <c r="W301" s="10"/>
      <c r="X301" s="10"/>
      <c r="Y301" s="10"/>
    </row>
    <row r="302" spans="1:25" ht="15.75" customHeight="1" x14ac:dyDescent="0.2">
      <c r="A302" s="4"/>
      <c r="B302" s="4"/>
      <c r="C302" s="10"/>
      <c r="D302" s="10"/>
      <c r="E302" s="10"/>
      <c r="F302" s="10"/>
      <c r="G302" s="41"/>
      <c r="H302" s="41"/>
      <c r="I302" s="10"/>
      <c r="J302" s="10"/>
      <c r="K302" s="10"/>
      <c r="L302" s="10"/>
      <c r="M302" s="10"/>
      <c r="N302" s="10"/>
      <c r="O302" s="10"/>
      <c r="P302" s="10"/>
      <c r="Q302" s="10"/>
      <c r="R302" s="10"/>
      <c r="S302" s="10"/>
      <c r="T302" s="10"/>
      <c r="U302" s="10"/>
      <c r="V302" s="10"/>
      <c r="W302" s="10"/>
      <c r="X302" s="10"/>
      <c r="Y302" s="10"/>
    </row>
    <row r="303" spans="1:25" ht="15.75" customHeight="1" x14ac:dyDescent="0.2">
      <c r="A303" s="4"/>
      <c r="B303" s="4"/>
      <c r="C303" s="10"/>
      <c r="D303" s="10"/>
      <c r="E303" s="10"/>
      <c r="F303" s="10"/>
      <c r="G303" s="41"/>
      <c r="H303" s="41"/>
      <c r="I303" s="10"/>
      <c r="J303" s="10"/>
      <c r="K303" s="10"/>
      <c r="L303" s="10"/>
      <c r="M303" s="10"/>
      <c r="N303" s="10"/>
      <c r="O303" s="10"/>
      <c r="P303" s="10"/>
      <c r="Q303" s="10"/>
      <c r="R303" s="10"/>
      <c r="S303" s="10"/>
      <c r="T303" s="10"/>
      <c r="U303" s="10"/>
      <c r="V303" s="10"/>
      <c r="W303" s="10"/>
      <c r="X303" s="10"/>
      <c r="Y303" s="10"/>
    </row>
    <row r="304" spans="1:25" ht="15.75" customHeight="1" x14ac:dyDescent="0.2">
      <c r="A304" s="4"/>
      <c r="B304" s="4"/>
      <c r="C304" s="10"/>
      <c r="D304" s="10"/>
      <c r="E304" s="10"/>
      <c r="F304" s="10"/>
      <c r="G304" s="41"/>
      <c r="H304" s="41"/>
      <c r="I304" s="10"/>
      <c r="J304" s="10"/>
      <c r="K304" s="10"/>
      <c r="L304" s="10"/>
      <c r="M304" s="10"/>
      <c r="N304" s="10"/>
      <c r="O304" s="10"/>
      <c r="P304" s="10"/>
      <c r="Q304" s="10"/>
      <c r="R304" s="10"/>
      <c r="S304" s="10"/>
      <c r="T304" s="10"/>
      <c r="U304" s="10"/>
      <c r="V304" s="10"/>
      <c r="W304" s="10"/>
      <c r="X304" s="10"/>
      <c r="Y304" s="10"/>
    </row>
    <row r="305" spans="1:25" ht="15.75" customHeight="1" x14ac:dyDescent="0.2">
      <c r="A305" s="4"/>
      <c r="B305" s="4"/>
      <c r="C305" s="10"/>
      <c r="D305" s="10"/>
      <c r="E305" s="10"/>
      <c r="F305" s="10"/>
      <c r="G305" s="41"/>
      <c r="H305" s="41"/>
      <c r="I305" s="10"/>
      <c r="J305" s="10"/>
      <c r="K305" s="10"/>
      <c r="L305" s="10"/>
      <c r="M305" s="10"/>
      <c r="N305" s="10"/>
      <c r="O305" s="10"/>
      <c r="P305" s="10"/>
      <c r="Q305" s="10"/>
      <c r="R305" s="10"/>
      <c r="S305" s="10"/>
      <c r="T305" s="10"/>
      <c r="U305" s="10"/>
      <c r="V305" s="10"/>
      <c r="W305" s="10"/>
      <c r="X305" s="10"/>
      <c r="Y305" s="10"/>
    </row>
    <row r="306" spans="1:25" ht="15.75" customHeight="1" x14ac:dyDescent="0.2">
      <c r="A306" s="4"/>
      <c r="B306" s="4"/>
      <c r="C306" s="10"/>
      <c r="D306" s="10"/>
      <c r="E306" s="10"/>
      <c r="F306" s="10"/>
      <c r="G306" s="41"/>
      <c r="H306" s="41"/>
      <c r="I306" s="10"/>
      <c r="J306" s="10"/>
      <c r="K306" s="10"/>
      <c r="L306" s="10"/>
      <c r="M306" s="10"/>
      <c r="N306" s="10"/>
      <c r="O306" s="10"/>
      <c r="P306" s="10"/>
      <c r="Q306" s="10"/>
      <c r="R306" s="10"/>
      <c r="S306" s="10"/>
      <c r="T306" s="10"/>
      <c r="U306" s="10"/>
      <c r="V306" s="10"/>
      <c r="W306" s="10"/>
      <c r="X306" s="10"/>
      <c r="Y306" s="10"/>
    </row>
    <row r="307" spans="1:25" ht="15.75" customHeight="1" x14ac:dyDescent="0.2">
      <c r="A307" s="4"/>
      <c r="B307" s="4"/>
      <c r="C307" s="10"/>
      <c r="D307" s="10"/>
      <c r="E307" s="10"/>
      <c r="F307" s="10"/>
      <c r="G307" s="41"/>
      <c r="H307" s="41"/>
      <c r="I307" s="10"/>
      <c r="J307" s="10"/>
      <c r="K307" s="10"/>
      <c r="L307" s="10"/>
      <c r="M307" s="10"/>
      <c r="N307" s="10"/>
      <c r="O307" s="10"/>
      <c r="P307" s="10"/>
      <c r="Q307" s="10"/>
      <c r="R307" s="10"/>
      <c r="S307" s="10"/>
      <c r="T307" s="10"/>
      <c r="U307" s="10"/>
      <c r="V307" s="10"/>
      <c r="W307" s="10"/>
      <c r="X307" s="10"/>
      <c r="Y307" s="10"/>
    </row>
    <row r="308" spans="1:25" ht="15.75" customHeight="1" x14ac:dyDescent="0.2">
      <c r="A308" s="4"/>
      <c r="B308" s="4"/>
      <c r="C308" s="10"/>
      <c r="D308" s="10"/>
      <c r="E308" s="10"/>
      <c r="F308" s="10"/>
      <c r="G308" s="41"/>
      <c r="H308" s="41"/>
      <c r="I308" s="10"/>
      <c r="J308" s="10"/>
      <c r="K308" s="10"/>
      <c r="L308" s="10"/>
      <c r="M308" s="10"/>
      <c r="N308" s="10"/>
      <c r="O308" s="10"/>
      <c r="P308" s="10"/>
      <c r="Q308" s="10"/>
      <c r="R308" s="10"/>
      <c r="S308" s="10"/>
      <c r="T308" s="10"/>
      <c r="U308" s="10"/>
      <c r="V308" s="10"/>
      <c r="W308" s="10"/>
      <c r="X308" s="10"/>
      <c r="Y308" s="10"/>
    </row>
    <row r="309" spans="1:25" ht="15.75" customHeight="1" x14ac:dyDescent="0.2">
      <c r="A309" s="4"/>
      <c r="B309" s="4"/>
      <c r="C309" s="10"/>
      <c r="D309" s="10"/>
      <c r="E309" s="10"/>
      <c r="F309" s="10"/>
      <c r="G309" s="41"/>
      <c r="H309" s="41"/>
      <c r="I309" s="10"/>
      <c r="J309" s="10"/>
      <c r="K309" s="10"/>
      <c r="L309" s="10"/>
      <c r="M309" s="10"/>
      <c r="N309" s="10"/>
      <c r="O309" s="10"/>
      <c r="P309" s="10"/>
      <c r="Q309" s="10"/>
      <c r="R309" s="10"/>
      <c r="S309" s="10"/>
      <c r="T309" s="10"/>
      <c r="U309" s="10"/>
      <c r="V309" s="10"/>
      <c r="W309" s="10"/>
      <c r="X309" s="10"/>
      <c r="Y309" s="10"/>
    </row>
    <row r="310" spans="1:25" ht="15.75" customHeight="1" x14ac:dyDescent="0.2">
      <c r="A310" s="4"/>
      <c r="B310" s="4"/>
      <c r="C310" s="10"/>
      <c r="D310" s="10"/>
      <c r="E310" s="10"/>
      <c r="F310" s="10"/>
      <c r="G310" s="41"/>
      <c r="H310" s="41"/>
      <c r="I310" s="10"/>
      <c r="J310" s="10"/>
      <c r="K310" s="10"/>
      <c r="L310" s="10"/>
      <c r="M310" s="10"/>
      <c r="N310" s="10"/>
      <c r="O310" s="10"/>
      <c r="P310" s="10"/>
      <c r="Q310" s="10"/>
      <c r="R310" s="10"/>
      <c r="S310" s="10"/>
      <c r="T310" s="10"/>
      <c r="U310" s="10"/>
      <c r="V310" s="10"/>
      <c r="W310" s="10"/>
      <c r="X310" s="10"/>
      <c r="Y310" s="10"/>
    </row>
    <row r="311" spans="1:25" ht="15.75" customHeight="1" x14ac:dyDescent="0.2">
      <c r="A311" s="4"/>
      <c r="B311" s="4"/>
      <c r="C311" s="10"/>
      <c r="D311" s="10"/>
      <c r="E311" s="10"/>
      <c r="F311" s="10"/>
      <c r="G311" s="41"/>
      <c r="H311" s="41"/>
      <c r="I311" s="10"/>
      <c r="J311" s="10"/>
      <c r="K311" s="10"/>
      <c r="L311" s="10"/>
      <c r="M311" s="10"/>
      <c r="N311" s="10"/>
      <c r="O311" s="10"/>
      <c r="P311" s="10"/>
      <c r="Q311" s="10"/>
      <c r="R311" s="10"/>
      <c r="S311" s="10"/>
      <c r="T311" s="10"/>
      <c r="U311" s="10"/>
      <c r="V311" s="10"/>
      <c r="W311" s="10"/>
      <c r="X311" s="10"/>
      <c r="Y311" s="10"/>
    </row>
    <row r="312" spans="1:25" ht="15.75" customHeight="1" x14ac:dyDescent="0.2">
      <c r="A312" s="4"/>
      <c r="B312" s="4"/>
      <c r="C312" s="10"/>
      <c r="D312" s="10"/>
      <c r="E312" s="10"/>
      <c r="F312" s="10"/>
      <c r="G312" s="41"/>
      <c r="H312" s="41"/>
      <c r="I312" s="10"/>
      <c r="J312" s="10"/>
      <c r="K312" s="10"/>
      <c r="L312" s="10"/>
      <c r="M312" s="10"/>
      <c r="N312" s="10"/>
      <c r="O312" s="10"/>
      <c r="P312" s="10"/>
      <c r="Q312" s="10"/>
      <c r="R312" s="10"/>
      <c r="S312" s="10"/>
      <c r="T312" s="10"/>
      <c r="U312" s="10"/>
      <c r="V312" s="10"/>
      <c r="W312" s="10"/>
      <c r="X312" s="10"/>
      <c r="Y312" s="10"/>
    </row>
    <row r="313" spans="1:25" ht="15.75" customHeight="1" x14ac:dyDescent="0.2">
      <c r="A313" s="4"/>
      <c r="B313" s="4"/>
      <c r="C313" s="10"/>
      <c r="D313" s="10"/>
      <c r="E313" s="10"/>
      <c r="F313" s="10"/>
      <c r="G313" s="41"/>
      <c r="H313" s="41"/>
      <c r="I313" s="10"/>
      <c r="J313" s="10"/>
      <c r="K313" s="10"/>
      <c r="L313" s="10"/>
      <c r="M313" s="10"/>
      <c r="N313" s="10"/>
      <c r="O313" s="10"/>
      <c r="P313" s="10"/>
      <c r="Q313" s="10"/>
      <c r="R313" s="10"/>
      <c r="S313" s="10"/>
      <c r="T313" s="10"/>
      <c r="U313" s="10"/>
      <c r="V313" s="10"/>
      <c r="W313" s="10"/>
      <c r="X313" s="10"/>
      <c r="Y313" s="10"/>
    </row>
    <row r="314" spans="1:25" ht="15.75" customHeight="1" x14ac:dyDescent="0.2">
      <c r="A314" s="4"/>
      <c r="B314" s="4"/>
      <c r="C314" s="10"/>
      <c r="D314" s="10"/>
      <c r="E314" s="10"/>
      <c r="F314" s="10"/>
      <c r="G314" s="41"/>
      <c r="H314" s="41"/>
      <c r="I314" s="10"/>
      <c r="J314" s="10"/>
      <c r="K314" s="10"/>
      <c r="L314" s="10"/>
      <c r="M314" s="10"/>
      <c r="N314" s="10"/>
      <c r="O314" s="10"/>
      <c r="P314" s="10"/>
      <c r="Q314" s="10"/>
      <c r="R314" s="10"/>
      <c r="S314" s="10"/>
      <c r="T314" s="10"/>
      <c r="U314" s="10"/>
      <c r="V314" s="10"/>
      <c r="W314" s="10"/>
      <c r="X314" s="10"/>
      <c r="Y314" s="10"/>
    </row>
    <row r="315" spans="1:25" ht="15.75" customHeight="1" x14ac:dyDescent="0.2">
      <c r="A315" s="4"/>
      <c r="B315" s="4"/>
      <c r="C315" s="10"/>
      <c r="D315" s="10"/>
      <c r="E315" s="10"/>
      <c r="F315" s="10"/>
      <c r="G315" s="41"/>
      <c r="H315" s="41"/>
      <c r="I315" s="10"/>
      <c r="J315" s="10"/>
      <c r="K315" s="10"/>
      <c r="L315" s="10"/>
      <c r="M315" s="10"/>
      <c r="N315" s="10"/>
      <c r="O315" s="10"/>
      <c r="P315" s="10"/>
      <c r="Q315" s="10"/>
      <c r="R315" s="10"/>
      <c r="S315" s="10"/>
      <c r="T315" s="10"/>
      <c r="U315" s="10"/>
      <c r="V315" s="10"/>
      <c r="W315" s="10"/>
      <c r="X315" s="10"/>
      <c r="Y315" s="10"/>
    </row>
    <row r="316" spans="1:25" ht="15.75" customHeight="1" x14ac:dyDescent="0.2">
      <c r="A316" s="4"/>
      <c r="B316" s="4"/>
      <c r="C316" s="10"/>
      <c r="D316" s="10"/>
      <c r="E316" s="10"/>
      <c r="F316" s="10"/>
      <c r="G316" s="41"/>
      <c r="H316" s="41"/>
      <c r="I316" s="10"/>
      <c r="J316" s="10"/>
      <c r="K316" s="10"/>
      <c r="L316" s="10"/>
      <c r="M316" s="10"/>
      <c r="N316" s="10"/>
      <c r="O316" s="10"/>
      <c r="P316" s="10"/>
      <c r="Q316" s="10"/>
      <c r="R316" s="10"/>
      <c r="S316" s="10"/>
      <c r="T316" s="10"/>
      <c r="U316" s="10"/>
      <c r="V316" s="10"/>
      <c r="W316" s="10"/>
      <c r="X316" s="10"/>
      <c r="Y316" s="10"/>
    </row>
    <row r="317" spans="1:25" ht="15.75" customHeight="1" x14ac:dyDescent="0.2">
      <c r="A317" s="4"/>
      <c r="B317" s="4"/>
      <c r="C317" s="10"/>
      <c r="D317" s="10"/>
      <c r="E317" s="10"/>
      <c r="F317" s="10"/>
      <c r="G317" s="41"/>
      <c r="H317" s="41"/>
      <c r="I317" s="10"/>
      <c r="J317" s="10"/>
      <c r="K317" s="10"/>
      <c r="L317" s="10"/>
      <c r="M317" s="10"/>
      <c r="N317" s="10"/>
      <c r="O317" s="10"/>
      <c r="P317" s="10"/>
      <c r="Q317" s="10"/>
      <c r="R317" s="10"/>
      <c r="S317" s="10"/>
      <c r="T317" s="10"/>
      <c r="U317" s="10"/>
      <c r="V317" s="10"/>
      <c r="W317" s="10"/>
      <c r="X317" s="10"/>
      <c r="Y317" s="10"/>
    </row>
    <row r="318" spans="1:25" ht="15.75" customHeight="1" x14ac:dyDescent="0.2">
      <c r="A318" s="4"/>
      <c r="B318" s="4"/>
      <c r="C318" s="10"/>
      <c r="D318" s="10"/>
      <c r="E318" s="10"/>
      <c r="F318" s="10"/>
      <c r="G318" s="41"/>
      <c r="H318" s="41"/>
      <c r="I318" s="10"/>
      <c r="J318" s="10"/>
      <c r="K318" s="10"/>
      <c r="L318" s="10"/>
      <c r="M318" s="10"/>
      <c r="N318" s="10"/>
      <c r="O318" s="10"/>
      <c r="P318" s="10"/>
      <c r="Q318" s="10"/>
      <c r="R318" s="10"/>
      <c r="S318" s="10"/>
      <c r="T318" s="10"/>
      <c r="U318" s="10"/>
      <c r="V318" s="10"/>
      <c r="W318" s="10"/>
      <c r="X318" s="10"/>
      <c r="Y318" s="10"/>
    </row>
    <row r="319" spans="1:25" ht="15.75" customHeight="1" x14ac:dyDescent="0.2">
      <c r="A319" s="4"/>
      <c r="B319" s="4"/>
      <c r="C319" s="10"/>
      <c r="D319" s="10"/>
      <c r="E319" s="10"/>
      <c r="F319" s="10"/>
      <c r="G319" s="41"/>
      <c r="H319" s="41"/>
      <c r="I319" s="10"/>
      <c r="J319" s="10"/>
      <c r="K319" s="10"/>
      <c r="L319" s="10"/>
      <c r="M319" s="10"/>
      <c r="N319" s="10"/>
      <c r="O319" s="10"/>
      <c r="P319" s="10"/>
      <c r="Q319" s="10"/>
      <c r="R319" s="10"/>
      <c r="S319" s="10"/>
      <c r="T319" s="10"/>
      <c r="U319" s="10"/>
      <c r="V319" s="10"/>
      <c r="W319" s="10"/>
      <c r="X319" s="10"/>
      <c r="Y319" s="10"/>
    </row>
    <row r="320" spans="1:25" ht="15.75" customHeight="1" x14ac:dyDescent="0.2">
      <c r="A320" s="4"/>
      <c r="B320" s="4"/>
      <c r="C320" s="10"/>
      <c r="D320" s="10"/>
      <c r="E320" s="10"/>
      <c r="F320" s="10"/>
      <c r="G320" s="41"/>
      <c r="H320" s="41"/>
      <c r="I320" s="10"/>
      <c r="J320" s="10"/>
      <c r="K320" s="10"/>
      <c r="L320" s="10"/>
      <c r="M320" s="10"/>
      <c r="N320" s="10"/>
      <c r="O320" s="10"/>
      <c r="P320" s="10"/>
      <c r="Q320" s="10"/>
      <c r="R320" s="10"/>
      <c r="S320" s="10"/>
      <c r="T320" s="10"/>
      <c r="U320" s="10"/>
      <c r="V320" s="10"/>
      <c r="W320" s="10"/>
      <c r="X320" s="10"/>
      <c r="Y320" s="10"/>
    </row>
    <row r="321" spans="1:25" ht="15.75" customHeight="1" x14ac:dyDescent="0.2">
      <c r="A321" s="4"/>
      <c r="B321" s="4"/>
      <c r="C321" s="10"/>
      <c r="D321" s="10"/>
      <c r="E321" s="10"/>
      <c r="F321" s="10"/>
      <c r="G321" s="41"/>
      <c r="H321" s="41"/>
      <c r="I321" s="10"/>
      <c r="J321" s="10"/>
      <c r="K321" s="10"/>
      <c r="L321" s="10"/>
      <c r="M321" s="10"/>
      <c r="N321" s="10"/>
      <c r="O321" s="10"/>
      <c r="P321" s="10"/>
      <c r="Q321" s="10"/>
      <c r="R321" s="10"/>
      <c r="S321" s="10"/>
      <c r="T321" s="10"/>
      <c r="U321" s="10"/>
      <c r="V321" s="10"/>
      <c r="W321" s="10"/>
      <c r="X321" s="10"/>
      <c r="Y321" s="10"/>
    </row>
    <row r="322" spans="1:25" ht="15.75" customHeight="1" x14ac:dyDescent="0.2">
      <c r="A322" s="4"/>
      <c r="B322" s="4"/>
      <c r="C322" s="10"/>
      <c r="D322" s="10"/>
      <c r="E322" s="10"/>
      <c r="F322" s="10"/>
      <c r="G322" s="41"/>
      <c r="H322" s="41"/>
      <c r="I322" s="10"/>
      <c r="J322" s="10"/>
      <c r="K322" s="10"/>
      <c r="L322" s="10"/>
      <c r="M322" s="10"/>
      <c r="N322" s="10"/>
      <c r="O322" s="10"/>
      <c r="P322" s="10"/>
      <c r="Q322" s="10"/>
      <c r="R322" s="10"/>
      <c r="S322" s="10"/>
      <c r="T322" s="10"/>
      <c r="U322" s="10"/>
      <c r="V322" s="10"/>
      <c r="W322" s="10"/>
      <c r="X322" s="10"/>
      <c r="Y322" s="10"/>
    </row>
    <row r="323" spans="1:25" ht="15.75" customHeight="1" x14ac:dyDescent="0.2">
      <c r="A323" s="4"/>
      <c r="B323" s="4"/>
      <c r="C323" s="10"/>
      <c r="D323" s="10"/>
      <c r="E323" s="10"/>
      <c r="F323" s="10"/>
      <c r="G323" s="41"/>
      <c r="H323" s="41"/>
      <c r="I323" s="10"/>
      <c r="J323" s="10"/>
      <c r="K323" s="10"/>
      <c r="L323" s="10"/>
      <c r="M323" s="10"/>
      <c r="N323" s="10"/>
      <c r="O323" s="10"/>
      <c r="P323" s="10"/>
      <c r="Q323" s="10"/>
      <c r="R323" s="10"/>
      <c r="S323" s="10"/>
      <c r="T323" s="10"/>
      <c r="U323" s="10"/>
      <c r="V323" s="10"/>
      <c r="W323" s="10"/>
      <c r="X323" s="10"/>
      <c r="Y323" s="10"/>
    </row>
    <row r="324" spans="1:25" ht="15.75" customHeight="1" x14ac:dyDescent="0.2">
      <c r="A324" s="4"/>
      <c r="B324" s="4"/>
      <c r="C324" s="10"/>
      <c r="D324" s="10"/>
      <c r="E324" s="10"/>
      <c r="F324" s="10"/>
      <c r="G324" s="41"/>
      <c r="H324" s="41"/>
      <c r="I324" s="10"/>
      <c r="J324" s="10"/>
      <c r="K324" s="10"/>
      <c r="L324" s="10"/>
      <c r="M324" s="10"/>
      <c r="N324" s="10"/>
      <c r="O324" s="10"/>
      <c r="P324" s="10"/>
      <c r="Q324" s="10"/>
      <c r="R324" s="10"/>
      <c r="S324" s="10"/>
      <c r="T324" s="10"/>
      <c r="U324" s="10"/>
      <c r="V324" s="10"/>
      <c r="W324" s="10"/>
      <c r="X324" s="10"/>
      <c r="Y324" s="10"/>
    </row>
    <row r="325" spans="1:25" ht="15.75" customHeight="1" x14ac:dyDescent="0.2">
      <c r="A325" s="4"/>
      <c r="B325" s="4"/>
      <c r="C325" s="10"/>
      <c r="D325" s="10"/>
      <c r="E325" s="10"/>
      <c r="F325" s="10"/>
      <c r="G325" s="41"/>
      <c r="H325" s="41"/>
      <c r="I325" s="10"/>
      <c r="J325" s="10"/>
      <c r="K325" s="10"/>
      <c r="L325" s="10"/>
      <c r="M325" s="10"/>
      <c r="N325" s="10"/>
      <c r="O325" s="10"/>
      <c r="P325" s="10"/>
      <c r="Q325" s="10"/>
      <c r="R325" s="10"/>
      <c r="S325" s="10"/>
      <c r="T325" s="10"/>
      <c r="U325" s="10"/>
      <c r="V325" s="10"/>
      <c r="W325" s="10"/>
      <c r="X325" s="10"/>
      <c r="Y325" s="10"/>
    </row>
    <row r="326" spans="1:25" ht="15.75" customHeight="1" x14ac:dyDescent="0.2">
      <c r="A326" s="4"/>
      <c r="B326" s="4"/>
      <c r="C326" s="10"/>
      <c r="D326" s="10"/>
      <c r="E326" s="10"/>
      <c r="F326" s="10"/>
      <c r="G326" s="41"/>
      <c r="H326" s="41"/>
      <c r="I326" s="10"/>
      <c r="J326" s="10"/>
      <c r="K326" s="10"/>
      <c r="L326" s="10"/>
      <c r="M326" s="10"/>
      <c r="N326" s="10"/>
      <c r="O326" s="10"/>
      <c r="P326" s="10"/>
      <c r="Q326" s="10"/>
      <c r="R326" s="10"/>
      <c r="S326" s="10"/>
      <c r="T326" s="10"/>
      <c r="U326" s="10"/>
      <c r="V326" s="10"/>
      <c r="W326" s="10"/>
      <c r="X326" s="10"/>
      <c r="Y326" s="10"/>
    </row>
    <row r="327" spans="1:25" ht="15.75" customHeight="1" x14ac:dyDescent="0.2">
      <c r="A327" s="4"/>
      <c r="B327" s="4"/>
      <c r="C327" s="10"/>
      <c r="D327" s="10"/>
      <c r="E327" s="10"/>
      <c r="F327" s="10"/>
      <c r="G327" s="41"/>
      <c r="H327" s="41"/>
      <c r="I327" s="10"/>
      <c r="J327" s="10"/>
      <c r="K327" s="10"/>
      <c r="L327" s="10"/>
      <c r="M327" s="10"/>
      <c r="N327" s="10"/>
      <c r="O327" s="10"/>
      <c r="P327" s="10"/>
      <c r="Q327" s="10"/>
      <c r="R327" s="10"/>
      <c r="S327" s="10"/>
      <c r="T327" s="10"/>
      <c r="U327" s="10"/>
      <c r="V327" s="10"/>
      <c r="W327" s="10"/>
      <c r="X327" s="10"/>
      <c r="Y327" s="10"/>
    </row>
    <row r="328" spans="1:25" ht="15.75" customHeight="1" x14ac:dyDescent="0.2">
      <c r="A328" s="4"/>
      <c r="B328" s="4"/>
      <c r="C328" s="10"/>
      <c r="D328" s="10"/>
      <c r="E328" s="10"/>
      <c r="F328" s="10"/>
      <c r="G328" s="41"/>
      <c r="H328" s="41"/>
      <c r="I328" s="10"/>
      <c r="J328" s="10"/>
      <c r="K328" s="10"/>
      <c r="L328" s="10"/>
      <c r="M328" s="10"/>
      <c r="N328" s="10"/>
      <c r="O328" s="10"/>
      <c r="P328" s="10"/>
      <c r="Q328" s="10"/>
      <c r="R328" s="10"/>
      <c r="S328" s="10"/>
      <c r="T328" s="10"/>
      <c r="U328" s="10"/>
      <c r="V328" s="10"/>
      <c r="W328" s="10"/>
      <c r="X328" s="10"/>
      <c r="Y328" s="10"/>
    </row>
    <row r="329" spans="1:25" ht="15.75" customHeight="1" x14ac:dyDescent="0.2">
      <c r="A329" s="4"/>
      <c r="B329" s="4"/>
      <c r="C329" s="10"/>
      <c r="D329" s="10"/>
      <c r="E329" s="10"/>
      <c r="F329" s="10"/>
      <c r="G329" s="41"/>
      <c r="H329" s="41"/>
      <c r="I329" s="10"/>
      <c r="J329" s="10"/>
      <c r="K329" s="10"/>
      <c r="L329" s="10"/>
      <c r="M329" s="10"/>
      <c r="N329" s="10"/>
      <c r="O329" s="10"/>
      <c r="P329" s="10"/>
      <c r="Q329" s="10"/>
      <c r="R329" s="10"/>
      <c r="S329" s="10"/>
      <c r="T329" s="10"/>
      <c r="U329" s="10"/>
      <c r="V329" s="10"/>
      <c r="W329" s="10"/>
      <c r="X329" s="10"/>
      <c r="Y329" s="10"/>
    </row>
    <row r="330" spans="1:25" ht="15.75" customHeight="1" x14ac:dyDescent="0.2">
      <c r="A330" s="4"/>
      <c r="B330" s="4"/>
      <c r="C330" s="10"/>
      <c r="D330" s="10"/>
      <c r="E330" s="10"/>
      <c r="F330" s="10"/>
      <c r="G330" s="41"/>
      <c r="H330" s="41"/>
      <c r="I330" s="10"/>
      <c r="J330" s="10"/>
      <c r="K330" s="10"/>
      <c r="L330" s="10"/>
      <c r="M330" s="10"/>
      <c r="N330" s="10"/>
      <c r="O330" s="10"/>
      <c r="P330" s="10"/>
      <c r="Q330" s="10"/>
      <c r="R330" s="10"/>
      <c r="S330" s="10"/>
      <c r="T330" s="10"/>
      <c r="U330" s="10"/>
      <c r="V330" s="10"/>
      <c r="W330" s="10"/>
      <c r="X330" s="10"/>
      <c r="Y330" s="10"/>
    </row>
    <row r="331" spans="1:25" ht="15.75" customHeight="1" x14ac:dyDescent="0.2">
      <c r="A331" s="4"/>
      <c r="B331" s="4"/>
      <c r="C331" s="10"/>
      <c r="D331" s="10"/>
      <c r="E331" s="10"/>
      <c r="F331" s="10"/>
      <c r="G331" s="41"/>
      <c r="H331" s="41"/>
      <c r="I331" s="10"/>
      <c r="J331" s="10"/>
      <c r="K331" s="10"/>
      <c r="L331" s="10"/>
      <c r="M331" s="10"/>
      <c r="N331" s="10"/>
      <c r="O331" s="10"/>
      <c r="P331" s="10"/>
      <c r="Q331" s="10"/>
      <c r="R331" s="10"/>
      <c r="S331" s="10"/>
      <c r="T331" s="10"/>
      <c r="U331" s="10"/>
      <c r="V331" s="10"/>
      <c r="W331" s="10"/>
      <c r="X331" s="10"/>
      <c r="Y331" s="10"/>
    </row>
    <row r="332" spans="1:25" ht="15.75" customHeight="1" x14ac:dyDescent="0.2">
      <c r="A332" s="4"/>
      <c r="B332" s="4"/>
      <c r="C332" s="10"/>
      <c r="D332" s="10"/>
      <c r="E332" s="10"/>
      <c r="F332" s="10"/>
      <c r="G332" s="41"/>
      <c r="H332" s="41"/>
      <c r="I332" s="10"/>
      <c r="J332" s="10"/>
      <c r="K332" s="10"/>
      <c r="L332" s="10"/>
      <c r="M332" s="10"/>
      <c r="N332" s="10"/>
      <c r="O332" s="10"/>
      <c r="P332" s="10"/>
      <c r="Q332" s="10"/>
      <c r="R332" s="10"/>
      <c r="S332" s="10"/>
      <c r="T332" s="10"/>
      <c r="U332" s="10"/>
      <c r="V332" s="10"/>
      <c r="W332" s="10"/>
      <c r="X332" s="10"/>
      <c r="Y332" s="10"/>
    </row>
    <row r="333" spans="1:25" ht="15.75" customHeight="1" x14ac:dyDescent="0.2">
      <c r="A333" s="4"/>
      <c r="B333" s="4"/>
      <c r="C333" s="10"/>
      <c r="D333" s="10"/>
      <c r="E333" s="10"/>
      <c r="F333" s="10"/>
      <c r="G333" s="41"/>
      <c r="H333" s="41"/>
      <c r="I333" s="10"/>
      <c r="J333" s="10"/>
      <c r="K333" s="10"/>
      <c r="L333" s="10"/>
      <c r="M333" s="10"/>
      <c r="N333" s="10"/>
      <c r="O333" s="10"/>
      <c r="P333" s="10"/>
      <c r="Q333" s="10"/>
      <c r="R333" s="10"/>
      <c r="S333" s="10"/>
      <c r="T333" s="10"/>
      <c r="U333" s="10"/>
      <c r="V333" s="10"/>
      <c r="W333" s="10"/>
      <c r="X333" s="10"/>
      <c r="Y333" s="10"/>
    </row>
    <row r="334" spans="1:25" ht="15.75" customHeight="1" x14ac:dyDescent="0.2">
      <c r="A334" s="4"/>
      <c r="B334" s="4"/>
      <c r="C334" s="10"/>
      <c r="D334" s="10"/>
      <c r="E334" s="10"/>
      <c r="F334" s="10"/>
      <c r="G334" s="41"/>
      <c r="H334" s="41"/>
      <c r="I334" s="10"/>
      <c r="J334" s="10"/>
      <c r="K334" s="10"/>
      <c r="L334" s="10"/>
      <c r="M334" s="10"/>
      <c r="N334" s="10"/>
      <c r="O334" s="10"/>
      <c r="P334" s="10"/>
      <c r="Q334" s="10"/>
      <c r="R334" s="10"/>
      <c r="S334" s="10"/>
      <c r="T334" s="10"/>
      <c r="U334" s="10"/>
      <c r="V334" s="10"/>
      <c r="W334" s="10"/>
      <c r="X334" s="10"/>
      <c r="Y334" s="10"/>
    </row>
    <row r="335" spans="1:25" ht="15.75" customHeight="1" x14ac:dyDescent="0.2">
      <c r="A335" s="4"/>
      <c r="B335" s="4"/>
      <c r="C335" s="10"/>
      <c r="D335" s="10"/>
      <c r="E335" s="10"/>
      <c r="F335" s="10"/>
      <c r="G335" s="41"/>
      <c r="H335" s="41"/>
      <c r="I335" s="10"/>
      <c r="J335" s="10"/>
      <c r="K335" s="10"/>
      <c r="L335" s="10"/>
      <c r="M335" s="10"/>
      <c r="N335" s="10"/>
      <c r="O335" s="10"/>
      <c r="P335" s="10"/>
      <c r="Q335" s="10"/>
      <c r="R335" s="10"/>
      <c r="S335" s="10"/>
      <c r="T335" s="10"/>
      <c r="U335" s="10"/>
      <c r="V335" s="10"/>
      <c r="W335" s="10"/>
      <c r="X335" s="10"/>
      <c r="Y335" s="10"/>
    </row>
    <row r="336" spans="1:25" ht="15.75" customHeight="1" x14ac:dyDescent="0.2">
      <c r="A336" s="4"/>
      <c r="B336" s="4"/>
      <c r="C336" s="10"/>
      <c r="D336" s="10"/>
      <c r="E336" s="10"/>
      <c r="F336" s="10"/>
      <c r="G336" s="41"/>
      <c r="H336" s="41"/>
      <c r="I336" s="10"/>
      <c r="J336" s="10"/>
      <c r="K336" s="10"/>
      <c r="L336" s="10"/>
      <c r="M336" s="10"/>
      <c r="N336" s="10"/>
      <c r="O336" s="10"/>
      <c r="P336" s="10"/>
      <c r="Q336" s="10"/>
      <c r="R336" s="10"/>
      <c r="S336" s="10"/>
      <c r="T336" s="10"/>
      <c r="U336" s="10"/>
      <c r="V336" s="10"/>
      <c r="W336" s="10"/>
      <c r="X336" s="10"/>
      <c r="Y336" s="10"/>
    </row>
    <row r="337" spans="1:25" ht="15.75" customHeight="1" x14ac:dyDescent="0.2">
      <c r="A337" s="4"/>
      <c r="B337" s="4"/>
      <c r="C337" s="10"/>
      <c r="D337" s="10"/>
      <c r="E337" s="10"/>
      <c r="F337" s="10"/>
      <c r="G337" s="41"/>
      <c r="H337" s="41"/>
      <c r="I337" s="10"/>
      <c r="J337" s="10"/>
      <c r="K337" s="10"/>
      <c r="L337" s="10"/>
      <c r="M337" s="10"/>
      <c r="N337" s="10"/>
      <c r="O337" s="10"/>
      <c r="P337" s="10"/>
      <c r="Q337" s="10"/>
      <c r="R337" s="10"/>
      <c r="S337" s="10"/>
      <c r="T337" s="10"/>
      <c r="U337" s="10"/>
      <c r="V337" s="10"/>
      <c r="W337" s="10"/>
      <c r="X337" s="10"/>
      <c r="Y337" s="10"/>
    </row>
    <row r="338" spans="1:25" ht="15.75" customHeight="1" x14ac:dyDescent="0.2">
      <c r="A338" s="4"/>
      <c r="B338" s="4"/>
      <c r="C338" s="10"/>
      <c r="D338" s="10"/>
      <c r="E338" s="10"/>
      <c r="F338" s="10"/>
      <c r="G338" s="41"/>
      <c r="H338" s="41"/>
      <c r="I338" s="10"/>
      <c r="J338" s="10"/>
      <c r="K338" s="10"/>
      <c r="L338" s="10"/>
      <c r="M338" s="10"/>
      <c r="N338" s="10"/>
      <c r="O338" s="10"/>
      <c r="P338" s="10"/>
      <c r="Q338" s="10"/>
      <c r="R338" s="10"/>
      <c r="S338" s="10"/>
      <c r="T338" s="10"/>
      <c r="U338" s="10"/>
      <c r="V338" s="10"/>
      <c r="W338" s="10"/>
      <c r="X338" s="10"/>
      <c r="Y338" s="10"/>
    </row>
    <row r="339" spans="1:25" ht="15.75" customHeight="1" x14ac:dyDescent="0.2">
      <c r="A339" s="4"/>
      <c r="B339" s="4"/>
      <c r="C339" s="10"/>
      <c r="D339" s="10"/>
      <c r="E339" s="10"/>
      <c r="F339" s="10"/>
      <c r="G339" s="41"/>
      <c r="H339" s="41"/>
      <c r="I339" s="10"/>
      <c r="J339" s="10"/>
      <c r="K339" s="10"/>
      <c r="L339" s="10"/>
      <c r="M339" s="10"/>
      <c r="N339" s="10"/>
      <c r="O339" s="10"/>
      <c r="P339" s="10"/>
      <c r="Q339" s="10"/>
      <c r="R339" s="10"/>
      <c r="S339" s="10"/>
      <c r="T339" s="10"/>
      <c r="U339" s="10"/>
      <c r="V339" s="10"/>
      <c r="W339" s="10"/>
      <c r="X339" s="10"/>
      <c r="Y339" s="10"/>
    </row>
    <row r="340" spans="1:25" ht="15.75" customHeight="1" x14ac:dyDescent="0.2">
      <c r="A340" s="4"/>
      <c r="B340" s="4"/>
      <c r="C340" s="10"/>
      <c r="D340" s="10"/>
      <c r="E340" s="10"/>
      <c r="F340" s="10"/>
      <c r="G340" s="41"/>
      <c r="H340" s="41"/>
      <c r="I340" s="10"/>
      <c r="J340" s="10"/>
      <c r="K340" s="10"/>
      <c r="L340" s="10"/>
      <c r="M340" s="10"/>
      <c r="N340" s="10"/>
      <c r="O340" s="10"/>
      <c r="P340" s="10"/>
      <c r="Q340" s="10"/>
      <c r="R340" s="10"/>
      <c r="S340" s="10"/>
      <c r="T340" s="10"/>
      <c r="U340" s="10"/>
      <c r="V340" s="10"/>
      <c r="W340" s="10"/>
      <c r="X340" s="10"/>
      <c r="Y340" s="10"/>
    </row>
    <row r="341" spans="1:25" ht="15.75" customHeight="1" x14ac:dyDescent="0.2">
      <c r="A341" s="4"/>
      <c r="B341" s="4"/>
      <c r="C341" s="10"/>
      <c r="D341" s="10"/>
      <c r="E341" s="10"/>
      <c r="F341" s="10"/>
      <c r="G341" s="41"/>
      <c r="H341" s="41"/>
      <c r="I341" s="10"/>
      <c r="J341" s="10"/>
      <c r="K341" s="10"/>
      <c r="L341" s="10"/>
      <c r="M341" s="10"/>
      <c r="N341" s="10"/>
      <c r="O341" s="10"/>
      <c r="P341" s="10"/>
      <c r="Q341" s="10"/>
      <c r="R341" s="10"/>
      <c r="S341" s="10"/>
      <c r="T341" s="10"/>
      <c r="U341" s="10"/>
      <c r="V341" s="10"/>
      <c r="W341" s="10"/>
      <c r="X341" s="10"/>
      <c r="Y341" s="10"/>
    </row>
    <row r="342" spans="1:25" ht="15.75" customHeight="1" x14ac:dyDescent="0.2">
      <c r="A342" s="4"/>
      <c r="B342" s="4"/>
      <c r="C342" s="10"/>
      <c r="D342" s="10"/>
      <c r="E342" s="10"/>
      <c r="F342" s="10"/>
      <c r="G342" s="41"/>
      <c r="H342" s="41"/>
      <c r="I342" s="10"/>
      <c r="J342" s="10"/>
      <c r="K342" s="10"/>
      <c r="L342" s="10"/>
      <c r="M342" s="10"/>
      <c r="N342" s="10"/>
      <c r="O342" s="10"/>
      <c r="P342" s="10"/>
      <c r="Q342" s="10"/>
      <c r="R342" s="10"/>
      <c r="S342" s="10"/>
      <c r="T342" s="10"/>
      <c r="U342" s="10"/>
      <c r="V342" s="10"/>
      <c r="W342" s="10"/>
      <c r="X342" s="10"/>
      <c r="Y342" s="10"/>
    </row>
    <row r="343" spans="1:25" ht="15.75" customHeight="1" x14ac:dyDescent="0.2">
      <c r="A343" s="4"/>
      <c r="B343" s="4"/>
      <c r="C343" s="10"/>
      <c r="D343" s="10"/>
      <c r="E343" s="10"/>
      <c r="F343" s="10"/>
      <c r="G343" s="41"/>
      <c r="H343" s="41"/>
      <c r="I343" s="10"/>
      <c r="J343" s="10"/>
      <c r="K343" s="10"/>
      <c r="L343" s="10"/>
      <c r="M343" s="10"/>
      <c r="N343" s="10"/>
      <c r="O343" s="10"/>
      <c r="P343" s="10"/>
      <c r="Q343" s="10"/>
      <c r="R343" s="10"/>
      <c r="S343" s="10"/>
      <c r="T343" s="10"/>
      <c r="U343" s="10"/>
      <c r="V343" s="10"/>
      <c r="W343" s="10"/>
      <c r="X343" s="10"/>
      <c r="Y343" s="10"/>
    </row>
    <row r="344" spans="1:25" ht="15.75" customHeight="1" x14ac:dyDescent="0.2">
      <c r="A344" s="4"/>
      <c r="B344" s="4"/>
      <c r="C344" s="10"/>
      <c r="D344" s="10"/>
      <c r="E344" s="10"/>
      <c r="F344" s="10"/>
      <c r="G344" s="41"/>
      <c r="H344" s="41"/>
      <c r="I344" s="10"/>
      <c r="J344" s="10"/>
      <c r="K344" s="10"/>
      <c r="L344" s="10"/>
      <c r="M344" s="10"/>
      <c r="N344" s="10"/>
      <c r="O344" s="10"/>
      <c r="P344" s="10"/>
      <c r="Q344" s="10"/>
      <c r="R344" s="10"/>
      <c r="S344" s="10"/>
      <c r="T344" s="10"/>
      <c r="U344" s="10"/>
      <c r="V344" s="10"/>
      <c r="W344" s="10"/>
      <c r="X344" s="10"/>
      <c r="Y344" s="10"/>
    </row>
    <row r="345" spans="1:25" ht="15.75" customHeight="1" x14ac:dyDescent="0.2">
      <c r="A345" s="4"/>
      <c r="B345" s="4"/>
      <c r="C345" s="10"/>
      <c r="D345" s="10"/>
      <c r="E345" s="10"/>
      <c r="F345" s="10"/>
      <c r="G345" s="41"/>
      <c r="H345" s="41"/>
      <c r="I345" s="10"/>
      <c r="J345" s="10"/>
      <c r="K345" s="10"/>
      <c r="L345" s="10"/>
      <c r="M345" s="10"/>
      <c r="N345" s="10"/>
      <c r="O345" s="10"/>
      <c r="P345" s="10"/>
      <c r="Q345" s="10"/>
      <c r="R345" s="10"/>
      <c r="S345" s="10"/>
      <c r="T345" s="10"/>
      <c r="U345" s="10"/>
      <c r="V345" s="10"/>
      <c r="W345" s="10"/>
      <c r="X345" s="10"/>
      <c r="Y345" s="10"/>
    </row>
    <row r="346" spans="1:25" ht="15.75" customHeight="1" x14ac:dyDescent="0.2">
      <c r="A346" s="4"/>
      <c r="B346" s="4"/>
      <c r="C346" s="10"/>
      <c r="D346" s="10"/>
      <c r="E346" s="10"/>
      <c r="F346" s="10"/>
      <c r="G346" s="41"/>
      <c r="H346" s="41"/>
      <c r="I346" s="10"/>
      <c r="J346" s="10"/>
      <c r="K346" s="10"/>
      <c r="L346" s="10"/>
      <c r="M346" s="10"/>
      <c r="N346" s="10"/>
      <c r="O346" s="10"/>
      <c r="P346" s="10"/>
      <c r="Q346" s="10"/>
      <c r="R346" s="10"/>
      <c r="S346" s="10"/>
      <c r="T346" s="10"/>
      <c r="U346" s="10"/>
      <c r="V346" s="10"/>
      <c r="W346" s="10"/>
      <c r="X346" s="10"/>
      <c r="Y346" s="10"/>
    </row>
    <row r="347" spans="1:25" ht="15.75" customHeight="1" x14ac:dyDescent="0.2">
      <c r="A347" s="4"/>
      <c r="B347" s="4"/>
      <c r="C347" s="10"/>
      <c r="D347" s="10"/>
      <c r="E347" s="10"/>
      <c r="F347" s="10"/>
      <c r="G347" s="41"/>
      <c r="H347" s="41"/>
      <c r="I347" s="10"/>
      <c r="J347" s="10"/>
      <c r="K347" s="10"/>
      <c r="L347" s="10"/>
      <c r="M347" s="10"/>
      <c r="N347" s="10"/>
      <c r="O347" s="10"/>
      <c r="P347" s="10"/>
      <c r="Q347" s="10"/>
      <c r="R347" s="10"/>
      <c r="S347" s="10"/>
      <c r="T347" s="10"/>
      <c r="U347" s="10"/>
      <c r="V347" s="10"/>
      <c r="W347" s="10"/>
      <c r="X347" s="10"/>
      <c r="Y347" s="10"/>
    </row>
    <row r="348" spans="1:25" ht="15.75" customHeight="1" x14ac:dyDescent="0.2">
      <c r="A348" s="4"/>
      <c r="B348" s="4"/>
      <c r="C348" s="10"/>
      <c r="D348" s="10"/>
      <c r="E348" s="10"/>
      <c r="F348" s="10"/>
      <c r="G348" s="41"/>
      <c r="H348" s="41"/>
      <c r="I348" s="10"/>
      <c r="J348" s="10"/>
      <c r="K348" s="10"/>
      <c r="L348" s="10"/>
      <c r="M348" s="10"/>
      <c r="N348" s="10"/>
      <c r="O348" s="10"/>
      <c r="P348" s="10"/>
      <c r="Q348" s="10"/>
      <c r="R348" s="10"/>
      <c r="S348" s="10"/>
      <c r="T348" s="10"/>
      <c r="U348" s="10"/>
      <c r="V348" s="10"/>
      <c r="W348" s="10"/>
      <c r="X348" s="10"/>
      <c r="Y348" s="10"/>
    </row>
    <row r="349" spans="1:25" ht="15.75" customHeight="1" x14ac:dyDescent="0.2">
      <c r="A349" s="4"/>
      <c r="B349" s="4"/>
      <c r="C349" s="10"/>
      <c r="D349" s="10"/>
      <c r="E349" s="10"/>
      <c r="F349" s="10"/>
      <c r="G349" s="41"/>
      <c r="H349" s="41"/>
      <c r="I349" s="10"/>
      <c r="J349" s="10"/>
      <c r="K349" s="10"/>
      <c r="L349" s="10"/>
      <c r="M349" s="10"/>
      <c r="N349" s="10"/>
      <c r="O349" s="10"/>
      <c r="P349" s="10"/>
      <c r="Q349" s="10"/>
      <c r="R349" s="10"/>
      <c r="S349" s="10"/>
      <c r="T349" s="10"/>
      <c r="U349" s="10"/>
      <c r="V349" s="10"/>
      <c r="W349" s="10"/>
      <c r="X349" s="10"/>
      <c r="Y349" s="10"/>
    </row>
    <row r="350" spans="1:25" ht="15.75" customHeight="1" x14ac:dyDescent="0.2">
      <c r="A350" s="4"/>
      <c r="B350" s="4"/>
      <c r="C350" s="10"/>
      <c r="D350" s="10"/>
      <c r="E350" s="10"/>
      <c r="F350" s="10"/>
      <c r="G350" s="41"/>
      <c r="H350" s="41"/>
      <c r="I350" s="10"/>
      <c r="J350" s="10"/>
      <c r="K350" s="10"/>
      <c r="L350" s="10"/>
      <c r="M350" s="10"/>
      <c r="N350" s="10"/>
      <c r="O350" s="10"/>
      <c r="P350" s="10"/>
      <c r="Q350" s="10"/>
      <c r="R350" s="10"/>
      <c r="S350" s="10"/>
      <c r="T350" s="10"/>
      <c r="U350" s="10"/>
      <c r="V350" s="10"/>
      <c r="W350" s="10"/>
      <c r="X350" s="10"/>
      <c r="Y350" s="10"/>
    </row>
    <row r="351" spans="1:25" ht="15.75" customHeight="1" x14ac:dyDescent="0.2">
      <c r="A351" s="4"/>
      <c r="B351" s="4"/>
      <c r="C351" s="10"/>
      <c r="D351" s="10"/>
      <c r="E351" s="10"/>
      <c r="F351" s="10"/>
      <c r="G351" s="41"/>
      <c r="H351" s="41"/>
      <c r="I351" s="10"/>
      <c r="J351" s="10"/>
      <c r="K351" s="10"/>
      <c r="L351" s="10"/>
      <c r="M351" s="10"/>
      <c r="N351" s="10"/>
      <c r="O351" s="10"/>
      <c r="P351" s="10"/>
      <c r="Q351" s="10"/>
      <c r="R351" s="10"/>
      <c r="S351" s="10"/>
      <c r="T351" s="10"/>
      <c r="U351" s="10"/>
      <c r="V351" s="10"/>
      <c r="W351" s="10"/>
      <c r="X351" s="10"/>
      <c r="Y351" s="10"/>
    </row>
    <row r="352" spans="1:25" ht="15.75" customHeight="1" x14ac:dyDescent="0.2">
      <c r="A352" s="4"/>
      <c r="B352" s="4"/>
      <c r="C352" s="10"/>
      <c r="D352" s="10"/>
      <c r="E352" s="10"/>
      <c r="F352" s="10"/>
      <c r="G352" s="41"/>
      <c r="H352" s="41"/>
      <c r="I352" s="10"/>
      <c r="J352" s="10"/>
      <c r="K352" s="10"/>
      <c r="L352" s="10"/>
      <c r="M352" s="10"/>
      <c r="N352" s="10"/>
      <c r="O352" s="10"/>
      <c r="P352" s="10"/>
      <c r="Q352" s="10"/>
      <c r="R352" s="10"/>
      <c r="S352" s="10"/>
      <c r="T352" s="10"/>
      <c r="U352" s="10"/>
      <c r="V352" s="10"/>
      <c r="W352" s="10"/>
      <c r="X352" s="10"/>
      <c r="Y352" s="10"/>
    </row>
    <row r="353" spans="1:25" ht="15.75" customHeight="1" x14ac:dyDescent="0.2">
      <c r="A353" s="4"/>
      <c r="B353" s="4"/>
      <c r="C353" s="10"/>
      <c r="D353" s="10"/>
      <c r="E353" s="10"/>
      <c r="F353" s="10"/>
      <c r="G353" s="41"/>
      <c r="H353" s="41"/>
      <c r="I353" s="10"/>
      <c r="J353" s="10"/>
      <c r="K353" s="10"/>
      <c r="L353" s="10"/>
      <c r="M353" s="10"/>
      <c r="N353" s="10"/>
      <c r="O353" s="10"/>
      <c r="P353" s="10"/>
      <c r="Q353" s="10"/>
      <c r="R353" s="10"/>
      <c r="S353" s="10"/>
      <c r="T353" s="10"/>
      <c r="U353" s="10"/>
      <c r="V353" s="10"/>
      <c r="W353" s="10"/>
      <c r="X353" s="10"/>
      <c r="Y353" s="10"/>
    </row>
    <row r="354" spans="1:25" ht="15.75" customHeight="1" x14ac:dyDescent="0.2">
      <c r="A354" s="4"/>
      <c r="B354" s="4"/>
      <c r="C354" s="10"/>
      <c r="D354" s="10"/>
      <c r="E354" s="10"/>
      <c r="F354" s="10"/>
      <c r="G354" s="41"/>
      <c r="H354" s="41"/>
      <c r="I354" s="10"/>
      <c r="J354" s="10"/>
      <c r="K354" s="10"/>
      <c r="L354" s="10"/>
      <c r="M354" s="10"/>
      <c r="N354" s="10"/>
      <c r="O354" s="10"/>
      <c r="P354" s="10"/>
      <c r="Q354" s="10"/>
      <c r="R354" s="10"/>
      <c r="S354" s="10"/>
      <c r="T354" s="10"/>
      <c r="U354" s="10"/>
      <c r="V354" s="10"/>
      <c r="W354" s="10"/>
      <c r="X354" s="10"/>
      <c r="Y354" s="10"/>
    </row>
    <row r="355" spans="1:25" ht="15.75" customHeight="1" x14ac:dyDescent="0.2">
      <c r="A355" s="4"/>
      <c r="B355" s="4"/>
      <c r="C355" s="10"/>
      <c r="D355" s="10"/>
      <c r="E355" s="10"/>
      <c r="F355" s="10"/>
      <c r="G355" s="41"/>
      <c r="H355" s="41"/>
      <c r="I355" s="10"/>
      <c r="J355" s="10"/>
      <c r="K355" s="10"/>
      <c r="L355" s="10"/>
      <c r="M355" s="10"/>
      <c r="N355" s="10"/>
      <c r="O355" s="10"/>
      <c r="P355" s="10"/>
      <c r="Q355" s="10"/>
      <c r="R355" s="10"/>
      <c r="S355" s="10"/>
      <c r="T355" s="10"/>
      <c r="U355" s="10"/>
      <c r="V355" s="10"/>
      <c r="W355" s="10"/>
      <c r="X355" s="10"/>
      <c r="Y355" s="10"/>
    </row>
    <row r="356" spans="1:25" ht="15.75" customHeight="1" x14ac:dyDescent="0.2">
      <c r="A356" s="4"/>
      <c r="B356" s="4"/>
      <c r="C356" s="10"/>
      <c r="D356" s="10"/>
      <c r="E356" s="10"/>
      <c r="F356" s="10"/>
      <c r="G356" s="41"/>
      <c r="H356" s="41"/>
      <c r="I356" s="10"/>
      <c r="J356" s="10"/>
      <c r="K356" s="10"/>
      <c r="L356" s="10"/>
      <c r="M356" s="10"/>
      <c r="N356" s="10"/>
      <c r="O356" s="10"/>
      <c r="P356" s="10"/>
      <c r="Q356" s="10"/>
      <c r="R356" s="10"/>
      <c r="S356" s="10"/>
      <c r="T356" s="10"/>
      <c r="U356" s="10"/>
      <c r="V356" s="10"/>
      <c r="W356" s="10"/>
      <c r="X356" s="10"/>
      <c r="Y356" s="10"/>
    </row>
    <row r="357" spans="1:25" ht="15.75" customHeight="1" x14ac:dyDescent="0.2">
      <c r="A357" s="4"/>
      <c r="B357" s="4"/>
      <c r="C357" s="10"/>
      <c r="D357" s="10"/>
      <c r="E357" s="10"/>
      <c r="F357" s="10"/>
      <c r="G357" s="41"/>
      <c r="H357" s="41"/>
      <c r="I357" s="10"/>
      <c r="J357" s="10"/>
      <c r="K357" s="10"/>
      <c r="L357" s="10"/>
      <c r="M357" s="10"/>
      <c r="N357" s="10"/>
      <c r="O357" s="10"/>
      <c r="P357" s="10"/>
      <c r="Q357" s="10"/>
      <c r="R357" s="10"/>
      <c r="S357" s="10"/>
      <c r="T357" s="10"/>
      <c r="U357" s="10"/>
      <c r="V357" s="10"/>
      <c r="W357" s="10"/>
      <c r="X357" s="10"/>
      <c r="Y357" s="10"/>
    </row>
    <row r="358" spans="1:25" ht="15.75" customHeight="1" x14ac:dyDescent="0.2">
      <c r="A358" s="4"/>
      <c r="B358" s="4"/>
      <c r="C358" s="10"/>
      <c r="D358" s="10"/>
      <c r="E358" s="10"/>
      <c r="F358" s="10"/>
      <c r="G358" s="41"/>
      <c r="H358" s="41"/>
      <c r="I358" s="10"/>
      <c r="J358" s="10"/>
      <c r="K358" s="10"/>
      <c r="L358" s="10"/>
      <c r="M358" s="10"/>
      <c r="N358" s="10"/>
      <c r="O358" s="10"/>
      <c r="P358" s="10"/>
      <c r="Q358" s="10"/>
      <c r="R358" s="10"/>
      <c r="S358" s="10"/>
      <c r="T358" s="10"/>
      <c r="U358" s="10"/>
      <c r="V358" s="10"/>
      <c r="W358" s="10"/>
      <c r="X358" s="10"/>
      <c r="Y358" s="10"/>
    </row>
    <row r="359" spans="1:25" ht="15.75" customHeight="1" x14ac:dyDescent="0.2">
      <c r="A359" s="4"/>
      <c r="B359" s="4"/>
      <c r="C359" s="10"/>
      <c r="D359" s="10"/>
      <c r="E359" s="10"/>
      <c r="F359" s="10"/>
      <c r="G359" s="41"/>
      <c r="H359" s="41"/>
      <c r="I359" s="10"/>
      <c r="J359" s="10"/>
      <c r="K359" s="10"/>
      <c r="L359" s="10"/>
      <c r="M359" s="10"/>
      <c r="N359" s="10"/>
      <c r="O359" s="10"/>
      <c r="P359" s="10"/>
      <c r="Q359" s="10"/>
      <c r="R359" s="10"/>
      <c r="S359" s="10"/>
      <c r="T359" s="10"/>
      <c r="U359" s="10"/>
      <c r="V359" s="10"/>
      <c r="W359" s="10"/>
      <c r="X359" s="10"/>
      <c r="Y359" s="10"/>
    </row>
    <row r="360" spans="1:25" ht="15.75" customHeight="1" x14ac:dyDescent="0.2">
      <c r="A360" s="4"/>
      <c r="B360" s="4"/>
      <c r="C360" s="10"/>
      <c r="D360" s="10"/>
      <c r="E360" s="10"/>
      <c r="F360" s="10"/>
      <c r="G360" s="41"/>
      <c r="H360" s="41"/>
      <c r="I360" s="10"/>
      <c r="J360" s="10"/>
      <c r="K360" s="10"/>
      <c r="L360" s="10"/>
      <c r="M360" s="10"/>
      <c r="N360" s="10"/>
      <c r="O360" s="10"/>
      <c r="P360" s="10"/>
      <c r="Q360" s="10"/>
      <c r="R360" s="10"/>
      <c r="S360" s="10"/>
      <c r="T360" s="10"/>
      <c r="U360" s="10"/>
      <c r="V360" s="10"/>
      <c r="W360" s="10"/>
      <c r="X360" s="10"/>
      <c r="Y360" s="10"/>
    </row>
    <row r="361" spans="1:25" ht="15.75" customHeight="1" x14ac:dyDescent="0.2">
      <c r="A361" s="4"/>
      <c r="B361" s="4"/>
      <c r="C361" s="10"/>
      <c r="D361" s="10"/>
      <c r="E361" s="10"/>
      <c r="F361" s="10"/>
      <c r="G361" s="41"/>
      <c r="H361" s="41"/>
      <c r="I361" s="10"/>
      <c r="J361" s="10"/>
      <c r="K361" s="10"/>
      <c r="L361" s="10"/>
      <c r="M361" s="10"/>
      <c r="N361" s="10"/>
      <c r="O361" s="10"/>
      <c r="P361" s="10"/>
      <c r="Q361" s="10"/>
      <c r="R361" s="10"/>
      <c r="S361" s="10"/>
      <c r="T361" s="10"/>
      <c r="U361" s="10"/>
      <c r="V361" s="10"/>
      <c r="W361" s="10"/>
      <c r="X361" s="10"/>
      <c r="Y361" s="10"/>
    </row>
    <row r="362" spans="1:25" ht="15.75" customHeight="1" x14ac:dyDescent="0.2">
      <c r="A362" s="4"/>
      <c r="B362" s="4"/>
      <c r="C362" s="10"/>
      <c r="D362" s="10"/>
      <c r="E362" s="10"/>
      <c r="F362" s="10"/>
      <c r="G362" s="41"/>
      <c r="H362" s="41"/>
      <c r="I362" s="10"/>
      <c r="J362" s="10"/>
      <c r="K362" s="10"/>
      <c r="L362" s="10"/>
      <c r="M362" s="10"/>
      <c r="N362" s="10"/>
      <c r="O362" s="10"/>
      <c r="P362" s="10"/>
      <c r="Q362" s="10"/>
      <c r="R362" s="10"/>
      <c r="S362" s="10"/>
      <c r="T362" s="10"/>
      <c r="U362" s="10"/>
      <c r="V362" s="10"/>
      <c r="W362" s="10"/>
      <c r="X362" s="10"/>
      <c r="Y362" s="10"/>
    </row>
    <row r="363" spans="1:25" ht="15.75" customHeight="1" x14ac:dyDescent="0.2">
      <c r="A363" s="4"/>
      <c r="B363" s="4"/>
      <c r="C363" s="10"/>
      <c r="D363" s="10"/>
      <c r="E363" s="10"/>
      <c r="F363" s="10"/>
      <c r="G363" s="41"/>
      <c r="H363" s="41"/>
      <c r="I363" s="10"/>
      <c r="J363" s="10"/>
      <c r="K363" s="10"/>
      <c r="L363" s="10"/>
      <c r="M363" s="10"/>
      <c r="N363" s="10"/>
      <c r="O363" s="10"/>
      <c r="P363" s="10"/>
      <c r="Q363" s="10"/>
      <c r="R363" s="10"/>
      <c r="S363" s="10"/>
      <c r="T363" s="10"/>
      <c r="U363" s="10"/>
      <c r="V363" s="10"/>
      <c r="W363" s="10"/>
      <c r="X363" s="10"/>
      <c r="Y363" s="10"/>
    </row>
    <row r="364" spans="1:25" ht="15.75" customHeight="1" x14ac:dyDescent="0.2">
      <c r="A364" s="4"/>
      <c r="B364" s="4"/>
      <c r="C364" s="10"/>
      <c r="D364" s="10"/>
      <c r="E364" s="10"/>
      <c r="F364" s="10"/>
      <c r="G364" s="41"/>
      <c r="H364" s="41"/>
      <c r="I364" s="10"/>
      <c r="J364" s="10"/>
      <c r="K364" s="10"/>
      <c r="L364" s="10"/>
      <c r="M364" s="10"/>
      <c r="N364" s="10"/>
      <c r="O364" s="10"/>
      <c r="P364" s="10"/>
      <c r="Q364" s="10"/>
      <c r="R364" s="10"/>
      <c r="S364" s="10"/>
      <c r="T364" s="10"/>
      <c r="U364" s="10"/>
      <c r="V364" s="10"/>
      <c r="W364" s="10"/>
      <c r="X364" s="10"/>
      <c r="Y364" s="10"/>
    </row>
    <row r="365" spans="1:25" ht="15.75" customHeight="1" x14ac:dyDescent="0.2">
      <c r="A365" s="4"/>
      <c r="B365" s="4"/>
      <c r="C365" s="10"/>
      <c r="D365" s="10"/>
      <c r="E365" s="10"/>
      <c r="F365" s="10"/>
      <c r="G365" s="41"/>
      <c r="H365" s="41"/>
      <c r="I365" s="10"/>
      <c r="J365" s="10"/>
      <c r="K365" s="10"/>
      <c r="L365" s="10"/>
      <c r="M365" s="10"/>
      <c r="N365" s="10"/>
      <c r="O365" s="10"/>
      <c r="P365" s="10"/>
      <c r="Q365" s="10"/>
      <c r="R365" s="10"/>
      <c r="S365" s="10"/>
      <c r="T365" s="10"/>
      <c r="U365" s="10"/>
      <c r="V365" s="10"/>
      <c r="W365" s="10"/>
      <c r="X365" s="10"/>
      <c r="Y365" s="10"/>
    </row>
    <row r="366" spans="1:25" ht="15.75" customHeight="1" x14ac:dyDescent="0.2">
      <c r="A366" s="4"/>
      <c r="B366" s="4"/>
      <c r="C366" s="10"/>
      <c r="D366" s="10"/>
      <c r="E366" s="10"/>
      <c r="F366" s="10"/>
      <c r="G366" s="41"/>
      <c r="H366" s="41"/>
      <c r="I366" s="10"/>
      <c r="J366" s="10"/>
      <c r="K366" s="10"/>
      <c r="L366" s="10"/>
      <c r="M366" s="10"/>
      <c r="N366" s="10"/>
      <c r="O366" s="10"/>
      <c r="P366" s="10"/>
      <c r="Q366" s="10"/>
      <c r="R366" s="10"/>
      <c r="S366" s="10"/>
      <c r="T366" s="10"/>
      <c r="U366" s="10"/>
      <c r="V366" s="10"/>
      <c r="W366" s="10"/>
      <c r="X366" s="10"/>
      <c r="Y366" s="10"/>
    </row>
    <row r="367" spans="1:25" ht="15.75" customHeight="1" x14ac:dyDescent="0.2">
      <c r="A367" s="4"/>
      <c r="B367" s="4"/>
      <c r="C367" s="10"/>
      <c r="D367" s="10"/>
      <c r="E367" s="10"/>
      <c r="F367" s="10"/>
      <c r="G367" s="41"/>
      <c r="H367" s="41"/>
      <c r="I367" s="10"/>
      <c r="J367" s="10"/>
      <c r="K367" s="10"/>
      <c r="L367" s="10"/>
      <c r="M367" s="10"/>
      <c r="N367" s="10"/>
      <c r="O367" s="10"/>
      <c r="P367" s="10"/>
      <c r="Q367" s="10"/>
      <c r="R367" s="10"/>
      <c r="S367" s="10"/>
      <c r="T367" s="10"/>
      <c r="U367" s="10"/>
      <c r="V367" s="10"/>
      <c r="W367" s="10"/>
      <c r="X367" s="10"/>
      <c r="Y367" s="10"/>
    </row>
    <row r="368" spans="1:25" ht="15.75" customHeight="1" x14ac:dyDescent="0.2">
      <c r="A368" s="4"/>
      <c r="B368" s="4"/>
      <c r="C368" s="10"/>
      <c r="D368" s="10"/>
      <c r="E368" s="10"/>
      <c r="F368" s="10"/>
      <c r="G368" s="41"/>
      <c r="H368" s="41"/>
      <c r="I368" s="10"/>
      <c r="J368" s="10"/>
      <c r="K368" s="10"/>
      <c r="L368" s="10"/>
      <c r="M368" s="10"/>
      <c r="N368" s="10"/>
      <c r="O368" s="10"/>
      <c r="P368" s="10"/>
      <c r="Q368" s="10"/>
      <c r="R368" s="10"/>
      <c r="S368" s="10"/>
      <c r="T368" s="10"/>
      <c r="U368" s="10"/>
      <c r="V368" s="10"/>
      <c r="W368" s="10"/>
      <c r="X368" s="10"/>
      <c r="Y368" s="10"/>
    </row>
    <row r="369" spans="1:25" ht="15.75" customHeight="1" x14ac:dyDescent="0.2">
      <c r="A369" s="4"/>
      <c r="B369" s="4"/>
      <c r="C369" s="10"/>
      <c r="D369" s="10"/>
      <c r="E369" s="10"/>
      <c r="F369" s="10"/>
      <c r="G369" s="41"/>
      <c r="H369" s="41"/>
      <c r="I369" s="10"/>
      <c r="J369" s="10"/>
      <c r="K369" s="10"/>
      <c r="L369" s="10"/>
      <c r="M369" s="10"/>
      <c r="N369" s="10"/>
      <c r="O369" s="10"/>
      <c r="P369" s="10"/>
      <c r="Q369" s="10"/>
      <c r="R369" s="10"/>
      <c r="S369" s="10"/>
      <c r="T369" s="10"/>
      <c r="U369" s="10"/>
      <c r="V369" s="10"/>
      <c r="W369" s="10"/>
      <c r="X369" s="10"/>
      <c r="Y369" s="10"/>
    </row>
    <row r="370" spans="1:25" ht="15.75" customHeight="1" x14ac:dyDescent="0.2">
      <c r="A370" s="4"/>
      <c r="B370" s="4"/>
      <c r="C370" s="10"/>
      <c r="D370" s="10"/>
      <c r="E370" s="10"/>
      <c r="F370" s="10"/>
      <c r="G370" s="41"/>
      <c r="H370" s="41"/>
      <c r="I370" s="10"/>
      <c r="J370" s="10"/>
      <c r="K370" s="10"/>
      <c r="L370" s="10"/>
      <c r="M370" s="10"/>
      <c r="N370" s="10"/>
      <c r="O370" s="10"/>
      <c r="P370" s="10"/>
      <c r="Q370" s="10"/>
      <c r="R370" s="10"/>
      <c r="S370" s="10"/>
      <c r="T370" s="10"/>
      <c r="U370" s="10"/>
      <c r="V370" s="10"/>
      <c r="W370" s="10"/>
      <c r="X370" s="10"/>
      <c r="Y370" s="10"/>
    </row>
    <row r="371" spans="1:25" ht="15.75" customHeight="1" x14ac:dyDescent="0.2">
      <c r="A371" s="4"/>
      <c r="B371" s="4"/>
      <c r="C371" s="10"/>
      <c r="D371" s="10"/>
      <c r="E371" s="10"/>
      <c r="F371" s="10"/>
      <c r="G371" s="41"/>
      <c r="H371" s="41"/>
      <c r="I371" s="10"/>
      <c r="J371" s="10"/>
      <c r="K371" s="10"/>
      <c r="L371" s="10"/>
      <c r="M371" s="10"/>
      <c r="N371" s="10"/>
      <c r="O371" s="10"/>
      <c r="P371" s="10"/>
      <c r="Q371" s="10"/>
      <c r="R371" s="10"/>
      <c r="S371" s="10"/>
      <c r="T371" s="10"/>
      <c r="U371" s="10"/>
      <c r="V371" s="10"/>
      <c r="W371" s="10"/>
      <c r="X371" s="10"/>
      <c r="Y371" s="10"/>
    </row>
    <row r="372" spans="1:25" ht="15.75" customHeight="1" x14ac:dyDescent="0.2">
      <c r="A372" s="4"/>
      <c r="B372" s="4"/>
      <c r="C372" s="10"/>
      <c r="D372" s="10"/>
      <c r="E372" s="10"/>
      <c r="F372" s="10"/>
      <c r="G372" s="41"/>
      <c r="H372" s="41"/>
      <c r="I372" s="10"/>
      <c r="J372" s="10"/>
      <c r="K372" s="10"/>
      <c r="L372" s="10"/>
      <c r="M372" s="10"/>
      <c r="N372" s="10"/>
      <c r="O372" s="10"/>
      <c r="P372" s="10"/>
      <c r="Q372" s="10"/>
      <c r="R372" s="10"/>
      <c r="S372" s="10"/>
      <c r="T372" s="10"/>
      <c r="U372" s="10"/>
      <c r="V372" s="10"/>
      <c r="W372" s="10"/>
      <c r="X372" s="10"/>
      <c r="Y372" s="10"/>
    </row>
    <row r="373" spans="1:25" ht="15.75" customHeight="1" x14ac:dyDescent="0.2">
      <c r="A373" s="4"/>
      <c r="B373" s="4"/>
      <c r="C373" s="10"/>
      <c r="D373" s="10"/>
      <c r="E373" s="10"/>
      <c r="F373" s="10"/>
      <c r="G373" s="41"/>
      <c r="H373" s="41"/>
      <c r="I373" s="10"/>
      <c r="J373" s="10"/>
      <c r="K373" s="10"/>
      <c r="L373" s="10"/>
      <c r="M373" s="10"/>
      <c r="N373" s="10"/>
      <c r="O373" s="10"/>
      <c r="P373" s="10"/>
      <c r="Q373" s="10"/>
      <c r="R373" s="10"/>
      <c r="S373" s="10"/>
      <c r="T373" s="10"/>
      <c r="U373" s="10"/>
      <c r="V373" s="10"/>
      <c r="W373" s="10"/>
      <c r="X373" s="10"/>
      <c r="Y373" s="10"/>
    </row>
    <row r="374" spans="1:25" ht="15.75" customHeight="1" x14ac:dyDescent="0.2">
      <c r="A374" s="4"/>
      <c r="B374" s="4"/>
      <c r="C374" s="10"/>
      <c r="D374" s="10"/>
      <c r="E374" s="10"/>
      <c r="F374" s="10"/>
      <c r="G374" s="41"/>
      <c r="H374" s="41"/>
      <c r="I374" s="10"/>
      <c r="J374" s="10"/>
      <c r="K374" s="10"/>
      <c r="L374" s="10"/>
      <c r="M374" s="10"/>
      <c r="N374" s="10"/>
      <c r="O374" s="10"/>
      <c r="P374" s="10"/>
      <c r="Q374" s="10"/>
      <c r="R374" s="10"/>
      <c r="S374" s="10"/>
      <c r="T374" s="10"/>
      <c r="U374" s="10"/>
      <c r="V374" s="10"/>
      <c r="W374" s="10"/>
      <c r="X374" s="10"/>
      <c r="Y374" s="10"/>
    </row>
    <row r="375" spans="1:25" ht="15.75" customHeight="1" x14ac:dyDescent="0.2">
      <c r="A375" s="4"/>
      <c r="B375" s="4"/>
      <c r="C375" s="10"/>
      <c r="D375" s="10"/>
      <c r="E375" s="10"/>
      <c r="F375" s="10"/>
      <c r="G375" s="41"/>
      <c r="H375" s="41"/>
      <c r="I375" s="10"/>
      <c r="J375" s="10"/>
      <c r="K375" s="10"/>
      <c r="L375" s="10"/>
      <c r="M375" s="10"/>
      <c r="N375" s="10"/>
      <c r="O375" s="10"/>
      <c r="P375" s="10"/>
      <c r="Q375" s="10"/>
      <c r="R375" s="10"/>
      <c r="S375" s="10"/>
      <c r="T375" s="10"/>
      <c r="U375" s="10"/>
      <c r="V375" s="10"/>
      <c r="W375" s="10"/>
      <c r="X375" s="10"/>
      <c r="Y375" s="10"/>
    </row>
    <row r="376" spans="1:25" ht="15.75" customHeight="1" x14ac:dyDescent="0.2">
      <c r="A376" s="4"/>
      <c r="B376" s="4"/>
      <c r="C376" s="10"/>
      <c r="D376" s="10"/>
      <c r="E376" s="10"/>
      <c r="F376" s="10"/>
      <c r="G376" s="41"/>
      <c r="H376" s="41"/>
      <c r="I376" s="10"/>
      <c r="J376" s="10"/>
      <c r="K376" s="10"/>
      <c r="L376" s="10"/>
      <c r="M376" s="10"/>
      <c r="N376" s="10"/>
      <c r="O376" s="10"/>
      <c r="P376" s="10"/>
      <c r="Q376" s="10"/>
      <c r="R376" s="10"/>
      <c r="S376" s="10"/>
      <c r="T376" s="10"/>
      <c r="U376" s="10"/>
      <c r="V376" s="10"/>
      <c r="W376" s="10"/>
      <c r="X376" s="10"/>
      <c r="Y376" s="10"/>
    </row>
    <row r="377" spans="1:25" ht="15.75" customHeight="1" x14ac:dyDescent="0.2">
      <c r="A377" s="4"/>
      <c r="B377" s="4"/>
      <c r="C377" s="10"/>
      <c r="D377" s="10"/>
      <c r="E377" s="10"/>
      <c r="F377" s="10"/>
      <c r="G377" s="41"/>
      <c r="H377" s="41"/>
      <c r="I377" s="10"/>
      <c r="J377" s="10"/>
      <c r="K377" s="10"/>
      <c r="L377" s="10"/>
      <c r="M377" s="10"/>
      <c r="N377" s="10"/>
      <c r="O377" s="10"/>
      <c r="P377" s="10"/>
      <c r="Q377" s="10"/>
      <c r="R377" s="10"/>
      <c r="S377" s="10"/>
      <c r="T377" s="10"/>
      <c r="U377" s="10"/>
      <c r="V377" s="10"/>
      <c r="W377" s="10"/>
      <c r="X377" s="10"/>
      <c r="Y377" s="10"/>
    </row>
    <row r="378" spans="1:25" ht="15.75" customHeight="1" x14ac:dyDescent="0.2">
      <c r="A378" s="4"/>
      <c r="B378" s="4"/>
      <c r="C378" s="10"/>
      <c r="D378" s="10"/>
      <c r="E378" s="10"/>
      <c r="F378" s="10"/>
      <c r="G378" s="41"/>
      <c r="H378" s="41"/>
      <c r="I378" s="10"/>
      <c r="J378" s="10"/>
      <c r="K378" s="10"/>
      <c r="L378" s="10"/>
      <c r="M378" s="10"/>
      <c r="N378" s="10"/>
      <c r="O378" s="10"/>
      <c r="P378" s="10"/>
      <c r="Q378" s="10"/>
      <c r="R378" s="10"/>
      <c r="S378" s="10"/>
      <c r="T378" s="10"/>
      <c r="U378" s="10"/>
      <c r="V378" s="10"/>
      <c r="W378" s="10"/>
      <c r="X378" s="10"/>
      <c r="Y378" s="10"/>
    </row>
    <row r="379" spans="1:25" ht="15.75" customHeight="1" x14ac:dyDescent="0.2">
      <c r="A379" s="4"/>
      <c r="B379" s="4"/>
      <c r="C379" s="10"/>
      <c r="D379" s="10"/>
      <c r="E379" s="10"/>
      <c r="F379" s="10"/>
      <c r="G379" s="41"/>
      <c r="H379" s="41"/>
      <c r="I379" s="10"/>
      <c r="J379" s="10"/>
      <c r="K379" s="10"/>
      <c r="L379" s="10"/>
      <c r="M379" s="10"/>
      <c r="N379" s="10"/>
      <c r="O379" s="10"/>
      <c r="P379" s="10"/>
      <c r="Q379" s="10"/>
      <c r="R379" s="10"/>
      <c r="S379" s="10"/>
      <c r="T379" s="10"/>
      <c r="U379" s="10"/>
      <c r="V379" s="10"/>
      <c r="W379" s="10"/>
      <c r="X379" s="10"/>
      <c r="Y379" s="10"/>
    </row>
    <row r="380" spans="1:25" ht="15.75" customHeight="1" x14ac:dyDescent="0.2">
      <c r="A380" s="4"/>
      <c r="B380" s="4"/>
      <c r="C380" s="10"/>
      <c r="D380" s="10"/>
      <c r="E380" s="10"/>
      <c r="F380" s="10"/>
      <c r="G380" s="41"/>
      <c r="H380" s="41"/>
      <c r="I380" s="10"/>
      <c r="J380" s="10"/>
      <c r="K380" s="10"/>
      <c r="L380" s="10"/>
      <c r="M380" s="10"/>
      <c r="N380" s="10"/>
      <c r="O380" s="10"/>
      <c r="P380" s="10"/>
      <c r="Q380" s="10"/>
      <c r="R380" s="10"/>
      <c r="S380" s="10"/>
      <c r="T380" s="10"/>
      <c r="U380" s="10"/>
      <c r="V380" s="10"/>
      <c r="W380" s="10"/>
      <c r="X380" s="10"/>
      <c r="Y380" s="10"/>
    </row>
    <row r="381" spans="1:25" ht="15.75" customHeight="1" x14ac:dyDescent="0.2">
      <c r="A381" s="4"/>
      <c r="B381" s="4"/>
      <c r="C381" s="10"/>
      <c r="D381" s="10"/>
      <c r="E381" s="10"/>
      <c r="F381" s="10"/>
      <c r="G381" s="41"/>
      <c r="H381" s="41"/>
      <c r="I381" s="10"/>
      <c r="J381" s="10"/>
      <c r="K381" s="10"/>
      <c r="L381" s="10"/>
      <c r="M381" s="10"/>
      <c r="N381" s="10"/>
      <c r="O381" s="10"/>
      <c r="P381" s="10"/>
      <c r="Q381" s="10"/>
      <c r="R381" s="10"/>
      <c r="S381" s="10"/>
      <c r="T381" s="10"/>
      <c r="U381" s="10"/>
      <c r="V381" s="10"/>
      <c r="W381" s="10"/>
      <c r="X381" s="10"/>
      <c r="Y381" s="10"/>
    </row>
    <row r="382" spans="1:25" ht="15.75" customHeight="1" x14ac:dyDescent="0.2">
      <c r="A382" s="4"/>
      <c r="B382" s="4"/>
      <c r="C382" s="10"/>
      <c r="D382" s="10"/>
      <c r="E382" s="10"/>
      <c r="F382" s="10"/>
      <c r="G382" s="41"/>
      <c r="H382" s="41"/>
      <c r="I382" s="10"/>
      <c r="J382" s="10"/>
      <c r="K382" s="10"/>
      <c r="L382" s="10"/>
      <c r="M382" s="10"/>
      <c r="N382" s="10"/>
      <c r="O382" s="10"/>
      <c r="P382" s="10"/>
      <c r="Q382" s="10"/>
      <c r="R382" s="10"/>
      <c r="S382" s="10"/>
      <c r="T382" s="10"/>
      <c r="U382" s="10"/>
      <c r="V382" s="10"/>
      <c r="W382" s="10"/>
      <c r="X382" s="10"/>
      <c r="Y382" s="10"/>
    </row>
    <row r="383" spans="1:25" ht="15.75" customHeight="1" x14ac:dyDescent="0.2">
      <c r="A383" s="4"/>
      <c r="B383" s="4"/>
      <c r="C383" s="10"/>
      <c r="D383" s="10"/>
      <c r="E383" s="10"/>
      <c r="F383" s="10"/>
      <c r="G383" s="41"/>
      <c r="H383" s="41"/>
      <c r="I383" s="10"/>
      <c r="J383" s="10"/>
      <c r="K383" s="10"/>
      <c r="L383" s="10"/>
      <c r="M383" s="10"/>
      <c r="N383" s="10"/>
      <c r="O383" s="10"/>
      <c r="P383" s="10"/>
      <c r="Q383" s="10"/>
      <c r="R383" s="10"/>
      <c r="S383" s="10"/>
      <c r="T383" s="10"/>
      <c r="U383" s="10"/>
      <c r="V383" s="10"/>
      <c r="W383" s="10"/>
      <c r="X383" s="10"/>
      <c r="Y383" s="10"/>
    </row>
    <row r="384" spans="1:25" ht="15.75" customHeight="1" x14ac:dyDescent="0.2">
      <c r="A384" s="4"/>
      <c r="B384" s="4"/>
      <c r="C384" s="10"/>
      <c r="D384" s="10"/>
      <c r="E384" s="10"/>
      <c r="F384" s="10"/>
      <c r="G384" s="41"/>
      <c r="H384" s="41"/>
      <c r="I384" s="10"/>
      <c r="J384" s="10"/>
      <c r="K384" s="10"/>
      <c r="L384" s="10"/>
      <c r="M384" s="10"/>
      <c r="N384" s="10"/>
      <c r="O384" s="10"/>
      <c r="P384" s="10"/>
      <c r="Q384" s="10"/>
      <c r="R384" s="10"/>
      <c r="S384" s="10"/>
      <c r="T384" s="10"/>
      <c r="U384" s="10"/>
      <c r="V384" s="10"/>
      <c r="W384" s="10"/>
      <c r="X384" s="10"/>
      <c r="Y384" s="10"/>
    </row>
    <row r="385" spans="1:25" ht="15.75" customHeight="1" x14ac:dyDescent="0.2">
      <c r="A385" s="4"/>
      <c r="B385" s="4"/>
      <c r="C385" s="10"/>
      <c r="D385" s="10"/>
      <c r="E385" s="10"/>
      <c r="F385" s="10"/>
      <c r="G385" s="41"/>
      <c r="H385" s="41"/>
      <c r="I385" s="10"/>
      <c r="J385" s="10"/>
      <c r="K385" s="10"/>
      <c r="L385" s="10"/>
      <c r="M385" s="10"/>
      <c r="N385" s="10"/>
      <c r="O385" s="10"/>
      <c r="P385" s="10"/>
      <c r="Q385" s="10"/>
      <c r="R385" s="10"/>
      <c r="S385" s="10"/>
      <c r="T385" s="10"/>
      <c r="U385" s="10"/>
      <c r="V385" s="10"/>
      <c r="W385" s="10"/>
      <c r="X385" s="10"/>
      <c r="Y385" s="10"/>
    </row>
    <row r="386" spans="1:25" ht="15.75" customHeight="1" x14ac:dyDescent="0.2">
      <c r="A386" s="4"/>
      <c r="B386" s="4"/>
      <c r="C386" s="10"/>
      <c r="D386" s="10"/>
      <c r="E386" s="10"/>
      <c r="F386" s="10"/>
      <c r="G386" s="41"/>
      <c r="H386" s="41"/>
      <c r="I386" s="10"/>
      <c r="J386" s="10"/>
      <c r="K386" s="10"/>
      <c r="L386" s="10"/>
      <c r="M386" s="10"/>
      <c r="N386" s="10"/>
      <c r="O386" s="10"/>
      <c r="P386" s="10"/>
      <c r="Q386" s="10"/>
      <c r="R386" s="10"/>
      <c r="S386" s="10"/>
      <c r="T386" s="10"/>
      <c r="U386" s="10"/>
      <c r="V386" s="10"/>
      <c r="W386" s="10"/>
      <c r="X386" s="10"/>
      <c r="Y386" s="10"/>
    </row>
    <row r="387" spans="1:25" ht="15.75" customHeight="1" x14ac:dyDescent="0.2">
      <c r="A387" s="4"/>
      <c r="B387" s="4"/>
      <c r="C387" s="10"/>
      <c r="D387" s="10"/>
      <c r="E387" s="10"/>
      <c r="F387" s="10"/>
      <c r="G387" s="41"/>
      <c r="H387" s="41"/>
      <c r="I387" s="10"/>
      <c r="J387" s="10"/>
      <c r="K387" s="10"/>
      <c r="L387" s="10"/>
      <c r="M387" s="10"/>
      <c r="N387" s="10"/>
      <c r="O387" s="10"/>
      <c r="P387" s="10"/>
      <c r="Q387" s="10"/>
      <c r="R387" s="10"/>
      <c r="S387" s="10"/>
      <c r="T387" s="10"/>
      <c r="U387" s="10"/>
      <c r="V387" s="10"/>
      <c r="W387" s="10"/>
      <c r="X387" s="10"/>
      <c r="Y387" s="10"/>
    </row>
    <row r="388" spans="1:25" ht="15.75" customHeight="1" x14ac:dyDescent="0.2">
      <c r="A388" s="4"/>
      <c r="B388" s="4"/>
      <c r="C388" s="10"/>
      <c r="D388" s="10"/>
      <c r="E388" s="10"/>
      <c r="F388" s="10"/>
      <c r="G388" s="41"/>
      <c r="H388" s="41"/>
      <c r="I388" s="10"/>
      <c r="J388" s="10"/>
      <c r="K388" s="10"/>
      <c r="L388" s="10"/>
      <c r="M388" s="10"/>
      <c r="N388" s="10"/>
      <c r="O388" s="10"/>
      <c r="P388" s="10"/>
      <c r="Q388" s="10"/>
      <c r="R388" s="10"/>
      <c r="S388" s="10"/>
      <c r="T388" s="10"/>
      <c r="U388" s="10"/>
      <c r="V388" s="10"/>
      <c r="W388" s="10"/>
      <c r="X388" s="10"/>
      <c r="Y388" s="10"/>
    </row>
    <row r="389" spans="1:25" ht="15.75" customHeight="1" x14ac:dyDescent="0.2">
      <c r="A389" s="4"/>
      <c r="B389" s="4"/>
      <c r="C389" s="10"/>
      <c r="D389" s="10"/>
      <c r="E389" s="10"/>
      <c r="F389" s="10"/>
      <c r="G389" s="41"/>
      <c r="H389" s="41"/>
      <c r="I389" s="10"/>
      <c r="J389" s="10"/>
      <c r="K389" s="10"/>
      <c r="L389" s="10"/>
      <c r="M389" s="10"/>
      <c r="N389" s="10"/>
      <c r="O389" s="10"/>
      <c r="P389" s="10"/>
      <c r="Q389" s="10"/>
      <c r="R389" s="10"/>
      <c r="S389" s="10"/>
      <c r="T389" s="10"/>
      <c r="U389" s="10"/>
      <c r="V389" s="10"/>
      <c r="W389" s="10"/>
      <c r="X389" s="10"/>
      <c r="Y389" s="10"/>
    </row>
    <row r="390" spans="1:25" ht="15.75" customHeight="1" x14ac:dyDescent="0.2">
      <c r="A390" s="4"/>
      <c r="B390" s="4"/>
      <c r="C390" s="10"/>
      <c r="D390" s="10"/>
      <c r="E390" s="10"/>
      <c r="F390" s="10"/>
      <c r="G390" s="41"/>
      <c r="H390" s="41"/>
      <c r="I390" s="10"/>
      <c r="J390" s="10"/>
      <c r="K390" s="10"/>
      <c r="L390" s="10"/>
      <c r="M390" s="10"/>
      <c r="N390" s="10"/>
      <c r="O390" s="10"/>
      <c r="P390" s="10"/>
      <c r="Q390" s="10"/>
      <c r="R390" s="10"/>
      <c r="S390" s="10"/>
      <c r="T390" s="10"/>
      <c r="U390" s="10"/>
      <c r="V390" s="10"/>
      <c r="W390" s="10"/>
      <c r="X390" s="10"/>
      <c r="Y390" s="10"/>
    </row>
    <row r="391" spans="1:25" ht="15.75" customHeight="1" x14ac:dyDescent="0.2">
      <c r="A391" s="4"/>
      <c r="B391" s="4"/>
      <c r="C391" s="10"/>
      <c r="D391" s="10"/>
      <c r="E391" s="10"/>
      <c r="F391" s="10"/>
      <c r="G391" s="41"/>
      <c r="H391" s="41"/>
      <c r="I391" s="10"/>
      <c r="J391" s="10"/>
      <c r="K391" s="10"/>
      <c r="L391" s="10"/>
      <c r="M391" s="10"/>
      <c r="N391" s="10"/>
      <c r="O391" s="10"/>
      <c r="P391" s="10"/>
      <c r="Q391" s="10"/>
      <c r="R391" s="10"/>
      <c r="S391" s="10"/>
      <c r="T391" s="10"/>
      <c r="U391" s="10"/>
      <c r="V391" s="10"/>
      <c r="W391" s="10"/>
      <c r="X391" s="10"/>
      <c r="Y391" s="10"/>
    </row>
    <row r="392" spans="1:25" ht="15.75" customHeight="1" x14ac:dyDescent="0.2">
      <c r="A392" s="4"/>
      <c r="B392" s="4"/>
      <c r="C392" s="10"/>
      <c r="D392" s="10"/>
      <c r="E392" s="10"/>
      <c r="F392" s="10"/>
      <c r="G392" s="41"/>
      <c r="H392" s="41"/>
      <c r="I392" s="10"/>
      <c r="J392" s="10"/>
      <c r="K392" s="10"/>
      <c r="L392" s="10"/>
      <c r="M392" s="10"/>
      <c r="N392" s="10"/>
      <c r="O392" s="10"/>
      <c r="P392" s="10"/>
      <c r="Q392" s="10"/>
      <c r="R392" s="10"/>
      <c r="S392" s="10"/>
      <c r="T392" s="10"/>
      <c r="U392" s="10"/>
      <c r="V392" s="10"/>
      <c r="W392" s="10"/>
      <c r="X392" s="10"/>
      <c r="Y392" s="10"/>
    </row>
    <row r="393" spans="1:25" ht="15.75" customHeight="1" x14ac:dyDescent="0.2">
      <c r="A393" s="4"/>
      <c r="B393" s="4"/>
      <c r="C393" s="10"/>
      <c r="D393" s="10"/>
      <c r="E393" s="10"/>
      <c r="F393" s="10"/>
      <c r="G393" s="41"/>
      <c r="H393" s="41"/>
      <c r="I393" s="10"/>
      <c r="J393" s="10"/>
      <c r="K393" s="10"/>
      <c r="L393" s="10"/>
      <c r="M393" s="10"/>
      <c r="N393" s="10"/>
      <c r="O393" s="10"/>
      <c r="P393" s="10"/>
      <c r="Q393" s="10"/>
      <c r="R393" s="10"/>
      <c r="S393" s="10"/>
      <c r="T393" s="10"/>
      <c r="U393" s="10"/>
      <c r="V393" s="10"/>
      <c r="W393" s="10"/>
      <c r="X393" s="10"/>
      <c r="Y393" s="10"/>
    </row>
    <row r="394" spans="1:25" ht="15.75" customHeight="1" x14ac:dyDescent="0.2">
      <c r="A394" s="4"/>
      <c r="B394" s="4"/>
      <c r="C394" s="10"/>
      <c r="D394" s="10"/>
      <c r="E394" s="10"/>
      <c r="F394" s="10"/>
      <c r="G394" s="41"/>
      <c r="H394" s="41"/>
      <c r="I394" s="10"/>
      <c r="J394" s="10"/>
      <c r="K394" s="10"/>
      <c r="L394" s="10"/>
      <c r="M394" s="10"/>
      <c r="N394" s="10"/>
      <c r="O394" s="10"/>
      <c r="P394" s="10"/>
      <c r="Q394" s="10"/>
      <c r="R394" s="10"/>
      <c r="S394" s="10"/>
      <c r="T394" s="10"/>
      <c r="U394" s="10"/>
      <c r="V394" s="10"/>
      <c r="W394" s="10"/>
      <c r="X394" s="10"/>
      <c r="Y394" s="10"/>
    </row>
    <row r="395" spans="1:25" ht="15.75" customHeight="1" x14ac:dyDescent="0.2">
      <c r="A395" s="4"/>
      <c r="B395" s="4"/>
      <c r="C395" s="10"/>
      <c r="D395" s="10"/>
      <c r="E395" s="10"/>
      <c r="F395" s="10"/>
      <c r="G395" s="41"/>
      <c r="H395" s="41"/>
      <c r="I395" s="10"/>
      <c r="J395" s="10"/>
      <c r="K395" s="10"/>
      <c r="L395" s="10"/>
      <c r="M395" s="10"/>
      <c r="N395" s="10"/>
      <c r="O395" s="10"/>
      <c r="P395" s="10"/>
      <c r="Q395" s="10"/>
      <c r="R395" s="10"/>
      <c r="S395" s="10"/>
      <c r="T395" s="10"/>
      <c r="U395" s="10"/>
      <c r="V395" s="10"/>
      <c r="W395" s="10"/>
      <c r="X395" s="10"/>
      <c r="Y395" s="10"/>
    </row>
    <row r="396" spans="1:25" ht="15.75" customHeight="1" x14ac:dyDescent="0.2">
      <c r="A396" s="4"/>
      <c r="B396" s="4"/>
      <c r="C396" s="10"/>
      <c r="D396" s="10"/>
      <c r="E396" s="10"/>
      <c r="F396" s="10"/>
      <c r="G396" s="41"/>
      <c r="H396" s="41"/>
      <c r="I396" s="10"/>
      <c r="J396" s="10"/>
      <c r="K396" s="10"/>
      <c r="L396" s="10"/>
      <c r="M396" s="10"/>
      <c r="N396" s="10"/>
      <c r="O396" s="10"/>
      <c r="P396" s="10"/>
      <c r="Q396" s="10"/>
      <c r="R396" s="10"/>
      <c r="S396" s="10"/>
      <c r="T396" s="10"/>
      <c r="U396" s="10"/>
      <c r="V396" s="10"/>
      <c r="W396" s="10"/>
      <c r="X396" s="10"/>
      <c r="Y396" s="10"/>
    </row>
    <row r="397" spans="1:25" ht="15.75" customHeight="1" x14ac:dyDescent="0.2">
      <c r="A397" s="4"/>
      <c r="B397" s="4"/>
      <c r="C397" s="10"/>
      <c r="D397" s="10"/>
      <c r="E397" s="10"/>
      <c r="F397" s="10"/>
      <c r="G397" s="41"/>
      <c r="H397" s="41"/>
      <c r="I397" s="10"/>
      <c r="J397" s="10"/>
      <c r="K397" s="10"/>
      <c r="L397" s="10"/>
      <c r="M397" s="10"/>
      <c r="N397" s="10"/>
      <c r="O397" s="10"/>
      <c r="P397" s="10"/>
      <c r="Q397" s="10"/>
      <c r="R397" s="10"/>
      <c r="S397" s="10"/>
      <c r="T397" s="10"/>
      <c r="U397" s="10"/>
      <c r="V397" s="10"/>
      <c r="W397" s="10"/>
      <c r="X397" s="10"/>
      <c r="Y397" s="10"/>
    </row>
    <row r="398" spans="1:25" ht="15.75" customHeight="1" x14ac:dyDescent="0.2">
      <c r="A398" s="4"/>
      <c r="B398" s="4"/>
      <c r="C398" s="10"/>
      <c r="D398" s="10"/>
      <c r="E398" s="10"/>
      <c r="F398" s="10"/>
      <c r="G398" s="41"/>
      <c r="H398" s="41"/>
      <c r="I398" s="10"/>
      <c r="J398" s="10"/>
      <c r="K398" s="10"/>
      <c r="L398" s="10"/>
      <c r="M398" s="10"/>
      <c r="N398" s="10"/>
      <c r="O398" s="10"/>
      <c r="P398" s="10"/>
      <c r="Q398" s="10"/>
      <c r="R398" s="10"/>
      <c r="S398" s="10"/>
      <c r="T398" s="10"/>
      <c r="U398" s="10"/>
      <c r="V398" s="10"/>
      <c r="W398" s="10"/>
      <c r="X398" s="10"/>
      <c r="Y398" s="10"/>
    </row>
    <row r="399" spans="1:25" ht="15.75" customHeight="1" x14ac:dyDescent="0.2">
      <c r="A399" s="4"/>
      <c r="B399" s="4"/>
      <c r="C399" s="10"/>
      <c r="D399" s="10"/>
      <c r="E399" s="10"/>
      <c r="F399" s="10"/>
      <c r="G399" s="41"/>
      <c r="H399" s="41"/>
      <c r="I399" s="10"/>
      <c r="J399" s="10"/>
      <c r="K399" s="10"/>
      <c r="L399" s="10"/>
      <c r="M399" s="10"/>
      <c r="N399" s="10"/>
      <c r="O399" s="10"/>
      <c r="P399" s="10"/>
      <c r="Q399" s="10"/>
      <c r="R399" s="10"/>
      <c r="S399" s="10"/>
      <c r="T399" s="10"/>
      <c r="U399" s="10"/>
      <c r="V399" s="10"/>
      <c r="W399" s="10"/>
      <c r="X399" s="10"/>
      <c r="Y399" s="10"/>
    </row>
    <row r="400" spans="1:25" ht="15.75" customHeight="1" x14ac:dyDescent="0.2">
      <c r="A400" s="4"/>
      <c r="B400" s="4"/>
      <c r="C400" s="10"/>
      <c r="D400" s="10"/>
      <c r="E400" s="10"/>
      <c r="F400" s="10"/>
      <c r="G400" s="41"/>
      <c r="H400" s="41"/>
      <c r="I400" s="10"/>
      <c r="J400" s="10"/>
      <c r="K400" s="10"/>
      <c r="L400" s="10"/>
      <c r="M400" s="10"/>
      <c r="N400" s="10"/>
      <c r="O400" s="10"/>
      <c r="P400" s="10"/>
      <c r="Q400" s="10"/>
      <c r="R400" s="10"/>
      <c r="S400" s="10"/>
      <c r="T400" s="10"/>
      <c r="U400" s="10"/>
      <c r="V400" s="10"/>
      <c r="W400" s="10"/>
      <c r="X400" s="10"/>
      <c r="Y400" s="10"/>
    </row>
    <row r="401" spans="1:25" ht="15.75" customHeight="1" x14ac:dyDescent="0.2">
      <c r="A401" s="4"/>
      <c r="B401" s="4"/>
      <c r="C401" s="10"/>
      <c r="D401" s="10"/>
      <c r="E401" s="10"/>
      <c r="F401" s="10"/>
      <c r="G401" s="41"/>
      <c r="H401" s="41"/>
      <c r="I401" s="10"/>
      <c r="J401" s="10"/>
      <c r="K401" s="10"/>
      <c r="L401" s="10"/>
      <c r="M401" s="10"/>
      <c r="N401" s="10"/>
      <c r="O401" s="10"/>
      <c r="P401" s="10"/>
      <c r="Q401" s="10"/>
      <c r="R401" s="10"/>
      <c r="S401" s="10"/>
      <c r="T401" s="10"/>
      <c r="U401" s="10"/>
      <c r="V401" s="10"/>
      <c r="W401" s="10"/>
      <c r="X401" s="10"/>
      <c r="Y401" s="10"/>
    </row>
    <row r="402" spans="1:25" ht="15.75" customHeight="1" x14ac:dyDescent="0.2">
      <c r="A402" s="4"/>
      <c r="B402" s="4"/>
      <c r="C402" s="10"/>
      <c r="D402" s="10"/>
      <c r="E402" s="10"/>
      <c r="F402" s="10"/>
      <c r="G402" s="41"/>
      <c r="H402" s="41"/>
      <c r="I402" s="10"/>
      <c r="J402" s="10"/>
      <c r="K402" s="10"/>
      <c r="L402" s="10"/>
      <c r="M402" s="10"/>
      <c r="N402" s="10"/>
      <c r="O402" s="10"/>
      <c r="P402" s="10"/>
      <c r="Q402" s="10"/>
      <c r="R402" s="10"/>
      <c r="S402" s="10"/>
      <c r="T402" s="10"/>
      <c r="U402" s="10"/>
      <c r="V402" s="10"/>
      <c r="W402" s="10"/>
      <c r="X402" s="10"/>
      <c r="Y402" s="10"/>
    </row>
    <row r="403" spans="1:25" ht="15.75" customHeight="1" x14ac:dyDescent="0.2">
      <c r="A403" s="4"/>
      <c r="B403" s="4"/>
      <c r="C403" s="10"/>
      <c r="D403" s="10"/>
      <c r="E403" s="10"/>
      <c r="F403" s="10"/>
      <c r="G403" s="41"/>
      <c r="H403" s="41"/>
      <c r="I403" s="10"/>
      <c r="J403" s="10"/>
      <c r="K403" s="10"/>
      <c r="L403" s="10"/>
      <c r="M403" s="10"/>
      <c r="N403" s="10"/>
      <c r="O403" s="10"/>
      <c r="P403" s="10"/>
      <c r="Q403" s="10"/>
      <c r="R403" s="10"/>
      <c r="S403" s="10"/>
      <c r="T403" s="10"/>
      <c r="U403" s="10"/>
      <c r="V403" s="10"/>
      <c r="W403" s="10"/>
      <c r="X403" s="10"/>
      <c r="Y403" s="10"/>
    </row>
    <row r="404" spans="1:25" ht="15.75" customHeight="1" x14ac:dyDescent="0.2">
      <c r="A404" s="4"/>
      <c r="B404" s="4"/>
      <c r="C404" s="10"/>
      <c r="D404" s="10"/>
      <c r="E404" s="10"/>
      <c r="F404" s="10"/>
      <c r="G404" s="41"/>
      <c r="H404" s="41"/>
      <c r="I404" s="10"/>
      <c r="J404" s="10"/>
      <c r="K404" s="10"/>
      <c r="L404" s="10"/>
      <c r="M404" s="10"/>
      <c r="N404" s="10"/>
      <c r="O404" s="10"/>
      <c r="P404" s="10"/>
      <c r="Q404" s="10"/>
      <c r="R404" s="10"/>
      <c r="S404" s="10"/>
      <c r="T404" s="10"/>
      <c r="U404" s="10"/>
      <c r="V404" s="10"/>
      <c r="W404" s="10"/>
      <c r="X404" s="10"/>
      <c r="Y404" s="10"/>
    </row>
    <row r="405" spans="1:25" ht="15.75" customHeight="1" x14ac:dyDescent="0.2">
      <c r="A405" s="4"/>
      <c r="B405" s="4"/>
      <c r="C405" s="10"/>
      <c r="D405" s="10"/>
      <c r="E405" s="10"/>
      <c r="F405" s="10"/>
      <c r="G405" s="41"/>
      <c r="H405" s="41"/>
      <c r="I405" s="10"/>
      <c r="J405" s="10"/>
      <c r="K405" s="10"/>
      <c r="L405" s="10"/>
      <c r="M405" s="10"/>
      <c r="N405" s="10"/>
      <c r="O405" s="10"/>
      <c r="P405" s="10"/>
      <c r="Q405" s="10"/>
      <c r="R405" s="10"/>
      <c r="S405" s="10"/>
      <c r="T405" s="10"/>
      <c r="U405" s="10"/>
      <c r="V405" s="10"/>
      <c r="W405" s="10"/>
      <c r="X405" s="10"/>
      <c r="Y405" s="10"/>
    </row>
    <row r="406" spans="1:25" ht="15.75" customHeight="1" x14ac:dyDescent="0.2">
      <c r="A406" s="4"/>
      <c r="B406" s="4"/>
      <c r="C406" s="10"/>
      <c r="D406" s="10"/>
      <c r="E406" s="10"/>
      <c r="F406" s="10"/>
      <c r="G406" s="41"/>
      <c r="H406" s="41"/>
      <c r="I406" s="10"/>
      <c r="J406" s="10"/>
      <c r="K406" s="10"/>
      <c r="L406" s="10"/>
      <c r="M406" s="10"/>
      <c r="N406" s="10"/>
      <c r="O406" s="10"/>
      <c r="P406" s="10"/>
      <c r="Q406" s="10"/>
      <c r="R406" s="10"/>
      <c r="S406" s="10"/>
      <c r="T406" s="10"/>
      <c r="U406" s="10"/>
      <c r="V406" s="10"/>
      <c r="W406" s="10"/>
      <c r="X406" s="10"/>
      <c r="Y406" s="10"/>
    </row>
    <row r="407" spans="1:25" ht="15.75" customHeight="1" x14ac:dyDescent="0.2">
      <c r="A407" s="4"/>
      <c r="B407" s="4"/>
      <c r="C407" s="10"/>
      <c r="D407" s="10"/>
      <c r="E407" s="10"/>
      <c r="F407" s="10"/>
      <c r="G407" s="41"/>
      <c r="H407" s="41"/>
      <c r="I407" s="10"/>
      <c r="J407" s="10"/>
      <c r="K407" s="10"/>
      <c r="L407" s="10"/>
      <c r="M407" s="10"/>
      <c r="N407" s="10"/>
      <c r="O407" s="10"/>
      <c r="P407" s="10"/>
      <c r="Q407" s="10"/>
      <c r="R407" s="10"/>
      <c r="S407" s="10"/>
      <c r="T407" s="10"/>
      <c r="U407" s="10"/>
      <c r="V407" s="10"/>
      <c r="W407" s="10"/>
      <c r="X407" s="10"/>
      <c r="Y407" s="10"/>
    </row>
    <row r="408" spans="1:25" ht="15.75" customHeight="1" x14ac:dyDescent="0.2">
      <c r="A408" s="4"/>
      <c r="B408" s="4"/>
      <c r="C408" s="10"/>
      <c r="D408" s="10"/>
      <c r="E408" s="10"/>
      <c r="F408" s="10"/>
      <c r="G408" s="41"/>
      <c r="H408" s="41"/>
      <c r="I408" s="10"/>
      <c r="J408" s="10"/>
      <c r="K408" s="10"/>
      <c r="L408" s="10"/>
      <c r="M408" s="10"/>
      <c r="N408" s="10"/>
      <c r="O408" s="10"/>
      <c r="P408" s="10"/>
      <c r="Q408" s="10"/>
      <c r="R408" s="10"/>
      <c r="S408" s="10"/>
      <c r="T408" s="10"/>
      <c r="U408" s="10"/>
      <c r="V408" s="10"/>
      <c r="W408" s="10"/>
      <c r="X408" s="10"/>
      <c r="Y408" s="10"/>
    </row>
    <row r="409" spans="1:25" ht="15.75" customHeight="1" x14ac:dyDescent="0.2">
      <c r="A409" s="4"/>
      <c r="B409" s="4"/>
      <c r="C409" s="10"/>
      <c r="D409" s="10"/>
      <c r="E409" s="10"/>
      <c r="F409" s="10"/>
      <c r="G409" s="41"/>
      <c r="H409" s="41"/>
      <c r="I409" s="10"/>
      <c r="J409" s="10"/>
      <c r="K409" s="10"/>
      <c r="L409" s="10"/>
      <c r="M409" s="10"/>
      <c r="N409" s="10"/>
      <c r="O409" s="10"/>
      <c r="P409" s="10"/>
      <c r="Q409" s="10"/>
      <c r="R409" s="10"/>
      <c r="S409" s="10"/>
      <c r="T409" s="10"/>
      <c r="U409" s="10"/>
      <c r="V409" s="10"/>
      <c r="W409" s="10"/>
      <c r="X409" s="10"/>
      <c r="Y409" s="10"/>
    </row>
    <row r="410" spans="1:25" ht="15.75" customHeight="1" x14ac:dyDescent="0.2">
      <c r="A410" s="4"/>
      <c r="B410" s="4"/>
      <c r="C410" s="10"/>
      <c r="D410" s="10"/>
      <c r="E410" s="10"/>
      <c r="F410" s="10"/>
      <c r="G410" s="41"/>
      <c r="H410" s="41"/>
      <c r="I410" s="10"/>
      <c r="J410" s="10"/>
      <c r="K410" s="10"/>
      <c r="L410" s="10"/>
      <c r="M410" s="10"/>
      <c r="N410" s="10"/>
      <c r="O410" s="10"/>
      <c r="P410" s="10"/>
      <c r="Q410" s="10"/>
      <c r="R410" s="10"/>
      <c r="S410" s="10"/>
      <c r="T410" s="10"/>
      <c r="U410" s="10"/>
      <c r="V410" s="10"/>
      <c r="W410" s="10"/>
      <c r="X410" s="10"/>
      <c r="Y410" s="10"/>
    </row>
    <row r="411" spans="1:25" ht="15.75" customHeight="1" x14ac:dyDescent="0.2">
      <c r="A411" s="4"/>
      <c r="B411" s="4"/>
      <c r="C411" s="10"/>
      <c r="D411" s="10"/>
      <c r="E411" s="10"/>
      <c r="F411" s="10"/>
      <c r="G411" s="41"/>
      <c r="H411" s="41"/>
      <c r="I411" s="10"/>
      <c r="J411" s="10"/>
      <c r="K411" s="10"/>
      <c r="L411" s="10"/>
      <c r="M411" s="10"/>
      <c r="N411" s="10"/>
      <c r="O411" s="10"/>
      <c r="P411" s="10"/>
      <c r="Q411" s="10"/>
      <c r="R411" s="10"/>
      <c r="S411" s="10"/>
      <c r="T411" s="10"/>
      <c r="U411" s="10"/>
      <c r="V411" s="10"/>
      <c r="W411" s="10"/>
      <c r="X411" s="10"/>
      <c r="Y411" s="10"/>
    </row>
    <row r="412" spans="1:25" ht="15.75" customHeight="1" x14ac:dyDescent="0.2">
      <c r="A412" s="4"/>
      <c r="B412" s="4"/>
      <c r="C412" s="10"/>
      <c r="D412" s="10"/>
      <c r="E412" s="10"/>
      <c r="F412" s="10"/>
      <c r="G412" s="41"/>
      <c r="H412" s="41"/>
      <c r="I412" s="10"/>
      <c r="J412" s="10"/>
      <c r="K412" s="10"/>
      <c r="L412" s="10"/>
      <c r="M412" s="10"/>
      <c r="N412" s="10"/>
      <c r="O412" s="10"/>
      <c r="P412" s="10"/>
      <c r="Q412" s="10"/>
      <c r="R412" s="10"/>
      <c r="S412" s="10"/>
      <c r="T412" s="10"/>
      <c r="U412" s="10"/>
      <c r="V412" s="10"/>
      <c r="W412" s="10"/>
      <c r="X412" s="10"/>
      <c r="Y412" s="10"/>
    </row>
    <row r="413" spans="1:25" ht="15.75" customHeight="1" x14ac:dyDescent="0.2">
      <c r="A413" s="4"/>
      <c r="B413" s="4"/>
      <c r="C413" s="10"/>
      <c r="D413" s="10"/>
      <c r="E413" s="10"/>
      <c r="F413" s="10"/>
      <c r="G413" s="41"/>
      <c r="H413" s="41"/>
      <c r="I413" s="10"/>
      <c r="J413" s="10"/>
      <c r="K413" s="10"/>
      <c r="L413" s="10"/>
      <c r="M413" s="10"/>
      <c r="N413" s="10"/>
      <c r="O413" s="10"/>
      <c r="P413" s="10"/>
      <c r="Q413" s="10"/>
      <c r="R413" s="10"/>
      <c r="S413" s="10"/>
      <c r="T413" s="10"/>
      <c r="U413" s="10"/>
      <c r="V413" s="10"/>
      <c r="W413" s="10"/>
      <c r="X413" s="10"/>
      <c r="Y413" s="10"/>
    </row>
    <row r="414" spans="1:25" ht="15.75" customHeight="1" x14ac:dyDescent="0.2">
      <c r="A414" s="4"/>
      <c r="B414" s="4"/>
      <c r="C414" s="10"/>
      <c r="D414" s="10"/>
      <c r="E414" s="10"/>
      <c r="F414" s="10"/>
      <c r="G414" s="41"/>
      <c r="H414" s="41"/>
      <c r="I414" s="10"/>
      <c r="J414" s="10"/>
      <c r="K414" s="10"/>
      <c r="L414" s="10"/>
      <c r="M414" s="10"/>
      <c r="N414" s="10"/>
      <c r="O414" s="10"/>
      <c r="P414" s="10"/>
      <c r="Q414" s="10"/>
      <c r="R414" s="10"/>
      <c r="S414" s="10"/>
      <c r="T414" s="10"/>
      <c r="U414" s="10"/>
      <c r="V414" s="10"/>
      <c r="W414" s="10"/>
      <c r="X414" s="10"/>
      <c r="Y414" s="10"/>
    </row>
    <row r="415" spans="1:25" ht="15.75" customHeight="1" x14ac:dyDescent="0.2">
      <c r="A415" s="4"/>
      <c r="B415" s="4"/>
      <c r="C415" s="10"/>
      <c r="D415" s="10"/>
      <c r="E415" s="10"/>
      <c r="F415" s="10"/>
      <c r="G415" s="41"/>
      <c r="H415" s="41"/>
      <c r="I415" s="10"/>
      <c r="J415" s="10"/>
      <c r="K415" s="10"/>
      <c r="L415" s="10"/>
      <c r="M415" s="10"/>
      <c r="N415" s="10"/>
      <c r="O415" s="10"/>
      <c r="P415" s="10"/>
      <c r="Q415" s="10"/>
      <c r="R415" s="10"/>
      <c r="S415" s="10"/>
      <c r="T415" s="10"/>
      <c r="U415" s="10"/>
      <c r="V415" s="10"/>
      <c r="W415" s="10"/>
      <c r="X415" s="10"/>
      <c r="Y415" s="10"/>
    </row>
    <row r="416" spans="1:25" ht="15.75" customHeight="1" x14ac:dyDescent="0.2">
      <c r="A416" s="4"/>
      <c r="B416" s="4"/>
      <c r="C416" s="10"/>
      <c r="D416" s="10"/>
      <c r="E416" s="10"/>
      <c r="F416" s="10"/>
      <c r="G416" s="41"/>
      <c r="H416" s="41"/>
      <c r="I416" s="10"/>
      <c r="J416" s="10"/>
      <c r="K416" s="10"/>
      <c r="L416" s="10"/>
      <c r="M416" s="10"/>
      <c r="N416" s="10"/>
      <c r="O416" s="10"/>
      <c r="P416" s="10"/>
      <c r="Q416" s="10"/>
      <c r="R416" s="10"/>
      <c r="S416" s="10"/>
      <c r="T416" s="10"/>
      <c r="U416" s="10"/>
      <c r="V416" s="10"/>
      <c r="W416" s="10"/>
      <c r="X416" s="10"/>
      <c r="Y416" s="10"/>
    </row>
    <row r="417" spans="1:25" ht="15.75" customHeight="1" x14ac:dyDescent="0.2">
      <c r="A417" s="4"/>
      <c r="B417" s="4"/>
      <c r="C417" s="10"/>
      <c r="D417" s="10"/>
      <c r="E417" s="10"/>
      <c r="F417" s="10"/>
      <c r="G417" s="41"/>
      <c r="H417" s="41"/>
      <c r="I417" s="10"/>
      <c r="J417" s="10"/>
      <c r="K417" s="10"/>
      <c r="L417" s="10"/>
      <c r="M417" s="10"/>
      <c r="N417" s="10"/>
      <c r="O417" s="10"/>
      <c r="P417" s="10"/>
      <c r="Q417" s="10"/>
      <c r="R417" s="10"/>
      <c r="S417" s="10"/>
      <c r="T417" s="10"/>
      <c r="U417" s="10"/>
      <c r="V417" s="10"/>
      <c r="W417" s="10"/>
      <c r="X417" s="10"/>
      <c r="Y417" s="10"/>
    </row>
    <row r="418" spans="1:25" ht="15.75" customHeight="1" x14ac:dyDescent="0.2">
      <c r="A418" s="4"/>
      <c r="B418" s="4"/>
      <c r="C418" s="10"/>
      <c r="D418" s="10"/>
      <c r="E418" s="10"/>
      <c r="F418" s="10"/>
      <c r="G418" s="41"/>
      <c r="H418" s="41"/>
      <c r="I418" s="10"/>
      <c r="J418" s="10"/>
      <c r="K418" s="10"/>
      <c r="L418" s="10"/>
      <c r="M418" s="10"/>
      <c r="N418" s="10"/>
      <c r="O418" s="10"/>
      <c r="P418" s="10"/>
      <c r="Q418" s="10"/>
      <c r="R418" s="10"/>
      <c r="S418" s="10"/>
      <c r="T418" s="10"/>
      <c r="U418" s="10"/>
      <c r="V418" s="10"/>
      <c r="W418" s="10"/>
      <c r="X418" s="10"/>
      <c r="Y418" s="10"/>
    </row>
    <row r="419" spans="1:25" ht="15.75" customHeight="1" x14ac:dyDescent="0.2">
      <c r="A419" s="4"/>
      <c r="B419" s="4"/>
      <c r="C419" s="10"/>
      <c r="D419" s="10"/>
      <c r="E419" s="10"/>
      <c r="F419" s="10"/>
      <c r="G419" s="41"/>
      <c r="H419" s="41"/>
      <c r="I419" s="10"/>
      <c r="J419" s="10"/>
      <c r="K419" s="10"/>
      <c r="L419" s="10"/>
      <c r="M419" s="10"/>
      <c r="N419" s="10"/>
      <c r="O419" s="10"/>
      <c r="P419" s="10"/>
      <c r="Q419" s="10"/>
      <c r="R419" s="10"/>
      <c r="S419" s="10"/>
      <c r="T419" s="10"/>
      <c r="U419" s="10"/>
      <c r="V419" s="10"/>
      <c r="W419" s="10"/>
      <c r="X419" s="10"/>
      <c r="Y419" s="10"/>
    </row>
    <row r="420" spans="1:25" ht="15.75" customHeight="1" x14ac:dyDescent="0.2">
      <c r="A420" s="4"/>
      <c r="B420" s="4"/>
      <c r="C420" s="10"/>
      <c r="D420" s="10"/>
      <c r="E420" s="10"/>
      <c r="F420" s="10"/>
      <c r="G420" s="41"/>
      <c r="H420" s="41"/>
      <c r="I420" s="10"/>
      <c r="J420" s="10"/>
      <c r="K420" s="10"/>
      <c r="L420" s="10"/>
      <c r="M420" s="10"/>
      <c r="N420" s="10"/>
      <c r="O420" s="10"/>
      <c r="P420" s="10"/>
      <c r="Q420" s="10"/>
      <c r="R420" s="10"/>
      <c r="S420" s="10"/>
      <c r="T420" s="10"/>
      <c r="U420" s="10"/>
      <c r="V420" s="10"/>
      <c r="W420" s="10"/>
      <c r="X420" s="10"/>
      <c r="Y420" s="10"/>
    </row>
    <row r="421" spans="1:25" ht="15.75" customHeight="1" x14ac:dyDescent="0.2">
      <c r="A421" s="4"/>
      <c r="B421" s="4"/>
      <c r="C421" s="10"/>
      <c r="D421" s="10"/>
      <c r="E421" s="10"/>
      <c r="F421" s="10"/>
      <c r="G421" s="41"/>
      <c r="H421" s="41"/>
      <c r="I421" s="10"/>
      <c r="J421" s="10"/>
      <c r="K421" s="10"/>
      <c r="L421" s="10"/>
      <c r="M421" s="10"/>
      <c r="N421" s="10"/>
      <c r="O421" s="10"/>
      <c r="P421" s="10"/>
      <c r="Q421" s="10"/>
      <c r="R421" s="10"/>
      <c r="S421" s="10"/>
      <c r="T421" s="10"/>
      <c r="U421" s="10"/>
      <c r="V421" s="10"/>
      <c r="W421" s="10"/>
      <c r="X421" s="10"/>
      <c r="Y421" s="10"/>
    </row>
    <row r="422" spans="1:25" ht="15.75" customHeight="1" x14ac:dyDescent="0.2">
      <c r="A422" s="4"/>
      <c r="B422" s="4"/>
      <c r="C422" s="10"/>
      <c r="D422" s="10"/>
      <c r="E422" s="10"/>
      <c r="F422" s="10"/>
      <c r="G422" s="41"/>
      <c r="H422" s="41"/>
      <c r="I422" s="10"/>
      <c r="J422" s="10"/>
      <c r="K422" s="10"/>
      <c r="L422" s="10"/>
      <c r="M422" s="10"/>
      <c r="N422" s="10"/>
      <c r="O422" s="10"/>
      <c r="P422" s="10"/>
      <c r="Q422" s="10"/>
      <c r="R422" s="10"/>
      <c r="S422" s="10"/>
      <c r="T422" s="10"/>
      <c r="U422" s="10"/>
      <c r="V422" s="10"/>
      <c r="W422" s="10"/>
      <c r="X422" s="10"/>
      <c r="Y422" s="10"/>
    </row>
    <row r="423" spans="1:25" ht="15.75" customHeight="1" x14ac:dyDescent="0.2">
      <c r="A423" s="4"/>
      <c r="B423" s="4"/>
      <c r="C423" s="10"/>
      <c r="D423" s="10"/>
      <c r="E423" s="10"/>
      <c r="F423" s="10"/>
      <c r="G423" s="41"/>
      <c r="H423" s="41"/>
      <c r="I423" s="10"/>
      <c r="J423" s="10"/>
      <c r="K423" s="10"/>
      <c r="L423" s="10"/>
      <c r="M423" s="10"/>
      <c r="N423" s="10"/>
      <c r="O423" s="10"/>
      <c r="P423" s="10"/>
      <c r="Q423" s="10"/>
      <c r="R423" s="10"/>
      <c r="S423" s="10"/>
      <c r="T423" s="10"/>
      <c r="U423" s="10"/>
      <c r="V423" s="10"/>
      <c r="W423" s="10"/>
      <c r="X423" s="10"/>
      <c r="Y423" s="10"/>
    </row>
    <row r="424" spans="1:25" ht="15.75" customHeight="1" x14ac:dyDescent="0.2">
      <c r="A424" s="4"/>
      <c r="B424" s="4"/>
      <c r="C424" s="10"/>
      <c r="D424" s="10"/>
      <c r="E424" s="10"/>
      <c r="F424" s="10"/>
      <c r="G424" s="41"/>
      <c r="H424" s="41"/>
      <c r="I424" s="10"/>
      <c r="J424" s="10"/>
      <c r="K424" s="10"/>
      <c r="L424" s="10"/>
      <c r="M424" s="10"/>
      <c r="N424" s="10"/>
      <c r="O424" s="10"/>
      <c r="P424" s="10"/>
      <c r="Q424" s="10"/>
      <c r="R424" s="10"/>
      <c r="S424" s="10"/>
      <c r="T424" s="10"/>
      <c r="U424" s="10"/>
      <c r="V424" s="10"/>
      <c r="W424" s="10"/>
      <c r="X424" s="10"/>
      <c r="Y424" s="10"/>
    </row>
    <row r="425" spans="1:25" ht="15.75" customHeight="1" x14ac:dyDescent="0.2">
      <c r="A425" s="4"/>
      <c r="B425" s="4"/>
      <c r="C425" s="10"/>
      <c r="D425" s="10"/>
      <c r="E425" s="10"/>
      <c r="F425" s="10"/>
      <c r="G425" s="41"/>
      <c r="H425" s="41"/>
      <c r="I425" s="10"/>
      <c r="J425" s="10"/>
      <c r="K425" s="10"/>
      <c r="L425" s="10"/>
      <c r="M425" s="10"/>
      <c r="N425" s="10"/>
      <c r="O425" s="10"/>
      <c r="P425" s="10"/>
      <c r="Q425" s="10"/>
      <c r="R425" s="10"/>
      <c r="S425" s="10"/>
      <c r="T425" s="10"/>
      <c r="U425" s="10"/>
      <c r="V425" s="10"/>
      <c r="W425" s="10"/>
      <c r="X425" s="10"/>
      <c r="Y425" s="10"/>
    </row>
    <row r="426" spans="1:25" ht="15.75" customHeight="1" x14ac:dyDescent="0.2">
      <c r="A426" s="4"/>
      <c r="B426" s="4"/>
      <c r="C426" s="10"/>
      <c r="D426" s="10"/>
      <c r="E426" s="10"/>
      <c r="F426" s="10"/>
      <c r="G426" s="41"/>
      <c r="H426" s="41"/>
      <c r="I426" s="10"/>
      <c r="J426" s="10"/>
      <c r="K426" s="10"/>
      <c r="L426" s="10"/>
      <c r="M426" s="10"/>
      <c r="N426" s="10"/>
      <c r="O426" s="10"/>
      <c r="P426" s="10"/>
      <c r="Q426" s="10"/>
      <c r="R426" s="10"/>
      <c r="S426" s="10"/>
      <c r="T426" s="10"/>
      <c r="U426" s="10"/>
      <c r="V426" s="10"/>
      <c r="W426" s="10"/>
      <c r="X426" s="10"/>
      <c r="Y426" s="10"/>
    </row>
    <row r="427" spans="1:25" ht="15.75" customHeight="1" x14ac:dyDescent="0.2">
      <c r="A427" s="4"/>
      <c r="B427" s="4"/>
      <c r="C427" s="10"/>
      <c r="D427" s="10"/>
      <c r="E427" s="10"/>
      <c r="F427" s="10"/>
      <c r="G427" s="41"/>
      <c r="H427" s="41"/>
      <c r="I427" s="10"/>
      <c r="J427" s="10"/>
      <c r="K427" s="10"/>
      <c r="L427" s="10"/>
      <c r="M427" s="10"/>
      <c r="N427" s="10"/>
      <c r="O427" s="10"/>
      <c r="P427" s="10"/>
      <c r="Q427" s="10"/>
      <c r="R427" s="10"/>
      <c r="S427" s="10"/>
      <c r="T427" s="10"/>
      <c r="U427" s="10"/>
      <c r="V427" s="10"/>
      <c r="W427" s="10"/>
      <c r="X427" s="10"/>
      <c r="Y427" s="10"/>
    </row>
    <row r="428" spans="1:25" ht="15.75" customHeight="1" x14ac:dyDescent="0.2">
      <c r="A428" s="4"/>
      <c r="B428" s="4"/>
      <c r="C428" s="10"/>
      <c r="D428" s="10"/>
      <c r="E428" s="10"/>
      <c r="F428" s="10"/>
      <c r="G428" s="41"/>
      <c r="H428" s="41"/>
      <c r="I428" s="10"/>
      <c r="J428" s="10"/>
      <c r="K428" s="10"/>
      <c r="L428" s="10"/>
      <c r="M428" s="10"/>
      <c r="N428" s="10"/>
      <c r="O428" s="10"/>
      <c r="P428" s="10"/>
      <c r="Q428" s="10"/>
      <c r="R428" s="10"/>
      <c r="S428" s="10"/>
      <c r="T428" s="10"/>
      <c r="U428" s="10"/>
      <c r="V428" s="10"/>
      <c r="W428" s="10"/>
      <c r="X428" s="10"/>
      <c r="Y428" s="10"/>
    </row>
    <row r="429" spans="1:25" ht="15.75" customHeight="1" x14ac:dyDescent="0.2">
      <c r="A429" s="4"/>
      <c r="B429" s="4"/>
      <c r="C429" s="10"/>
      <c r="D429" s="10"/>
      <c r="E429" s="10"/>
      <c r="F429" s="10"/>
      <c r="G429" s="41"/>
      <c r="H429" s="41"/>
      <c r="I429" s="10"/>
      <c r="J429" s="10"/>
      <c r="K429" s="10"/>
      <c r="L429" s="10"/>
      <c r="M429" s="10"/>
      <c r="N429" s="10"/>
      <c r="O429" s="10"/>
      <c r="P429" s="10"/>
      <c r="Q429" s="10"/>
      <c r="R429" s="10"/>
      <c r="S429" s="10"/>
      <c r="T429" s="10"/>
      <c r="U429" s="10"/>
      <c r="V429" s="10"/>
      <c r="W429" s="10"/>
      <c r="X429" s="10"/>
      <c r="Y429" s="10"/>
    </row>
    <row r="430" spans="1:25" ht="15.75" customHeight="1" x14ac:dyDescent="0.2">
      <c r="A430" s="4"/>
      <c r="B430" s="4"/>
      <c r="C430" s="10"/>
      <c r="D430" s="10"/>
      <c r="E430" s="10"/>
      <c r="F430" s="10"/>
      <c r="G430" s="41"/>
      <c r="H430" s="41"/>
      <c r="I430" s="10"/>
      <c r="J430" s="10"/>
      <c r="K430" s="10"/>
      <c r="L430" s="10"/>
      <c r="M430" s="10"/>
      <c r="N430" s="10"/>
      <c r="O430" s="10"/>
      <c r="P430" s="10"/>
      <c r="Q430" s="10"/>
      <c r="R430" s="10"/>
      <c r="S430" s="10"/>
      <c r="T430" s="10"/>
      <c r="U430" s="10"/>
      <c r="V430" s="10"/>
      <c r="W430" s="10"/>
      <c r="X430" s="10"/>
      <c r="Y430" s="10"/>
    </row>
    <row r="431" spans="1:25" ht="15.75" customHeight="1" x14ac:dyDescent="0.2">
      <c r="A431" s="4"/>
      <c r="B431" s="4"/>
      <c r="C431" s="10"/>
      <c r="D431" s="10"/>
      <c r="E431" s="10"/>
      <c r="F431" s="10"/>
      <c r="G431" s="41"/>
      <c r="H431" s="41"/>
      <c r="I431" s="10"/>
      <c r="J431" s="10"/>
      <c r="K431" s="10"/>
      <c r="L431" s="10"/>
      <c r="M431" s="10"/>
      <c r="N431" s="10"/>
      <c r="O431" s="10"/>
      <c r="P431" s="10"/>
      <c r="Q431" s="10"/>
      <c r="R431" s="10"/>
      <c r="S431" s="10"/>
      <c r="T431" s="10"/>
      <c r="U431" s="10"/>
      <c r="V431" s="10"/>
      <c r="W431" s="10"/>
      <c r="X431" s="10"/>
      <c r="Y431" s="10"/>
    </row>
    <row r="432" spans="1:25" ht="15.75" customHeight="1" x14ac:dyDescent="0.2">
      <c r="A432" s="4"/>
      <c r="B432" s="4"/>
      <c r="C432" s="10"/>
      <c r="D432" s="10"/>
      <c r="E432" s="10"/>
      <c r="F432" s="10"/>
      <c r="G432" s="41"/>
      <c r="H432" s="41"/>
      <c r="I432" s="10"/>
      <c r="J432" s="10"/>
      <c r="K432" s="10"/>
      <c r="L432" s="10"/>
      <c r="M432" s="10"/>
      <c r="N432" s="10"/>
      <c r="O432" s="10"/>
      <c r="P432" s="10"/>
      <c r="Q432" s="10"/>
      <c r="R432" s="10"/>
      <c r="S432" s="10"/>
      <c r="T432" s="10"/>
      <c r="U432" s="10"/>
      <c r="V432" s="10"/>
      <c r="W432" s="10"/>
      <c r="X432" s="10"/>
      <c r="Y432" s="10"/>
    </row>
    <row r="433" spans="1:25" ht="15.75" customHeight="1" x14ac:dyDescent="0.2">
      <c r="A433" s="4"/>
      <c r="B433" s="4"/>
      <c r="C433" s="10"/>
      <c r="D433" s="10"/>
      <c r="E433" s="10"/>
      <c r="F433" s="10"/>
      <c r="G433" s="41"/>
      <c r="H433" s="41"/>
      <c r="I433" s="10"/>
      <c r="J433" s="10"/>
      <c r="K433" s="10"/>
      <c r="L433" s="10"/>
      <c r="M433" s="10"/>
      <c r="N433" s="10"/>
      <c r="O433" s="10"/>
      <c r="P433" s="10"/>
      <c r="Q433" s="10"/>
      <c r="R433" s="10"/>
      <c r="S433" s="10"/>
      <c r="T433" s="10"/>
      <c r="U433" s="10"/>
      <c r="V433" s="10"/>
      <c r="W433" s="10"/>
      <c r="X433" s="10"/>
      <c r="Y433" s="10"/>
    </row>
    <row r="434" spans="1:25" ht="15.75" customHeight="1" x14ac:dyDescent="0.2">
      <c r="A434" s="4"/>
      <c r="B434" s="4"/>
      <c r="C434" s="10"/>
      <c r="D434" s="10"/>
      <c r="E434" s="10"/>
      <c r="F434" s="10"/>
      <c r="G434" s="41"/>
      <c r="H434" s="41"/>
      <c r="I434" s="10"/>
      <c r="J434" s="10"/>
      <c r="K434" s="10"/>
      <c r="L434" s="10"/>
      <c r="M434" s="10"/>
      <c r="N434" s="10"/>
      <c r="O434" s="10"/>
      <c r="P434" s="10"/>
      <c r="Q434" s="10"/>
      <c r="R434" s="10"/>
      <c r="S434" s="10"/>
      <c r="T434" s="10"/>
      <c r="U434" s="10"/>
      <c r="V434" s="10"/>
      <c r="W434" s="10"/>
      <c r="X434" s="10"/>
      <c r="Y434" s="10"/>
    </row>
    <row r="435" spans="1:25" ht="15.75" customHeight="1" x14ac:dyDescent="0.2">
      <c r="A435" s="4"/>
      <c r="B435" s="4"/>
      <c r="C435" s="10"/>
      <c r="D435" s="10"/>
      <c r="E435" s="10"/>
      <c r="F435" s="10"/>
      <c r="G435" s="41"/>
      <c r="H435" s="41"/>
      <c r="I435" s="10"/>
      <c r="J435" s="10"/>
      <c r="K435" s="10"/>
      <c r="L435" s="10"/>
      <c r="M435" s="10"/>
      <c r="N435" s="10"/>
      <c r="O435" s="10"/>
      <c r="P435" s="10"/>
      <c r="Q435" s="10"/>
      <c r="R435" s="10"/>
      <c r="S435" s="10"/>
      <c r="T435" s="10"/>
      <c r="U435" s="10"/>
      <c r="V435" s="10"/>
      <c r="W435" s="10"/>
      <c r="X435" s="10"/>
      <c r="Y435" s="10"/>
    </row>
    <row r="436" spans="1:25" ht="15.75" customHeight="1" x14ac:dyDescent="0.2">
      <c r="A436" s="4"/>
      <c r="B436" s="4"/>
      <c r="C436" s="10"/>
      <c r="D436" s="10"/>
      <c r="E436" s="10"/>
      <c r="F436" s="10"/>
      <c r="G436" s="41"/>
      <c r="H436" s="41"/>
      <c r="I436" s="10"/>
      <c r="J436" s="10"/>
      <c r="K436" s="10"/>
      <c r="L436" s="10"/>
      <c r="M436" s="10"/>
      <c r="N436" s="10"/>
      <c r="O436" s="10"/>
      <c r="P436" s="10"/>
      <c r="Q436" s="10"/>
      <c r="R436" s="10"/>
      <c r="S436" s="10"/>
      <c r="T436" s="10"/>
      <c r="U436" s="10"/>
      <c r="V436" s="10"/>
      <c r="W436" s="10"/>
      <c r="X436" s="10"/>
      <c r="Y436" s="10"/>
    </row>
    <row r="437" spans="1:25" ht="15.75" customHeight="1" x14ac:dyDescent="0.2">
      <c r="A437" s="4"/>
      <c r="B437" s="4"/>
      <c r="C437" s="10"/>
      <c r="D437" s="10"/>
      <c r="E437" s="10"/>
      <c r="F437" s="10"/>
      <c r="G437" s="41"/>
      <c r="H437" s="41"/>
      <c r="I437" s="10"/>
      <c r="J437" s="10"/>
      <c r="K437" s="10"/>
      <c r="L437" s="10"/>
      <c r="M437" s="10"/>
      <c r="N437" s="10"/>
      <c r="O437" s="10"/>
      <c r="P437" s="10"/>
      <c r="Q437" s="10"/>
      <c r="R437" s="10"/>
      <c r="S437" s="10"/>
      <c r="T437" s="10"/>
      <c r="U437" s="10"/>
      <c r="V437" s="10"/>
      <c r="W437" s="10"/>
      <c r="X437" s="10"/>
      <c r="Y437" s="10"/>
    </row>
    <row r="438" spans="1:25" ht="15.75" customHeight="1" x14ac:dyDescent="0.2">
      <c r="A438" s="4"/>
      <c r="B438" s="4"/>
      <c r="C438" s="10"/>
      <c r="D438" s="10"/>
      <c r="E438" s="10"/>
      <c r="F438" s="10"/>
      <c r="G438" s="41"/>
      <c r="H438" s="41"/>
      <c r="I438" s="10"/>
      <c r="J438" s="10"/>
      <c r="K438" s="10"/>
      <c r="L438" s="10"/>
      <c r="M438" s="10"/>
      <c r="N438" s="10"/>
      <c r="O438" s="10"/>
      <c r="P438" s="10"/>
      <c r="Q438" s="10"/>
      <c r="R438" s="10"/>
      <c r="S438" s="10"/>
      <c r="T438" s="10"/>
      <c r="U438" s="10"/>
      <c r="V438" s="10"/>
      <c r="W438" s="10"/>
      <c r="X438" s="10"/>
      <c r="Y438" s="10"/>
    </row>
    <row r="439" spans="1:25" ht="15.75" customHeight="1" x14ac:dyDescent="0.2">
      <c r="A439" s="4"/>
      <c r="B439" s="4"/>
      <c r="C439" s="10"/>
      <c r="D439" s="10"/>
      <c r="E439" s="10"/>
      <c r="F439" s="10"/>
      <c r="G439" s="41"/>
      <c r="H439" s="41"/>
      <c r="I439" s="10"/>
      <c r="J439" s="10"/>
      <c r="K439" s="10"/>
      <c r="L439" s="10"/>
      <c r="M439" s="10"/>
      <c r="N439" s="10"/>
      <c r="O439" s="10"/>
      <c r="P439" s="10"/>
      <c r="Q439" s="10"/>
      <c r="R439" s="10"/>
      <c r="S439" s="10"/>
      <c r="T439" s="10"/>
      <c r="U439" s="10"/>
      <c r="V439" s="10"/>
      <c r="W439" s="10"/>
      <c r="X439" s="10"/>
      <c r="Y439" s="10"/>
    </row>
    <row r="440" spans="1:25" ht="15.75" customHeight="1" x14ac:dyDescent="0.2">
      <c r="A440" s="4"/>
      <c r="B440" s="4"/>
      <c r="C440" s="10"/>
      <c r="D440" s="10"/>
      <c r="E440" s="10"/>
      <c r="F440" s="10"/>
      <c r="G440" s="41"/>
      <c r="H440" s="41"/>
      <c r="I440" s="10"/>
      <c r="J440" s="10"/>
      <c r="K440" s="10"/>
      <c r="L440" s="10"/>
      <c r="M440" s="10"/>
      <c r="N440" s="10"/>
      <c r="O440" s="10"/>
      <c r="P440" s="10"/>
      <c r="Q440" s="10"/>
      <c r="R440" s="10"/>
      <c r="S440" s="10"/>
      <c r="T440" s="10"/>
      <c r="U440" s="10"/>
      <c r="V440" s="10"/>
      <c r="W440" s="10"/>
      <c r="X440" s="10"/>
      <c r="Y440" s="10"/>
    </row>
    <row r="441" spans="1:25" ht="15.75" customHeight="1" x14ac:dyDescent="0.2">
      <c r="A441" s="4"/>
      <c r="B441" s="4"/>
      <c r="C441" s="10"/>
      <c r="D441" s="10"/>
      <c r="E441" s="10"/>
      <c r="F441" s="10"/>
      <c r="G441" s="41"/>
      <c r="H441" s="41"/>
      <c r="I441" s="10"/>
      <c r="J441" s="10"/>
      <c r="K441" s="10"/>
      <c r="L441" s="10"/>
      <c r="M441" s="10"/>
      <c r="N441" s="10"/>
      <c r="O441" s="10"/>
      <c r="P441" s="10"/>
      <c r="Q441" s="10"/>
      <c r="R441" s="10"/>
      <c r="S441" s="10"/>
      <c r="T441" s="10"/>
      <c r="U441" s="10"/>
      <c r="V441" s="10"/>
      <c r="W441" s="10"/>
      <c r="X441" s="10"/>
      <c r="Y441" s="10"/>
    </row>
    <row r="442" spans="1:25" ht="15.75" customHeight="1" x14ac:dyDescent="0.2">
      <c r="A442" s="4"/>
      <c r="B442" s="4"/>
      <c r="C442" s="10"/>
      <c r="D442" s="10"/>
      <c r="E442" s="10"/>
      <c r="F442" s="10"/>
      <c r="G442" s="41"/>
      <c r="H442" s="41"/>
      <c r="I442" s="10"/>
      <c r="J442" s="10"/>
      <c r="K442" s="10"/>
      <c r="L442" s="10"/>
      <c r="M442" s="10"/>
      <c r="N442" s="10"/>
      <c r="O442" s="10"/>
      <c r="P442" s="10"/>
      <c r="Q442" s="10"/>
      <c r="R442" s="10"/>
      <c r="S442" s="10"/>
      <c r="T442" s="10"/>
      <c r="U442" s="10"/>
      <c r="V442" s="10"/>
      <c r="W442" s="10"/>
      <c r="X442" s="10"/>
      <c r="Y442" s="10"/>
    </row>
    <row r="443" spans="1:25" ht="15.75" customHeight="1" x14ac:dyDescent="0.2">
      <c r="A443" s="4"/>
      <c r="B443" s="4"/>
      <c r="C443" s="10"/>
      <c r="D443" s="10"/>
      <c r="E443" s="10"/>
      <c r="F443" s="10"/>
      <c r="G443" s="41"/>
      <c r="H443" s="41"/>
      <c r="I443" s="10"/>
      <c r="J443" s="10"/>
      <c r="K443" s="10"/>
      <c r="L443" s="10"/>
      <c r="M443" s="10"/>
      <c r="N443" s="10"/>
      <c r="O443" s="10"/>
      <c r="P443" s="10"/>
      <c r="Q443" s="10"/>
      <c r="R443" s="10"/>
      <c r="S443" s="10"/>
      <c r="T443" s="10"/>
      <c r="U443" s="10"/>
      <c r="V443" s="10"/>
      <c r="W443" s="10"/>
      <c r="X443" s="10"/>
      <c r="Y443" s="10"/>
    </row>
    <row r="444" spans="1:25" ht="15.75" customHeight="1" x14ac:dyDescent="0.2">
      <c r="A444" s="4"/>
      <c r="B444" s="4"/>
      <c r="C444" s="10"/>
      <c r="D444" s="10"/>
      <c r="E444" s="10"/>
      <c r="F444" s="10"/>
      <c r="G444" s="41"/>
      <c r="H444" s="41"/>
      <c r="I444" s="10"/>
      <c r="J444" s="10"/>
      <c r="K444" s="10"/>
      <c r="L444" s="10"/>
      <c r="M444" s="10"/>
      <c r="N444" s="10"/>
      <c r="O444" s="10"/>
      <c r="P444" s="10"/>
      <c r="Q444" s="10"/>
      <c r="R444" s="10"/>
      <c r="S444" s="10"/>
      <c r="T444" s="10"/>
      <c r="U444" s="10"/>
      <c r="V444" s="10"/>
      <c r="W444" s="10"/>
      <c r="X444" s="10"/>
      <c r="Y444" s="10"/>
    </row>
    <row r="445" spans="1:25" ht="15.75" customHeight="1" x14ac:dyDescent="0.2">
      <c r="A445" s="4"/>
      <c r="B445" s="4"/>
      <c r="C445" s="10"/>
      <c r="D445" s="10"/>
      <c r="E445" s="10"/>
      <c r="F445" s="10"/>
      <c r="G445" s="41"/>
      <c r="H445" s="41"/>
      <c r="I445" s="10"/>
      <c r="J445" s="10"/>
      <c r="K445" s="10"/>
      <c r="L445" s="10"/>
      <c r="M445" s="10"/>
      <c r="N445" s="10"/>
      <c r="O445" s="10"/>
      <c r="P445" s="10"/>
      <c r="Q445" s="10"/>
      <c r="R445" s="10"/>
      <c r="S445" s="10"/>
      <c r="T445" s="10"/>
      <c r="U445" s="10"/>
      <c r="V445" s="10"/>
      <c r="W445" s="10"/>
      <c r="X445" s="10"/>
      <c r="Y445" s="10"/>
    </row>
    <row r="446" spans="1:25" ht="15.75" customHeight="1" x14ac:dyDescent="0.2">
      <c r="A446" s="4"/>
      <c r="B446" s="4"/>
      <c r="C446" s="10"/>
      <c r="D446" s="10"/>
      <c r="E446" s="10"/>
      <c r="F446" s="10"/>
      <c r="G446" s="41"/>
      <c r="H446" s="41"/>
      <c r="I446" s="10"/>
      <c r="J446" s="10"/>
      <c r="K446" s="10"/>
      <c r="L446" s="10"/>
      <c r="M446" s="10"/>
      <c r="N446" s="10"/>
      <c r="O446" s="10"/>
      <c r="P446" s="10"/>
      <c r="Q446" s="10"/>
      <c r="R446" s="10"/>
      <c r="S446" s="10"/>
      <c r="T446" s="10"/>
      <c r="U446" s="10"/>
      <c r="V446" s="10"/>
      <c r="W446" s="10"/>
      <c r="X446" s="10"/>
      <c r="Y446" s="10"/>
    </row>
    <row r="447" spans="1:25" ht="15.75" customHeight="1" x14ac:dyDescent="0.2">
      <c r="A447" s="4"/>
      <c r="B447" s="4"/>
      <c r="C447" s="10"/>
      <c r="D447" s="10"/>
      <c r="E447" s="10"/>
      <c r="F447" s="10"/>
      <c r="G447" s="41"/>
      <c r="H447" s="41"/>
      <c r="I447" s="10"/>
      <c r="J447" s="10"/>
      <c r="K447" s="10"/>
      <c r="L447" s="10"/>
      <c r="M447" s="10"/>
      <c r="N447" s="10"/>
      <c r="O447" s="10"/>
      <c r="P447" s="10"/>
      <c r="Q447" s="10"/>
      <c r="R447" s="10"/>
      <c r="S447" s="10"/>
      <c r="T447" s="10"/>
      <c r="U447" s="10"/>
      <c r="V447" s="10"/>
      <c r="W447" s="10"/>
      <c r="X447" s="10"/>
      <c r="Y447" s="10"/>
    </row>
    <row r="448" spans="1:25" ht="15.75" customHeight="1" x14ac:dyDescent="0.2">
      <c r="A448" s="4"/>
      <c r="B448" s="4"/>
      <c r="C448" s="10"/>
      <c r="D448" s="10"/>
      <c r="E448" s="10"/>
      <c r="F448" s="10"/>
      <c r="G448" s="41"/>
      <c r="H448" s="41"/>
      <c r="I448" s="10"/>
      <c r="J448" s="10"/>
      <c r="K448" s="10"/>
      <c r="L448" s="10"/>
      <c r="M448" s="10"/>
      <c r="N448" s="10"/>
      <c r="O448" s="10"/>
      <c r="P448" s="10"/>
      <c r="Q448" s="10"/>
      <c r="R448" s="10"/>
      <c r="S448" s="10"/>
      <c r="T448" s="10"/>
      <c r="U448" s="10"/>
      <c r="V448" s="10"/>
      <c r="W448" s="10"/>
      <c r="X448" s="10"/>
      <c r="Y448" s="10"/>
    </row>
    <row r="449" spans="1:25" ht="15.75" customHeight="1" x14ac:dyDescent="0.2">
      <c r="A449" s="4"/>
      <c r="B449" s="4"/>
      <c r="C449" s="10"/>
      <c r="D449" s="10"/>
      <c r="E449" s="10"/>
      <c r="F449" s="10"/>
      <c r="G449" s="41"/>
      <c r="H449" s="41"/>
      <c r="I449" s="10"/>
      <c r="J449" s="10"/>
      <c r="K449" s="10"/>
      <c r="L449" s="10"/>
      <c r="M449" s="10"/>
      <c r="N449" s="10"/>
      <c r="O449" s="10"/>
      <c r="P449" s="10"/>
      <c r="Q449" s="10"/>
      <c r="R449" s="10"/>
      <c r="S449" s="10"/>
      <c r="T449" s="10"/>
      <c r="U449" s="10"/>
      <c r="V449" s="10"/>
      <c r="W449" s="10"/>
      <c r="X449" s="10"/>
      <c r="Y449" s="10"/>
    </row>
    <row r="450" spans="1:25" ht="15.75" customHeight="1" x14ac:dyDescent="0.2">
      <c r="A450" s="4"/>
      <c r="B450" s="4"/>
      <c r="C450" s="10"/>
      <c r="D450" s="10"/>
      <c r="E450" s="10"/>
      <c r="F450" s="10"/>
      <c r="G450" s="41"/>
      <c r="H450" s="41"/>
      <c r="I450" s="10"/>
      <c r="J450" s="10"/>
      <c r="K450" s="10"/>
      <c r="L450" s="10"/>
      <c r="M450" s="10"/>
      <c r="N450" s="10"/>
      <c r="O450" s="10"/>
      <c r="P450" s="10"/>
      <c r="Q450" s="10"/>
      <c r="R450" s="10"/>
      <c r="S450" s="10"/>
      <c r="T450" s="10"/>
      <c r="U450" s="10"/>
      <c r="V450" s="10"/>
      <c r="W450" s="10"/>
      <c r="X450" s="10"/>
      <c r="Y450" s="10"/>
    </row>
    <row r="451" spans="1:25" ht="15.75" customHeight="1" x14ac:dyDescent="0.2">
      <c r="A451" s="4"/>
      <c r="B451" s="4"/>
      <c r="C451" s="10"/>
      <c r="D451" s="10"/>
      <c r="E451" s="10"/>
      <c r="F451" s="10"/>
      <c r="G451" s="41"/>
      <c r="H451" s="41"/>
      <c r="I451" s="10"/>
      <c r="J451" s="10"/>
      <c r="K451" s="10"/>
      <c r="L451" s="10"/>
      <c r="M451" s="10"/>
      <c r="N451" s="10"/>
      <c r="O451" s="10"/>
      <c r="P451" s="10"/>
      <c r="Q451" s="10"/>
      <c r="R451" s="10"/>
      <c r="S451" s="10"/>
      <c r="T451" s="10"/>
      <c r="U451" s="10"/>
      <c r="V451" s="10"/>
      <c r="W451" s="10"/>
      <c r="X451" s="10"/>
      <c r="Y451" s="10"/>
    </row>
    <row r="452" spans="1:25" ht="15.75" customHeight="1" x14ac:dyDescent="0.2">
      <c r="A452" s="4"/>
      <c r="B452" s="4"/>
      <c r="C452" s="10"/>
      <c r="D452" s="10"/>
      <c r="E452" s="10"/>
      <c r="F452" s="10"/>
      <c r="G452" s="41"/>
      <c r="H452" s="41"/>
      <c r="I452" s="10"/>
      <c r="J452" s="10"/>
      <c r="K452" s="10"/>
      <c r="L452" s="10"/>
      <c r="M452" s="10"/>
      <c r="N452" s="10"/>
      <c r="O452" s="10"/>
      <c r="P452" s="10"/>
      <c r="Q452" s="10"/>
      <c r="R452" s="10"/>
      <c r="S452" s="10"/>
      <c r="T452" s="10"/>
      <c r="U452" s="10"/>
      <c r="V452" s="10"/>
      <c r="W452" s="10"/>
      <c r="X452" s="10"/>
      <c r="Y452" s="10"/>
    </row>
    <row r="453" spans="1:25" ht="15.75" customHeight="1" x14ac:dyDescent="0.2">
      <c r="A453" s="4"/>
      <c r="B453" s="4"/>
      <c r="C453" s="10"/>
      <c r="D453" s="10"/>
      <c r="E453" s="10"/>
      <c r="F453" s="10"/>
      <c r="G453" s="41"/>
      <c r="H453" s="41"/>
      <c r="I453" s="10"/>
      <c r="J453" s="10"/>
      <c r="K453" s="10"/>
      <c r="L453" s="10"/>
      <c r="M453" s="10"/>
      <c r="N453" s="10"/>
      <c r="O453" s="10"/>
      <c r="P453" s="10"/>
      <c r="Q453" s="10"/>
      <c r="R453" s="10"/>
      <c r="S453" s="10"/>
      <c r="T453" s="10"/>
      <c r="U453" s="10"/>
      <c r="V453" s="10"/>
      <c r="W453" s="10"/>
      <c r="X453" s="10"/>
      <c r="Y453" s="10"/>
    </row>
    <row r="454" spans="1:25" ht="15.75" customHeight="1" x14ac:dyDescent="0.2">
      <c r="A454" s="4"/>
      <c r="B454" s="4"/>
      <c r="C454" s="10"/>
      <c r="D454" s="10"/>
      <c r="E454" s="10"/>
      <c r="F454" s="10"/>
      <c r="G454" s="41"/>
      <c r="H454" s="41"/>
      <c r="I454" s="10"/>
      <c r="J454" s="10"/>
      <c r="K454" s="10"/>
      <c r="L454" s="10"/>
      <c r="M454" s="10"/>
      <c r="N454" s="10"/>
      <c r="O454" s="10"/>
      <c r="P454" s="10"/>
      <c r="Q454" s="10"/>
      <c r="R454" s="10"/>
      <c r="S454" s="10"/>
      <c r="T454" s="10"/>
      <c r="U454" s="10"/>
      <c r="V454" s="10"/>
      <c r="W454" s="10"/>
      <c r="X454" s="10"/>
      <c r="Y454" s="10"/>
    </row>
    <row r="455" spans="1:25" ht="15.75" customHeight="1" x14ac:dyDescent="0.2">
      <c r="A455" s="4"/>
      <c r="B455" s="4"/>
      <c r="C455" s="10"/>
      <c r="D455" s="10"/>
      <c r="E455" s="10"/>
      <c r="F455" s="10"/>
      <c r="G455" s="41"/>
      <c r="H455" s="41"/>
      <c r="I455" s="10"/>
      <c r="J455" s="10"/>
      <c r="K455" s="10"/>
      <c r="L455" s="10"/>
      <c r="M455" s="10"/>
      <c r="N455" s="10"/>
      <c r="O455" s="10"/>
      <c r="P455" s="10"/>
      <c r="Q455" s="10"/>
      <c r="R455" s="10"/>
      <c r="S455" s="10"/>
      <c r="T455" s="10"/>
      <c r="U455" s="10"/>
      <c r="V455" s="10"/>
      <c r="W455" s="10"/>
      <c r="X455" s="10"/>
      <c r="Y455" s="10"/>
    </row>
    <row r="456" spans="1:25" ht="15.75" customHeight="1" x14ac:dyDescent="0.2">
      <c r="A456" s="4"/>
      <c r="B456" s="4"/>
      <c r="C456" s="10"/>
      <c r="D456" s="10"/>
      <c r="E456" s="10"/>
      <c r="F456" s="10"/>
      <c r="G456" s="41"/>
      <c r="H456" s="41"/>
      <c r="I456" s="10"/>
      <c r="J456" s="10"/>
      <c r="K456" s="10"/>
      <c r="L456" s="10"/>
      <c r="M456" s="10"/>
      <c r="N456" s="10"/>
      <c r="O456" s="10"/>
      <c r="P456" s="10"/>
      <c r="Q456" s="10"/>
      <c r="R456" s="10"/>
      <c r="S456" s="10"/>
      <c r="T456" s="10"/>
      <c r="U456" s="10"/>
      <c r="V456" s="10"/>
      <c r="W456" s="10"/>
      <c r="X456" s="10"/>
      <c r="Y456" s="10"/>
    </row>
    <row r="457" spans="1:25" ht="15.75" customHeight="1" x14ac:dyDescent="0.2">
      <c r="A457" s="4"/>
      <c r="B457" s="4"/>
      <c r="C457" s="10"/>
      <c r="D457" s="10"/>
      <c r="E457" s="10"/>
      <c r="F457" s="10"/>
      <c r="G457" s="41"/>
      <c r="H457" s="41"/>
      <c r="I457" s="10"/>
      <c r="J457" s="10"/>
      <c r="K457" s="10"/>
      <c r="L457" s="10"/>
      <c r="M457" s="10"/>
      <c r="N457" s="10"/>
      <c r="O457" s="10"/>
      <c r="P457" s="10"/>
      <c r="Q457" s="10"/>
      <c r="R457" s="10"/>
      <c r="S457" s="10"/>
      <c r="T457" s="10"/>
      <c r="U457" s="10"/>
      <c r="V457" s="10"/>
      <c r="W457" s="10"/>
      <c r="X457" s="10"/>
      <c r="Y457" s="10"/>
    </row>
    <row r="458" spans="1:25" ht="15.75" customHeight="1" x14ac:dyDescent="0.2">
      <c r="A458" s="4"/>
      <c r="B458" s="4"/>
      <c r="C458" s="10"/>
      <c r="D458" s="10"/>
      <c r="E458" s="10"/>
      <c r="F458" s="10"/>
      <c r="G458" s="41"/>
      <c r="H458" s="41"/>
      <c r="I458" s="10"/>
      <c r="J458" s="10"/>
      <c r="K458" s="10"/>
      <c r="L458" s="10"/>
      <c r="M458" s="10"/>
      <c r="N458" s="10"/>
      <c r="O458" s="10"/>
      <c r="P458" s="10"/>
      <c r="Q458" s="10"/>
      <c r="R458" s="10"/>
      <c r="S458" s="10"/>
      <c r="T458" s="10"/>
      <c r="U458" s="10"/>
      <c r="V458" s="10"/>
      <c r="W458" s="10"/>
      <c r="X458" s="10"/>
      <c r="Y458" s="10"/>
    </row>
    <row r="459" spans="1:25" ht="15.75" customHeight="1" x14ac:dyDescent="0.2">
      <c r="A459" s="4"/>
      <c r="B459" s="4"/>
      <c r="C459" s="10"/>
      <c r="D459" s="10"/>
      <c r="E459" s="10"/>
      <c r="F459" s="10"/>
      <c r="G459" s="41"/>
      <c r="H459" s="41"/>
      <c r="I459" s="10"/>
      <c r="J459" s="10"/>
      <c r="K459" s="10"/>
      <c r="L459" s="10"/>
      <c r="M459" s="10"/>
      <c r="N459" s="10"/>
      <c r="O459" s="10"/>
      <c r="P459" s="10"/>
      <c r="Q459" s="10"/>
      <c r="R459" s="10"/>
      <c r="S459" s="10"/>
      <c r="T459" s="10"/>
      <c r="U459" s="10"/>
      <c r="V459" s="10"/>
      <c r="W459" s="10"/>
      <c r="X459" s="10"/>
      <c r="Y459" s="10"/>
    </row>
    <row r="460" spans="1:25" ht="15.75" customHeight="1" x14ac:dyDescent="0.2">
      <c r="A460" s="4"/>
      <c r="B460" s="4"/>
      <c r="C460" s="10"/>
      <c r="D460" s="10"/>
      <c r="E460" s="10"/>
      <c r="F460" s="10"/>
      <c r="G460" s="41"/>
      <c r="H460" s="41"/>
      <c r="I460" s="10"/>
      <c r="J460" s="10"/>
      <c r="K460" s="10"/>
      <c r="L460" s="10"/>
      <c r="M460" s="10"/>
      <c r="N460" s="10"/>
      <c r="O460" s="10"/>
      <c r="P460" s="10"/>
      <c r="Q460" s="10"/>
      <c r="R460" s="10"/>
      <c r="S460" s="10"/>
      <c r="T460" s="10"/>
      <c r="U460" s="10"/>
      <c r="V460" s="10"/>
      <c r="W460" s="10"/>
      <c r="X460" s="10"/>
      <c r="Y460" s="10"/>
    </row>
    <row r="461" spans="1:25" ht="15.75" customHeight="1" x14ac:dyDescent="0.2">
      <c r="A461" s="4"/>
      <c r="B461" s="4"/>
      <c r="C461" s="10"/>
      <c r="D461" s="10"/>
      <c r="E461" s="10"/>
      <c r="F461" s="10"/>
      <c r="G461" s="41"/>
      <c r="H461" s="41"/>
      <c r="I461" s="10"/>
      <c r="J461" s="10"/>
      <c r="K461" s="10"/>
      <c r="L461" s="10"/>
      <c r="M461" s="10"/>
      <c r="N461" s="10"/>
      <c r="O461" s="10"/>
      <c r="P461" s="10"/>
      <c r="Q461" s="10"/>
      <c r="R461" s="10"/>
      <c r="S461" s="10"/>
      <c r="T461" s="10"/>
      <c r="U461" s="10"/>
      <c r="V461" s="10"/>
      <c r="W461" s="10"/>
      <c r="X461" s="10"/>
      <c r="Y461" s="10"/>
    </row>
    <row r="462" spans="1:25" ht="15.75" customHeight="1" x14ac:dyDescent="0.2">
      <c r="A462" s="4"/>
      <c r="B462" s="4"/>
      <c r="C462" s="10"/>
      <c r="D462" s="10"/>
      <c r="E462" s="10"/>
      <c r="F462" s="10"/>
      <c r="G462" s="41"/>
      <c r="H462" s="41"/>
      <c r="I462" s="10"/>
      <c r="J462" s="10"/>
      <c r="K462" s="10"/>
      <c r="L462" s="10"/>
      <c r="M462" s="10"/>
      <c r="N462" s="10"/>
      <c r="O462" s="10"/>
      <c r="P462" s="10"/>
      <c r="Q462" s="10"/>
      <c r="R462" s="10"/>
      <c r="S462" s="10"/>
      <c r="T462" s="10"/>
      <c r="U462" s="10"/>
      <c r="V462" s="10"/>
      <c r="W462" s="10"/>
      <c r="X462" s="10"/>
      <c r="Y462" s="10"/>
    </row>
    <row r="463" spans="1:25" ht="15.75" customHeight="1" x14ac:dyDescent="0.2">
      <c r="A463" s="4"/>
      <c r="B463" s="4"/>
      <c r="C463" s="10"/>
      <c r="D463" s="10"/>
      <c r="E463" s="10"/>
      <c r="F463" s="10"/>
      <c r="G463" s="41"/>
      <c r="H463" s="41"/>
      <c r="I463" s="10"/>
      <c r="J463" s="10"/>
      <c r="K463" s="10"/>
      <c r="L463" s="10"/>
      <c r="M463" s="10"/>
      <c r="N463" s="10"/>
      <c r="O463" s="10"/>
      <c r="P463" s="10"/>
      <c r="Q463" s="10"/>
      <c r="R463" s="10"/>
      <c r="S463" s="10"/>
      <c r="T463" s="10"/>
      <c r="U463" s="10"/>
      <c r="V463" s="10"/>
      <c r="W463" s="10"/>
      <c r="X463" s="10"/>
      <c r="Y463" s="10"/>
    </row>
    <row r="464" spans="1:25" ht="15.75" customHeight="1" x14ac:dyDescent="0.2">
      <c r="A464" s="4"/>
      <c r="B464" s="4"/>
      <c r="C464" s="10"/>
      <c r="D464" s="10"/>
      <c r="E464" s="10"/>
      <c r="F464" s="10"/>
      <c r="G464" s="41"/>
      <c r="H464" s="41"/>
      <c r="I464" s="10"/>
      <c r="J464" s="10"/>
      <c r="K464" s="10"/>
      <c r="L464" s="10"/>
      <c r="M464" s="10"/>
      <c r="N464" s="10"/>
      <c r="O464" s="10"/>
      <c r="P464" s="10"/>
      <c r="Q464" s="10"/>
      <c r="R464" s="10"/>
      <c r="S464" s="10"/>
      <c r="T464" s="10"/>
      <c r="U464" s="10"/>
      <c r="V464" s="10"/>
      <c r="W464" s="10"/>
      <c r="X464" s="10"/>
      <c r="Y464" s="10"/>
    </row>
    <row r="465" spans="1:25" ht="15.75" customHeight="1" x14ac:dyDescent="0.2">
      <c r="A465" s="4"/>
      <c r="B465" s="4"/>
      <c r="C465" s="10"/>
      <c r="D465" s="10"/>
      <c r="E465" s="10"/>
      <c r="F465" s="10"/>
      <c r="G465" s="41"/>
      <c r="H465" s="41"/>
      <c r="I465" s="10"/>
      <c r="J465" s="10"/>
      <c r="K465" s="10"/>
      <c r="L465" s="10"/>
      <c r="M465" s="10"/>
      <c r="N465" s="10"/>
      <c r="O465" s="10"/>
      <c r="P465" s="10"/>
      <c r="Q465" s="10"/>
      <c r="R465" s="10"/>
      <c r="S465" s="10"/>
      <c r="T465" s="10"/>
      <c r="U465" s="10"/>
      <c r="V465" s="10"/>
      <c r="W465" s="10"/>
      <c r="X465" s="10"/>
      <c r="Y465" s="10"/>
    </row>
    <row r="466" spans="1:25" ht="15.75" customHeight="1" x14ac:dyDescent="0.2">
      <c r="A466" s="4"/>
      <c r="B466" s="4"/>
      <c r="C466" s="10"/>
      <c r="D466" s="10"/>
      <c r="E466" s="10"/>
      <c r="F466" s="10"/>
      <c r="G466" s="41"/>
      <c r="H466" s="41"/>
      <c r="I466" s="10"/>
      <c r="J466" s="10"/>
      <c r="K466" s="10"/>
      <c r="L466" s="10"/>
      <c r="M466" s="10"/>
      <c r="N466" s="10"/>
      <c r="O466" s="10"/>
      <c r="P466" s="10"/>
      <c r="Q466" s="10"/>
      <c r="R466" s="10"/>
      <c r="S466" s="10"/>
      <c r="T466" s="10"/>
      <c r="U466" s="10"/>
      <c r="V466" s="10"/>
      <c r="W466" s="10"/>
      <c r="X466" s="10"/>
      <c r="Y466" s="10"/>
    </row>
    <row r="467" spans="1:25" ht="15.75" customHeight="1" x14ac:dyDescent="0.2">
      <c r="A467" s="4"/>
      <c r="B467" s="4"/>
      <c r="C467" s="10"/>
      <c r="D467" s="10"/>
      <c r="E467" s="10"/>
      <c r="F467" s="10"/>
      <c r="G467" s="41"/>
      <c r="H467" s="41"/>
      <c r="I467" s="10"/>
      <c r="J467" s="10"/>
      <c r="K467" s="10"/>
      <c r="L467" s="10"/>
      <c r="M467" s="10"/>
      <c r="N467" s="10"/>
      <c r="O467" s="10"/>
      <c r="P467" s="10"/>
      <c r="Q467" s="10"/>
      <c r="R467" s="10"/>
      <c r="S467" s="10"/>
      <c r="T467" s="10"/>
      <c r="U467" s="10"/>
      <c r="V467" s="10"/>
      <c r="W467" s="10"/>
      <c r="X467" s="10"/>
      <c r="Y467" s="10"/>
    </row>
    <row r="468" spans="1:25" ht="15.75" customHeight="1" x14ac:dyDescent="0.2">
      <c r="A468" s="4"/>
      <c r="B468" s="4"/>
      <c r="C468" s="10"/>
      <c r="D468" s="10"/>
      <c r="E468" s="10"/>
      <c r="F468" s="10"/>
      <c r="G468" s="41"/>
      <c r="H468" s="41"/>
      <c r="I468" s="10"/>
      <c r="J468" s="10"/>
      <c r="K468" s="10"/>
      <c r="L468" s="10"/>
      <c r="M468" s="10"/>
      <c r="N468" s="10"/>
      <c r="O468" s="10"/>
      <c r="P468" s="10"/>
      <c r="Q468" s="10"/>
      <c r="R468" s="10"/>
      <c r="S468" s="10"/>
      <c r="T468" s="10"/>
      <c r="U468" s="10"/>
      <c r="V468" s="10"/>
      <c r="W468" s="10"/>
      <c r="X468" s="10"/>
      <c r="Y468" s="10"/>
    </row>
    <row r="469" spans="1:25" ht="15.75" customHeight="1" x14ac:dyDescent="0.2">
      <c r="A469" s="4"/>
      <c r="B469" s="4"/>
      <c r="C469" s="10"/>
      <c r="D469" s="10"/>
      <c r="E469" s="10"/>
      <c r="F469" s="10"/>
      <c r="G469" s="41"/>
      <c r="H469" s="41"/>
      <c r="I469" s="10"/>
      <c r="J469" s="10"/>
      <c r="K469" s="10"/>
      <c r="L469" s="10"/>
      <c r="M469" s="10"/>
      <c r="N469" s="10"/>
      <c r="O469" s="10"/>
      <c r="P469" s="10"/>
      <c r="Q469" s="10"/>
      <c r="R469" s="10"/>
      <c r="S469" s="10"/>
      <c r="T469" s="10"/>
      <c r="U469" s="10"/>
      <c r="V469" s="10"/>
      <c r="W469" s="10"/>
      <c r="X469" s="10"/>
      <c r="Y469" s="10"/>
    </row>
    <row r="470" spans="1:25" ht="15.75" customHeight="1" x14ac:dyDescent="0.2">
      <c r="A470" s="4"/>
      <c r="B470" s="4"/>
      <c r="C470" s="10"/>
      <c r="D470" s="10"/>
      <c r="E470" s="10"/>
      <c r="F470" s="10"/>
      <c r="G470" s="41"/>
      <c r="H470" s="41"/>
      <c r="I470" s="10"/>
      <c r="J470" s="10"/>
      <c r="K470" s="10"/>
      <c r="L470" s="10"/>
      <c r="M470" s="10"/>
      <c r="N470" s="10"/>
      <c r="O470" s="10"/>
      <c r="P470" s="10"/>
      <c r="Q470" s="10"/>
      <c r="R470" s="10"/>
      <c r="S470" s="10"/>
      <c r="T470" s="10"/>
      <c r="U470" s="10"/>
      <c r="V470" s="10"/>
      <c r="W470" s="10"/>
      <c r="X470" s="10"/>
      <c r="Y470" s="10"/>
    </row>
    <row r="471" spans="1:25" ht="15.75" customHeight="1" x14ac:dyDescent="0.2">
      <c r="A471" s="4"/>
      <c r="B471" s="4"/>
      <c r="C471" s="10"/>
      <c r="D471" s="10"/>
      <c r="E471" s="10"/>
      <c r="F471" s="10"/>
      <c r="G471" s="41"/>
      <c r="H471" s="41"/>
      <c r="I471" s="10"/>
      <c r="J471" s="10"/>
      <c r="K471" s="10"/>
      <c r="L471" s="10"/>
      <c r="M471" s="10"/>
      <c r="N471" s="10"/>
      <c r="O471" s="10"/>
      <c r="P471" s="10"/>
      <c r="Q471" s="10"/>
      <c r="R471" s="10"/>
      <c r="S471" s="10"/>
      <c r="T471" s="10"/>
      <c r="U471" s="10"/>
      <c r="V471" s="10"/>
      <c r="W471" s="10"/>
      <c r="X471" s="10"/>
      <c r="Y471" s="10"/>
    </row>
    <row r="472" spans="1:25" ht="15.75" customHeight="1" x14ac:dyDescent="0.2">
      <c r="A472" s="4"/>
      <c r="B472" s="4"/>
      <c r="C472" s="10"/>
      <c r="D472" s="10"/>
      <c r="E472" s="10"/>
      <c r="F472" s="10"/>
      <c r="G472" s="41"/>
      <c r="H472" s="41"/>
      <c r="I472" s="10"/>
      <c r="J472" s="10"/>
      <c r="K472" s="10"/>
      <c r="L472" s="10"/>
      <c r="M472" s="10"/>
      <c r="N472" s="10"/>
      <c r="O472" s="10"/>
      <c r="P472" s="10"/>
      <c r="Q472" s="10"/>
      <c r="R472" s="10"/>
      <c r="S472" s="10"/>
      <c r="T472" s="10"/>
      <c r="U472" s="10"/>
      <c r="V472" s="10"/>
      <c r="W472" s="10"/>
      <c r="X472" s="10"/>
      <c r="Y472" s="10"/>
    </row>
    <row r="473" spans="1:25" ht="15.75" customHeight="1" x14ac:dyDescent="0.2">
      <c r="A473" s="4"/>
      <c r="B473" s="4"/>
      <c r="C473" s="10"/>
      <c r="D473" s="10"/>
      <c r="E473" s="10"/>
      <c r="F473" s="10"/>
      <c r="G473" s="41"/>
      <c r="H473" s="41"/>
      <c r="I473" s="10"/>
      <c r="J473" s="10"/>
      <c r="K473" s="10"/>
      <c r="L473" s="10"/>
      <c r="M473" s="10"/>
      <c r="N473" s="10"/>
      <c r="O473" s="10"/>
      <c r="P473" s="10"/>
      <c r="Q473" s="10"/>
      <c r="R473" s="10"/>
      <c r="S473" s="10"/>
      <c r="T473" s="10"/>
      <c r="U473" s="10"/>
      <c r="V473" s="10"/>
      <c r="W473" s="10"/>
      <c r="X473" s="10"/>
      <c r="Y473" s="10"/>
    </row>
    <row r="474" spans="1:25" ht="15.75" customHeight="1" x14ac:dyDescent="0.2">
      <c r="A474" s="4"/>
      <c r="B474" s="4"/>
      <c r="C474" s="10"/>
      <c r="D474" s="10"/>
      <c r="E474" s="10"/>
      <c r="F474" s="10"/>
      <c r="G474" s="41"/>
      <c r="H474" s="41"/>
      <c r="I474" s="10"/>
      <c r="J474" s="10"/>
      <c r="K474" s="10"/>
      <c r="L474" s="10"/>
      <c r="M474" s="10"/>
      <c r="N474" s="10"/>
      <c r="O474" s="10"/>
      <c r="P474" s="10"/>
      <c r="Q474" s="10"/>
      <c r="R474" s="10"/>
      <c r="S474" s="10"/>
      <c r="T474" s="10"/>
      <c r="U474" s="10"/>
      <c r="V474" s="10"/>
      <c r="W474" s="10"/>
      <c r="X474" s="10"/>
      <c r="Y474" s="10"/>
    </row>
    <row r="475" spans="1:25" ht="15.75" customHeight="1" x14ac:dyDescent="0.2">
      <c r="A475" s="4"/>
      <c r="B475" s="4"/>
      <c r="C475" s="10"/>
      <c r="D475" s="10"/>
      <c r="E475" s="10"/>
      <c r="F475" s="10"/>
      <c r="G475" s="41"/>
      <c r="H475" s="41"/>
      <c r="I475" s="10"/>
      <c r="J475" s="10"/>
      <c r="K475" s="10"/>
      <c r="L475" s="10"/>
      <c r="M475" s="10"/>
      <c r="N475" s="10"/>
      <c r="O475" s="10"/>
      <c r="P475" s="10"/>
      <c r="Q475" s="10"/>
      <c r="R475" s="10"/>
      <c r="S475" s="10"/>
      <c r="T475" s="10"/>
      <c r="U475" s="10"/>
      <c r="V475" s="10"/>
      <c r="W475" s="10"/>
      <c r="X475" s="10"/>
      <c r="Y475" s="10"/>
    </row>
    <row r="476" spans="1:25" ht="15.75" customHeight="1" x14ac:dyDescent="0.2">
      <c r="A476" s="4"/>
      <c r="B476" s="4"/>
      <c r="C476" s="10"/>
      <c r="D476" s="10"/>
      <c r="E476" s="10"/>
      <c r="F476" s="10"/>
      <c r="G476" s="41"/>
      <c r="H476" s="41"/>
      <c r="I476" s="10"/>
      <c r="J476" s="10"/>
      <c r="K476" s="10"/>
      <c r="L476" s="10"/>
      <c r="M476" s="10"/>
      <c r="N476" s="10"/>
      <c r="O476" s="10"/>
      <c r="P476" s="10"/>
      <c r="Q476" s="10"/>
      <c r="R476" s="10"/>
      <c r="S476" s="10"/>
      <c r="T476" s="10"/>
      <c r="U476" s="10"/>
      <c r="V476" s="10"/>
      <c r="W476" s="10"/>
      <c r="X476" s="10"/>
      <c r="Y476" s="10"/>
    </row>
    <row r="477" spans="1:25" ht="15.75" customHeight="1" x14ac:dyDescent="0.2">
      <c r="A477" s="4"/>
      <c r="B477" s="4"/>
      <c r="C477" s="10"/>
      <c r="D477" s="10"/>
      <c r="E477" s="10"/>
      <c r="F477" s="10"/>
      <c r="G477" s="41"/>
      <c r="H477" s="41"/>
      <c r="I477" s="10"/>
      <c r="J477" s="10"/>
      <c r="K477" s="10"/>
      <c r="L477" s="10"/>
      <c r="M477" s="10"/>
      <c r="N477" s="10"/>
      <c r="O477" s="10"/>
      <c r="P477" s="10"/>
      <c r="Q477" s="10"/>
      <c r="R477" s="10"/>
      <c r="S477" s="10"/>
      <c r="T477" s="10"/>
      <c r="U477" s="10"/>
      <c r="V477" s="10"/>
      <c r="W477" s="10"/>
      <c r="X477" s="10"/>
      <c r="Y477" s="10"/>
    </row>
    <row r="478" spans="1:25" ht="15.75" customHeight="1" x14ac:dyDescent="0.2">
      <c r="A478" s="4"/>
      <c r="B478" s="4"/>
      <c r="C478" s="10"/>
      <c r="D478" s="10"/>
      <c r="E478" s="10"/>
      <c r="F478" s="10"/>
      <c r="G478" s="41"/>
      <c r="H478" s="41"/>
      <c r="I478" s="10"/>
      <c r="J478" s="10"/>
      <c r="K478" s="10"/>
      <c r="L478" s="10"/>
      <c r="M478" s="10"/>
      <c r="N478" s="10"/>
      <c r="O478" s="10"/>
      <c r="P478" s="10"/>
      <c r="Q478" s="10"/>
      <c r="R478" s="10"/>
      <c r="S478" s="10"/>
      <c r="T478" s="10"/>
      <c r="U478" s="10"/>
      <c r="V478" s="10"/>
      <c r="W478" s="10"/>
      <c r="X478" s="10"/>
      <c r="Y478" s="10"/>
    </row>
    <row r="479" spans="1:25" ht="15.75" customHeight="1" x14ac:dyDescent="0.2">
      <c r="A479" s="4"/>
      <c r="B479" s="4"/>
      <c r="C479" s="10"/>
      <c r="D479" s="10"/>
      <c r="E479" s="10"/>
      <c r="F479" s="10"/>
      <c r="G479" s="41"/>
      <c r="H479" s="41"/>
      <c r="I479" s="10"/>
      <c r="J479" s="10"/>
      <c r="K479" s="10"/>
      <c r="L479" s="10"/>
      <c r="M479" s="10"/>
      <c r="N479" s="10"/>
      <c r="O479" s="10"/>
      <c r="P479" s="10"/>
      <c r="Q479" s="10"/>
      <c r="R479" s="10"/>
      <c r="S479" s="10"/>
      <c r="T479" s="10"/>
      <c r="U479" s="10"/>
      <c r="V479" s="10"/>
      <c r="W479" s="10"/>
      <c r="X479" s="10"/>
      <c r="Y479" s="10"/>
    </row>
    <row r="480" spans="1:25" ht="15.75" customHeight="1" x14ac:dyDescent="0.2">
      <c r="A480" s="4"/>
      <c r="B480" s="4"/>
      <c r="C480" s="10"/>
      <c r="D480" s="10"/>
      <c r="E480" s="10"/>
      <c r="F480" s="10"/>
      <c r="G480" s="41"/>
      <c r="H480" s="41"/>
      <c r="I480" s="10"/>
      <c r="J480" s="10"/>
      <c r="K480" s="10"/>
      <c r="L480" s="10"/>
      <c r="M480" s="10"/>
      <c r="N480" s="10"/>
      <c r="O480" s="10"/>
      <c r="P480" s="10"/>
      <c r="Q480" s="10"/>
      <c r="R480" s="10"/>
      <c r="S480" s="10"/>
      <c r="T480" s="10"/>
      <c r="U480" s="10"/>
      <c r="V480" s="10"/>
      <c r="W480" s="10"/>
      <c r="X480" s="10"/>
      <c r="Y480" s="10"/>
    </row>
    <row r="481" spans="1:25" ht="15.75" customHeight="1" x14ac:dyDescent="0.2">
      <c r="A481" s="4"/>
      <c r="B481" s="4"/>
      <c r="C481" s="10"/>
      <c r="D481" s="10"/>
      <c r="E481" s="10"/>
      <c r="F481" s="10"/>
      <c r="G481" s="41"/>
      <c r="H481" s="41"/>
      <c r="I481" s="10"/>
      <c r="J481" s="10"/>
      <c r="K481" s="10"/>
      <c r="L481" s="10"/>
      <c r="M481" s="10"/>
      <c r="N481" s="10"/>
      <c r="O481" s="10"/>
      <c r="P481" s="10"/>
      <c r="Q481" s="10"/>
      <c r="R481" s="10"/>
      <c r="S481" s="10"/>
      <c r="T481" s="10"/>
      <c r="U481" s="10"/>
      <c r="V481" s="10"/>
      <c r="W481" s="10"/>
      <c r="X481" s="10"/>
      <c r="Y481" s="10"/>
    </row>
    <row r="482" spans="1:25" ht="15.75" customHeight="1" x14ac:dyDescent="0.2">
      <c r="A482" s="4"/>
      <c r="B482" s="4"/>
      <c r="C482" s="10"/>
      <c r="D482" s="10"/>
      <c r="E482" s="10"/>
      <c r="F482" s="10"/>
      <c r="G482" s="41"/>
      <c r="H482" s="41"/>
      <c r="I482" s="10"/>
      <c r="J482" s="10"/>
      <c r="K482" s="10"/>
      <c r="L482" s="10"/>
      <c r="M482" s="10"/>
      <c r="N482" s="10"/>
      <c r="O482" s="10"/>
      <c r="P482" s="10"/>
      <c r="Q482" s="10"/>
      <c r="R482" s="10"/>
      <c r="S482" s="10"/>
      <c r="T482" s="10"/>
      <c r="U482" s="10"/>
      <c r="V482" s="10"/>
      <c r="W482" s="10"/>
      <c r="X482" s="10"/>
      <c r="Y482" s="10"/>
    </row>
    <row r="483" spans="1:25" ht="15.75" customHeight="1" x14ac:dyDescent="0.2">
      <c r="A483" s="4"/>
      <c r="B483" s="4"/>
      <c r="C483" s="10"/>
      <c r="D483" s="10"/>
      <c r="E483" s="10"/>
      <c r="F483" s="10"/>
      <c r="G483" s="41"/>
      <c r="H483" s="41"/>
      <c r="I483" s="10"/>
      <c r="J483" s="10"/>
      <c r="K483" s="10"/>
      <c r="L483" s="10"/>
      <c r="M483" s="10"/>
      <c r="N483" s="10"/>
      <c r="O483" s="10"/>
      <c r="P483" s="10"/>
      <c r="Q483" s="10"/>
      <c r="R483" s="10"/>
      <c r="S483" s="10"/>
      <c r="T483" s="10"/>
      <c r="U483" s="10"/>
      <c r="V483" s="10"/>
      <c r="W483" s="10"/>
      <c r="X483" s="10"/>
      <c r="Y483" s="10"/>
    </row>
    <row r="484" spans="1:25" ht="15.75" customHeight="1" x14ac:dyDescent="0.2">
      <c r="A484" s="4"/>
      <c r="B484" s="4"/>
      <c r="C484" s="10"/>
      <c r="D484" s="10"/>
      <c r="E484" s="10"/>
      <c r="F484" s="10"/>
      <c r="G484" s="41"/>
      <c r="H484" s="41"/>
      <c r="I484" s="10"/>
      <c r="J484" s="10"/>
      <c r="K484" s="10"/>
      <c r="L484" s="10"/>
      <c r="M484" s="10"/>
      <c r="N484" s="10"/>
      <c r="O484" s="10"/>
      <c r="P484" s="10"/>
      <c r="Q484" s="10"/>
      <c r="R484" s="10"/>
      <c r="S484" s="10"/>
      <c r="T484" s="10"/>
      <c r="U484" s="10"/>
      <c r="V484" s="10"/>
      <c r="W484" s="10"/>
      <c r="X484" s="10"/>
      <c r="Y484" s="10"/>
    </row>
    <row r="485" spans="1:25" ht="15.75" customHeight="1" x14ac:dyDescent="0.2">
      <c r="A485" s="4"/>
      <c r="B485" s="4"/>
      <c r="C485" s="10"/>
      <c r="D485" s="10"/>
      <c r="E485" s="10"/>
      <c r="F485" s="10"/>
      <c r="G485" s="41"/>
      <c r="H485" s="41"/>
      <c r="I485" s="10"/>
      <c r="J485" s="10"/>
      <c r="K485" s="10"/>
      <c r="L485" s="10"/>
      <c r="M485" s="10"/>
      <c r="N485" s="10"/>
      <c r="O485" s="10"/>
      <c r="P485" s="10"/>
      <c r="Q485" s="10"/>
      <c r="R485" s="10"/>
      <c r="S485" s="10"/>
      <c r="T485" s="10"/>
      <c r="U485" s="10"/>
      <c r="V485" s="10"/>
      <c r="W485" s="10"/>
      <c r="X485" s="10"/>
      <c r="Y485" s="10"/>
    </row>
    <row r="486" spans="1:25" ht="15.75" customHeight="1" x14ac:dyDescent="0.2">
      <c r="A486" s="4"/>
      <c r="B486" s="4"/>
      <c r="C486" s="10"/>
      <c r="D486" s="10"/>
      <c r="E486" s="10"/>
      <c r="F486" s="10"/>
      <c r="G486" s="41"/>
      <c r="H486" s="41"/>
      <c r="I486" s="10"/>
      <c r="J486" s="10"/>
      <c r="K486" s="10"/>
      <c r="L486" s="10"/>
      <c r="M486" s="10"/>
      <c r="N486" s="10"/>
      <c r="O486" s="10"/>
      <c r="P486" s="10"/>
      <c r="Q486" s="10"/>
      <c r="R486" s="10"/>
      <c r="S486" s="10"/>
      <c r="T486" s="10"/>
      <c r="U486" s="10"/>
      <c r="V486" s="10"/>
      <c r="W486" s="10"/>
      <c r="X486" s="10"/>
      <c r="Y486" s="10"/>
    </row>
    <row r="487" spans="1:25" ht="15.75" customHeight="1" x14ac:dyDescent="0.2">
      <c r="A487" s="4"/>
      <c r="B487" s="4"/>
      <c r="C487" s="10"/>
      <c r="D487" s="10"/>
      <c r="E487" s="10"/>
      <c r="F487" s="10"/>
      <c r="G487" s="41"/>
      <c r="H487" s="41"/>
      <c r="I487" s="10"/>
      <c r="J487" s="10"/>
      <c r="K487" s="10"/>
      <c r="L487" s="10"/>
      <c r="M487" s="10"/>
      <c r="N487" s="10"/>
      <c r="O487" s="10"/>
      <c r="P487" s="10"/>
      <c r="Q487" s="10"/>
      <c r="R487" s="10"/>
      <c r="S487" s="10"/>
      <c r="T487" s="10"/>
      <c r="U487" s="10"/>
      <c r="V487" s="10"/>
      <c r="W487" s="10"/>
      <c r="X487" s="10"/>
      <c r="Y487" s="10"/>
    </row>
    <row r="488" spans="1:25" ht="15.75" customHeight="1" x14ac:dyDescent="0.2">
      <c r="A488" s="4"/>
      <c r="B488" s="4"/>
      <c r="C488" s="10"/>
      <c r="D488" s="10"/>
      <c r="E488" s="10"/>
      <c r="F488" s="10"/>
      <c r="G488" s="41"/>
      <c r="H488" s="41"/>
      <c r="I488" s="10"/>
      <c r="J488" s="10"/>
      <c r="K488" s="10"/>
      <c r="L488" s="10"/>
      <c r="M488" s="10"/>
      <c r="N488" s="10"/>
      <c r="O488" s="10"/>
      <c r="P488" s="10"/>
      <c r="Q488" s="10"/>
      <c r="R488" s="10"/>
      <c r="S488" s="10"/>
      <c r="T488" s="10"/>
      <c r="U488" s="10"/>
      <c r="V488" s="10"/>
      <c r="W488" s="10"/>
      <c r="X488" s="10"/>
      <c r="Y488" s="10"/>
    </row>
    <row r="489" spans="1:25" ht="15.75" customHeight="1" x14ac:dyDescent="0.2">
      <c r="A489" s="4"/>
      <c r="B489" s="4"/>
      <c r="C489" s="10"/>
      <c r="D489" s="10"/>
      <c r="E489" s="10"/>
      <c r="F489" s="10"/>
      <c r="G489" s="41"/>
      <c r="H489" s="41"/>
      <c r="I489" s="10"/>
      <c r="J489" s="10"/>
      <c r="K489" s="10"/>
      <c r="L489" s="10"/>
      <c r="M489" s="10"/>
      <c r="N489" s="10"/>
      <c r="O489" s="10"/>
      <c r="P489" s="10"/>
      <c r="Q489" s="10"/>
      <c r="R489" s="10"/>
      <c r="S489" s="10"/>
      <c r="T489" s="10"/>
      <c r="U489" s="10"/>
      <c r="V489" s="10"/>
      <c r="W489" s="10"/>
      <c r="X489" s="10"/>
      <c r="Y489" s="10"/>
    </row>
    <row r="490" spans="1:25" ht="15.75" customHeight="1" x14ac:dyDescent="0.2">
      <c r="A490" s="4"/>
      <c r="B490" s="4"/>
      <c r="C490" s="10"/>
      <c r="D490" s="10"/>
      <c r="E490" s="10"/>
      <c r="F490" s="10"/>
      <c r="G490" s="41"/>
      <c r="H490" s="41"/>
      <c r="I490" s="10"/>
      <c r="J490" s="10"/>
      <c r="K490" s="10"/>
      <c r="L490" s="10"/>
      <c r="M490" s="10"/>
      <c r="N490" s="10"/>
      <c r="O490" s="10"/>
      <c r="P490" s="10"/>
      <c r="Q490" s="10"/>
      <c r="R490" s="10"/>
      <c r="S490" s="10"/>
      <c r="T490" s="10"/>
      <c r="U490" s="10"/>
      <c r="V490" s="10"/>
      <c r="W490" s="10"/>
      <c r="X490" s="10"/>
      <c r="Y490" s="10"/>
    </row>
    <row r="491" spans="1:25" ht="15.75" customHeight="1" x14ac:dyDescent="0.2">
      <c r="A491" s="4"/>
      <c r="B491" s="4"/>
      <c r="C491" s="10"/>
      <c r="D491" s="10"/>
      <c r="E491" s="10"/>
      <c r="F491" s="10"/>
      <c r="G491" s="41"/>
      <c r="H491" s="41"/>
      <c r="I491" s="10"/>
      <c r="J491" s="10"/>
      <c r="K491" s="10"/>
      <c r="L491" s="10"/>
      <c r="M491" s="10"/>
      <c r="N491" s="10"/>
      <c r="O491" s="10"/>
      <c r="P491" s="10"/>
      <c r="Q491" s="10"/>
      <c r="R491" s="10"/>
      <c r="S491" s="10"/>
      <c r="T491" s="10"/>
      <c r="U491" s="10"/>
      <c r="V491" s="10"/>
      <c r="W491" s="10"/>
      <c r="X491" s="10"/>
      <c r="Y491" s="10"/>
    </row>
    <row r="492" spans="1:25" ht="15.75" customHeight="1" x14ac:dyDescent="0.2">
      <c r="A492" s="4"/>
      <c r="B492" s="4"/>
      <c r="C492" s="10"/>
      <c r="D492" s="10"/>
      <c r="E492" s="10"/>
      <c r="F492" s="10"/>
      <c r="G492" s="41"/>
      <c r="H492" s="41"/>
      <c r="I492" s="10"/>
      <c r="J492" s="10"/>
      <c r="K492" s="10"/>
      <c r="L492" s="10"/>
      <c r="M492" s="10"/>
      <c r="N492" s="10"/>
      <c r="O492" s="10"/>
      <c r="P492" s="10"/>
      <c r="Q492" s="10"/>
      <c r="R492" s="10"/>
      <c r="S492" s="10"/>
      <c r="T492" s="10"/>
      <c r="U492" s="10"/>
      <c r="V492" s="10"/>
      <c r="W492" s="10"/>
      <c r="X492" s="10"/>
      <c r="Y492" s="10"/>
    </row>
    <row r="493" spans="1:25" ht="15.75" customHeight="1" x14ac:dyDescent="0.2">
      <c r="A493" s="4"/>
      <c r="B493" s="4"/>
      <c r="C493" s="10"/>
      <c r="D493" s="10"/>
      <c r="E493" s="10"/>
      <c r="F493" s="10"/>
      <c r="G493" s="41"/>
      <c r="H493" s="41"/>
      <c r="I493" s="10"/>
      <c r="J493" s="10"/>
      <c r="K493" s="10"/>
      <c r="L493" s="10"/>
      <c r="M493" s="10"/>
      <c r="N493" s="10"/>
      <c r="O493" s="10"/>
      <c r="P493" s="10"/>
      <c r="Q493" s="10"/>
      <c r="R493" s="10"/>
      <c r="S493" s="10"/>
      <c r="T493" s="10"/>
      <c r="U493" s="10"/>
      <c r="V493" s="10"/>
      <c r="W493" s="10"/>
      <c r="X493" s="10"/>
      <c r="Y493" s="10"/>
    </row>
    <row r="494" spans="1:25" ht="15.75" customHeight="1" x14ac:dyDescent="0.2">
      <c r="A494" s="4"/>
      <c r="B494" s="4"/>
      <c r="C494" s="10"/>
      <c r="D494" s="10"/>
      <c r="E494" s="10"/>
      <c r="F494" s="10"/>
      <c r="G494" s="41"/>
      <c r="H494" s="41"/>
      <c r="I494" s="10"/>
      <c r="J494" s="10"/>
      <c r="K494" s="10"/>
      <c r="L494" s="10"/>
      <c r="M494" s="10"/>
      <c r="N494" s="10"/>
      <c r="O494" s="10"/>
      <c r="P494" s="10"/>
      <c r="Q494" s="10"/>
      <c r="R494" s="10"/>
      <c r="S494" s="10"/>
      <c r="T494" s="10"/>
      <c r="U494" s="10"/>
      <c r="V494" s="10"/>
      <c r="W494" s="10"/>
      <c r="X494" s="10"/>
      <c r="Y494" s="10"/>
    </row>
    <row r="495" spans="1:25" ht="15.75" customHeight="1" x14ac:dyDescent="0.2">
      <c r="A495" s="4"/>
      <c r="B495" s="4"/>
      <c r="C495" s="10"/>
      <c r="D495" s="10"/>
      <c r="E495" s="10"/>
      <c r="F495" s="10"/>
      <c r="G495" s="41"/>
      <c r="H495" s="41"/>
      <c r="I495" s="10"/>
      <c r="J495" s="10"/>
      <c r="K495" s="10"/>
      <c r="L495" s="10"/>
      <c r="M495" s="10"/>
      <c r="N495" s="10"/>
      <c r="O495" s="10"/>
      <c r="P495" s="10"/>
      <c r="Q495" s="10"/>
      <c r="R495" s="10"/>
      <c r="S495" s="10"/>
      <c r="T495" s="10"/>
      <c r="U495" s="10"/>
      <c r="V495" s="10"/>
      <c r="W495" s="10"/>
      <c r="X495" s="10"/>
      <c r="Y495" s="10"/>
    </row>
    <row r="496" spans="1:25" ht="15.75" customHeight="1" x14ac:dyDescent="0.2">
      <c r="A496" s="4"/>
      <c r="B496" s="4"/>
      <c r="C496" s="10"/>
      <c r="D496" s="10"/>
      <c r="E496" s="10"/>
      <c r="F496" s="10"/>
      <c r="G496" s="41"/>
      <c r="H496" s="41"/>
      <c r="I496" s="10"/>
      <c r="J496" s="10"/>
      <c r="K496" s="10"/>
      <c r="L496" s="10"/>
      <c r="M496" s="10"/>
      <c r="N496" s="10"/>
      <c r="O496" s="10"/>
      <c r="P496" s="10"/>
      <c r="Q496" s="10"/>
      <c r="R496" s="10"/>
      <c r="S496" s="10"/>
      <c r="T496" s="10"/>
      <c r="U496" s="10"/>
      <c r="V496" s="10"/>
      <c r="W496" s="10"/>
      <c r="X496" s="10"/>
      <c r="Y496" s="10"/>
    </row>
    <row r="497" spans="1:25" ht="15.75" customHeight="1" x14ac:dyDescent="0.2">
      <c r="A497" s="4"/>
      <c r="B497" s="4"/>
      <c r="C497" s="10"/>
      <c r="D497" s="10"/>
      <c r="E497" s="10"/>
      <c r="F497" s="10"/>
      <c r="G497" s="41"/>
      <c r="H497" s="41"/>
      <c r="I497" s="10"/>
      <c r="J497" s="10"/>
      <c r="K497" s="10"/>
      <c r="L497" s="10"/>
      <c r="M497" s="10"/>
      <c r="N497" s="10"/>
      <c r="O497" s="10"/>
      <c r="P497" s="10"/>
      <c r="Q497" s="10"/>
      <c r="R497" s="10"/>
      <c r="S497" s="10"/>
      <c r="T497" s="10"/>
      <c r="U497" s="10"/>
      <c r="V497" s="10"/>
      <c r="W497" s="10"/>
      <c r="X497" s="10"/>
      <c r="Y497" s="10"/>
    </row>
    <row r="498" spans="1:25" ht="15.75" customHeight="1" x14ac:dyDescent="0.2">
      <c r="A498" s="4"/>
      <c r="B498" s="4"/>
      <c r="C498" s="10"/>
      <c r="D498" s="10"/>
      <c r="E498" s="10"/>
      <c r="F498" s="10"/>
      <c r="G498" s="41"/>
      <c r="H498" s="41"/>
      <c r="I498" s="10"/>
      <c r="J498" s="10"/>
      <c r="K498" s="10"/>
      <c r="L498" s="10"/>
      <c r="M498" s="10"/>
      <c r="N498" s="10"/>
      <c r="O498" s="10"/>
      <c r="P498" s="10"/>
      <c r="Q498" s="10"/>
      <c r="R498" s="10"/>
      <c r="S498" s="10"/>
      <c r="T498" s="10"/>
      <c r="U498" s="10"/>
      <c r="V498" s="10"/>
      <c r="W498" s="10"/>
      <c r="X498" s="10"/>
      <c r="Y498" s="10"/>
    </row>
    <row r="499" spans="1:25" ht="15.75" customHeight="1" x14ac:dyDescent="0.2">
      <c r="A499" s="4"/>
      <c r="B499" s="4"/>
      <c r="C499" s="10"/>
      <c r="D499" s="10"/>
      <c r="E499" s="10"/>
      <c r="F499" s="10"/>
      <c r="G499" s="41"/>
      <c r="H499" s="41"/>
      <c r="I499" s="10"/>
      <c r="J499" s="10"/>
      <c r="K499" s="10"/>
      <c r="L499" s="10"/>
      <c r="M499" s="10"/>
      <c r="N499" s="10"/>
      <c r="O499" s="10"/>
      <c r="P499" s="10"/>
      <c r="Q499" s="10"/>
      <c r="R499" s="10"/>
      <c r="S499" s="10"/>
      <c r="T499" s="10"/>
      <c r="U499" s="10"/>
      <c r="V499" s="10"/>
      <c r="W499" s="10"/>
      <c r="X499" s="10"/>
      <c r="Y499" s="10"/>
    </row>
    <row r="500" spans="1:25" ht="15.75" customHeight="1" x14ac:dyDescent="0.2">
      <c r="A500" s="4"/>
      <c r="B500" s="4"/>
      <c r="C500" s="10"/>
      <c r="D500" s="10"/>
      <c r="E500" s="10"/>
      <c r="F500" s="10"/>
      <c r="G500" s="41"/>
      <c r="H500" s="41"/>
      <c r="I500" s="10"/>
      <c r="J500" s="10"/>
      <c r="K500" s="10"/>
      <c r="L500" s="10"/>
      <c r="M500" s="10"/>
      <c r="N500" s="10"/>
      <c r="O500" s="10"/>
      <c r="P500" s="10"/>
      <c r="Q500" s="10"/>
      <c r="R500" s="10"/>
      <c r="S500" s="10"/>
      <c r="T500" s="10"/>
      <c r="U500" s="10"/>
      <c r="V500" s="10"/>
      <c r="W500" s="10"/>
      <c r="X500" s="10"/>
      <c r="Y500" s="10"/>
    </row>
    <row r="501" spans="1:25" ht="15.75" customHeight="1" x14ac:dyDescent="0.2">
      <c r="A501" s="4"/>
      <c r="B501" s="4"/>
      <c r="C501" s="10"/>
      <c r="D501" s="10"/>
      <c r="E501" s="10"/>
      <c r="F501" s="10"/>
      <c r="G501" s="41"/>
      <c r="H501" s="41"/>
      <c r="I501" s="10"/>
      <c r="J501" s="10"/>
      <c r="K501" s="10"/>
      <c r="L501" s="10"/>
      <c r="M501" s="10"/>
      <c r="N501" s="10"/>
      <c r="O501" s="10"/>
      <c r="P501" s="10"/>
      <c r="Q501" s="10"/>
      <c r="R501" s="10"/>
      <c r="S501" s="10"/>
      <c r="T501" s="10"/>
      <c r="U501" s="10"/>
      <c r="V501" s="10"/>
      <c r="W501" s="10"/>
      <c r="X501" s="10"/>
      <c r="Y501" s="10"/>
    </row>
    <row r="502" spans="1:25" ht="15.75" customHeight="1" x14ac:dyDescent="0.2">
      <c r="A502" s="4"/>
      <c r="B502" s="4"/>
      <c r="C502" s="10"/>
      <c r="D502" s="10"/>
      <c r="E502" s="10"/>
      <c r="F502" s="10"/>
      <c r="G502" s="41"/>
      <c r="H502" s="41"/>
      <c r="I502" s="10"/>
      <c r="J502" s="10"/>
      <c r="K502" s="10"/>
      <c r="L502" s="10"/>
      <c r="M502" s="10"/>
      <c r="N502" s="10"/>
      <c r="O502" s="10"/>
      <c r="P502" s="10"/>
      <c r="Q502" s="10"/>
      <c r="R502" s="10"/>
      <c r="S502" s="10"/>
      <c r="T502" s="10"/>
      <c r="U502" s="10"/>
      <c r="V502" s="10"/>
      <c r="W502" s="10"/>
      <c r="X502" s="10"/>
      <c r="Y502" s="10"/>
    </row>
    <row r="503" spans="1:25" ht="15.75" customHeight="1" x14ac:dyDescent="0.2">
      <c r="A503" s="4"/>
      <c r="B503" s="4"/>
      <c r="C503" s="10"/>
      <c r="D503" s="10"/>
      <c r="E503" s="10"/>
      <c r="F503" s="10"/>
      <c r="G503" s="41"/>
      <c r="H503" s="41"/>
      <c r="I503" s="10"/>
      <c r="J503" s="10"/>
      <c r="K503" s="10"/>
      <c r="L503" s="10"/>
      <c r="M503" s="10"/>
      <c r="N503" s="10"/>
      <c r="O503" s="10"/>
      <c r="P503" s="10"/>
      <c r="Q503" s="10"/>
      <c r="R503" s="10"/>
      <c r="S503" s="10"/>
      <c r="T503" s="10"/>
      <c r="U503" s="10"/>
      <c r="V503" s="10"/>
      <c r="W503" s="10"/>
      <c r="X503" s="10"/>
      <c r="Y503" s="10"/>
    </row>
    <row r="504" spans="1:25" ht="15.75" customHeight="1" x14ac:dyDescent="0.2">
      <c r="A504" s="4"/>
      <c r="B504" s="4"/>
      <c r="C504" s="10"/>
      <c r="D504" s="10"/>
      <c r="E504" s="10"/>
      <c r="F504" s="10"/>
      <c r="G504" s="41"/>
      <c r="H504" s="41"/>
      <c r="I504" s="10"/>
      <c r="J504" s="10"/>
      <c r="K504" s="10"/>
      <c r="L504" s="10"/>
      <c r="M504" s="10"/>
      <c r="N504" s="10"/>
      <c r="O504" s="10"/>
      <c r="P504" s="10"/>
      <c r="Q504" s="10"/>
      <c r="R504" s="10"/>
      <c r="S504" s="10"/>
      <c r="T504" s="10"/>
      <c r="U504" s="10"/>
      <c r="V504" s="10"/>
      <c r="W504" s="10"/>
      <c r="X504" s="10"/>
      <c r="Y504" s="10"/>
    </row>
    <row r="505" spans="1:25" ht="15.75" customHeight="1" x14ac:dyDescent="0.2">
      <c r="A505" s="4"/>
      <c r="B505" s="4"/>
      <c r="C505" s="10"/>
      <c r="D505" s="10"/>
      <c r="E505" s="10"/>
      <c r="F505" s="10"/>
      <c r="G505" s="41"/>
      <c r="H505" s="41"/>
      <c r="I505" s="10"/>
      <c r="J505" s="10"/>
      <c r="K505" s="10"/>
      <c r="L505" s="10"/>
      <c r="M505" s="10"/>
      <c r="N505" s="10"/>
      <c r="O505" s="10"/>
      <c r="P505" s="10"/>
      <c r="Q505" s="10"/>
      <c r="R505" s="10"/>
      <c r="S505" s="10"/>
      <c r="T505" s="10"/>
      <c r="U505" s="10"/>
      <c r="V505" s="10"/>
      <c r="W505" s="10"/>
      <c r="X505" s="10"/>
      <c r="Y505" s="10"/>
    </row>
    <row r="506" spans="1:25" ht="15.75" customHeight="1" x14ac:dyDescent="0.2">
      <c r="A506" s="4"/>
      <c r="B506" s="4"/>
      <c r="C506" s="10"/>
      <c r="D506" s="10"/>
      <c r="E506" s="10"/>
      <c r="F506" s="10"/>
      <c r="G506" s="41"/>
      <c r="H506" s="41"/>
      <c r="I506" s="10"/>
      <c r="J506" s="10"/>
      <c r="K506" s="10"/>
      <c r="L506" s="10"/>
      <c r="M506" s="10"/>
      <c r="N506" s="10"/>
      <c r="O506" s="10"/>
      <c r="P506" s="10"/>
      <c r="Q506" s="10"/>
      <c r="R506" s="10"/>
      <c r="S506" s="10"/>
      <c r="T506" s="10"/>
      <c r="U506" s="10"/>
      <c r="V506" s="10"/>
      <c r="W506" s="10"/>
      <c r="X506" s="10"/>
      <c r="Y506" s="10"/>
    </row>
    <row r="507" spans="1:25" ht="15.75" customHeight="1" x14ac:dyDescent="0.2">
      <c r="A507" s="4"/>
      <c r="B507" s="4"/>
      <c r="C507" s="10"/>
      <c r="D507" s="10"/>
      <c r="E507" s="10"/>
      <c r="F507" s="10"/>
      <c r="G507" s="41"/>
      <c r="H507" s="41"/>
      <c r="I507" s="10"/>
      <c r="J507" s="10"/>
      <c r="K507" s="10"/>
      <c r="L507" s="10"/>
      <c r="M507" s="10"/>
      <c r="N507" s="10"/>
      <c r="O507" s="10"/>
      <c r="P507" s="10"/>
      <c r="Q507" s="10"/>
      <c r="R507" s="10"/>
      <c r="S507" s="10"/>
      <c r="T507" s="10"/>
      <c r="U507" s="10"/>
      <c r="V507" s="10"/>
      <c r="W507" s="10"/>
      <c r="X507" s="10"/>
      <c r="Y507" s="10"/>
    </row>
    <row r="508" spans="1:25" ht="15.75" customHeight="1" x14ac:dyDescent="0.2">
      <c r="A508" s="4"/>
      <c r="B508" s="4"/>
      <c r="C508" s="10"/>
      <c r="D508" s="10"/>
      <c r="E508" s="10"/>
      <c r="F508" s="10"/>
      <c r="G508" s="41"/>
      <c r="H508" s="41"/>
      <c r="I508" s="10"/>
      <c r="J508" s="10"/>
      <c r="K508" s="10"/>
      <c r="L508" s="10"/>
      <c r="M508" s="10"/>
      <c r="N508" s="10"/>
      <c r="O508" s="10"/>
      <c r="P508" s="10"/>
      <c r="Q508" s="10"/>
      <c r="R508" s="10"/>
      <c r="S508" s="10"/>
      <c r="T508" s="10"/>
      <c r="U508" s="10"/>
      <c r="V508" s="10"/>
      <c r="W508" s="10"/>
      <c r="X508" s="10"/>
      <c r="Y508" s="10"/>
    </row>
    <row r="509" spans="1:25" ht="15.75" customHeight="1" x14ac:dyDescent="0.2">
      <c r="A509" s="4"/>
      <c r="B509" s="4"/>
      <c r="C509" s="10"/>
      <c r="D509" s="10"/>
      <c r="E509" s="10"/>
      <c r="F509" s="10"/>
      <c r="G509" s="41"/>
      <c r="H509" s="41"/>
      <c r="I509" s="10"/>
      <c r="J509" s="10"/>
      <c r="K509" s="10"/>
      <c r="L509" s="10"/>
      <c r="M509" s="10"/>
      <c r="N509" s="10"/>
      <c r="O509" s="10"/>
      <c r="P509" s="10"/>
      <c r="Q509" s="10"/>
      <c r="R509" s="10"/>
      <c r="S509" s="10"/>
      <c r="T509" s="10"/>
      <c r="U509" s="10"/>
      <c r="V509" s="10"/>
      <c r="W509" s="10"/>
      <c r="X509" s="10"/>
      <c r="Y509" s="10"/>
    </row>
    <row r="510" spans="1:25" ht="15.75" customHeight="1" x14ac:dyDescent="0.2">
      <c r="A510" s="4"/>
      <c r="B510" s="4"/>
      <c r="C510" s="10"/>
      <c r="D510" s="10"/>
      <c r="E510" s="10"/>
      <c r="F510" s="10"/>
      <c r="G510" s="41"/>
      <c r="H510" s="41"/>
      <c r="I510" s="10"/>
      <c r="J510" s="10"/>
      <c r="K510" s="10"/>
      <c r="L510" s="10"/>
      <c r="M510" s="10"/>
      <c r="N510" s="10"/>
      <c r="O510" s="10"/>
      <c r="P510" s="10"/>
      <c r="Q510" s="10"/>
      <c r="R510" s="10"/>
      <c r="S510" s="10"/>
      <c r="T510" s="10"/>
      <c r="U510" s="10"/>
      <c r="V510" s="10"/>
      <c r="W510" s="10"/>
      <c r="X510" s="10"/>
      <c r="Y510" s="10"/>
    </row>
    <row r="511" spans="1:25" ht="15.75" customHeight="1" x14ac:dyDescent="0.2">
      <c r="A511" s="4"/>
      <c r="B511" s="4"/>
      <c r="C511" s="10"/>
      <c r="D511" s="10"/>
      <c r="E511" s="10"/>
      <c r="F511" s="10"/>
      <c r="G511" s="41"/>
      <c r="H511" s="41"/>
      <c r="I511" s="10"/>
      <c r="J511" s="10"/>
      <c r="K511" s="10"/>
      <c r="L511" s="10"/>
      <c r="M511" s="10"/>
      <c r="N511" s="10"/>
      <c r="O511" s="10"/>
      <c r="P511" s="10"/>
      <c r="Q511" s="10"/>
      <c r="R511" s="10"/>
      <c r="S511" s="10"/>
      <c r="T511" s="10"/>
      <c r="U511" s="10"/>
      <c r="V511" s="10"/>
      <c r="W511" s="10"/>
      <c r="X511" s="10"/>
      <c r="Y511" s="10"/>
    </row>
    <row r="512" spans="1:25" ht="15.75" customHeight="1" x14ac:dyDescent="0.2">
      <c r="A512" s="4"/>
      <c r="B512" s="4"/>
      <c r="C512" s="10"/>
      <c r="D512" s="10"/>
      <c r="E512" s="10"/>
      <c r="F512" s="10"/>
      <c r="G512" s="41"/>
      <c r="H512" s="41"/>
      <c r="I512" s="10"/>
      <c r="J512" s="10"/>
      <c r="K512" s="10"/>
      <c r="L512" s="10"/>
      <c r="M512" s="10"/>
      <c r="N512" s="10"/>
      <c r="O512" s="10"/>
      <c r="P512" s="10"/>
      <c r="Q512" s="10"/>
      <c r="R512" s="10"/>
      <c r="S512" s="10"/>
      <c r="T512" s="10"/>
      <c r="U512" s="10"/>
      <c r="V512" s="10"/>
      <c r="W512" s="10"/>
      <c r="X512" s="10"/>
      <c r="Y512" s="10"/>
    </row>
    <row r="513" spans="1:25" ht="15.75" customHeight="1" x14ac:dyDescent="0.2">
      <c r="A513" s="4"/>
      <c r="B513" s="4"/>
      <c r="C513" s="10"/>
      <c r="D513" s="10"/>
      <c r="E513" s="10"/>
      <c r="F513" s="10"/>
      <c r="G513" s="41"/>
      <c r="H513" s="41"/>
      <c r="I513" s="10"/>
      <c r="J513" s="10"/>
      <c r="K513" s="10"/>
      <c r="L513" s="10"/>
      <c r="M513" s="10"/>
      <c r="N513" s="10"/>
      <c r="O513" s="10"/>
      <c r="P513" s="10"/>
      <c r="Q513" s="10"/>
      <c r="R513" s="10"/>
      <c r="S513" s="10"/>
      <c r="T513" s="10"/>
      <c r="U513" s="10"/>
      <c r="V513" s="10"/>
      <c r="W513" s="10"/>
      <c r="X513" s="10"/>
      <c r="Y513" s="10"/>
    </row>
    <row r="514" spans="1:25" ht="15.75" customHeight="1" x14ac:dyDescent="0.2">
      <c r="A514" s="4"/>
      <c r="B514" s="4"/>
      <c r="C514" s="10"/>
      <c r="D514" s="10"/>
      <c r="E514" s="10"/>
      <c r="F514" s="10"/>
      <c r="G514" s="41"/>
      <c r="H514" s="41"/>
      <c r="I514" s="10"/>
      <c r="J514" s="10"/>
      <c r="K514" s="10"/>
      <c r="L514" s="10"/>
      <c r="M514" s="10"/>
      <c r="N514" s="10"/>
      <c r="O514" s="10"/>
      <c r="P514" s="10"/>
      <c r="Q514" s="10"/>
      <c r="R514" s="10"/>
      <c r="S514" s="10"/>
      <c r="T514" s="10"/>
      <c r="U514" s="10"/>
      <c r="V514" s="10"/>
      <c r="W514" s="10"/>
      <c r="X514" s="10"/>
      <c r="Y514" s="10"/>
    </row>
    <row r="515" spans="1:25" ht="15.75" customHeight="1" x14ac:dyDescent="0.2">
      <c r="A515" s="4"/>
      <c r="B515" s="4"/>
      <c r="C515" s="10"/>
      <c r="D515" s="10"/>
      <c r="E515" s="10"/>
      <c r="F515" s="10"/>
      <c r="G515" s="41"/>
      <c r="H515" s="41"/>
      <c r="I515" s="10"/>
      <c r="J515" s="10"/>
      <c r="K515" s="10"/>
      <c r="L515" s="10"/>
      <c r="M515" s="10"/>
      <c r="N515" s="10"/>
      <c r="O515" s="10"/>
      <c r="P515" s="10"/>
      <c r="Q515" s="10"/>
      <c r="R515" s="10"/>
      <c r="S515" s="10"/>
      <c r="T515" s="10"/>
      <c r="U515" s="10"/>
      <c r="V515" s="10"/>
      <c r="W515" s="10"/>
      <c r="X515" s="10"/>
      <c r="Y515" s="10"/>
    </row>
    <row r="516" spans="1:25" ht="15.75" customHeight="1" x14ac:dyDescent="0.2">
      <c r="A516" s="4"/>
      <c r="B516" s="4"/>
      <c r="C516" s="10"/>
      <c r="D516" s="10"/>
      <c r="E516" s="10"/>
      <c r="F516" s="10"/>
      <c r="G516" s="41"/>
      <c r="H516" s="41"/>
      <c r="I516" s="10"/>
      <c r="J516" s="10"/>
      <c r="K516" s="10"/>
      <c r="L516" s="10"/>
      <c r="M516" s="10"/>
      <c r="N516" s="10"/>
      <c r="O516" s="10"/>
      <c r="P516" s="10"/>
      <c r="Q516" s="10"/>
      <c r="R516" s="10"/>
      <c r="S516" s="10"/>
      <c r="T516" s="10"/>
      <c r="U516" s="10"/>
      <c r="V516" s="10"/>
      <c r="W516" s="10"/>
      <c r="X516" s="10"/>
      <c r="Y516" s="10"/>
    </row>
    <row r="517" spans="1:25" ht="15.75" customHeight="1" x14ac:dyDescent="0.2">
      <c r="A517" s="4"/>
      <c r="B517" s="4"/>
      <c r="C517" s="10"/>
      <c r="D517" s="10"/>
      <c r="E517" s="10"/>
      <c r="F517" s="10"/>
      <c r="G517" s="41"/>
      <c r="H517" s="41"/>
      <c r="I517" s="10"/>
      <c r="J517" s="10"/>
      <c r="K517" s="10"/>
      <c r="L517" s="10"/>
      <c r="M517" s="10"/>
      <c r="N517" s="10"/>
      <c r="O517" s="10"/>
      <c r="P517" s="10"/>
      <c r="Q517" s="10"/>
      <c r="R517" s="10"/>
      <c r="S517" s="10"/>
      <c r="T517" s="10"/>
      <c r="U517" s="10"/>
      <c r="V517" s="10"/>
      <c r="W517" s="10"/>
      <c r="X517" s="10"/>
      <c r="Y517" s="10"/>
    </row>
    <row r="518" spans="1:25" ht="15.75" customHeight="1" x14ac:dyDescent="0.2">
      <c r="A518" s="4"/>
      <c r="B518" s="4"/>
      <c r="C518" s="10"/>
      <c r="D518" s="10"/>
      <c r="E518" s="10"/>
      <c r="F518" s="10"/>
      <c r="G518" s="41"/>
      <c r="H518" s="41"/>
      <c r="I518" s="10"/>
      <c r="J518" s="10"/>
      <c r="K518" s="10"/>
      <c r="L518" s="10"/>
      <c r="M518" s="10"/>
      <c r="N518" s="10"/>
      <c r="O518" s="10"/>
      <c r="P518" s="10"/>
      <c r="Q518" s="10"/>
      <c r="R518" s="10"/>
      <c r="S518" s="10"/>
      <c r="T518" s="10"/>
      <c r="U518" s="10"/>
      <c r="V518" s="10"/>
      <c r="W518" s="10"/>
      <c r="X518" s="10"/>
      <c r="Y518" s="10"/>
    </row>
    <row r="519" spans="1:25" ht="15.75" customHeight="1" x14ac:dyDescent="0.2">
      <c r="A519" s="4"/>
      <c r="B519" s="4"/>
      <c r="C519" s="10"/>
      <c r="D519" s="10"/>
      <c r="E519" s="10"/>
      <c r="F519" s="10"/>
      <c r="G519" s="41"/>
      <c r="H519" s="41"/>
      <c r="I519" s="10"/>
      <c r="J519" s="10"/>
      <c r="K519" s="10"/>
      <c r="L519" s="10"/>
      <c r="M519" s="10"/>
      <c r="N519" s="10"/>
      <c r="O519" s="10"/>
      <c r="P519" s="10"/>
      <c r="Q519" s="10"/>
      <c r="R519" s="10"/>
      <c r="S519" s="10"/>
      <c r="T519" s="10"/>
      <c r="U519" s="10"/>
      <c r="V519" s="10"/>
      <c r="W519" s="10"/>
      <c r="X519" s="10"/>
      <c r="Y519" s="10"/>
    </row>
    <row r="520" spans="1:25" ht="15.75" customHeight="1" x14ac:dyDescent="0.2">
      <c r="A520" s="4"/>
      <c r="B520" s="4"/>
      <c r="C520" s="10"/>
      <c r="D520" s="10"/>
      <c r="E520" s="10"/>
      <c r="F520" s="10"/>
      <c r="G520" s="41"/>
      <c r="H520" s="41"/>
      <c r="I520" s="10"/>
      <c r="J520" s="10"/>
      <c r="K520" s="10"/>
      <c r="L520" s="10"/>
      <c r="M520" s="10"/>
      <c r="N520" s="10"/>
      <c r="O520" s="10"/>
      <c r="P520" s="10"/>
      <c r="Q520" s="10"/>
      <c r="R520" s="10"/>
      <c r="S520" s="10"/>
      <c r="T520" s="10"/>
      <c r="U520" s="10"/>
      <c r="V520" s="10"/>
      <c r="W520" s="10"/>
      <c r="X520" s="10"/>
      <c r="Y520" s="10"/>
    </row>
    <row r="521" spans="1:25" ht="15.75" customHeight="1" x14ac:dyDescent="0.2">
      <c r="A521" s="4"/>
      <c r="B521" s="4"/>
      <c r="C521" s="10"/>
      <c r="D521" s="10"/>
      <c r="E521" s="10"/>
      <c r="F521" s="10"/>
      <c r="G521" s="41"/>
      <c r="H521" s="41"/>
      <c r="I521" s="10"/>
      <c r="J521" s="10"/>
      <c r="K521" s="10"/>
      <c r="L521" s="10"/>
      <c r="M521" s="10"/>
      <c r="N521" s="10"/>
      <c r="O521" s="10"/>
      <c r="P521" s="10"/>
      <c r="Q521" s="10"/>
      <c r="R521" s="10"/>
      <c r="S521" s="10"/>
      <c r="T521" s="10"/>
      <c r="U521" s="10"/>
      <c r="V521" s="10"/>
      <c r="W521" s="10"/>
      <c r="X521" s="10"/>
      <c r="Y521" s="10"/>
    </row>
    <row r="522" spans="1:25" ht="15.75" customHeight="1" x14ac:dyDescent="0.2">
      <c r="A522" s="4"/>
      <c r="B522" s="4"/>
      <c r="C522" s="10"/>
      <c r="D522" s="10"/>
      <c r="E522" s="10"/>
      <c r="F522" s="10"/>
      <c r="G522" s="41"/>
      <c r="H522" s="41"/>
      <c r="I522" s="10"/>
      <c r="J522" s="10"/>
      <c r="K522" s="10"/>
      <c r="L522" s="10"/>
      <c r="M522" s="10"/>
      <c r="N522" s="10"/>
      <c r="O522" s="10"/>
      <c r="P522" s="10"/>
      <c r="Q522" s="10"/>
      <c r="R522" s="10"/>
      <c r="S522" s="10"/>
      <c r="T522" s="10"/>
      <c r="U522" s="10"/>
      <c r="V522" s="10"/>
      <c r="W522" s="10"/>
      <c r="X522" s="10"/>
      <c r="Y522" s="10"/>
    </row>
    <row r="523" spans="1:25" ht="15.75" customHeight="1" x14ac:dyDescent="0.2">
      <c r="A523" s="4"/>
      <c r="B523" s="4"/>
      <c r="C523" s="10"/>
      <c r="D523" s="10"/>
      <c r="E523" s="10"/>
      <c r="F523" s="10"/>
      <c r="G523" s="41"/>
      <c r="H523" s="41"/>
      <c r="I523" s="10"/>
      <c r="J523" s="10"/>
      <c r="K523" s="10"/>
      <c r="L523" s="10"/>
      <c r="M523" s="10"/>
      <c r="N523" s="10"/>
      <c r="O523" s="10"/>
      <c r="P523" s="10"/>
      <c r="Q523" s="10"/>
      <c r="R523" s="10"/>
      <c r="S523" s="10"/>
      <c r="T523" s="10"/>
      <c r="U523" s="10"/>
      <c r="V523" s="10"/>
      <c r="W523" s="10"/>
      <c r="X523" s="10"/>
      <c r="Y523" s="10"/>
    </row>
    <row r="524" spans="1:25" ht="15.75" customHeight="1" x14ac:dyDescent="0.2">
      <c r="A524" s="4"/>
      <c r="B524" s="4"/>
      <c r="C524" s="10"/>
      <c r="D524" s="10"/>
      <c r="E524" s="10"/>
      <c r="F524" s="10"/>
      <c r="G524" s="41"/>
      <c r="H524" s="41"/>
      <c r="I524" s="10"/>
      <c r="J524" s="10"/>
      <c r="K524" s="10"/>
      <c r="L524" s="10"/>
      <c r="M524" s="10"/>
      <c r="N524" s="10"/>
      <c r="O524" s="10"/>
      <c r="P524" s="10"/>
      <c r="Q524" s="10"/>
      <c r="R524" s="10"/>
      <c r="S524" s="10"/>
      <c r="T524" s="10"/>
      <c r="U524" s="10"/>
      <c r="V524" s="10"/>
      <c r="W524" s="10"/>
      <c r="X524" s="10"/>
      <c r="Y524" s="10"/>
    </row>
    <row r="525" spans="1:25" ht="15.75" customHeight="1" x14ac:dyDescent="0.2">
      <c r="A525" s="4"/>
      <c r="B525" s="4"/>
      <c r="C525" s="10"/>
      <c r="D525" s="10"/>
      <c r="E525" s="10"/>
      <c r="F525" s="10"/>
      <c r="G525" s="41"/>
      <c r="H525" s="41"/>
      <c r="I525" s="10"/>
      <c r="J525" s="10"/>
      <c r="K525" s="10"/>
      <c r="L525" s="10"/>
      <c r="M525" s="10"/>
      <c r="N525" s="10"/>
      <c r="O525" s="10"/>
      <c r="P525" s="10"/>
      <c r="Q525" s="10"/>
      <c r="R525" s="10"/>
      <c r="S525" s="10"/>
      <c r="T525" s="10"/>
      <c r="U525" s="10"/>
      <c r="V525" s="10"/>
      <c r="W525" s="10"/>
      <c r="X525" s="10"/>
      <c r="Y525" s="10"/>
    </row>
    <row r="526" spans="1:25" ht="15.75" customHeight="1" x14ac:dyDescent="0.2">
      <c r="A526" s="4"/>
      <c r="B526" s="4"/>
      <c r="C526" s="10"/>
      <c r="D526" s="10"/>
      <c r="E526" s="10"/>
      <c r="F526" s="10"/>
      <c r="G526" s="41"/>
      <c r="H526" s="41"/>
      <c r="I526" s="10"/>
      <c r="J526" s="10"/>
      <c r="K526" s="10"/>
      <c r="L526" s="10"/>
      <c r="M526" s="10"/>
      <c r="N526" s="10"/>
      <c r="O526" s="10"/>
      <c r="P526" s="10"/>
      <c r="Q526" s="10"/>
      <c r="R526" s="10"/>
      <c r="S526" s="10"/>
      <c r="T526" s="10"/>
      <c r="U526" s="10"/>
      <c r="V526" s="10"/>
      <c r="W526" s="10"/>
      <c r="X526" s="10"/>
      <c r="Y526" s="10"/>
    </row>
    <row r="527" spans="1:25" ht="15.75" customHeight="1" x14ac:dyDescent="0.2">
      <c r="A527" s="4"/>
      <c r="B527" s="4"/>
      <c r="C527" s="10"/>
      <c r="D527" s="10"/>
      <c r="E527" s="10"/>
      <c r="F527" s="10"/>
      <c r="G527" s="41"/>
      <c r="H527" s="41"/>
      <c r="I527" s="10"/>
      <c r="J527" s="10"/>
      <c r="K527" s="10"/>
      <c r="L527" s="10"/>
      <c r="M527" s="10"/>
      <c r="N527" s="10"/>
      <c r="O527" s="10"/>
      <c r="P527" s="10"/>
      <c r="Q527" s="10"/>
      <c r="R527" s="10"/>
      <c r="S527" s="10"/>
      <c r="T527" s="10"/>
      <c r="U527" s="10"/>
      <c r="V527" s="10"/>
      <c r="W527" s="10"/>
      <c r="X527" s="10"/>
      <c r="Y527" s="10"/>
    </row>
    <row r="528" spans="1:25" ht="15.75" customHeight="1" x14ac:dyDescent="0.2">
      <c r="A528" s="4"/>
      <c r="B528" s="4"/>
      <c r="C528" s="10"/>
      <c r="D528" s="10"/>
      <c r="E528" s="10"/>
      <c r="F528" s="10"/>
      <c r="G528" s="41"/>
      <c r="H528" s="41"/>
      <c r="I528" s="10"/>
      <c r="J528" s="10"/>
      <c r="K528" s="10"/>
      <c r="L528" s="10"/>
      <c r="M528" s="10"/>
      <c r="N528" s="10"/>
      <c r="O528" s="10"/>
      <c r="P528" s="10"/>
      <c r="Q528" s="10"/>
      <c r="R528" s="10"/>
      <c r="S528" s="10"/>
      <c r="T528" s="10"/>
      <c r="U528" s="10"/>
      <c r="V528" s="10"/>
      <c r="W528" s="10"/>
      <c r="X528" s="10"/>
      <c r="Y528" s="10"/>
    </row>
    <row r="529" spans="1:25" ht="15.75" customHeight="1" x14ac:dyDescent="0.2">
      <c r="A529" s="4"/>
      <c r="B529" s="4"/>
      <c r="C529" s="10"/>
      <c r="D529" s="10"/>
      <c r="E529" s="10"/>
      <c r="F529" s="10"/>
      <c r="G529" s="41"/>
      <c r="H529" s="41"/>
      <c r="I529" s="10"/>
      <c r="J529" s="10"/>
      <c r="K529" s="10"/>
      <c r="L529" s="10"/>
      <c r="M529" s="10"/>
      <c r="N529" s="10"/>
      <c r="O529" s="10"/>
      <c r="P529" s="10"/>
      <c r="Q529" s="10"/>
      <c r="R529" s="10"/>
      <c r="S529" s="10"/>
      <c r="T529" s="10"/>
      <c r="U529" s="10"/>
      <c r="V529" s="10"/>
      <c r="W529" s="10"/>
      <c r="X529" s="10"/>
      <c r="Y529" s="10"/>
    </row>
    <row r="530" spans="1:25" ht="15.75" customHeight="1" x14ac:dyDescent="0.2">
      <c r="A530" s="4"/>
      <c r="B530" s="4"/>
      <c r="C530" s="10"/>
      <c r="D530" s="10"/>
      <c r="E530" s="10"/>
      <c r="F530" s="10"/>
      <c r="G530" s="41"/>
      <c r="H530" s="41"/>
      <c r="I530" s="10"/>
      <c r="J530" s="10"/>
      <c r="K530" s="10"/>
      <c r="L530" s="10"/>
      <c r="M530" s="10"/>
      <c r="N530" s="10"/>
      <c r="O530" s="10"/>
      <c r="P530" s="10"/>
      <c r="Q530" s="10"/>
      <c r="R530" s="10"/>
      <c r="S530" s="10"/>
      <c r="T530" s="10"/>
      <c r="U530" s="10"/>
      <c r="V530" s="10"/>
      <c r="W530" s="10"/>
      <c r="X530" s="10"/>
      <c r="Y530" s="10"/>
    </row>
    <row r="531" spans="1:25" ht="15.75" customHeight="1" x14ac:dyDescent="0.2">
      <c r="A531" s="4"/>
      <c r="B531" s="4"/>
      <c r="C531" s="10"/>
      <c r="D531" s="10"/>
      <c r="E531" s="10"/>
      <c r="F531" s="10"/>
      <c r="G531" s="41"/>
      <c r="H531" s="41"/>
      <c r="I531" s="10"/>
      <c r="J531" s="10"/>
      <c r="K531" s="10"/>
      <c r="L531" s="10"/>
      <c r="M531" s="10"/>
      <c r="N531" s="10"/>
      <c r="O531" s="10"/>
      <c r="P531" s="10"/>
      <c r="Q531" s="10"/>
      <c r="R531" s="10"/>
      <c r="S531" s="10"/>
      <c r="T531" s="10"/>
      <c r="U531" s="10"/>
      <c r="V531" s="10"/>
      <c r="W531" s="10"/>
      <c r="X531" s="10"/>
      <c r="Y531" s="10"/>
    </row>
    <row r="532" spans="1:25" ht="15.75" customHeight="1" x14ac:dyDescent="0.2">
      <c r="A532" s="4"/>
      <c r="B532" s="4"/>
      <c r="C532" s="10"/>
      <c r="D532" s="10"/>
      <c r="E532" s="10"/>
      <c r="F532" s="10"/>
      <c r="G532" s="41"/>
      <c r="H532" s="41"/>
      <c r="I532" s="10"/>
      <c r="J532" s="10"/>
      <c r="K532" s="10"/>
      <c r="L532" s="10"/>
      <c r="M532" s="10"/>
      <c r="N532" s="10"/>
      <c r="O532" s="10"/>
      <c r="P532" s="10"/>
      <c r="Q532" s="10"/>
      <c r="R532" s="10"/>
      <c r="S532" s="10"/>
      <c r="T532" s="10"/>
      <c r="U532" s="10"/>
      <c r="V532" s="10"/>
      <c r="W532" s="10"/>
      <c r="X532" s="10"/>
      <c r="Y532" s="10"/>
    </row>
    <row r="533" spans="1:25" ht="15.75" customHeight="1" x14ac:dyDescent="0.2">
      <c r="A533" s="4"/>
      <c r="B533" s="4"/>
      <c r="C533" s="10"/>
      <c r="D533" s="10"/>
      <c r="E533" s="10"/>
      <c r="F533" s="10"/>
      <c r="G533" s="41"/>
      <c r="H533" s="41"/>
      <c r="I533" s="10"/>
      <c r="J533" s="10"/>
      <c r="K533" s="10"/>
      <c r="L533" s="10"/>
      <c r="M533" s="10"/>
      <c r="N533" s="10"/>
      <c r="O533" s="10"/>
      <c r="P533" s="10"/>
      <c r="Q533" s="10"/>
      <c r="R533" s="10"/>
      <c r="S533" s="10"/>
      <c r="T533" s="10"/>
      <c r="U533" s="10"/>
      <c r="V533" s="10"/>
      <c r="W533" s="10"/>
      <c r="X533" s="10"/>
      <c r="Y533" s="10"/>
    </row>
    <row r="534" spans="1:25" ht="15.75" customHeight="1" x14ac:dyDescent="0.2">
      <c r="A534" s="4"/>
      <c r="B534" s="4"/>
      <c r="C534" s="10"/>
      <c r="D534" s="10"/>
      <c r="E534" s="10"/>
      <c r="F534" s="10"/>
      <c r="G534" s="41"/>
      <c r="H534" s="41"/>
      <c r="I534" s="10"/>
      <c r="J534" s="10"/>
      <c r="K534" s="10"/>
      <c r="L534" s="10"/>
      <c r="M534" s="10"/>
      <c r="N534" s="10"/>
      <c r="O534" s="10"/>
      <c r="P534" s="10"/>
      <c r="Q534" s="10"/>
      <c r="R534" s="10"/>
      <c r="S534" s="10"/>
      <c r="T534" s="10"/>
      <c r="U534" s="10"/>
      <c r="V534" s="10"/>
      <c r="W534" s="10"/>
      <c r="X534" s="10"/>
      <c r="Y534" s="10"/>
    </row>
    <row r="535" spans="1:25" ht="15.75" customHeight="1" x14ac:dyDescent="0.2">
      <c r="A535" s="4"/>
      <c r="B535" s="4"/>
      <c r="C535" s="10"/>
      <c r="D535" s="10"/>
      <c r="E535" s="10"/>
      <c r="F535" s="10"/>
      <c r="G535" s="41"/>
      <c r="H535" s="41"/>
      <c r="I535" s="10"/>
      <c r="J535" s="10"/>
      <c r="K535" s="10"/>
      <c r="L535" s="10"/>
      <c r="M535" s="10"/>
      <c r="N535" s="10"/>
      <c r="O535" s="10"/>
      <c r="P535" s="10"/>
      <c r="Q535" s="10"/>
      <c r="R535" s="10"/>
      <c r="S535" s="10"/>
      <c r="T535" s="10"/>
      <c r="U535" s="10"/>
      <c r="V535" s="10"/>
      <c r="W535" s="10"/>
      <c r="X535" s="10"/>
      <c r="Y535" s="10"/>
    </row>
    <row r="536" spans="1:25" ht="15.75" customHeight="1" x14ac:dyDescent="0.2">
      <c r="A536" s="4"/>
      <c r="B536" s="4"/>
      <c r="C536" s="10"/>
      <c r="D536" s="10"/>
      <c r="E536" s="10"/>
      <c r="F536" s="10"/>
      <c r="G536" s="41"/>
      <c r="H536" s="41"/>
      <c r="I536" s="10"/>
      <c r="J536" s="10"/>
      <c r="K536" s="10"/>
      <c r="L536" s="10"/>
      <c r="M536" s="10"/>
      <c r="N536" s="10"/>
      <c r="O536" s="10"/>
      <c r="P536" s="10"/>
      <c r="Q536" s="10"/>
      <c r="R536" s="10"/>
      <c r="S536" s="10"/>
      <c r="T536" s="10"/>
      <c r="U536" s="10"/>
      <c r="V536" s="10"/>
      <c r="W536" s="10"/>
      <c r="X536" s="10"/>
      <c r="Y536" s="10"/>
    </row>
    <row r="537" spans="1:25" ht="15.75" customHeight="1" x14ac:dyDescent="0.2">
      <c r="A537" s="4"/>
      <c r="B537" s="4"/>
      <c r="C537" s="10"/>
      <c r="D537" s="10"/>
      <c r="E537" s="10"/>
      <c r="F537" s="10"/>
      <c r="G537" s="41"/>
      <c r="H537" s="41"/>
      <c r="I537" s="10"/>
      <c r="J537" s="10"/>
      <c r="K537" s="10"/>
      <c r="L537" s="10"/>
      <c r="M537" s="10"/>
      <c r="N537" s="10"/>
      <c r="O537" s="10"/>
      <c r="P537" s="10"/>
      <c r="Q537" s="10"/>
      <c r="R537" s="10"/>
      <c r="S537" s="10"/>
      <c r="T537" s="10"/>
      <c r="U537" s="10"/>
      <c r="V537" s="10"/>
      <c r="W537" s="10"/>
      <c r="X537" s="10"/>
      <c r="Y537" s="10"/>
    </row>
    <row r="538" spans="1:25" ht="15.75" customHeight="1" x14ac:dyDescent="0.2">
      <c r="A538" s="4"/>
      <c r="B538" s="4"/>
      <c r="C538" s="10"/>
      <c r="D538" s="10"/>
      <c r="E538" s="10"/>
      <c r="F538" s="10"/>
      <c r="G538" s="41"/>
      <c r="H538" s="41"/>
      <c r="I538" s="10"/>
      <c r="J538" s="10"/>
      <c r="K538" s="10"/>
      <c r="L538" s="10"/>
      <c r="M538" s="10"/>
      <c r="N538" s="10"/>
      <c r="O538" s="10"/>
      <c r="P538" s="10"/>
      <c r="Q538" s="10"/>
      <c r="R538" s="10"/>
      <c r="S538" s="10"/>
      <c r="T538" s="10"/>
      <c r="U538" s="10"/>
      <c r="V538" s="10"/>
      <c r="W538" s="10"/>
      <c r="X538" s="10"/>
      <c r="Y538" s="10"/>
    </row>
    <row r="539" spans="1:25" ht="15.75" customHeight="1" x14ac:dyDescent="0.2">
      <c r="A539" s="4"/>
      <c r="B539" s="4"/>
      <c r="C539" s="10"/>
      <c r="D539" s="10"/>
      <c r="E539" s="10"/>
      <c r="F539" s="10"/>
      <c r="G539" s="41"/>
      <c r="H539" s="41"/>
      <c r="I539" s="10"/>
      <c r="J539" s="10"/>
      <c r="K539" s="10"/>
      <c r="L539" s="10"/>
      <c r="M539" s="10"/>
      <c r="N539" s="10"/>
      <c r="O539" s="10"/>
      <c r="P539" s="10"/>
      <c r="Q539" s="10"/>
      <c r="R539" s="10"/>
      <c r="S539" s="10"/>
      <c r="T539" s="10"/>
      <c r="U539" s="10"/>
      <c r="V539" s="10"/>
      <c r="W539" s="10"/>
      <c r="X539" s="10"/>
      <c r="Y539" s="10"/>
    </row>
    <row r="540" spans="1:25" ht="15.75" customHeight="1" x14ac:dyDescent="0.2">
      <c r="A540" s="4"/>
      <c r="B540" s="4"/>
      <c r="C540" s="10"/>
      <c r="D540" s="10"/>
      <c r="E540" s="10"/>
      <c r="F540" s="10"/>
      <c r="G540" s="41"/>
      <c r="H540" s="41"/>
      <c r="I540" s="10"/>
      <c r="J540" s="10"/>
      <c r="K540" s="10"/>
      <c r="L540" s="10"/>
      <c r="M540" s="10"/>
      <c r="N540" s="10"/>
      <c r="O540" s="10"/>
      <c r="P540" s="10"/>
      <c r="Q540" s="10"/>
      <c r="R540" s="10"/>
      <c r="S540" s="10"/>
      <c r="T540" s="10"/>
      <c r="U540" s="10"/>
      <c r="V540" s="10"/>
      <c r="W540" s="10"/>
      <c r="X540" s="10"/>
      <c r="Y540" s="10"/>
    </row>
    <row r="541" spans="1:25" ht="15.75" customHeight="1" x14ac:dyDescent="0.2">
      <c r="A541" s="4"/>
      <c r="B541" s="4"/>
      <c r="C541" s="10"/>
      <c r="D541" s="10"/>
      <c r="E541" s="10"/>
      <c r="F541" s="10"/>
      <c r="G541" s="41"/>
      <c r="H541" s="41"/>
      <c r="I541" s="10"/>
      <c r="J541" s="10"/>
      <c r="K541" s="10"/>
      <c r="L541" s="10"/>
      <c r="M541" s="10"/>
      <c r="N541" s="10"/>
      <c r="O541" s="10"/>
      <c r="P541" s="10"/>
      <c r="Q541" s="10"/>
      <c r="R541" s="10"/>
      <c r="S541" s="10"/>
      <c r="T541" s="10"/>
      <c r="U541" s="10"/>
      <c r="V541" s="10"/>
      <c r="W541" s="10"/>
      <c r="X541" s="10"/>
      <c r="Y541" s="10"/>
    </row>
    <row r="542" spans="1:25" ht="15.75" customHeight="1" x14ac:dyDescent="0.2">
      <c r="A542" s="4"/>
      <c r="B542" s="4"/>
      <c r="C542" s="10"/>
      <c r="D542" s="10"/>
      <c r="E542" s="10"/>
      <c r="F542" s="10"/>
      <c r="G542" s="41"/>
      <c r="H542" s="41"/>
      <c r="I542" s="10"/>
      <c r="J542" s="10"/>
      <c r="K542" s="10"/>
      <c r="L542" s="10"/>
      <c r="M542" s="10"/>
      <c r="N542" s="10"/>
      <c r="O542" s="10"/>
      <c r="P542" s="10"/>
      <c r="Q542" s="10"/>
      <c r="R542" s="10"/>
      <c r="S542" s="10"/>
      <c r="T542" s="10"/>
      <c r="U542" s="10"/>
      <c r="V542" s="10"/>
      <c r="W542" s="10"/>
      <c r="X542" s="10"/>
      <c r="Y542" s="10"/>
    </row>
    <row r="543" spans="1:25" ht="15.75" customHeight="1" x14ac:dyDescent="0.2">
      <c r="A543" s="4"/>
      <c r="B543" s="4"/>
      <c r="C543" s="10"/>
      <c r="D543" s="10"/>
      <c r="E543" s="10"/>
      <c r="F543" s="10"/>
      <c r="G543" s="41"/>
      <c r="H543" s="41"/>
      <c r="I543" s="10"/>
      <c r="J543" s="10"/>
      <c r="K543" s="10"/>
      <c r="L543" s="10"/>
      <c r="M543" s="10"/>
      <c r="N543" s="10"/>
      <c r="O543" s="10"/>
      <c r="P543" s="10"/>
      <c r="Q543" s="10"/>
      <c r="R543" s="10"/>
      <c r="S543" s="10"/>
      <c r="T543" s="10"/>
      <c r="U543" s="10"/>
      <c r="V543" s="10"/>
      <c r="W543" s="10"/>
      <c r="X543" s="10"/>
      <c r="Y543" s="10"/>
    </row>
    <row r="544" spans="1:25" ht="15.75" customHeight="1" x14ac:dyDescent="0.2">
      <c r="A544" s="4"/>
      <c r="B544" s="4"/>
      <c r="C544" s="10"/>
      <c r="D544" s="10"/>
      <c r="E544" s="10"/>
      <c r="F544" s="10"/>
      <c r="G544" s="41"/>
      <c r="H544" s="41"/>
      <c r="I544" s="10"/>
      <c r="J544" s="10"/>
      <c r="K544" s="10"/>
      <c r="L544" s="10"/>
      <c r="M544" s="10"/>
      <c r="N544" s="10"/>
      <c r="O544" s="10"/>
      <c r="P544" s="10"/>
      <c r="Q544" s="10"/>
      <c r="R544" s="10"/>
      <c r="S544" s="10"/>
      <c r="T544" s="10"/>
      <c r="U544" s="10"/>
      <c r="V544" s="10"/>
      <c r="W544" s="10"/>
      <c r="X544" s="10"/>
      <c r="Y544" s="10"/>
    </row>
    <row r="545" spans="1:25" ht="15.75" customHeight="1" x14ac:dyDescent="0.2">
      <c r="A545" s="4"/>
      <c r="B545" s="4"/>
      <c r="C545" s="10"/>
      <c r="D545" s="10"/>
      <c r="E545" s="10"/>
      <c r="F545" s="10"/>
      <c r="G545" s="41"/>
      <c r="H545" s="41"/>
      <c r="I545" s="10"/>
      <c r="J545" s="10"/>
      <c r="K545" s="10"/>
      <c r="L545" s="10"/>
      <c r="M545" s="10"/>
      <c r="N545" s="10"/>
      <c r="O545" s="10"/>
      <c r="P545" s="10"/>
      <c r="Q545" s="10"/>
      <c r="R545" s="10"/>
      <c r="S545" s="10"/>
      <c r="T545" s="10"/>
      <c r="U545" s="10"/>
      <c r="V545" s="10"/>
      <c r="W545" s="10"/>
      <c r="X545" s="10"/>
      <c r="Y545" s="10"/>
    </row>
    <row r="546" spans="1:25" ht="15.75" customHeight="1" x14ac:dyDescent="0.2">
      <c r="A546" s="4"/>
      <c r="B546" s="4"/>
      <c r="C546" s="10"/>
      <c r="D546" s="10"/>
      <c r="E546" s="10"/>
      <c r="F546" s="10"/>
      <c r="G546" s="41"/>
      <c r="H546" s="41"/>
      <c r="I546" s="10"/>
      <c r="J546" s="10"/>
      <c r="K546" s="10"/>
      <c r="L546" s="10"/>
      <c r="M546" s="10"/>
      <c r="N546" s="10"/>
      <c r="O546" s="10"/>
      <c r="P546" s="10"/>
      <c r="Q546" s="10"/>
      <c r="R546" s="10"/>
      <c r="S546" s="10"/>
      <c r="T546" s="10"/>
      <c r="U546" s="10"/>
      <c r="V546" s="10"/>
      <c r="W546" s="10"/>
      <c r="X546" s="10"/>
      <c r="Y546" s="10"/>
    </row>
    <row r="547" spans="1:25" ht="15.75" customHeight="1" x14ac:dyDescent="0.2">
      <c r="A547" s="4"/>
      <c r="B547" s="4"/>
      <c r="C547" s="10"/>
      <c r="D547" s="10"/>
      <c r="E547" s="10"/>
      <c r="F547" s="10"/>
      <c r="G547" s="41"/>
      <c r="H547" s="41"/>
      <c r="I547" s="10"/>
      <c r="J547" s="10"/>
      <c r="K547" s="10"/>
      <c r="L547" s="10"/>
      <c r="M547" s="10"/>
      <c r="N547" s="10"/>
      <c r="O547" s="10"/>
      <c r="P547" s="10"/>
      <c r="Q547" s="10"/>
      <c r="R547" s="10"/>
      <c r="S547" s="10"/>
      <c r="T547" s="10"/>
      <c r="U547" s="10"/>
      <c r="V547" s="10"/>
      <c r="W547" s="10"/>
      <c r="X547" s="10"/>
      <c r="Y547" s="10"/>
    </row>
    <row r="548" spans="1:25" ht="15.75" customHeight="1" x14ac:dyDescent="0.2">
      <c r="A548" s="4"/>
      <c r="B548" s="4"/>
      <c r="C548" s="10"/>
      <c r="D548" s="10"/>
      <c r="E548" s="10"/>
      <c r="F548" s="10"/>
      <c r="G548" s="41"/>
      <c r="H548" s="41"/>
      <c r="I548" s="10"/>
      <c r="J548" s="10"/>
      <c r="K548" s="10"/>
      <c r="L548" s="10"/>
      <c r="M548" s="10"/>
      <c r="N548" s="10"/>
      <c r="O548" s="10"/>
      <c r="P548" s="10"/>
      <c r="Q548" s="10"/>
      <c r="R548" s="10"/>
      <c r="S548" s="10"/>
      <c r="T548" s="10"/>
      <c r="U548" s="10"/>
      <c r="V548" s="10"/>
      <c r="W548" s="10"/>
      <c r="X548" s="10"/>
      <c r="Y548" s="10"/>
    </row>
    <row r="549" spans="1:25" ht="15.75" customHeight="1" x14ac:dyDescent="0.2">
      <c r="A549" s="4"/>
      <c r="B549" s="4"/>
      <c r="C549" s="10"/>
      <c r="D549" s="10"/>
      <c r="E549" s="10"/>
      <c r="F549" s="10"/>
      <c r="G549" s="41"/>
      <c r="H549" s="41"/>
      <c r="I549" s="10"/>
      <c r="J549" s="10"/>
      <c r="K549" s="10"/>
      <c r="L549" s="10"/>
      <c r="M549" s="10"/>
      <c r="N549" s="10"/>
      <c r="O549" s="10"/>
      <c r="P549" s="10"/>
      <c r="Q549" s="10"/>
      <c r="R549" s="10"/>
      <c r="S549" s="10"/>
      <c r="T549" s="10"/>
      <c r="U549" s="10"/>
      <c r="V549" s="10"/>
      <c r="W549" s="10"/>
      <c r="X549" s="10"/>
      <c r="Y549" s="10"/>
    </row>
    <row r="550" spans="1:25" ht="15.75" customHeight="1" x14ac:dyDescent="0.2">
      <c r="A550" s="4"/>
      <c r="B550" s="4"/>
      <c r="C550" s="10"/>
      <c r="D550" s="10"/>
      <c r="E550" s="10"/>
      <c r="F550" s="10"/>
      <c r="G550" s="41"/>
      <c r="H550" s="41"/>
      <c r="I550" s="10"/>
      <c r="J550" s="10"/>
      <c r="K550" s="10"/>
      <c r="L550" s="10"/>
      <c r="M550" s="10"/>
      <c r="N550" s="10"/>
      <c r="O550" s="10"/>
      <c r="P550" s="10"/>
      <c r="Q550" s="10"/>
      <c r="R550" s="10"/>
      <c r="S550" s="10"/>
      <c r="T550" s="10"/>
      <c r="U550" s="10"/>
      <c r="V550" s="10"/>
      <c r="W550" s="10"/>
      <c r="X550" s="10"/>
      <c r="Y550" s="10"/>
    </row>
    <row r="551" spans="1:25" ht="15.75" customHeight="1" x14ac:dyDescent="0.2">
      <c r="A551" s="4"/>
      <c r="B551" s="4"/>
      <c r="C551" s="10"/>
      <c r="D551" s="10"/>
      <c r="E551" s="10"/>
      <c r="F551" s="10"/>
      <c r="G551" s="41"/>
      <c r="H551" s="41"/>
      <c r="I551" s="10"/>
      <c r="J551" s="10"/>
      <c r="K551" s="10"/>
      <c r="L551" s="10"/>
      <c r="M551" s="10"/>
      <c r="N551" s="10"/>
      <c r="O551" s="10"/>
      <c r="P551" s="10"/>
      <c r="Q551" s="10"/>
      <c r="R551" s="10"/>
      <c r="S551" s="10"/>
      <c r="T551" s="10"/>
      <c r="U551" s="10"/>
      <c r="V551" s="10"/>
      <c r="W551" s="10"/>
      <c r="X551" s="10"/>
      <c r="Y551" s="10"/>
    </row>
    <row r="552" spans="1:25" ht="15.75" customHeight="1" x14ac:dyDescent="0.2">
      <c r="A552" s="4"/>
      <c r="B552" s="4"/>
      <c r="C552" s="10"/>
      <c r="D552" s="10"/>
      <c r="E552" s="10"/>
      <c r="F552" s="10"/>
      <c r="G552" s="41"/>
      <c r="H552" s="41"/>
      <c r="I552" s="10"/>
      <c r="J552" s="10"/>
      <c r="K552" s="10"/>
      <c r="L552" s="10"/>
      <c r="M552" s="10"/>
      <c r="N552" s="10"/>
      <c r="O552" s="10"/>
      <c r="P552" s="10"/>
      <c r="Q552" s="10"/>
      <c r="R552" s="10"/>
      <c r="S552" s="10"/>
      <c r="T552" s="10"/>
      <c r="U552" s="10"/>
      <c r="V552" s="10"/>
      <c r="W552" s="10"/>
      <c r="X552" s="10"/>
      <c r="Y552" s="10"/>
    </row>
    <row r="553" spans="1:25" ht="15.75" customHeight="1" x14ac:dyDescent="0.2">
      <c r="A553" s="4"/>
      <c r="B553" s="4"/>
      <c r="C553" s="10"/>
      <c r="D553" s="10"/>
      <c r="E553" s="10"/>
      <c r="F553" s="10"/>
      <c r="G553" s="41"/>
      <c r="H553" s="41"/>
      <c r="I553" s="10"/>
      <c r="J553" s="10"/>
      <c r="K553" s="10"/>
      <c r="L553" s="10"/>
      <c r="M553" s="10"/>
      <c r="N553" s="10"/>
      <c r="O553" s="10"/>
      <c r="P553" s="10"/>
      <c r="Q553" s="10"/>
      <c r="R553" s="10"/>
      <c r="S553" s="10"/>
      <c r="T553" s="10"/>
      <c r="U553" s="10"/>
      <c r="V553" s="10"/>
      <c r="W553" s="10"/>
      <c r="X553" s="10"/>
      <c r="Y553" s="10"/>
    </row>
    <row r="554" spans="1:25" ht="15.75" customHeight="1" x14ac:dyDescent="0.2">
      <c r="A554" s="4"/>
      <c r="B554" s="4"/>
      <c r="C554" s="10"/>
      <c r="D554" s="10"/>
      <c r="E554" s="10"/>
      <c r="F554" s="10"/>
      <c r="G554" s="41"/>
      <c r="H554" s="41"/>
      <c r="I554" s="10"/>
      <c r="J554" s="10"/>
      <c r="K554" s="10"/>
      <c r="L554" s="10"/>
      <c r="M554" s="10"/>
      <c r="N554" s="10"/>
      <c r="O554" s="10"/>
      <c r="P554" s="10"/>
      <c r="Q554" s="10"/>
      <c r="R554" s="10"/>
      <c r="S554" s="10"/>
      <c r="T554" s="10"/>
      <c r="U554" s="10"/>
      <c r="V554" s="10"/>
      <c r="W554" s="10"/>
      <c r="X554" s="10"/>
      <c r="Y554" s="10"/>
    </row>
    <row r="555" spans="1:25" ht="15.75" customHeight="1" x14ac:dyDescent="0.2">
      <c r="A555" s="4"/>
      <c r="B555" s="4"/>
      <c r="C555" s="10"/>
      <c r="D555" s="10"/>
      <c r="E555" s="10"/>
      <c r="F555" s="10"/>
      <c r="G555" s="41"/>
      <c r="H555" s="41"/>
      <c r="I555" s="10"/>
      <c r="J555" s="10"/>
      <c r="K555" s="10"/>
      <c r="L555" s="10"/>
      <c r="M555" s="10"/>
      <c r="N555" s="10"/>
      <c r="O555" s="10"/>
      <c r="P555" s="10"/>
      <c r="Q555" s="10"/>
      <c r="R555" s="10"/>
      <c r="S555" s="10"/>
      <c r="T555" s="10"/>
      <c r="U555" s="10"/>
      <c r="V555" s="10"/>
      <c r="W555" s="10"/>
      <c r="X555" s="10"/>
      <c r="Y555" s="10"/>
    </row>
    <row r="556" spans="1:25" ht="15.75" customHeight="1" x14ac:dyDescent="0.2">
      <c r="A556" s="4"/>
      <c r="B556" s="4"/>
      <c r="C556" s="10"/>
      <c r="D556" s="10"/>
      <c r="E556" s="10"/>
      <c r="F556" s="10"/>
      <c r="G556" s="41"/>
      <c r="H556" s="41"/>
      <c r="I556" s="10"/>
      <c r="J556" s="10"/>
      <c r="K556" s="10"/>
      <c r="L556" s="10"/>
      <c r="M556" s="10"/>
      <c r="N556" s="10"/>
      <c r="O556" s="10"/>
      <c r="P556" s="10"/>
      <c r="Q556" s="10"/>
      <c r="R556" s="10"/>
      <c r="S556" s="10"/>
      <c r="T556" s="10"/>
      <c r="U556" s="10"/>
      <c r="V556" s="10"/>
      <c r="W556" s="10"/>
      <c r="X556" s="10"/>
      <c r="Y556" s="10"/>
    </row>
    <row r="557" spans="1:25" ht="15.75" customHeight="1" x14ac:dyDescent="0.2">
      <c r="A557" s="4"/>
      <c r="B557" s="4"/>
      <c r="C557" s="10"/>
      <c r="D557" s="10"/>
      <c r="E557" s="10"/>
      <c r="F557" s="10"/>
      <c r="G557" s="41"/>
      <c r="H557" s="41"/>
      <c r="I557" s="10"/>
      <c r="J557" s="10"/>
      <c r="K557" s="10"/>
      <c r="L557" s="10"/>
      <c r="M557" s="10"/>
      <c r="N557" s="10"/>
      <c r="O557" s="10"/>
      <c r="P557" s="10"/>
      <c r="Q557" s="10"/>
      <c r="R557" s="10"/>
      <c r="S557" s="10"/>
      <c r="T557" s="10"/>
      <c r="U557" s="10"/>
      <c r="V557" s="10"/>
      <c r="W557" s="10"/>
      <c r="X557" s="10"/>
      <c r="Y557" s="10"/>
    </row>
    <row r="558" spans="1:25" ht="15.75" customHeight="1" x14ac:dyDescent="0.2">
      <c r="A558" s="4"/>
      <c r="B558" s="4"/>
      <c r="C558" s="10"/>
      <c r="D558" s="10"/>
      <c r="E558" s="10"/>
      <c r="F558" s="10"/>
      <c r="G558" s="41"/>
      <c r="H558" s="41"/>
      <c r="I558" s="10"/>
      <c r="J558" s="10"/>
      <c r="K558" s="10"/>
      <c r="L558" s="10"/>
      <c r="M558" s="10"/>
      <c r="N558" s="10"/>
      <c r="O558" s="10"/>
      <c r="P558" s="10"/>
      <c r="Q558" s="10"/>
      <c r="R558" s="10"/>
      <c r="S558" s="10"/>
      <c r="T558" s="10"/>
      <c r="U558" s="10"/>
      <c r="V558" s="10"/>
      <c r="W558" s="10"/>
      <c r="X558" s="10"/>
      <c r="Y558" s="10"/>
    </row>
    <row r="559" spans="1:25" ht="15.75" customHeight="1" x14ac:dyDescent="0.2">
      <c r="A559" s="4"/>
      <c r="B559" s="4"/>
      <c r="C559" s="10"/>
      <c r="D559" s="10"/>
      <c r="E559" s="10"/>
      <c r="F559" s="10"/>
      <c r="G559" s="41"/>
      <c r="H559" s="41"/>
      <c r="I559" s="10"/>
      <c r="J559" s="10"/>
      <c r="K559" s="10"/>
      <c r="L559" s="10"/>
      <c r="M559" s="10"/>
      <c r="N559" s="10"/>
      <c r="O559" s="10"/>
      <c r="P559" s="10"/>
      <c r="Q559" s="10"/>
      <c r="R559" s="10"/>
      <c r="S559" s="10"/>
      <c r="T559" s="10"/>
      <c r="U559" s="10"/>
      <c r="V559" s="10"/>
      <c r="W559" s="10"/>
      <c r="X559" s="10"/>
      <c r="Y559" s="10"/>
    </row>
    <row r="560" spans="1:25" ht="15.75" customHeight="1" x14ac:dyDescent="0.2">
      <c r="A560" s="4"/>
      <c r="B560" s="4"/>
      <c r="C560" s="10"/>
      <c r="D560" s="10"/>
      <c r="E560" s="10"/>
      <c r="F560" s="10"/>
      <c r="G560" s="41"/>
      <c r="H560" s="41"/>
      <c r="I560" s="10"/>
      <c r="J560" s="10"/>
      <c r="K560" s="10"/>
      <c r="L560" s="10"/>
      <c r="M560" s="10"/>
      <c r="N560" s="10"/>
      <c r="O560" s="10"/>
      <c r="P560" s="10"/>
      <c r="Q560" s="10"/>
      <c r="R560" s="10"/>
      <c r="S560" s="10"/>
      <c r="T560" s="10"/>
      <c r="U560" s="10"/>
      <c r="V560" s="10"/>
      <c r="W560" s="10"/>
      <c r="X560" s="10"/>
      <c r="Y560" s="10"/>
    </row>
    <row r="561" spans="1:25" ht="15.75" customHeight="1" x14ac:dyDescent="0.2">
      <c r="A561" s="4"/>
      <c r="B561" s="4"/>
      <c r="C561" s="10"/>
      <c r="D561" s="10"/>
      <c r="E561" s="10"/>
      <c r="F561" s="10"/>
      <c r="G561" s="41"/>
      <c r="H561" s="41"/>
      <c r="I561" s="10"/>
      <c r="J561" s="10"/>
      <c r="K561" s="10"/>
      <c r="L561" s="10"/>
      <c r="M561" s="10"/>
      <c r="N561" s="10"/>
      <c r="O561" s="10"/>
      <c r="P561" s="10"/>
      <c r="Q561" s="10"/>
      <c r="R561" s="10"/>
      <c r="S561" s="10"/>
      <c r="T561" s="10"/>
      <c r="U561" s="10"/>
      <c r="V561" s="10"/>
      <c r="W561" s="10"/>
      <c r="X561" s="10"/>
      <c r="Y561" s="10"/>
    </row>
    <row r="562" spans="1:25" ht="15.75" customHeight="1" x14ac:dyDescent="0.2">
      <c r="A562" s="4"/>
      <c r="B562" s="4"/>
      <c r="C562" s="10"/>
      <c r="D562" s="10"/>
      <c r="E562" s="10"/>
      <c r="F562" s="10"/>
      <c r="G562" s="41"/>
      <c r="H562" s="41"/>
      <c r="I562" s="10"/>
      <c r="J562" s="10"/>
      <c r="K562" s="10"/>
      <c r="L562" s="10"/>
      <c r="M562" s="10"/>
      <c r="N562" s="10"/>
      <c r="O562" s="10"/>
      <c r="P562" s="10"/>
      <c r="Q562" s="10"/>
      <c r="R562" s="10"/>
      <c r="S562" s="10"/>
      <c r="T562" s="10"/>
      <c r="U562" s="10"/>
      <c r="V562" s="10"/>
      <c r="W562" s="10"/>
      <c r="X562" s="10"/>
      <c r="Y562" s="10"/>
    </row>
    <row r="563" spans="1:25" ht="15.75" customHeight="1" x14ac:dyDescent="0.2">
      <c r="A563" s="4"/>
      <c r="B563" s="4"/>
      <c r="C563" s="10"/>
      <c r="D563" s="10"/>
      <c r="E563" s="10"/>
      <c r="F563" s="10"/>
      <c r="G563" s="41"/>
      <c r="H563" s="41"/>
      <c r="I563" s="10"/>
      <c r="J563" s="10"/>
      <c r="K563" s="10"/>
      <c r="L563" s="10"/>
      <c r="M563" s="10"/>
      <c r="N563" s="10"/>
      <c r="O563" s="10"/>
      <c r="P563" s="10"/>
      <c r="Q563" s="10"/>
      <c r="R563" s="10"/>
      <c r="S563" s="10"/>
      <c r="T563" s="10"/>
      <c r="U563" s="10"/>
      <c r="V563" s="10"/>
      <c r="W563" s="10"/>
      <c r="X563" s="10"/>
      <c r="Y563" s="10"/>
    </row>
    <row r="564" spans="1:25" ht="15.75" customHeight="1" x14ac:dyDescent="0.2">
      <c r="A564" s="4"/>
      <c r="B564" s="4"/>
      <c r="C564" s="10"/>
      <c r="D564" s="10"/>
      <c r="E564" s="10"/>
      <c r="F564" s="10"/>
      <c r="G564" s="41"/>
      <c r="H564" s="41"/>
      <c r="I564" s="10"/>
      <c r="J564" s="10"/>
      <c r="K564" s="10"/>
      <c r="L564" s="10"/>
      <c r="M564" s="10"/>
      <c r="N564" s="10"/>
      <c r="O564" s="10"/>
      <c r="P564" s="10"/>
      <c r="Q564" s="10"/>
      <c r="R564" s="10"/>
      <c r="S564" s="10"/>
      <c r="T564" s="10"/>
      <c r="U564" s="10"/>
      <c r="V564" s="10"/>
      <c r="W564" s="10"/>
      <c r="X564" s="10"/>
      <c r="Y564" s="10"/>
    </row>
    <row r="565" spans="1:25" ht="15.75" customHeight="1" x14ac:dyDescent="0.2">
      <c r="A565" s="4"/>
      <c r="B565" s="4"/>
      <c r="C565" s="10"/>
      <c r="D565" s="10"/>
      <c r="E565" s="10"/>
      <c r="F565" s="10"/>
      <c r="G565" s="41"/>
      <c r="H565" s="41"/>
      <c r="I565" s="10"/>
      <c r="J565" s="10"/>
      <c r="K565" s="10"/>
      <c r="L565" s="10"/>
      <c r="M565" s="10"/>
      <c r="N565" s="10"/>
      <c r="O565" s="10"/>
      <c r="P565" s="10"/>
      <c r="Q565" s="10"/>
      <c r="R565" s="10"/>
      <c r="S565" s="10"/>
      <c r="T565" s="10"/>
      <c r="U565" s="10"/>
      <c r="V565" s="10"/>
      <c r="W565" s="10"/>
      <c r="X565" s="10"/>
      <c r="Y565" s="10"/>
    </row>
    <row r="566" spans="1:25" ht="15.75" customHeight="1" x14ac:dyDescent="0.2">
      <c r="A566" s="4"/>
      <c r="B566" s="4"/>
      <c r="C566" s="10"/>
      <c r="D566" s="10"/>
      <c r="E566" s="10"/>
      <c r="F566" s="10"/>
      <c r="G566" s="41"/>
      <c r="H566" s="41"/>
      <c r="I566" s="10"/>
      <c r="J566" s="10"/>
      <c r="K566" s="10"/>
      <c r="L566" s="10"/>
      <c r="M566" s="10"/>
      <c r="N566" s="10"/>
      <c r="O566" s="10"/>
      <c r="P566" s="10"/>
      <c r="Q566" s="10"/>
      <c r="R566" s="10"/>
      <c r="S566" s="10"/>
      <c r="T566" s="10"/>
      <c r="U566" s="10"/>
      <c r="V566" s="10"/>
      <c r="W566" s="10"/>
      <c r="X566" s="10"/>
      <c r="Y566" s="10"/>
    </row>
    <row r="567" spans="1:25" ht="15.75" customHeight="1" x14ac:dyDescent="0.2">
      <c r="A567" s="4"/>
      <c r="B567" s="4"/>
      <c r="C567" s="10"/>
      <c r="D567" s="10"/>
      <c r="E567" s="10"/>
      <c r="F567" s="10"/>
      <c r="G567" s="41"/>
      <c r="H567" s="41"/>
      <c r="I567" s="10"/>
      <c r="J567" s="10"/>
      <c r="K567" s="10"/>
      <c r="L567" s="10"/>
      <c r="M567" s="10"/>
      <c r="N567" s="10"/>
      <c r="O567" s="10"/>
      <c r="P567" s="10"/>
      <c r="Q567" s="10"/>
      <c r="R567" s="10"/>
      <c r="S567" s="10"/>
      <c r="T567" s="10"/>
      <c r="U567" s="10"/>
      <c r="V567" s="10"/>
      <c r="W567" s="10"/>
      <c r="X567" s="10"/>
      <c r="Y567" s="10"/>
    </row>
    <row r="568" spans="1:25" ht="15.75" customHeight="1" x14ac:dyDescent="0.2">
      <c r="A568" s="4"/>
      <c r="B568" s="4"/>
      <c r="C568" s="10"/>
      <c r="D568" s="10"/>
      <c r="E568" s="10"/>
      <c r="F568" s="10"/>
      <c r="G568" s="41"/>
      <c r="H568" s="41"/>
      <c r="I568" s="10"/>
      <c r="J568" s="10"/>
      <c r="K568" s="10"/>
      <c r="L568" s="10"/>
      <c r="M568" s="10"/>
      <c r="N568" s="10"/>
      <c r="O568" s="10"/>
      <c r="P568" s="10"/>
      <c r="Q568" s="10"/>
      <c r="R568" s="10"/>
      <c r="S568" s="10"/>
      <c r="T568" s="10"/>
      <c r="U568" s="10"/>
      <c r="V568" s="10"/>
      <c r="W568" s="10"/>
      <c r="X568" s="10"/>
      <c r="Y568" s="10"/>
    </row>
    <row r="569" spans="1:25" ht="15.75" customHeight="1" x14ac:dyDescent="0.2">
      <c r="A569" s="4"/>
      <c r="B569" s="4"/>
      <c r="C569" s="10"/>
      <c r="D569" s="10"/>
      <c r="E569" s="10"/>
      <c r="F569" s="10"/>
      <c r="G569" s="41"/>
      <c r="H569" s="41"/>
      <c r="I569" s="10"/>
      <c r="J569" s="10"/>
      <c r="K569" s="10"/>
      <c r="L569" s="10"/>
      <c r="M569" s="10"/>
      <c r="N569" s="10"/>
      <c r="O569" s="10"/>
      <c r="P569" s="10"/>
      <c r="Q569" s="10"/>
      <c r="R569" s="10"/>
      <c r="S569" s="10"/>
      <c r="T569" s="10"/>
      <c r="U569" s="10"/>
      <c r="V569" s="10"/>
      <c r="W569" s="10"/>
      <c r="X569" s="10"/>
      <c r="Y569" s="10"/>
    </row>
    <row r="570" spans="1:25" ht="15.75" customHeight="1" x14ac:dyDescent="0.2">
      <c r="A570" s="4"/>
      <c r="B570" s="4"/>
      <c r="C570" s="10"/>
      <c r="D570" s="10"/>
      <c r="E570" s="10"/>
      <c r="F570" s="10"/>
      <c r="G570" s="41"/>
      <c r="H570" s="41"/>
      <c r="I570" s="10"/>
      <c r="J570" s="10"/>
      <c r="K570" s="10"/>
      <c r="L570" s="10"/>
      <c r="M570" s="10"/>
      <c r="N570" s="10"/>
      <c r="O570" s="10"/>
      <c r="P570" s="10"/>
      <c r="Q570" s="10"/>
      <c r="R570" s="10"/>
      <c r="S570" s="10"/>
      <c r="T570" s="10"/>
      <c r="U570" s="10"/>
      <c r="V570" s="10"/>
      <c r="W570" s="10"/>
      <c r="X570" s="10"/>
      <c r="Y570" s="10"/>
    </row>
    <row r="571" spans="1:25" ht="15.75" customHeight="1" x14ac:dyDescent="0.2">
      <c r="A571" s="4"/>
      <c r="B571" s="4"/>
      <c r="C571" s="10"/>
      <c r="D571" s="10"/>
      <c r="E571" s="10"/>
      <c r="F571" s="10"/>
      <c r="G571" s="41"/>
      <c r="H571" s="41"/>
      <c r="I571" s="10"/>
      <c r="J571" s="10"/>
      <c r="K571" s="10"/>
      <c r="L571" s="10"/>
      <c r="M571" s="10"/>
      <c r="N571" s="10"/>
      <c r="O571" s="10"/>
      <c r="P571" s="10"/>
      <c r="Q571" s="10"/>
      <c r="R571" s="10"/>
      <c r="S571" s="10"/>
      <c r="T571" s="10"/>
      <c r="U571" s="10"/>
      <c r="V571" s="10"/>
      <c r="W571" s="10"/>
      <c r="X571" s="10"/>
      <c r="Y571" s="10"/>
    </row>
    <row r="572" spans="1:25" ht="15.75" customHeight="1" x14ac:dyDescent="0.2">
      <c r="A572" s="4"/>
      <c r="B572" s="4"/>
      <c r="C572" s="10"/>
      <c r="D572" s="10"/>
      <c r="E572" s="10"/>
      <c r="F572" s="10"/>
      <c r="G572" s="41"/>
      <c r="H572" s="41"/>
      <c r="I572" s="10"/>
      <c r="J572" s="10"/>
      <c r="K572" s="10"/>
      <c r="L572" s="10"/>
      <c r="M572" s="10"/>
      <c r="N572" s="10"/>
      <c r="O572" s="10"/>
      <c r="P572" s="10"/>
      <c r="Q572" s="10"/>
      <c r="R572" s="10"/>
      <c r="S572" s="10"/>
      <c r="T572" s="10"/>
      <c r="U572" s="10"/>
      <c r="V572" s="10"/>
      <c r="W572" s="10"/>
      <c r="X572" s="10"/>
      <c r="Y572" s="10"/>
    </row>
    <row r="573" spans="1:25" ht="15.75" customHeight="1" x14ac:dyDescent="0.2">
      <c r="A573" s="4"/>
      <c r="B573" s="4"/>
      <c r="C573" s="10"/>
      <c r="D573" s="10"/>
      <c r="E573" s="10"/>
      <c r="F573" s="10"/>
      <c r="G573" s="41"/>
      <c r="H573" s="41"/>
      <c r="I573" s="10"/>
      <c r="J573" s="10"/>
      <c r="K573" s="10"/>
      <c r="L573" s="10"/>
      <c r="M573" s="10"/>
      <c r="N573" s="10"/>
      <c r="O573" s="10"/>
      <c r="P573" s="10"/>
      <c r="Q573" s="10"/>
      <c r="R573" s="10"/>
      <c r="S573" s="10"/>
      <c r="T573" s="10"/>
      <c r="U573" s="10"/>
      <c r="V573" s="10"/>
      <c r="W573" s="10"/>
      <c r="X573" s="10"/>
      <c r="Y573" s="10"/>
    </row>
    <row r="574" spans="1:25" ht="15.75" customHeight="1" x14ac:dyDescent="0.2">
      <c r="A574" s="4"/>
      <c r="B574" s="4"/>
      <c r="C574" s="10"/>
      <c r="D574" s="10"/>
      <c r="E574" s="10"/>
      <c r="F574" s="10"/>
      <c r="G574" s="41"/>
      <c r="H574" s="41"/>
      <c r="I574" s="10"/>
      <c r="J574" s="10"/>
      <c r="K574" s="10"/>
      <c r="L574" s="10"/>
      <c r="M574" s="10"/>
      <c r="N574" s="10"/>
      <c r="O574" s="10"/>
      <c r="P574" s="10"/>
      <c r="Q574" s="10"/>
      <c r="R574" s="10"/>
      <c r="S574" s="10"/>
      <c r="T574" s="10"/>
      <c r="U574" s="10"/>
      <c r="V574" s="10"/>
      <c r="W574" s="10"/>
      <c r="X574" s="10"/>
      <c r="Y574" s="10"/>
    </row>
    <row r="575" spans="1:25" ht="15.75" customHeight="1" x14ac:dyDescent="0.2">
      <c r="A575" s="4"/>
      <c r="B575" s="4"/>
      <c r="C575" s="10"/>
      <c r="D575" s="10"/>
      <c r="E575" s="10"/>
      <c r="F575" s="10"/>
      <c r="G575" s="41"/>
      <c r="H575" s="41"/>
      <c r="I575" s="10"/>
      <c r="J575" s="10"/>
      <c r="K575" s="10"/>
      <c r="L575" s="10"/>
      <c r="M575" s="10"/>
      <c r="N575" s="10"/>
      <c r="O575" s="10"/>
      <c r="P575" s="10"/>
      <c r="Q575" s="10"/>
      <c r="R575" s="10"/>
      <c r="S575" s="10"/>
      <c r="T575" s="10"/>
      <c r="U575" s="10"/>
      <c r="V575" s="10"/>
      <c r="W575" s="10"/>
      <c r="X575" s="10"/>
      <c r="Y575" s="10"/>
    </row>
    <row r="576" spans="1:25" ht="15.75" customHeight="1" x14ac:dyDescent="0.2">
      <c r="A576" s="4"/>
      <c r="B576" s="4"/>
      <c r="C576" s="10"/>
      <c r="D576" s="10"/>
      <c r="E576" s="10"/>
      <c r="F576" s="10"/>
      <c r="G576" s="41"/>
      <c r="H576" s="41"/>
      <c r="I576" s="10"/>
      <c r="J576" s="10"/>
      <c r="K576" s="10"/>
      <c r="L576" s="10"/>
      <c r="M576" s="10"/>
      <c r="N576" s="10"/>
      <c r="O576" s="10"/>
      <c r="P576" s="10"/>
      <c r="Q576" s="10"/>
      <c r="R576" s="10"/>
      <c r="S576" s="10"/>
      <c r="T576" s="10"/>
      <c r="U576" s="10"/>
      <c r="V576" s="10"/>
      <c r="W576" s="10"/>
      <c r="X576" s="10"/>
      <c r="Y576" s="10"/>
    </row>
    <row r="577" spans="1:25" ht="15.75" customHeight="1" x14ac:dyDescent="0.2">
      <c r="A577" s="4"/>
      <c r="B577" s="4"/>
      <c r="C577" s="10"/>
      <c r="D577" s="10"/>
      <c r="E577" s="10"/>
      <c r="F577" s="10"/>
      <c r="G577" s="41"/>
      <c r="H577" s="41"/>
      <c r="I577" s="10"/>
      <c r="J577" s="10"/>
      <c r="K577" s="10"/>
      <c r="L577" s="10"/>
      <c r="M577" s="10"/>
      <c r="N577" s="10"/>
      <c r="O577" s="10"/>
      <c r="P577" s="10"/>
      <c r="Q577" s="10"/>
      <c r="R577" s="10"/>
      <c r="S577" s="10"/>
      <c r="T577" s="10"/>
      <c r="U577" s="10"/>
      <c r="V577" s="10"/>
      <c r="W577" s="10"/>
      <c r="X577" s="10"/>
      <c r="Y577" s="10"/>
    </row>
    <row r="578" spans="1:25" ht="15.75" customHeight="1" x14ac:dyDescent="0.2">
      <c r="A578" s="4"/>
      <c r="B578" s="4"/>
      <c r="C578" s="10"/>
      <c r="D578" s="10"/>
      <c r="E578" s="10"/>
      <c r="F578" s="10"/>
      <c r="G578" s="41"/>
      <c r="H578" s="41"/>
      <c r="I578" s="10"/>
      <c r="J578" s="10"/>
      <c r="K578" s="10"/>
      <c r="L578" s="10"/>
      <c r="M578" s="10"/>
      <c r="N578" s="10"/>
      <c r="O578" s="10"/>
      <c r="P578" s="10"/>
      <c r="Q578" s="10"/>
      <c r="R578" s="10"/>
      <c r="S578" s="10"/>
      <c r="T578" s="10"/>
      <c r="U578" s="10"/>
      <c r="V578" s="10"/>
      <c r="W578" s="10"/>
      <c r="X578" s="10"/>
      <c r="Y578" s="10"/>
    </row>
    <row r="579" spans="1:25" ht="15.75" customHeight="1" x14ac:dyDescent="0.2">
      <c r="A579" s="4"/>
      <c r="B579" s="4"/>
      <c r="C579" s="10"/>
      <c r="D579" s="10"/>
      <c r="E579" s="10"/>
      <c r="F579" s="10"/>
      <c r="G579" s="41"/>
      <c r="H579" s="41"/>
      <c r="I579" s="10"/>
      <c r="J579" s="10"/>
      <c r="K579" s="10"/>
      <c r="L579" s="10"/>
      <c r="M579" s="10"/>
      <c r="N579" s="10"/>
      <c r="O579" s="10"/>
      <c r="P579" s="10"/>
      <c r="Q579" s="10"/>
      <c r="R579" s="10"/>
      <c r="S579" s="10"/>
      <c r="T579" s="10"/>
      <c r="U579" s="10"/>
      <c r="V579" s="10"/>
      <c r="W579" s="10"/>
      <c r="X579" s="10"/>
      <c r="Y579" s="10"/>
    </row>
    <row r="580" spans="1:25" ht="15.75" customHeight="1" x14ac:dyDescent="0.2">
      <c r="A580" s="4"/>
      <c r="B580" s="4"/>
      <c r="C580" s="10"/>
      <c r="D580" s="10"/>
      <c r="E580" s="10"/>
      <c r="F580" s="10"/>
      <c r="G580" s="41"/>
      <c r="H580" s="41"/>
      <c r="I580" s="10"/>
      <c r="J580" s="10"/>
      <c r="K580" s="10"/>
      <c r="L580" s="10"/>
      <c r="M580" s="10"/>
      <c r="N580" s="10"/>
      <c r="O580" s="10"/>
      <c r="P580" s="10"/>
      <c r="Q580" s="10"/>
      <c r="R580" s="10"/>
      <c r="S580" s="10"/>
      <c r="T580" s="10"/>
      <c r="U580" s="10"/>
      <c r="V580" s="10"/>
      <c r="W580" s="10"/>
      <c r="X580" s="10"/>
      <c r="Y580" s="10"/>
    </row>
    <row r="581" spans="1:25" ht="15.75" customHeight="1" x14ac:dyDescent="0.2">
      <c r="A581" s="4"/>
      <c r="B581" s="4"/>
      <c r="C581" s="10"/>
      <c r="D581" s="10"/>
      <c r="E581" s="10"/>
      <c r="F581" s="10"/>
      <c r="G581" s="41"/>
      <c r="H581" s="41"/>
      <c r="I581" s="10"/>
      <c r="J581" s="10"/>
      <c r="K581" s="10"/>
      <c r="L581" s="10"/>
      <c r="M581" s="10"/>
      <c r="N581" s="10"/>
      <c r="O581" s="10"/>
      <c r="P581" s="10"/>
      <c r="Q581" s="10"/>
      <c r="R581" s="10"/>
      <c r="S581" s="10"/>
      <c r="T581" s="10"/>
      <c r="U581" s="10"/>
      <c r="V581" s="10"/>
      <c r="W581" s="10"/>
      <c r="X581" s="10"/>
      <c r="Y581" s="10"/>
    </row>
    <row r="582" spans="1:25" ht="15.75" customHeight="1" x14ac:dyDescent="0.2">
      <c r="A582" s="4"/>
      <c r="B582" s="4"/>
      <c r="C582" s="10"/>
      <c r="D582" s="10"/>
      <c r="E582" s="10"/>
      <c r="F582" s="10"/>
      <c r="G582" s="41"/>
      <c r="H582" s="41"/>
      <c r="I582" s="10"/>
      <c r="J582" s="10"/>
      <c r="K582" s="10"/>
      <c r="L582" s="10"/>
      <c r="M582" s="10"/>
      <c r="N582" s="10"/>
      <c r="O582" s="10"/>
      <c r="P582" s="10"/>
      <c r="Q582" s="10"/>
      <c r="R582" s="10"/>
      <c r="S582" s="10"/>
      <c r="T582" s="10"/>
      <c r="U582" s="10"/>
      <c r="V582" s="10"/>
      <c r="W582" s="10"/>
      <c r="X582" s="10"/>
      <c r="Y582" s="10"/>
    </row>
    <row r="583" spans="1:25" ht="15.75" customHeight="1" x14ac:dyDescent="0.2">
      <c r="A583" s="4"/>
      <c r="B583" s="4"/>
      <c r="C583" s="10"/>
      <c r="D583" s="10"/>
      <c r="E583" s="10"/>
      <c r="F583" s="10"/>
      <c r="G583" s="41"/>
      <c r="H583" s="41"/>
      <c r="I583" s="10"/>
      <c r="J583" s="10"/>
      <c r="K583" s="10"/>
      <c r="L583" s="10"/>
      <c r="M583" s="10"/>
      <c r="N583" s="10"/>
      <c r="O583" s="10"/>
      <c r="P583" s="10"/>
      <c r="Q583" s="10"/>
      <c r="R583" s="10"/>
      <c r="S583" s="10"/>
      <c r="T583" s="10"/>
      <c r="U583" s="10"/>
      <c r="V583" s="10"/>
      <c r="W583" s="10"/>
      <c r="X583" s="10"/>
      <c r="Y583" s="10"/>
    </row>
    <row r="584" spans="1:25" ht="15.75" customHeight="1" x14ac:dyDescent="0.2">
      <c r="A584" s="4"/>
      <c r="B584" s="4"/>
      <c r="C584" s="10"/>
      <c r="D584" s="10"/>
      <c r="E584" s="10"/>
      <c r="F584" s="10"/>
      <c r="G584" s="41"/>
      <c r="H584" s="41"/>
      <c r="I584" s="10"/>
      <c r="J584" s="10"/>
      <c r="K584" s="10"/>
      <c r="L584" s="10"/>
      <c r="M584" s="10"/>
      <c r="N584" s="10"/>
      <c r="O584" s="10"/>
      <c r="P584" s="10"/>
      <c r="Q584" s="10"/>
      <c r="R584" s="10"/>
      <c r="S584" s="10"/>
      <c r="T584" s="10"/>
      <c r="U584" s="10"/>
      <c r="V584" s="10"/>
      <c r="W584" s="10"/>
      <c r="X584" s="10"/>
      <c r="Y584" s="10"/>
    </row>
    <row r="585" spans="1:25" ht="15.75" customHeight="1" x14ac:dyDescent="0.2">
      <c r="A585" s="4"/>
      <c r="B585" s="4"/>
      <c r="C585" s="10"/>
      <c r="D585" s="10"/>
      <c r="E585" s="10"/>
      <c r="F585" s="10"/>
      <c r="G585" s="41"/>
      <c r="H585" s="41"/>
      <c r="I585" s="10"/>
      <c r="J585" s="10"/>
      <c r="K585" s="10"/>
      <c r="L585" s="10"/>
      <c r="M585" s="10"/>
      <c r="N585" s="10"/>
      <c r="O585" s="10"/>
      <c r="P585" s="10"/>
      <c r="Q585" s="10"/>
      <c r="R585" s="10"/>
      <c r="S585" s="10"/>
      <c r="T585" s="10"/>
      <c r="U585" s="10"/>
      <c r="V585" s="10"/>
      <c r="W585" s="10"/>
      <c r="X585" s="10"/>
      <c r="Y585" s="10"/>
    </row>
    <row r="586" spans="1:25" ht="15.75" customHeight="1" x14ac:dyDescent="0.2">
      <c r="A586" s="4"/>
      <c r="B586" s="4"/>
      <c r="C586" s="10"/>
      <c r="D586" s="10"/>
      <c r="E586" s="10"/>
      <c r="F586" s="10"/>
      <c r="G586" s="41"/>
      <c r="H586" s="41"/>
      <c r="I586" s="10"/>
      <c r="J586" s="10"/>
      <c r="K586" s="10"/>
      <c r="L586" s="10"/>
      <c r="M586" s="10"/>
      <c r="N586" s="10"/>
      <c r="O586" s="10"/>
      <c r="P586" s="10"/>
      <c r="Q586" s="10"/>
      <c r="R586" s="10"/>
      <c r="S586" s="10"/>
      <c r="T586" s="10"/>
      <c r="U586" s="10"/>
      <c r="V586" s="10"/>
      <c r="W586" s="10"/>
      <c r="X586" s="10"/>
      <c r="Y586" s="10"/>
    </row>
    <row r="587" spans="1:25" ht="15.75" customHeight="1" x14ac:dyDescent="0.2">
      <c r="A587" s="4"/>
      <c r="B587" s="4"/>
      <c r="C587" s="10"/>
      <c r="D587" s="10"/>
      <c r="E587" s="10"/>
      <c r="F587" s="10"/>
      <c r="G587" s="41"/>
      <c r="H587" s="41"/>
      <c r="I587" s="10"/>
      <c r="J587" s="10"/>
      <c r="K587" s="10"/>
      <c r="L587" s="10"/>
      <c r="M587" s="10"/>
      <c r="N587" s="10"/>
      <c r="O587" s="10"/>
      <c r="P587" s="10"/>
      <c r="Q587" s="10"/>
      <c r="R587" s="10"/>
      <c r="S587" s="10"/>
      <c r="T587" s="10"/>
      <c r="U587" s="10"/>
      <c r="V587" s="10"/>
      <c r="W587" s="10"/>
      <c r="X587" s="10"/>
      <c r="Y587" s="10"/>
    </row>
    <row r="588" spans="1:25" ht="15.75" customHeight="1" x14ac:dyDescent="0.2">
      <c r="A588" s="4"/>
      <c r="B588" s="4"/>
      <c r="C588" s="10"/>
      <c r="D588" s="10"/>
      <c r="E588" s="10"/>
      <c r="F588" s="10"/>
      <c r="G588" s="41"/>
      <c r="H588" s="41"/>
      <c r="I588" s="10"/>
      <c r="J588" s="10"/>
      <c r="K588" s="10"/>
      <c r="L588" s="10"/>
      <c r="M588" s="10"/>
      <c r="N588" s="10"/>
      <c r="O588" s="10"/>
      <c r="P588" s="10"/>
      <c r="Q588" s="10"/>
      <c r="R588" s="10"/>
      <c r="S588" s="10"/>
      <c r="T588" s="10"/>
      <c r="U588" s="10"/>
      <c r="V588" s="10"/>
      <c r="W588" s="10"/>
      <c r="X588" s="10"/>
      <c r="Y588" s="10"/>
    </row>
    <row r="589" spans="1:25" ht="15.75" customHeight="1" x14ac:dyDescent="0.2">
      <c r="A589" s="4"/>
      <c r="B589" s="4"/>
      <c r="C589" s="10"/>
      <c r="D589" s="10"/>
      <c r="E589" s="10"/>
      <c r="F589" s="10"/>
      <c r="G589" s="41"/>
      <c r="H589" s="41"/>
      <c r="I589" s="10"/>
      <c r="J589" s="10"/>
      <c r="K589" s="10"/>
      <c r="L589" s="10"/>
      <c r="M589" s="10"/>
      <c r="N589" s="10"/>
      <c r="O589" s="10"/>
      <c r="P589" s="10"/>
      <c r="Q589" s="10"/>
      <c r="R589" s="10"/>
      <c r="S589" s="10"/>
      <c r="T589" s="10"/>
      <c r="U589" s="10"/>
      <c r="V589" s="10"/>
      <c r="W589" s="10"/>
      <c r="X589" s="10"/>
      <c r="Y589" s="10"/>
    </row>
    <row r="590" spans="1:25" ht="15.75" customHeight="1" x14ac:dyDescent="0.2">
      <c r="A590" s="4"/>
      <c r="B590" s="4"/>
      <c r="C590" s="10"/>
      <c r="D590" s="10"/>
      <c r="E590" s="10"/>
      <c r="F590" s="10"/>
      <c r="G590" s="41"/>
      <c r="H590" s="41"/>
      <c r="I590" s="10"/>
      <c r="J590" s="10"/>
      <c r="K590" s="10"/>
      <c r="L590" s="10"/>
      <c r="M590" s="10"/>
      <c r="N590" s="10"/>
      <c r="O590" s="10"/>
      <c r="P590" s="10"/>
      <c r="Q590" s="10"/>
      <c r="R590" s="10"/>
      <c r="S590" s="10"/>
      <c r="T590" s="10"/>
      <c r="U590" s="10"/>
      <c r="V590" s="10"/>
      <c r="W590" s="10"/>
      <c r="X590" s="10"/>
      <c r="Y590" s="10"/>
    </row>
    <row r="591" spans="1:25" ht="15.75" customHeight="1" x14ac:dyDescent="0.2">
      <c r="A591" s="4"/>
      <c r="B591" s="4"/>
      <c r="C591" s="10"/>
      <c r="D591" s="10"/>
      <c r="E591" s="10"/>
      <c r="F591" s="10"/>
      <c r="G591" s="41"/>
      <c r="H591" s="41"/>
      <c r="I591" s="10"/>
      <c r="J591" s="10"/>
      <c r="K591" s="10"/>
      <c r="L591" s="10"/>
      <c r="M591" s="10"/>
      <c r="N591" s="10"/>
      <c r="O591" s="10"/>
      <c r="P591" s="10"/>
      <c r="Q591" s="10"/>
      <c r="R591" s="10"/>
      <c r="S591" s="10"/>
      <c r="T591" s="10"/>
      <c r="U591" s="10"/>
      <c r="V591" s="10"/>
      <c r="W591" s="10"/>
      <c r="X591" s="10"/>
      <c r="Y591" s="10"/>
    </row>
    <row r="592" spans="1:25" ht="15.75" customHeight="1" x14ac:dyDescent="0.2">
      <c r="A592" s="4"/>
      <c r="B592" s="4"/>
      <c r="C592" s="10"/>
      <c r="D592" s="10"/>
      <c r="E592" s="10"/>
      <c r="F592" s="10"/>
      <c r="G592" s="41"/>
      <c r="H592" s="41"/>
      <c r="I592" s="10"/>
      <c r="J592" s="10"/>
      <c r="K592" s="10"/>
      <c r="L592" s="10"/>
      <c r="M592" s="10"/>
      <c r="N592" s="10"/>
      <c r="O592" s="10"/>
      <c r="P592" s="10"/>
      <c r="Q592" s="10"/>
      <c r="R592" s="10"/>
      <c r="S592" s="10"/>
      <c r="T592" s="10"/>
      <c r="U592" s="10"/>
      <c r="V592" s="10"/>
      <c r="W592" s="10"/>
      <c r="X592" s="10"/>
      <c r="Y592" s="10"/>
    </row>
    <row r="593" spans="1:25" ht="15.75" customHeight="1" x14ac:dyDescent="0.2">
      <c r="A593" s="4"/>
      <c r="B593" s="4"/>
      <c r="C593" s="10"/>
      <c r="D593" s="10"/>
      <c r="E593" s="10"/>
      <c r="F593" s="10"/>
      <c r="G593" s="41"/>
      <c r="H593" s="41"/>
      <c r="I593" s="10"/>
      <c r="J593" s="10"/>
      <c r="K593" s="10"/>
      <c r="L593" s="10"/>
      <c r="M593" s="10"/>
      <c r="N593" s="10"/>
      <c r="O593" s="10"/>
      <c r="P593" s="10"/>
      <c r="Q593" s="10"/>
      <c r="R593" s="10"/>
      <c r="S593" s="10"/>
      <c r="T593" s="10"/>
      <c r="U593" s="10"/>
      <c r="V593" s="10"/>
      <c r="W593" s="10"/>
      <c r="X593" s="10"/>
      <c r="Y593" s="10"/>
    </row>
    <row r="594" spans="1:25" ht="15.75" customHeight="1" x14ac:dyDescent="0.2">
      <c r="A594" s="4"/>
      <c r="B594" s="4"/>
      <c r="C594" s="10"/>
      <c r="D594" s="10"/>
      <c r="E594" s="10"/>
      <c r="F594" s="10"/>
      <c r="G594" s="41"/>
      <c r="H594" s="41"/>
      <c r="I594" s="10"/>
      <c r="J594" s="10"/>
      <c r="K594" s="10"/>
      <c r="L594" s="10"/>
      <c r="M594" s="10"/>
      <c r="N594" s="10"/>
      <c r="O594" s="10"/>
      <c r="P594" s="10"/>
      <c r="Q594" s="10"/>
      <c r="R594" s="10"/>
      <c r="S594" s="10"/>
      <c r="T594" s="10"/>
      <c r="U594" s="10"/>
      <c r="V594" s="10"/>
      <c r="W594" s="10"/>
      <c r="X594" s="10"/>
      <c r="Y594" s="10"/>
    </row>
    <row r="595" spans="1:25" ht="15.75" customHeight="1" x14ac:dyDescent="0.2">
      <c r="A595" s="4"/>
      <c r="B595" s="4"/>
      <c r="C595" s="10"/>
      <c r="D595" s="10"/>
      <c r="E595" s="10"/>
      <c r="F595" s="10"/>
      <c r="G595" s="41"/>
      <c r="H595" s="41"/>
      <c r="I595" s="10"/>
      <c r="J595" s="10"/>
      <c r="K595" s="10"/>
      <c r="L595" s="10"/>
      <c r="M595" s="10"/>
      <c r="N595" s="10"/>
      <c r="O595" s="10"/>
      <c r="P595" s="10"/>
      <c r="Q595" s="10"/>
      <c r="R595" s="10"/>
      <c r="S595" s="10"/>
      <c r="T595" s="10"/>
      <c r="U595" s="10"/>
      <c r="V595" s="10"/>
      <c r="W595" s="10"/>
      <c r="X595" s="10"/>
      <c r="Y595" s="10"/>
    </row>
    <row r="596" spans="1:25" ht="15.75" customHeight="1" x14ac:dyDescent="0.2">
      <c r="A596" s="4"/>
      <c r="B596" s="4"/>
      <c r="C596" s="10"/>
      <c r="D596" s="10"/>
      <c r="E596" s="10"/>
      <c r="F596" s="10"/>
      <c r="G596" s="41"/>
      <c r="H596" s="41"/>
      <c r="I596" s="10"/>
      <c r="J596" s="10"/>
      <c r="K596" s="10"/>
      <c r="L596" s="10"/>
      <c r="M596" s="10"/>
      <c r="N596" s="10"/>
      <c r="O596" s="10"/>
      <c r="P596" s="10"/>
      <c r="Q596" s="10"/>
      <c r="R596" s="10"/>
      <c r="S596" s="10"/>
      <c r="T596" s="10"/>
      <c r="U596" s="10"/>
      <c r="V596" s="10"/>
      <c r="W596" s="10"/>
      <c r="X596" s="10"/>
      <c r="Y596" s="10"/>
    </row>
    <row r="597" spans="1:25" ht="15.75" customHeight="1" x14ac:dyDescent="0.2">
      <c r="A597" s="4"/>
      <c r="B597" s="4"/>
      <c r="C597" s="10"/>
      <c r="D597" s="10"/>
      <c r="E597" s="10"/>
      <c r="F597" s="10"/>
      <c r="G597" s="41"/>
      <c r="H597" s="41"/>
      <c r="I597" s="10"/>
      <c r="J597" s="10"/>
      <c r="K597" s="10"/>
      <c r="L597" s="10"/>
      <c r="M597" s="10"/>
      <c r="N597" s="10"/>
      <c r="O597" s="10"/>
      <c r="P597" s="10"/>
      <c r="Q597" s="10"/>
      <c r="R597" s="10"/>
      <c r="S597" s="10"/>
      <c r="T597" s="10"/>
      <c r="U597" s="10"/>
      <c r="V597" s="10"/>
      <c r="W597" s="10"/>
      <c r="X597" s="10"/>
      <c r="Y597" s="10"/>
    </row>
    <row r="598" spans="1:25" ht="15.75" customHeight="1" x14ac:dyDescent="0.2">
      <c r="A598" s="4"/>
      <c r="B598" s="4"/>
      <c r="C598" s="10"/>
      <c r="D598" s="10"/>
      <c r="E598" s="10"/>
      <c r="F598" s="10"/>
      <c r="G598" s="41"/>
      <c r="H598" s="41"/>
      <c r="I598" s="10"/>
      <c r="J598" s="10"/>
      <c r="K598" s="10"/>
      <c r="L598" s="10"/>
      <c r="M598" s="10"/>
      <c r="N598" s="10"/>
      <c r="O598" s="10"/>
      <c r="P598" s="10"/>
      <c r="Q598" s="10"/>
      <c r="R598" s="10"/>
      <c r="S598" s="10"/>
      <c r="T598" s="10"/>
      <c r="U598" s="10"/>
      <c r="V598" s="10"/>
      <c r="W598" s="10"/>
      <c r="X598" s="10"/>
      <c r="Y598" s="10"/>
    </row>
    <row r="599" spans="1:25" ht="15.75" customHeight="1" x14ac:dyDescent="0.2">
      <c r="A599" s="4"/>
      <c r="B599" s="4"/>
      <c r="C599" s="10"/>
      <c r="D599" s="10"/>
      <c r="E599" s="10"/>
      <c r="F599" s="10"/>
      <c r="G599" s="41"/>
      <c r="H599" s="41"/>
      <c r="I599" s="10"/>
      <c r="J599" s="10"/>
      <c r="K599" s="10"/>
      <c r="L599" s="10"/>
      <c r="M599" s="10"/>
      <c r="N599" s="10"/>
      <c r="O599" s="10"/>
      <c r="P599" s="10"/>
      <c r="Q599" s="10"/>
      <c r="R599" s="10"/>
      <c r="S599" s="10"/>
      <c r="T599" s="10"/>
      <c r="U599" s="10"/>
      <c r="V599" s="10"/>
      <c r="W599" s="10"/>
      <c r="X599" s="10"/>
      <c r="Y599" s="10"/>
    </row>
    <row r="600" spans="1:25" ht="15.75" customHeight="1" x14ac:dyDescent="0.2">
      <c r="A600" s="4"/>
      <c r="B600" s="4"/>
      <c r="C600" s="10"/>
      <c r="D600" s="10"/>
      <c r="E600" s="10"/>
      <c r="F600" s="10"/>
      <c r="G600" s="41"/>
      <c r="H600" s="41"/>
      <c r="I600" s="10"/>
      <c r="J600" s="10"/>
      <c r="K600" s="10"/>
      <c r="L600" s="10"/>
      <c r="M600" s="10"/>
      <c r="N600" s="10"/>
      <c r="O600" s="10"/>
      <c r="P600" s="10"/>
      <c r="Q600" s="10"/>
      <c r="R600" s="10"/>
      <c r="S600" s="10"/>
      <c r="T600" s="10"/>
      <c r="U600" s="10"/>
      <c r="V600" s="10"/>
      <c r="W600" s="10"/>
      <c r="X600" s="10"/>
      <c r="Y600" s="10"/>
    </row>
    <row r="601" spans="1:25" ht="15.75" customHeight="1" x14ac:dyDescent="0.2">
      <c r="A601" s="4"/>
      <c r="B601" s="4"/>
      <c r="C601" s="10"/>
      <c r="D601" s="10"/>
      <c r="E601" s="10"/>
      <c r="F601" s="10"/>
      <c r="G601" s="41"/>
      <c r="H601" s="41"/>
      <c r="I601" s="10"/>
      <c r="J601" s="10"/>
      <c r="K601" s="10"/>
      <c r="L601" s="10"/>
      <c r="M601" s="10"/>
      <c r="N601" s="10"/>
      <c r="O601" s="10"/>
      <c r="P601" s="10"/>
      <c r="Q601" s="10"/>
      <c r="R601" s="10"/>
      <c r="S601" s="10"/>
      <c r="T601" s="10"/>
      <c r="U601" s="10"/>
      <c r="V601" s="10"/>
      <c r="W601" s="10"/>
      <c r="X601" s="10"/>
      <c r="Y601" s="10"/>
    </row>
    <row r="602" spans="1:25" ht="15.75" customHeight="1" x14ac:dyDescent="0.2">
      <c r="A602" s="4"/>
      <c r="B602" s="4"/>
      <c r="C602" s="10"/>
      <c r="D602" s="10"/>
      <c r="E602" s="10"/>
      <c r="F602" s="10"/>
      <c r="G602" s="41"/>
      <c r="H602" s="41"/>
      <c r="I602" s="10"/>
      <c r="J602" s="10"/>
      <c r="K602" s="10"/>
      <c r="L602" s="10"/>
      <c r="M602" s="10"/>
      <c r="N602" s="10"/>
      <c r="O602" s="10"/>
      <c r="P602" s="10"/>
      <c r="Q602" s="10"/>
      <c r="R602" s="10"/>
      <c r="S602" s="10"/>
      <c r="T602" s="10"/>
      <c r="U602" s="10"/>
      <c r="V602" s="10"/>
      <c r="W602" s="10"/>
      <c r="X602" s="10"/>
      <c r="Y602" s="10"/>
    </row>
    <row r="603" spans="1:25" ht="15.75" customHeight="1" x14ac:dyDescent="0.2">
      <c r="A603" s="4"/>
      <c r="B603" s="4"/>
      <c r="C603" s="10"/>
      <c r="D603" s="10"/>
      <c r="E603" s="10"/>
      <c r="F603" s="10"/>
      <c r="G603" s="41"/>
      <c r="H603" s="41"/>
      <c r="I603" s="10"/>
      <c r="J603" s="10"/>
      <c r="K603" s="10"/>
      <c r="L603" s="10"/>
      <c r="M603" s="10"/>
      <c r="N603" s="10"/>
      <c r="O603" s="10"/>
      <c r="P603" s="10"/>
      <c r="Q603" s="10"/>
      <c r="R603" s="10"/>
      <c r="S603" s="10"/>
      <c r="T603" s="10"/>
      <c r="U603" s="10"/>
      <c r="V603" s="10"/>
      <c r="W603" s="10"/>
      <c r="X603" s="10"/>
      <c r="Y603" s="10"/>
    </row>
    <row r="604" spans="1:25" ht="15.75" customHeight="1" x14ac:dyDescent="0.2">
      <c r="A604" s="4"/>
      <c r="B604" s="4"/>
      <c r="C604" s="10"/>
      <c r="D604" s="10"/>
      <c r="E604" s="10"/>
      <c r="F604" s="10"/>
      <c r="G604" s="41"/>
      <c r="H604" s="41"/>
      <c r="I604" s="10"/>
      <c r="J604" s="10"/>
      <c r="K604" s="10"/>
      <c r="L604" s="10"/>
      <c r="M604" s="10"/>
      <c r="N604" s="10"/>
      <c r="O604" s="10"/>
      <c r="P604" s="10"/>
      <c r="Q604" s="10"/>
      <c r="R604" s="10"/>
      <c r="S604" s="10"/>
      <c r="T604" s="10"/>
      <c r="U604" s="10"/>
      <c r="V604" s="10"/>
      <c r="W604" s="10"/>
      <c r="X604" s="10"/>
      <c r="Y604" s="10"/>
    </row>
    <row r="605" spans="1:25" ht="15.75" customHeight="1" x14ac:dyDescent="0.2">
      <c r="A605" s="4"/>
      <c r="B605" s="4"/>
      <c r="C605" s="10"/>
      <c r="D605" s="10"/>
      <c r="E605" s="10"/>
      <c r="F605" s="10"/>
      <c r="G605" s="41"/>
      <c r="H605" s="41"/>
      <c r="I605" s="10"/>
      <c r="J605" s="10"/>
      <c r="K605" s="10"/>
      <c r="L605" s="10"/>
      <c r="M605" s="10"/>
      <c r="N605" s="10"/>
      <c r="O605" s="10"/>
      <c r="P605" s="10"/>
      <c r="Q605" s="10"/>
      <c r="R605" s="10"/>
      <c r="S605" s="10"/>
      <c r="T605" s="10"/>
      <c r="U605" s="10"/>
      <c r="V605" s="10"/>
      <c r="W605" s="10"/>
      <c r="X605" s="10"/>
      <c r="Y605" s="10"/>
    </row>
    <row r="606" spans="1:25" ht="15.75" customHeight="1" x14ac:dyDescent="0.2">
      <c r="A606" s="4"/>
      <c r="B606" s="4"/>
      <c r="C606" s="10"/>
      <c r="D606" s="10"/>
      <c r="E606" s="10"/>
      <c r="F606" s="10"/>
      <c r="G606" s="41"/>
      <c r="H606" s="41"/>
      <c r="I606" s="10"/>
      <c r="J606" s="10"/>
      <c r="K606" s="10"/>
      <c r="L606" s="10"/>
      <c r="M606" s="10"/>
      <c r="N606" s="10"/>
      <c r="O606" s="10"/>
      <c r="P606" s="10"/>
      <c r="Q606" s="10"/>
      <c r="R606" s="10"/>
      <c r="S606" s="10"/>
      <c r="T606" s="10"/>
      <c r="U606" s="10"/>
      <c r="V606" s="10"/>
      <c r="W606" s="10"/>
      <c r="X606" s="10"/>
      <c r="Y606" s="10"/>
    </row>
    <row r="607" spans="1:25" ht="15.75" customHeight="1" x14ac:dyDescent="0.2">
      <c r="A607" s="4"/>
      <c r="B607" s="4"/>
      <c r="C607" s="10"/>
      <c r="D607" s="10"/>
      <c r="E607" s="10"/>
      <c r="F607" s="10"/>
      <c r="G607" s="41"/>
      <c r="H607" s="41"/>
      <c r="I607" s="10"/>
      <c r="J607" s="10"/>
      <c r="K607" s="10"/>
      <c r="L607" s="10"/>
      <c r="M607" s="10"/>
      <c r="N607" s="10"/>
      <c r="O607" s="10"/>
      <c r="P607" s="10"/>
      <c r="Q607" s="10"/>
      <c r="R607" s="10"/>
      <c r="S607" s="10"/>
      <c r="T607" s="10"/>
      <c r="U607" s="10"/>
      <c r="V607" s="10"/>
      <c r="W607" s="10"/>
      <c r="X607" s="10"/>
      <c r="Y607" s="10"/>
    </row>
    <row r="608" spans="1:25" ht="15.75" customHeight="1" x14ac:dyDescent="0.2">
      <c r="A608" s="4"/>
      <c r="B608" s="4"/>
      <c r="C608" s="10"/>
      <c r="D608" s="10"/>
      <c r="E608" s="10"/>
      <c r="F608" s="10"/>
      <c r="G608" s="41"/>
      <c r="H608" s="41"/>
      <c r="I608" s="10"/>
      <c r="J608" s="10"/>
      <c r="K608" s="10"/>
      <c r="L608" s="10"/>
      <c r="M608" s="10"/>
      <c r="N608" s="10"/>
      <c r="O608" s="10"/>
      <c r="P608" s="10"/>
      <c r="Q608" s="10"/>
      <c r="R608" s="10"/>
      <c r="S608" s="10"/>
      <c r="T608" s="10"/>
      <c r="U608" s="10"/>
      <c r="V608" s="10"/>
      <c r="W608" s="10"/>
      <c r="X608" s="10"/>
      <c r="Y608" s="10"/>
    </row>
    <row r="609" spans="1:25" ht="15.75" customHeight="1" x14ac:dyDescent="0.2">
      <c r="A609" s="4"/>
      <c r="B609" s="4"/>
      <c r="C609" s="10"/>
      <c r="D609" s="10"/>
      <c r="E609" s="10"/>
      <c r="F609" s="10"/>
      <c r="G609" s="41"/>
      <c r="H609" s="41"/>
      <c r="I609" s="10"/>
      <c r="J609" s="10"/>
      <c r="K609" s="10"/>
      <c r="L609" s="10"/>
      <c r="M609" s="10"/>
      <c r="N609" s="10"/>
      <c r="O609" s="10"/>
      <c r="P609" s="10"/>
      <c r="Q609" s="10"/>
      <c r="R609" s="10"/>
      <c r="S609" s="10"/>
      <c r="T609" s="10"/>
      <c r="U609" s="10"/>
      <c r="V609" s="10"/>
      <c r="W609" s="10"/>
      <c r="X609" s="10"/>
      <c r="Y609" s="10"/>
    </row>
    <row r="610" spans="1:25" ht="15.75" customHeight="1" x14ac:dyDescent="0.2">
      <c r="A610" s="4"/>
      <c r="B610" s="4"/>
      <c r="C610" s="10"/>
      <c r="D610" s="10"/>
      <c r="E610" s="10"/>
      <c r="F610" s="10"/>
      <c r="G610" s="41"/>
      <c r="H610" s="41"/>
      <c r="I610" s="10"/>
      <c r="J610" s="10"/>
      <c r="K610" s="10"/>
      <c r="L610" s="10"/>
      <c r="M610" s="10"/>
      <c r="N610" s="10"/>
      <c r="O610" s="10"/>
      <c r="P610" s="10"/>
      <c r="Q610" s="10"/>
      <c r="R610" s="10"/>
      <c r="S610" s="10"/>
      <c r="T610" s="10"/>
      <c r="U610" s="10"/>
      <c r="V610" s="10"/>
      <c r="W610" s="10"/>
      <c r="X610" s="10"/>
      <c r="Y610" s="10"/>
    </row>
    <row r="611" spans="1:25" ht="15.75" customHeight="1" x14ac:dyDescent="0.2">
      <c r="A611" s="4"/>
      <c r="B611" s="4"/>
      <c r="C611" s="10"/>
      <c r="D611" s="10"/>
      <c r="E611" s="10"/>
      <c r="F611" s="10"/>
      <c r="G611" s="41"/>
      <c r="H611" s="41"/>
      <c r="I611" s="10"/>
      <c r="J611" s="10"/>
      <c r="K611" s="10"/>
      <c r="L611" s="10"/>
      <c r="M611" s="10"/>
      <c r="N611" s="10"/>
      <c r="O611" s="10"/>
      <c r="P611" s="10"/>
      <c r="Q611" s="10"/>
      <c r="R611" s="10"/>
      <c r="S611" s="10"/>
      <c r="T611" s="10"/>
      <c r="U611" s="10"/>
      <c r="V611" s="10"/>
      <c r="W611" s="10"/>
      <c r="X611" s="10"/>
      <c r="Y611" s="10"/>
    </row>
    <row r="612" spans="1:25" ht="15.75" customHeight="1" x14ac:dyDescent="0.2">
      <c r="A612" s="4"/>
      <c r="B612" s="4"/>
      <c r="C612" s="10"/>
      <c r="D612" s="10"/>
      <c r="E612" s="10"/>
      <c r="F612" s="10"/>
      <c r="G612" s="41"/>
      <c r="H612" s="41"/>
      <c r="I612" s="10"/>
      <c r="J612" s="10"/>
      <c r="K612" s="10"/>
      <c r="L612" s="10"/>
      <c r="M612" s="10"/>
      <c r="N612" s="10"/>
      <c r="O612" s="10"/>
      <c r="P612" s="10"/>
      <c r="Q612" s="10"/>
      <c r="R612" s="10"/>
      <c r="S612" s="10"/>
      <c r="T612" s="10"/>
      <c r="U612" s="10"/>
      <c r="V612" s="10"/>
      <c r="W612" s="10"/>
      <c r="X612" s="10"/>
      <c r="Y612" s="10"/>
    </row>
    <row r="613" spans="1:25" ht="15.75" customHeight="1" x14ac:dyDescent="0.2">
      <c r="A613" s="4"/>
      <c r="B613" s="4"/>
      <c r="C613" s="10"/>
      <c r="D613" s="10"/>
      <c r="E613" s="10"/>
      <c r="F613" s="10"/>
      <c r="G613" s="41"/>
      <c r="H613" s="41"/>
      <c r="I613" s="10"/>
      <c r="J613" s="10"/>
      <c r="K613" s="10"/>
      <c r="L613" s="10"/>
      <c r="M613" s="10"/>
      <c r="N613" s="10"/>
      <c r="O613" s="10"/>
      <c r="P613" s="10"/>
      <c r="Q613" s="10"/>
      <c r="R613" s="10"/>
      <c r="S613" s="10"/>
      <c r="T613" s="10"/>
      <c r="U613" s="10"/>
      <c r="V613" s="10"/>
      <c r="W613" s="10"/>
      <c r="X613" s="10"/>
      <c r="Y613" s="10"/>
    </row>
    <row r="614" spans="1:25" ht="15.75" customHeight="1" x14ac:dyDescent="0.2">
      <c r="A614" s="4"/>
      <c r="B614" s="4"/>
      <c r="C614" s="10"/>
      <c r="D614" s="10"/>
      <c r="E614" s="10"/>
      <c r="F614" s="10"/>
      <c r="G614" s="41"/>
      <c r="H614" s="41"/>
      <c r="I614" s="10"/>
      <c r="J614" s="10"/>
      <c r="K614" s="10"/>
      <c r="L614" s="10"/>
      <c r="M614" s="10"/>
      <c r="N614" s="10"/>
      <c r="O614" s="10"/>
      <c r="P614" s="10"/>
      <c r="Q614" s="10"/>
      <c r="R614" s="10"/>
      <c r="S614" s="10"/>
      <c r="T614" s="10"/>
      <c r="U614" s="10"/>
      <c r="V614" s="10"/>
      <c r="W614" s="10"/>
      <c r="X614" s="10"/>
      <c r="Y614" s="10"/>
    </row>
    <row r="615" spans="1:25" ht="15.75" customHeight="1" x14ac:dyDescent="0.2">
      <c r="A615" s="4"/>
      <c r="B615" s="4"/>
      <c r="C615" s="10"/>
      <c r="D615" s="10"/>
      <c r="E615" s="10"/>
      <c r="F615" s="10"/>
      <c r="G615" s="41"/>
      <c r="H615" s="41"/>
      <c r="I615" s="10"/>
      <c r="J615" s="10"/>
      <c r="K615" s="10"/>
      <c r="L615" s="10"/>
      <c r="M615" s="10"/>
      <c r="N615" s="10"/>
      <c r="O615" s="10"/>
      <c r="P615" s="10"/>
      <c r="Q615" s="10"/>
      <c r="R615" s="10"/>
      <c r="S615" s="10"/>
      <c r="T615" s="10"/>
      <c r="U615" s="10"/>
      <c r="V615" s="10"/>
      <c r="W615" s="10"/>
      <c r="X615" s="10"/>
      <c r="Y615" s="10"/>
    </row>
    <row r="616" spans="1:25" ht="15.75" customHeight="1" x14ac:dyDescent="0.2">
      <c r="A616" s="4"/>
      <c r="B616" s="4"/>
      <c r="C616" s="10"/>
      <c r="D616" s="10"/>
      <c r="E616" s="10"/>
      <c r="F616" s="10"/>
      <c r="G616" s="41"/>
      <c r="H616" s="41"/>
      <c r="I616" s="10"/>
      <c r="J616" s="10"/>
      <c r="K616" s="10"/>
      <c r="L616" s="10"/>
      <c r="M616" s="10"/>
      <c r="N616" s="10"/>
      <c r="O616" s="10"/>
      <c r="P616" s="10"/>
      <c r="Q616" s="10"/>
      <c r="R616" s="10"/>
      <c r="S616" s="10"/>
      <c r="T616" s="10"/>
      <c r="U616" s="10"/>
      <c r="V616" s="10"/>
      <c r="W616" s="10"/>
      <c r="X616" s="10"/>
      <c r="Y616" s="10"/>
    </row>
    <row r="617" spans="1:25" ht="15.75" customHeight="1" x14ac:dyDescent="0.2">
      <c r="A617" s="4"/>
      <c r="B617" s="4"/>
      <c r="C617" s="10"/>
      <c r="D617" s="10"/>
      <c r="E617" s="10"/>
      <c r="F617" s="10"/>
      <c r="G617" s="41"/>
      <c r="H617" s="41"/>
      <c r="I617" s="10"/>
      <c r="J617" s="10"/>
      <c r="K617" s="10"/>
      <c r="L617" s="10"/>
      <c r="M617" s="10"/>
      <c r="N617" s="10"/>
      <c r="O617" s="10"/>
      <c r="P617" s="10"/>
      <c r="Q617" s="10"/>
      <c r="R617" s="10"/>
      <c r="S617" s="10"/>
      <c r="T617" s="10"/>
      <c r="U617" s="10"/>
      <c r="V617" s="10"/>
      <c r="W617" s="10"/>
      <c r="X617" s="10"/>
      <c r="Y617" s="10"/>
    </row>
    <row r="618" spans="1:25" ht="15.75" customHeight="1" x14ac:dyDescent="0.2">
      <c r="A618" s="4"/>
      <c r="B618" s="4"/>
      <c r="C618" s="10"/>
      <c r="D618" s="10"/>
      <c r="E618" s="10"/>
      <c r="F618" s="10"/>
      <c r="G618" s="41"/>
      <c r="H618" s="41"/>
      <c r="I618" s="10"/>
      <c r="J618" s="10"/>
      <c r="K618" s="10"/>
      <c r="L618" s="10"/>
      <c r="M618" s="10"/>
      <c r="N618" s="10"/>
      <c r="O618" s="10"/>
      <c r="P618" s="10"/>
      <c r="Q618" s="10"/>
      <c r="R618" s="10"/>
      <c r="S618" s="10"/>
      <c r="T618" s="10"/>
      <c r="U618" s="10"/>
      <c r="V618" s="10"/>
      <c r="W618" s="10"/>
      <c r="X618" s="10"/>
      <c r="Y618" s="10"/>
    </row>
    <row r="619" spans="1:25" ht="15.75" customHeight="1" x14ac:dyDescent="0.2">
      <c r="A619" s="4"/>
      <c r="B619" s="4"/>
      <c r="C619" s="10"/>
      <c r="D619" s="10"/>
      <c r="E619" s="10"/>
      <c r="F619" s="10"/>
      <c r="G619" s="41"/>
      <c r="H619" s="41"/>
      <c r="I619" s="10"/>
      <c r="J619" s="10"/>
      <c r="K619" s="10"/>
      <c r="L619" s="10"/>
      <c r="M619" s="10"/>
      <c r="N619" s="10"/>
      <c r="O619" s="10"/>
      <c r="P619" s="10"/>
      <c r="Q619" s="10"/>
      <c r="R619" s="10"/>
      <c r="S619" s="10"/>
      <c r="T619" s="10"/>
      <c r="U619" s="10"/>
      <c r="V619" s="10"/>
      <c r="W619" s="10"/>
      <c r="X619" s="10"/>
      <c r="Y619" s="10"/>
    </row>
    <row r="620" spans="1:25" ht="15.75" customHeight="1" x14ac:dyDescent="0.2">
      <c r="A620" s="4"/>
      <c r="B620" s="4"/>
      <c r="C620" s="10"/>
      <c r="D620" s="10"/>
      <c r="E620" s="10"/>
      <c r="F620" s="10"/>
      <c r="G620" s="41"/>
      <c r="H620" s="41"/>
      <c r="I620" s="10"/>
      <c r="J620" s="10"/>
      <c r="K620" s="10"/>
      <c r="L620" s="10"/>
      <c r="M620" s="10"/>
      <c r="N620" s="10"/>
      <c r="O620" s="10"/>
      <c r="P620" s="10"/>
      <c r="Q620" s="10"/>
      <c r="R620" s="10"/>
      <c r="S620" s="10"/>
      <c r="T620" s="10"/>
      <c r="U620" s="10"/>
      <c r="V620" s="10"/>
      <c r="W620" s="10"/>
      <c r="X620" s="10"/>
      <c r="Y620" s="10"/>
    </row>
    <row r="621" spans="1:25" ht="15.75" customHeight="1" x14ac:dyDescent="0.2">
      <c r="A621" s="4"/>
      <c r="B621" s="4"/>
      <c r="C621" s="10"/>
      <c r="D621" s="10"/>
      <c r="E621" s="10"/>
      <c r="F621" s="10"/>
      <c r="G621" s="41"/>
      <c r="H621" s="41"/>
      <c r="I621" s="10"/>
      <c r="J621" s="10"/>
      <c r="K621" s="10"/>
      <c r="L621" s="10"/>
      <c r="M621" s="10"/>
      <c r="N621" s="10"/>
      <c r="O621" s="10"/>
      <c r="P621" s="10"/>
      <c r="Q621" s="10"/>
      <c r="R621" s="10"/>
      <c r="S621" s="10"/>
      <c r="T621" s="10"/>
      <c r="U621" s="10"/>
      <c r="V621" s="10"/>
      <c r="W621" s="10"/>
      <c r="X621" s="10"/>
      <c r="Y621" s="10"/>
    </row>
    <row r="622" spans="1:25" ht="15.75" customHeight="1" x14ac:dyDescent="0.2">
      <c r="A622" s="4"/>
      <c r="B622" s="4"/>
      <c r="C622" s="10"/>
      <c r="D622" s="10"/>
      <c r="E622" s="10"/>
      <c r="F622" s="10"/>
      <c r="G622" s="41"/>
      <c r="H622" s="41"/>
      <c r="I622" s="10"/>
      <c r="J622" s="10"/>
      <c r="K622" s="10"/>
      <c r="L622" s="10"/>
      <c r="M622" s="10"/>
      <c r="N622" s="10"/>
      <c r="O622" s="10"/>
      <c r="P622" s="10"/>
      <c r="Q622" s="10"/>
      <c r="R622" s="10"/>
      <c r="S622" s="10"/>
      <c r="T622" s="10"/>
      <c r="U622" s="10"/>
      <c r="V622" s="10"/>
      <c r="W622" s="10"/>
      <c r="X622" s="10"/>
      <c r="Y622" s="10"/>
    </row>
    <row r="623" spans="1:25" ht="15.75" customHeight="1" x14ac:dyDescent="0.2">
      <c r="A623" s="4"/>
      <c r="B623" s="4"/>
      <c r="C623" s="10"/>
      <c r="D623" s="10"/>
      <c r="E623" s="10"/>
      <c r="F623" s="10"/>
      <c r="G623" s="41"/>
      <c r="H623" s="41"/>
      <c r="I623" s="10"/>
      <c r="J623" s="10"/>
      <c r="K623" s="10"/>
      <c r="L623" s="10"/>
      <c r="M623" s="10"/>
      <c r="N623" s="10"/>
      <c r="O623" s="10"/>
      <c r="P623" s="10"/>
      <c r="Q623" s="10"/>
      <c r="R623" s="10"/>
      <c r="S623" s="10"/>
      <c r="T623" s="10"/>
      <c r="U623" s="10"/>
      <c r="V623" s="10"/>
      <c r="W623" s="10"/>
      <c r="X623" s="10"/>
      <c r="Y623" s="10"/>
    </row>
    <row r="624" spans="1:25" ht="15.75" customHeight="1" x14ac:dyDescent="0.2">
      <c r="A624" s="4"/>
      <c r="B624" s="4"/>
      <c r="C624" s="10"/>
      <c r="D624" s="10"/>
      <c r="E624" s="10"/>
      <c r="F624" s="10"/>
      <c r="G624" s="41"/>
      <c r="H624" s="41"/>
      <c r="I624" s="10"/>
      <c r="J624" s="10"/>
      <c r="K624" s="10"/>
      <c r="L624" s="10"/>
      <c r="M624" s="10"/>
      <c r="N624" s="10"/>
      <c r="O624" s="10"/>
      <c r="P624" s="10"/>
      <c r="Q624" s="10"/>
      <c r="R624" s="10"/>
      <c r="S624" s="10"/>
      <c r="T624" s="10"/>
      <c r="U624" s="10"/>
      <c r="V624" s="10"/>
      <c r="W624" s="10"/>
      <c r="X624" s="10"/>
      <c r="Y624" s="10"/>
    </row>
    <row r="625" spans="1:25" ht="15.75" customHeight="1" x14ac:dyDescent="0.2">
      <c r="A625" s="4"/>
      <c r="B625" s="4"/>
      <c r="C625" s="10"/>
      <c r="D625" s="10"/>
      <c r="E625" s="10"/>
      <c r="F625" s="10"/>
      <c r="G625" s="41"/>
      <c r="H625" s="41"/>
      <c r="I625" s="10"/>
      <c r="J625" s="10"/>
      <c r="K625" s="10"/>
      <c r="L625" s="10"/>
      <c r="M625" s="10"/>
      <c r="N625" s="10"/>
      <c r="O625" s="10"/>
      <c r="P625" s="10"/>
      <c r="Q625" s="10"/>
      <c r="R625" s="10"/>
      <c r="S625" s="10"/>
      <c r="T625" s="10"/>
      <c r="U625" s="10"/>
      <c r="V625" s="10"/>
      <c r="W625" s="10"/>
      <c r="X625" s="10"/>
      <c r="Y625" s="10"/>
    </row>
    <row r="626" spans="1:25" ht="15.75" customHeight="1" x14ac:dyDescent="0.2">
      <c r="A626" s="4"/>
      <c r="B626" s="4"/>
      <c r="C626" s="10"/>
      <c r="D626" s="10"/>
      <c r="E626" s="10"/>
      <c r="F626" s="10"/>
      <c r="G626" s="41"/>
      <c r="H626" s="41"/>
      <c r="I626" s="10"/>
      <c r="J626" s="10"/>
      <c r="K626" s="10"/>
      <c r="L626" s="10"/>
      <c r="M626" s="10"/>
      <c r="N626" s="10"/>
      <c r="O626" s="10"/>
      <c r="P626" s="10"/>
      <c r="Q626" s="10"/>
      <c r="R626" s="10"/>
      <c r="S626" s="10"/>
      <c r="T626" s="10"/>
      <c r="U626" s="10"/>
      <c r="V626" s="10"/>
      <c r="W626" s="10"/>
      <c r="X626" s="10"/>
      <c r="Y626" s="10"/>
    </row>
    <row r="627" spans="1:25" ht="15.75" customHeight="1" x14ac:dyDescent="0.2">
      <c r="A627" s="4"/>
      <c r="B627" s="4"/>
      <c r="C627" s="10"/>
      <c r="D627" s="10"/>
      <c r="E627" s="10"/>
      <c r="F627" s="10"/>
      <c r="G627" s="41"/>
      <c r="H627" s="41"/>
      <c r="I627" s="10"/>
      <c r="J627" s="10"/>
      <c r="K627" s="10"/>
      <c r="L627" s="10"/>
      <c r="M627" s="10"/>
      <c r="N627" s="10"/>
      <c r="O627" s="10"/>
      <c r="P627" s="10"/>
      <c r="Q627" s="10"/>
      <c r="R627" s="10"/>
      <c r="S627" s="10"/>
      <c r="T627" s="10"/>
      <c r="U627" s="10"/>
      <c r="V627" s="10"/>
      <c r="W627" s="10"/>
      <c r="X627" s="10"/>
      <c r="Y627" s="10"/>
    </row>
    <row r="628" spans="1:25" ht="15.75" customHeight="1" x14ac:dyDescent="0.2">
      <c r="A628" s="4"/>
      <c r="B628" s="4"/>
      <c r="C628" s="10"/>
      <c r="D628" s="10"/>
      <c r="E628" s="10"/>
      <c r="F628" s="10"/>
      <c r="G628" s="41"/>
      <c r="H628" s="41"/>
      <c r="I628" s="10"/>
      <c r="J628" s="10"/>
      <c r="K628" s="10"/>
      <c r="L628" s="10"/>
      <c r="M628" s="10"/>
      <c r="N628" s="10"/>
      <c r="O628" s="10"/>
      <c r="P628" s="10"/>
      <c r="Q628" s="10"/>
      <c r="R628" s="10"/>
      <c r="S628" s="10"/>
      <c r="T628" s="10"/>
      <c r="U628" s="10"/>
      <c r="V628" s="10"/>
      <c r="W628" s="10"/>
      <c r="X628" s="10"/>
      <c r="Y628" s="10"/>
    </row>
    <row r="629" spans="1:25" ht="15.75" customHeight="1" x14ac:dyDescent="0.2">
      <c r="A629" s="4"/>
      <c r="B629" s="4"/>
      <c r="C629" s="10"/>
      <c r="D629" s="10"/>
      <c r="E629" s="10"/>
      <c r="F629" s="10"/>
      <c r="G629" s="41"/>
      <c r="H629" s="41"/>
      <c r="I629" s="10"/>
      <c r="J629" s="10"/>
      <c r="K629" s="10"/>
      <c r="L629" s="10"/>
      <c r="M629" s="10"/>
      <c r="N629" s="10"/>
      <c r="O629" s="10"/>
      <c r="P629" s="10"/>
      <c r="Q629" s="10"/>
      <c r="R629" s="10"/>
      <c r="S629" s="10"/>
      <c r="T629" s="10"/>
      <c r="U629" s="10"/>
      <c r="V629" s="10"/>
      <c r="W629" s="10"/>
      <c r="X629" s="10"/>
      <c r="Y629" s="10"/>
    </row>
    <row r="630" spans="1:25" ht="15.75" customHeight="1" x14ac:dyDescent="0.2">
      <c r="A630" s="4"/>
      <c r="B630" s="4"/>
      <c r="C630" s="10"/>
      <c r="D630" s="10"/>
      <c r="E630" s="10"/>
      <c r="F630" s="10"/>
      <c r="G630" s="41"/>
      <c r="H630" s="41"/>
      <c r="I630" s="10"/>
      <c r="J630" s="10"/>
      <c r="K630" s="10"/>
      <c r="L630" s="10"/>
      <c r="M630" s="10"/>
      <c r="N630" s="10"/>
      <c r="O630" s="10"/>
      <c r="P630" s="10"/>
      <c r="Q630" s="10"/>
      <c r="R630" s="10"/>
      <c r="S630" s="10"/>
      <c r="T630" s="10"/>
      <c r="U630" s="10"/>
      <c r="V630" s="10"/>
      <c r="W630" s="10"/>
      <c r="X630" s="10"/>
      <c r="Y630" s="10"/>
    </row>
    <row r="631" spans="1:25" ht="15.75" customHeight="1" x14ac:dyDescent="0.2">
      <c r="A631" s="4"/>
      <c r="B631" s="4"/>
      <c r="C631" s="10"/>
      <c r="D631" s="10"/>
      <c r="E631" s="10"/>
      <c r="F631" s="10"/>
      <c r="G631" s="41"/>
      <c r="H631" s="41"/>
      <c r="I631" s="10"/>
      <c r="J631" s="10"/>
      <c r="K631" s="10"/>
      <c r="L631" s="10"/>
      <c r="M631" s="10"/>
      <c r="N631" s="10"/>
      <c r="O631" s="10"/>
      <c r="P631" s="10"/>
      <c r="Q631" s="10"/>
      <c r="R631" s="10"/>
      <c r="S631" s="10"/>
      <c r="T631" s="10"/>
      <c r="U631" s="10"/>
      <c r="V631" s="10"/>
      <c r="W631" s="10"/>
      <c r="X631" s="10"/>
      <c r="Y631" s="10"/>
    </row>
    <row r="632" spans="1:25" ht="15.75" customHeight="1" x14ac:dyDescent="0.2">
      <c r="A632" s="4"/>
      <c r="B632" s="4"/>
      <c r="C632" s="10"/>
      <c r="D632" s="10"/>
      <c r="E632" s="10"/>
      <c r="F632" s="10"/>
      <c r="G632" s="41"/>
      <c r="H632" s="41"/>
      <c r="I632" s="10"/>
      <c r="J632" s="10"/>
      <c r="K632" s="10"/>
      <c r="L632" s="10"/>
      <c r="M632" s="10"/>
      <c r="N632" s="10"/>
      <c r="O632" s="10"/>
      <c r="P632" s="10"/>
      <c r="Q632" s="10"/>
      <c r="R632" s="10"/>
      <c r="S632" s="10"/>
      <c r="T632" s="10"/>
      <c r="U632" s="10"/>
      <c r="V632" s="10"/>
      <c r="W632" s="10"/>
      <c r="X632" s="10"/>
      <c r="Y632" s="10"/>
    </row>
    <row r="633" spans="1:25" ht="15.75" customHeight="1" x14ac:dyDescent="0.2">
      <c r="A633" s="4"/>
      <c r="B633" s="4"/>
      <c r="C633" s="10"/>
      <c r="D633" s="10"/>
      <c r="E633" s="10"/>
      <c r="F633" s="10"/>
      <c r="G633" s="41"/>
      <c r="H633" s="41"/>
      <c r="I633" s="10"/>
      <c r="J633" s="10"/>
      <c r="K633" s="10"/>
      <c r="L633" s="10"/>
      <c r="M633" s="10"/>
      <c r="N633" s="10"/>
      <c r="O633" s="10"/>
      <c r="P633" s="10"/>
      <c r="Q633" s="10"/>
      <c r="R633" s="10"/>
      <c r="S633" s="10"/>
      <c r="T633" s="10"/>
      <c r="U633" s="10"/>
      <c r="V633" s="10"/>
      <c r="W633" s="10"/>
      <c r="X633" s="10"/>
      <c r="Y633" s="10"/>
    </row>
    <row r="634" spans="1:25" ht="15.75" customHeight="1" x14ac:dyDescent="0.2">
      <c r="A634" s="4"/>
      <c r="B634" s="4"/>
      <c r="C634" s="10"/>
      <c r="D634" s="10"/>
      <c r="E634" s="10"/>
      <c r="F634" s="10"/>
      <c r="G634" s="41"/>
      <c r="H634" s="41"/>
      <c r="I634" s="10"/>
      <c r="J634" s="10"/>
      <c r="K634" s="10"/>
      <c r="L634" s="10"/>
      <c r="M634" s="10"/>
      <c r="N634" s="10"/>
      <c r="O634" s="10"/>
      <c r="P634" s="10"/>
      <c r="Q634" s="10"/>
      <c r="R634" s="10"/>
      <c r="S634" s="10"/>
      <c r="T634" s="10"/>
      <c r="U634" s="10"/>
      <c r="V634" s="10"/>
      <c r="W634" s="10"/>
      <c r="X634" s="10"/>
      <c r="Y634" s="10"/>
    </row>
    <row r="635" spans="1:25" ht="15.75" customHeight="1" x14ac:dyDescent="0.2">
      <c r="A635" s="4"/>
      <c r="B635" s="4"/>
      <c r="C635" s="10"/>
      <c r="D635" s="10"/>
      <c r="E635" s="10"/>
      <c r="F635" s="10"/>
      <c r="G635" s="41"/>
      <c r="H635" s="41"/>
      <c r="I635" s="10"/>
      <c r="J635" s="10"/>
      <c r="K635" s="10"/>
      <c r="L635" s="10"/>
      <c r="M635" s="10"/>
      <c r="N635" s="10"/>
      <c r="O635" s="10"/>
      <c r="P635" s="10"/>
      <c r="Q635" s="10"/>
      <c r="R635" s="10"/>
      <c r="S635" s="10"/>
      <c r="T635" s="10"/>
      <c r="U635" s="10"/>
      <c r="V635" s="10"/>
      <c r="W635" s="10"/>
      <c r="X635" s="10"/>
      <c r="Y635" s="10"/>
    </row>
    <row r="636" spans="1:25" ht="15.75" customHeight="1" x14ac:dyDescent="0.2">
      <c r="A636" s="4"/>
      <c r="B636" s="4"/>
      <c r="C636" s="10"/>
      <c r="D636" s="10"/>
      <c r="E636" s="10"/>
      <c r="F636" s="10"/>
      <c r="G636" s="41"/>
      <c r="H636" s="41"/>
      <c r="I636" s="10"/>
      <c r="J636" s="10"/>
      <c r="K636" s="10"/>
      <c r="L636" s="10"/>
      <c r="M636" s="10"/>
      <c r="N636" s="10"/>
      <c r="O636" s="10"/>
      <c r="P636" s="10"/>
      <c r="Q636" s="10"/>
      <c r="R636" s="10"/>
      <c r="S636" s="10"/>
      <c r="T636" s="10"/>
      <c r="U636" s="10"/>
      <c r="V636" s="10"/>
      <c r="W636" s="10"/>
      <c r="X636" s="10"/>
      <c r="Y636" s="10"/>
    </row>
    <row r="637" spans="1:25" ht="15.75" customHeight="1" x14ac:dyDescent="0.2">
      <c r="A637" s="4"/>
      <c r="B637" s="4"/>
      <c r="C637" s="10"/>
      <c r="D637" s="10"/>
      <c r="E637" s="10"/>
      <c r="F637" s="10"/>
      <c r="G637" s="41"/>
      <c r="H637" s="41"/>
      <c r="I637" s="10"/>
      <c r="J637" s="10"/>
      <c r="K637" s="10"/>
      <c r="L637" s="10"/>
      <c r="M637" s="10"/>
      <c r="N637" s="10"/>
      <c r="O637" s="10"/>
      <c r="P637" s="10"/>
      <c r="Q637" s="10"/>
      <c r="R637" s="10"/>
      <c r="S637" s="10"/>
      <c r="T637" s="10"/>
      <c r="U637" s="10"/>
      <c r="V637" s="10"/>
      <c r="W637" s="10"/>
      <c r="X637" s="10"/>
      <c r="Y637" s="10"/>
    </row>
    <row r="638" spans="1:25" ht="15.75" customHeight="1" x14ac:dyDescent="0.2">
      <c r="A638" s="4"/>
      <c r="B638" s="4"/>
      <c r="C638" s="10"/>
      <c r="D638" s="10"/>
      <c r="E638" s="10"/>
      <c r="F638" s="10"/>
      <c r="G638" s="41"/>
      <c r="H638" s="41"/>
      <c r="I638" s="10"/>
      <c r="J638" s="10"/>
      <c r="K638" s="10"/>
      <c r="L638" s="10"/>
      <c r="M638" s="10"/>
      <c r="N638" s="10"/>
      <c r="O638" s="10"/>
      <c r="P638" s="10"/>
      <c r="Q638" s="10"/>
      <c r="R638" s="10"/>
      <c r="S638" s="10"/>
      <c r="T638" s="10"/>
      <c r="U638" s="10"/>
      <c r="V638" s="10"/>
      <c r="W638" s="10"/>
      <c r="X638" s="10"/>
      <c r="Y638" s="10"/>
    </row>
    <row r="639" spans="1:25" ht="15.75" customHeight="1" x14ac:dyDescent="0.2">
      <c r="A639" s="4"/>
      <c r="B639" s="4"/>
      <c r="C639" s="10"/>
      <c r="D639" s="10"/>
      <c r="E639" s="10"/>
      <c r="F639" s="10"/>
      <c r="G639" s="41"/>
      <c r="H639" s="41"/>
      <c r="I639" s="10"/>
      <c r="J639" s="10"/>
      <c r="K639" s="10"/>
      <c r="L639" s="10"/>
      <c r="M639" s="10"/>
      <c r="N639" s="10"/>
      <c r="O639" s="10"/>
      <c r="P639" s="10"/>
      <c r="Q639" s="10"/>
      <c r="R639" s="10"/>
      <c r="S639" s="10"/>
      <c r="T639" s="10"/>
      <c r="U639" s="10"/>
      <c r="V639" s="10"/>
      <c r="W639" s="10"/>
      <c r="X639" s="10"/>
      <c r="Y639" s="10"/>
    </row>
    <row r="640" spans="1:25" ht="15.75" customHeight="1" x14ac:dyDescent="0.2">
      <c r="A640" s="4"/>
      <c r="B640" s="4"/>
      <c r="C640" s="10"/>
      <c r="D640" s="10"/>
      <c r="E640" s="10"/>
      <c r="F640" s="10"/>
      <c r="G640" s="41"/>
      <c r="H640" s="41"/>
      <c r="I640" s="10"/>
      <c r="J640" s="10"/>
      <c r="K640" s="10"/>
      <c r="L640" s="10"/>
      <c r="M640" s="10"/>
      <c r="N640" s="10"/>
      <c r="O640" s="10"/>
      <c r="P640" s="10"/>
      <c r="Q640" s="10"/>
      <c r="R640" s="10"/>
      <c r="S640" s="10"/>
      <c r="T640" s="10"/>
      <c r="U640" s="10"/>
      <c r="V640" s="10"/>
      <c r="W640" s="10"/>
      <c r="X640" s="10"/>
      <c r="Y640" s="10"/>
    </row>
    <row r="641" spans="1:25" ht="15.75" customHeight="1" x14ac:dyDescent="0.2">
      <c r="A641" s="4"/>
      <c r="B641" s="4"/>
      <c r="C641" s="10"/>
      <c r="D641" s="10"/>
      <c r="E641" s="10"/>
      <c r="F641" s="10"/>
      <c r="G641" s="41"/>
      <c r="H641" s="41"/>
      <c r="I641" s="10"/>
      <c r="J641" s="10"/>
      <c r="K641" s="10"/>
      <c r="L641" s="10"/>
      <c r="M641" s="10"/>
      <c r="N641" s="10"/>
      <c r="O641" s="10"/>
      <c r="P641" s="10"/>
      <c r="Q641" s="10"/>
      <c r="R641" s="10"/>
      <c r="S641" s="10"/>
      <c r="T641" s="10"/>
      <c r="U641" s="10"/>
      <c r="V641" s="10"/>
      <c r="W641" s="10"/>
      <c r="X641" s="10"/>
      <c r="Y641" s="10"/>
    </row>
    <row r="642" spans="1:25" ht="15.75" customHeight="1" x14ac:dyDescent="0.2">
      <c r="A642" s="4"/>
      <c r="B642" s="4"/>
      <c r="C642" s="10"/>
      <c r="D642" s="10"/>
      <c r="E642" s="10"/>
      <c r="F642" s="10"/>
      <c r="G642" s="41"/>
      <c r="H642" s="41"/>
      <c r="I642" s="10"/>
      <c r="J642" s="10"/>
      <c r="K642" s="10"/>
      <c r="L642" s="10"/>
      <c r="M642" s="10"/>
      <c r="N642" s="10"/>
      <c r="O642" s="10"/>
      <c r="P642" s="10"/>
      <c r="Q642" s="10"/>
      <c r="R642" s="10"/>
      <c r="S642" s="10"/>
      <c r="T642" s="10"/>
      <c r="U642" s="10"/>
      <c r="V642" s="10"/>
      <c r="W642" s="10"/>
      <c r="X642" s="10"/>
      <c r="Y642" s="10"/>
    </row>
    <row r="643" spans="1:25" ht="15.75" customHeight="1" x14ac:dyDescent="0.2">
      <c r="A643" s="4"/>
      <c r="B643" s="4"/>
      <c r="C643" s="10"/>
      <c r="D643" s="10"/>
      <c r="E643" s="10"/>
      <c r="F643" s="10"/>
      <c r="G643" s="41"/>
      <c r="H643" s="41"/>
      <c r="I643" s="10"/>
      <c r="J643" s="10"/>
      <c r="K643" s="10"/>
      <c r="L643" s="10"/>
      <c r="M643" s="10"/>
      <c r="N643" s="10"/>
      <c r="O643" s="10"/>
      <c r="P643" s="10"/>
      <c r="Q643" s="10"/>
      <c r="R643" s="10"/>
      <c r="S643" s="10"/>
      <c r="T643" s="10"/>
      <c r="U643" s="10"/>
      <c r="V643" s="10"/>
      <c r="W643" s="10"/>
      <c r="X643" s="10"/>
      <c r="Y643" s="10"/>
    </row>
    <row r="644" spans="1:25" ht="15.75" customHeight="1" x14ac:dyDescent="0.2">
      <c r="A644" s="4"/>
      <c r="B644" s="4"/>
      <c r="C644" s="10"/>
      <c r="D644" s="10"/>
      <c r="E644" s="10"/>
      <c r="F644" s="10"/>
      <c r="G644" s="41"/>
      <c r="H644" s="41"/>
      <c r="I644" s="10"/>
      <c r="J644" s="10"/>
      <c r="K644" s="10"/>
      <c r="L644" s="10"/>
      <c r="M644" s="10"/>
      <c r="N644" s="10"/>
      <c r="O644" s="10"/>
      <c r="P644" s="10"/>
      <c r="Q644" s="10"/>
      <c r="R644" s="10"/>
      <c r="S644" s="10"/>
      <c r="T644" s="10"/>
      <c r="U644" s="10"/>
      <c r="V644" s="10"/>
      <c r="W644" s="10"/>
      <c r="X644" s="10"/>
      <c r="Y644" s="10"/>
    </row>
    <row r="645" spans="1:25" ht="15.75" customHeight="1" x14ac:dyDescent="0.2">
      <c r="A645" s="4"/>
      <c r="B645" s="4"/>
      <c r="C645" s="10"/>
      <c r="D645" s="10"/>
      <c r="E645" s="10"/>
      <c r="F645" s="10"/>
      <c r="G645" s="41"/>
      <c r="H645" s="41"/>
      <c r="I645" s="10"/>
      <c r="J645" s="10"/>
      <c r="K645" s="10"/>
      <c r="L645" s="10"/>
      <c r="M645" s="10"/>
      <c r="N645" s="10"/>
      <c r="O645" s="10"/>
      <c r="P645" s="10"/>
      <c r="Q645" s="10"/>
      <c r="R645" s="10"/>
      <c r="S645" s="10"/>
      <c r="T645" s="10"/>
      <c r="U645" s="10"/>
      <c r="V645" s="10"/>
      <c r="W645" s="10"/>
      <c r="X645" s="10"/>
      <c r="Y645" s="10"/>
    </row>
    <row r="646" spans="1:25" ht="15.75" customHeight="1" x14ac:dyDescent="0.2">
      <c r="A646" s="4"/>
      <c r="B646" s="4"/>
      <c r="C646" s="10"/>
      <c r="D646" s="10"/>
      <c r="E646" s="10"/>
      <c r="F646" s="10"/>
      <c r="G646" s="41"/>
      <c r="H646" s="41"/>
      <c r="I646" s="10"/>
      <c r="J646" s="10"/>
      <c r="K646" s="10"/>
      <c r="L646" s="10"/>
      <c r="M646" s="10"/>
      <c r="N646" s="10"/>
      <c r="O646" s="10"/>
      <c r="P646" s="10"/>
      <c r="Q646" s="10"/>
      <c r="R646" s="10"/>
      <c r="S646" s="10"/>
      <c r="T646" s="10"/>
      <c r="U646" s="10"/>
      <c r="V646" s="10"/>
      <c r="W646" s="10"/>
      <c r="X646" s="10"/>
      <c r="Y646" s="10"/>
    </row>
    <row r="647" spans="1:25" ht="15.75" customHeight="1" x14ac:dyDescent="0.2">
      <c r="A647" s="4"/>
      <c r="B647" s="4"/>
      <c r="C647" s="10"/>
      <c r="D647" s="10"/>
      <c r="E647" s="10"/>
      <c r="F647" s="10"/>
      <c r="G647" s="41"/>
      <c r="H647" s="41"/>
      <c r="I647" s="10"/>
      <c r="J647" s="10"/>
      <c r="K647" s="10"/>
      <c r="L647" s="10"/>
      <c r="M647" s="10"/>
      <c r="N647" s="10"/>
      <c r="O647" s="10"/>
      <c r="P647" s="10"/>
      <c r="Q647" s="10"/>
      <c r="R647" s="10"/>
      <c r="S647" s="10"/>
      <c r="T647" s="10"/>
      <c r="U647" s="10"/>
      <c r="V647" s="10"/>
      <c r="W647" s="10"/>
      <c r="X647" s="10"/>
      <c r="Y647" s="10"/>
    </row>
    <row r="648" spans="1:25" ht="15.75" customHeight="1" x14ac:dyDescent="0.2">
      <c r="A648" s="4"/>
      <c r="B648" s="4"/>
      <c r="C648" s="10"/>
      <c r="D648" s="10"/>
      <c r="E648" s="10"/>
      <c r="F648" s="10"/>
      <c r="G648" s="41"/>
      <c r="H648" s="41"/>
      <c r="I648" s="10"/>
      <c r="J648" s="10"/>
      <c r="K648" s="10"/>
      <c r="L648" s="10"/>
      <c r="M648" s="10"/>
      <c r="N648" s="10"/>
      <c r="O648" s="10"/>
      <c r="P648" s="10"/>
      <c r="Q648" s="10"/>
      <c r="R648" s="10"/>
      <c r="S648" s="10"/>
      <c r="T648" s="10"/>
      <c r="U648" s="10"/>
      <c r="V648" s="10"/>
      <c r="W648" s="10"/>
      <c r="X648" s="10"/>
      <c r="Y648" s="10"/>
    </row>
    <row r="649" spans="1:25" ht="15.75" customHeight="1" x14ac:dyDescent="0.2">
      <c r="A649" s="4"/>
      <c r="B649" s="4"/>
      <c r="C649" s="10"/>
      <c r="D649" s="10"/>
      <c r="E649" s="10"/>
      <c r="F649" s="10"/>
      <c r="G649" s="41"/>
      <c r="H649" s="41"/>
      <c r="I649" s="10"/>
      <c r="J649" s="10"/>
      <c r="K649" s="10"/>
      <c r="L649" s="10"/>
      <c r="M649" s="10"/>
      <c r="N649" s="10"/>
      <c r="O649" s="10"/>
      <c r="P649" s="10"/>
      <c r="Q649" s="10"/>
      <c r="R649" s="10"/>
      <c r="S649" s="10"/>
      <c r="T649" s="10"/>
      <c r="U649" s="10"/>
      <c r="V649" s="10"/>
      <c r="W649" s="10"/>
      <c r="X649" s="10"/>
      <c r="Y649" s="10"/>
    </row>
    <row r="650" spans="1:25" ht="15.75" customHeight="1" x14ac:dyDescent="0.2">
      <c r="A650" s="4"/>
      <c r="B650" s="4"/>
      <c r="C650" s="10"/>
      <c r="D650" s="10"/>
      <c r="E650" s="10"/>
      <c r="F650" s="10"/>
      <c r="G650" s="41"/>
      <c r="H650" s="41"/>
      <c r="I650" s="10"/>
      <c r="J650" s="10"/>
      <c r="K650" s="10"/>
      <c r="L650" s="10"/>
      <c r="M650" s="10"/>
      <c r="N650" s="10"/>
      <c r="O650" s="10"/>
      <c r="P650" s="10"/>
      <c r="Q650" s="10"/>
      <c r="R650" s="10"/>
      <c r="S650" s="10"/>
      <c r="T650" s="10"/>
      <c r="U650" s="10"/>
      <c r="V650" s="10"/>
      <c r="W650" s="10"/>
      <c r="X650" s="10"/>
      <c r="Y650" s="10"/>
    </row>
    <row r="651" spans="1:25" ht="15.75" customHeight="1" x14ac:dyDescent="0.2">
      <c r="A651" s="4"/>
      <c r="B651" s="4"/>
      <c r="C651" s="10"/>
      <c r="D651" s="10"/>
      <c r="E651" s="10"/>
      <c r="F651" s="10"/>
      <c r="G651" s="41"/>
      <c r="H651" s="41"/>
      <c r="I651" s="10"/>
      <c r="J651" s="10"/>
      <c r="K651" s="10"/>
      <c r="L651" s="10"/>
      <c r="M651" s="10"/>
      <c r="N651" s="10"/>
      <c r="O651" s="10"/>
      <c r="P651" s="10"/>
      <c r="Q651" s="10"/>
      <c r="R651" s="10"/>
      <c r="S651" s="10"/>
      <c r="T651" s="10"/>
      <c r="U651" s="10"/>
      <c r="V651" s="10"/>
      <c r="W651" s="10"/>
      <c r="X651" s="10"/>
      <c r="Y651" s="10"/>
    </row>
    <row r="652" spans="1:25" ht="15.75" customHeight="1" x14ac:dyDescent="0.2">
      <c r="A652" s="4"/>
      <c r="B652" s="4"/>
      <c r="C652" s="10"/>
      <c r="D652" s="10"/>
      <c r="E652" s="10"/>
      <c r="F652" s="10"/>
      <c r="G652" s="41"/>
      <c r="H652" s="41"/>
      <c r="I652" s="10"/>
      <c r="J652" s="10"/>
      <c r="K652" s="10"/>
      <c r="L652" s="10"/>
      <c r="M652" s="10"/>
      <c r="N652" s="10"/>
      <c r="O652" s="10"/>
      <c r="P652" s="10"/>
      <c r="Q652" s="10"/>
      <c r="R652" s="10"/>
      <c r="S652" s="10"/>
      <c r="T652" s="10"/>
      <c r="U652" s="10"/>
      <c r="V652" s="10"/>
      <c r="W652" s="10"/>
      <c r="X652" s="10"/>
      <c r="Y652" s="10"/>
    </row>
    <row r="653" spans="1:25" ht="15.75" customHeight="1" x14ac:dyDescent="0.2">
      <c r="A653" s="4"/>
      <c r="B653" s="4"/>
      <c r="C653" s="10"/>
      <c r="D653" s="10"/>
      <c r="E653" s="10"/>
      <c r="F653" s="10"/>
      <c r="G653" s="41"/>
      <c r="H653" s="41"/>
      <c r="I653" s="10"/>
      <c r="J653" s="10"/>
      <c r="K653" s="10"/>
      <c r="L653" s="10"/>
      <c r="M653" s="10"/>
      <c r="N653" s="10"/>
      <c r="O653" s="10"/>
      <c r="P653" s="10"/>
      <c r="Q653" s="10"/>
      <c r="R653" s="10"/>
      <c r="S653" s="10"/>
      <c r="T653" s="10"/>
      <c r="U653" s="10"/>
      <c r="V653" s="10"/>
      <c r="W653" s="10"/>
      <c r="X653" s="10"/>
      <c r="Y653" s="10"/>
    </row>
    <row r="654" spans="1:25" ht="15.75" customHeight="1" x14ac:dyDescent="0.2">
      <c r="A654" s="4"/>
      <c r="B654" s="4"/>
      <c r="C654" s="10"/>
      <c r="D654" s="10"/>
      <c r="E654" s="10"/>
      <c r="F654" s="10"/>
      <c r="G654" s="41"/>
      <c r="H654" s="41"/>
      <c r="I654" s="10"/>
      <c r="J654" s="10"/>
      <c r="K654" s="10"/>
      <c r="L654" s="10"/>
      <c r="M654" s="10"/>
      <c r="N654" s="10"/>
      <c r="O654" s="10"/>
      <c r="P654" s="10"/>
      <c r="Q654" s="10"/>
      <c r="R654" s="10"/>
      <c r="S654" s="10"/>
      <c r="T654" s="10"/>
      <c r="U654" s="10"/>
      <c r="V654" s="10"/>
      <c r="W654" s="10"/>
      <c r="X654" s="10"/>
      <c r="Y654" s="10"/>
    </row>
    <row r="655" spans="1:25" ht="15.75" customHeight="1" x14ac:dyDescent="0.2">
      <c r="A655" s="4"/>
      <c r="B655" s="4"/>
      <c r="C655" s="10"/>
      <c r="D655" s="10"/>
      <c r="E655" s="10"/>
      <c r="F655" s="10"/>
      <c r="G655" s="41"/>
      <c r="H655" s="41"/>
      <c r="I655" s="10"/>
      <c r="J655" s="10"/>
      <c r="K655" s="10"/>
      <c r="L655" s="10"/>
      <c r="M655" s="10"/>
      <c r="N655" s="10"/>
      <c r="O655" s="10"/>
      <c r="P655" s="10"/>
      <c r="Q655" s="10"/>
      <c r="R655" s="10"/>
      <c r="S655" s="10"/>
      <c r="T655" s="10"/>
      <c r="U655" s="10"/>
      <c r="V655" s="10"/>
      <c r="W655" s="10"/>
      <c r="X655" s="10"/>
      <c r="Y655" s="10"/>
    </row>
    <row r="656" spans="1:25" ht="15.75" customHeight="1" x14ac:dyDescent="0.2">
      <c r="A656" s="4"/>
      <c r="B656" s="4"/>
      <c r="C656" s="10"/>
      <c r="D656" s="10"/>
      <c r="E656" s="10"/>
      <c r="F656" s="10"/>
      <c r="G656" s="41"/>
      <c r="H656" s="41"/>
      <c r="I656" s="10"/>
      <c r="J656" s="10"/>
      <c r="K656" s="10"/>
      <c r="L656" s="10"/>
      <c r="M656" s="10"/>
      <c r="N656" s="10"/>
      <c r="O656" s="10"/>
      <c r="P656" s="10"/>
      <c r="Q656" s="10"/>
      <c r="R656" s="10"/>
      <c r="S656" s="10"/>
      <c r="T656" s="10"/>
      <c r="U656" s="10"/>
      <c r="V656" s="10"/>
      <c r="W656" s="10"/>
      <c r="X656" s="10"/>
      <c r="Y656" s="10"/>
    </row>
    <row r="657" spans="1:25" ht="15.75" customHeight="1" x14ac:dyDescent="0.2">
      <c r="A657" s="4"/>
      <c r="B657" s="4"/>
      <c r="C657" s="10"/>
      <c r="D657" s="10"/>
      <c r="E657" s="10"/>
      <c r="F657" s="10"/>
      <c r="G657" s="41"/>
      <c r="H657" s="41"/>
      <c r="I657" s="10"/>
      <c r="J657" s="10"/>
      <c r="K657" s="10"/>
      <c r="L657" s="10"/>
      <c r="M657" s="10"/>
      <c r="N657" s="10"/>
      <c r="O657" s="10"/>
      <c r="P657" s="10"/>
      <c r="Q657" s="10"/>
      <c r="R657" s="10"/>
      <c r="S657" s="10"/>
      <c r="T657" s="10"/>
      <c r="U657" s="10"/>
      <c r="V657" s="10"/>
      <c r="W657" s="10"/>
      <c r="X657" s="10"/>
      <c r="Y657" s="10"/>
    </row>
    <row r="658" spans="1:25" ht="15.75" customHeight="1" x14ac:dyDescent="0.2">
      <c r="A658" s="4"/>
      <c r="B658" s="4"/>
      <c r="C658" s="10"/>
      <c r="D658" s="10"/>
      <c r="E658" s="10"/>
      <c r="F658" s="10"/>
      <c r="G658" s="41"/>
      <c r="H658" s="41"/>
      <c r="I658" s="10"/>
      <c r="J658" s="10"/>
      <c r="K658" s="10"/>
      <c r="L658" s="10"/>
      <c r="M658" s="10"/>
      <c r="N658" s="10"/>
      <c r="O658" s="10"/>
      <c r="P658" s="10"/>
      <c r="Q658" s="10"/>
      <c r="R658" s="10"/>
      <c r="S658" s="10"/>
      <c r="T658" s="10"/>
      <c r="U658" s="10"/>
      <c r="V658" s="10"/>
      <c r="W658" s="10"/>
      <c r="X658" s="10"/>
      <c r="Y658" s="10"/>
    </row>
    <row r="659" spans="1:25" ht="15.75" customHeight="1" x14ac:dyDescent="0.2">
      <c r="A659" s="4"/>
      <c r="B659" s="4"/>
      <c r="C659" s="10"/>
      <c r="D659" s="10"/>
      <c r="E659" s="10"/>
      <c r="F659" s="10"/>
      <c r="G659" s="41"/>
      <c r="H659" s="41"/>
      <c r="I659" s="10"/>
      <c r="J659" s="10"/>
      <c r="K659" s="10"/>
      <c r="L659" s="10"/>
      <c r="M659" s="10"/>
      <c r="N659" s="10"/>
      <c r="O659" s="10"/>
      <c r="P659" s="10"/>
      <c r="Q659" s="10"/>
      <c r="R659" s="10"/>
      <c r="S659" s="10"/>
      <c r="T659" s="10"/>
      <c r="U659" s="10"/>
      <c r="V659" s="10"/>
      <c r="W659" s="10"/>
      <c r="X659" s="10"/>
      <c r="Y659" s="10"/>
    </row>
    <row r="660" spans="1:25" ht="15.75" customHeight="1" x14ac:dyDescent="0.2">
      <c r="A660" s="4"/>
      <c r="B660" s="4"/>
      <c r="C660" s="10"/>
      <c r="D660" s="10"/>
      <c r="E660" s="10"/>
      <c r="F660" s="10"/>
      <c r="G660" s="41"/>
      <c r="H660" s="41"/>
      <c r="I660" s="10"/>
      <c r="J660" s="10"/>
      <c r="K660" s="10"/>
      <c r="L660" s="10"/>
      <c r="M660" s="10"/>
      <c r="N660" s="10"/>
      <c r="O660" s="10"/>
      <c r="P660" s="10"/>
      <c r="Q660" s="10"/>
      <c r="R660" s="10"/>
      <c r="S660" s="10"/>
      <c r="T660" s="10"/>
      <c r="U660" s="10"/>
      <c r="V660" s="10"/>
      <c r="W660" s="10"/>
      <c r="X660" s="10"/>
      <c r="Y660" s="10"/>
    </row>
    <row r="661" spans="1:25" ht="15.75" customHeight="1" x14ac:dyDescent="0.2">
      <c r="A661" s="4"/>
      <c r="B661" s="4"/>
      <c r="C661" s="10"/>
      <c r="D661" s="10"/>
      <c r="E661" s="10"/>
      <c r="F661" s="10"/>
      <c r="G661" s="41"/>
      <c r="H661" s="41"/>
      <c r="I661" s="10"/>
      <c r="J661" s="10"/>
      <c r="K661" s="10"/>
      <c r="L661" s="10"/>
      <c r="M661" s="10"/>
      <c r="N661" s="10"/>
      <c r="O661" s="10"/>
      <c r="P661" s="10"/>
      <c r="Q661" s="10"/>
      <c r="R661" s="10"/>
      <c r="S661" s="10"/>
      <c r="T661" s="10"/>
      <c r="U661" s="10"/>
      <c r="V661" s="10"/>
      <c r="W661" s="10"/>
      <c r="X661" s="10"/>
      <c r="Y661" s="10"/>
    </row>
    <row r="662" spans="1:25" ht="15.75" customHeight="1" x14ac:dyDescent="0.2">
      <c r="A662" s="4"/>
      <c r="B662" s="4"/>
      <c r="C662" s="10"/>
      <c r="D662" s="10"/>
      <c r="E662" s="10"/>
      <c r="F662" s="10"/>
      <c r="G662" s="41"/>
      <c r="H662" s="41"/>
      <c r="I662" s="10"/>
      <c r="J662" s="10"/>
      <c r="K662" s="10"/>
      <c r="L662" s="10"/>
      <c r="M662" s="10"/>
      <c r="N662" s="10"/>
      <c r="O662" s="10"/>
      <c r="P662" s="10"/>
      <c r="Q662" s="10"/>
      <c r="R662" s="10"/>
      <c r="S662" s="10"/>
      <c r="T662" s="10"/>
      <c r="U662" s="10"/>
      <c r="V662" s="10"/>
      <c r="W662" s="10"/>
      <c r="X662" s="10"/>
      <c r="Y662" s="10"/>
    </row>
    <row r="663" spans="1:25" ht="15.75" customHeight="1" x14ac:dyDescent="0.2">
      <c r="A663" s="4"/>
      <c r="B663" s="4"/>
      <c r="C663" s="10"/>
      <c r="D663" s="10"/>
      <c r="E663" s="10"/>
      <c r="F663" s="10"/>
      <c r="G663" s="41"/>
      <c r="H663" s="41"/>
      <c r="I663" s="10"/>
      <c r="J663" s="10"/>
      <c r="K663" s="10"/>
      <c r="L663" s="10"/>
      <c r="M663" s="10"/>
      <c r="N663" s="10"/>
      <c r="O663" s="10"/>
      <c r="P663" s="10"/>
      <c r="Q663" s="10"/>
      <c r="R663" s="10"/>
      <c r="S663" s="10"/>
      <c r="T663" s="10"/>
      <c r="U663" s="10"/>
      <c r="V663" s="10"/>
      <c r="W663" s="10"/>
      <c r="X663" s="10"/>
      <c r="Y663" s="10"/>
    </row>
    <row r="664" spans="1:25" ht="15.75" customHeight="1" x14ac:dyDescent="0.2">
      <c r="A664" s="4"/>
      <c r="B664" s="4"/>
      <c r="C664" s="10"/>
      <c r="D664" s="10"/>
      <c r="E664" s="10"/>
      <c r="F664" s="10"/>
      <c r="G664" s="41"/>
      <c r="H664" s="41"/>
      <c r="I664" s="10"/>
      <c r="J664" s="10"/>
      <c r="K664" s="10"/>
      <c r="L664" s="10"/>
      <c r="M664" s="10"/>
      <c r="N664" s="10"/>
      <c r="O664" s="10"/>
      <c r="P664" s="10"/>
      <c r="Q664" s="10"/>
      <c r="R664" s="10"/>
      <c r="S664" s="10"/>
      <c r="T664" s="10"/>
      <c r="U664" s="10"/>
      <c r="V664" s="10"/>
      <c r="W664" s="10"/>
      <c r="X664" s="10"/>
      <c r="Y664" s="10"/>
    </row>
    <row r="665" spans="1:25" ht="15.75" customHeight="1" x14ac:dyDescent="0.2">
      <c r="A665" s="4"/>
      <c r="B665" s="4"/>
      <c r="C665" s="10"/>
      <c r="D665" s="10"/>
      <c r="E665" s="10"/>
      <c r="F665" s="10"/>
      <c r="G665" s="41"/>
      <c r="H665" s="41"/>
      <c r="I665" s="10"/>
      <c r="J665" s="10"/>
      <c r="K665" s="10"/>
      <c r="L665" s="10"/>
      <c r="M665" s="10"/>
      <c r="N665" s="10"/>
      <c r="O665" s="10"/>
      <c r="P665" s="10"/>
      <c r="Q665" s="10"/>
      <c r="R665" s="10"/>
      <c r="S665" s="10"/>
      <c r="T665" s="10"/>
      <c r="U665" s="10"/>
      <c r="V665" s="10"/>
      <c r="W665" s="10"/>
      <c r="X665" s="10"/>
      <c r="Y665" s="10"/>
    </row>
    <row r="666" spans="1:25" ht="15.75" customHeight="1" x14ac:dyDescent="0.2">
      <c r="A666" s="4"/>
      <c r="B666" s="4"/>
      <c r="C666" s="10"/>
      <c r="D666" s="10"/>
      <c r="E666" s="10"/>
      <c r="F666" s="10"/>
      <c r="G666" s="41"/>
      <c r="H666" s="41"/>
      <c r="I666" s="10"/>
      <c r="J666" s="10"/>
      <c r="K666" s="10"/>
      <c r="L666" s="10"/>
      <c r="M666" s="10"/>
      <c r="N666" s="10"/>
      <c r="O666" s="10"/>
      <c r="P666" s="10"/>
      <c r="Q666" s="10"/>
      <c r="R666" s="10"/>
      <c r="S666" s="10"/>
      <c r="T666" s="10"/>
      <c r="U666" s="10"/>
      <c r="V666" s="10"/>
      <c r="W666" s="10"/>
      <c r="X666" s="10"/>
      <c r="Y666" s="10"/>
    </row>
    <row r="667" spans="1:25" ht="15.75" customHeight="1" x14ac:dyDescent="0.2">
      <c r="A667" s="4"/>
      <c r="B667" s="4"/>
      <c r="C667" s="10"/>
      <c r="D667" s="10"/>
      <c r="E667" s="10"/>
      <c r="F667" s="10"/>
      <c r="G667" s="41"/>
      <c r="H667" s="41"/>
      <c r="I667" s="10"/>
      <c r="J667" s="10"/>
      <c r="K667" s="10"/>
      <c r="L667" s="10"/>
      <c r="M667" s="10"/>
      <c r="N667" s="10"/>
      <c r="O667" s="10"/>
      <c r="P667" s="10"/>
      <c r="Q667" s="10"/>
      <c r="R667" s="10"/>
      <c r="S667" s="10"/>
      <c r="T667" s="10"/>
      <c r="U667" s="10"/>
      <c r="V667" s="10"/>
      <c r="W667" s="10"/>
      <c r="X667" s="10"/>
      <c r="Y667" s="10"/>
    </row>
    <row r="668" spans="1:25" ht="15.75" customHeight="1" x14ac:dyDescent="0.2">
      <c r="A668" s="4"/>
      <c r="B668" s="4"/>
      <c r="C668" s="10"/>
      <c r="D668" s="10"/>
      <c r="E668" s="10"/>
      <c r="F668" s="10"/>
      <c r="G668" s="41"/>
      <c r="H668" s="41"/>
      <c r="I668" s="10"/>
      <c r="J668" s="10"/>
      <c r="K668" s="10"/>
      <c r="L668" s="10"/>
      <c r="M668" s="10"/>
      <c r="N668" s="10"/>
      <c r="O668" s="10"/>
      <c r="P668" s="10"/>
      <c r="Q668" s="10"/>
      <c r="R668" s="10"/>
      <c r="S668" s="10"/>
      <c r="T668" s="10"/>
      <c r="U668" s="10"/>
      <c r="V668" s="10"/>
      <c r="W668" s="10"/>
      <c r="X668" s="10"/>
      <c r="Y668" s="10"/>
    </row>
    <row r="669" spans="1:25" ht="15.75" customHeight="1" x14ac:dyDescent="0.2">
      <c r="A669" s="4"/>
      <c r="B669" s="4"/>
      <c r="C669" s="10"/>
      <c r="D669" s="10"/>
      <c r="E669" s="10"/>
      <c r="F669" s="10"/>
      <c r="G669" s="41"/>
      <c r="H669" s="41"/>
      <c r="I669" s="10"/>
      <c r="J669" s="10"/>
      <c r="K669" s="10"/>
      <c r="L669" s="10"/>
      <c r="M669" s="10"/>
      <c r="N669" s="10"/>
      <c r="O669" s="10"/>
      <c r="P669" s="10"/>
      <c r="Q669" s="10"/>
      <c r="R669" s="10"/>
      <c r="S669" s="10"/>
      <c r="T669" s="10"/>
      <c r="U669" s="10"/>
      <c r="V669" s="10"/>
      <c r="W669" s="10"/>
      <c r="X669" s="10"/>
      <c r="Y669" s="10"/>
    </row>
    <row r="670" spans="1:25" ht="15.75" customHeight="1" x14ac:dyDescent="0.2">
      <c r="A670" s="4"/>
      <c r="B670" s="4"/>
      <c r="C670" s="10"/>
      <c r="D670" s="10"/>
      <c r="E670" s="10"/>
      <c r="F670" s="10"/>
      <c r="G670" s="41"/>
      <c r="H670" s="41"/>
      <c r="I670" s="10"/>
      <c r="J670" s="10"/>
      <c r="K670" s="10"/>
      <c r="L670" s="10"/>
      <c r="M670" s="10"/>
      <c r="N670" s="10"/>
      <c r="O670" s="10"/>
      <c r="P670" s="10"/>
      <c r="Q670" s="10"/>
      <c r="R670" s="10"/>
      <c r="S670" s="10"/>
      <c r="T670" s="10"/>
      <c r="U670" s="10"/>
      <c r="V670" s="10"/>
      <c r="W670" s="10"/>
      <c r="X670" s="10"/>
      <c r="Y670" s="10"/>
    </row>
    <row r="671" spans="1:25" ht="15.75" customHeight="1" x14ac:dyDescent="0.2">
      <c r="A671" s="4"/>
      <c r="B671" s="4"/>
      <c r="C671" s="10"/>
      <c r="D671" s="10"/>
      <c r="E671" s="10"/>
      <c r="F671" s="10"/>
      <c r="G671" s="41"/>
      <c r="H671" s="41"/>
      <c r="I671" s="10"/>
      <c r="J671" s="10"/>
      <c r="K671" s="10"/>
      <c r="L671" s="10"/>
      <c r="M671" s="10"/>
      <c r="N671" s="10"/>
      <c r="O671" s="10"/>
      <c r="P671" s="10"/>
      <c r="Q671" s="10"/>
      <c r="R671" s="10"/>
      <c r="S671" s="10"/>
      <c r="T671" s="10"/>
      <c r="U671" s="10"/>
      <c r="V671" s="10"/>
      <c r="W671" s="10"/>
      <c r="X671" s="10"/>
      <c r="Y671" s="10"/>
    </row>
    <row r="672" spans="1:25" ht="15.75" customHeight="1" x14ac:dyDescent="0.2">
      <c r="A672" s="4"/>
      <c r="B672" s="4"/>
      <c r="C672" s="10"/>
      <c r="D672" s="10"/>
      <c r="E672" s="10"/>
      <c r="F672" s="10"/>
      <c r="G672" s="41"/>
      <c r="H672" s="41"/>
      <c r="I672" s="10"/>
      <c r="J672" s="10"/>
      <c r="K672" s="10"/>
      <c r="L672" s="10"/>
      <c r="M672" s="10"/>
      <c r="N672" s="10"/>
      <c r="O672" s="10"/>
      <c r="P672" s="10"/>
      <c r="Q672" s="10"/>
      <c r="R672" s="10"/>
      <c r="S672" s="10"/>
      <c r="T672" s="10"/>
      <c r="U672" s="10"/>
      <c r="V672" s="10"/>
      <c r="W672" s="10"/>
      <c r="X672" s="10"/>
      <c r="Y672" s="10"/>
    </row>
    <row r="673" spans="1:25" ht="15.75" customHeight="1" x14ac:dyDescent="0.2">
      <c r="A673" s="4"/>
      <c r="B673" s="4"/>
      <c r="C673" s="10"/>
      <c r="D673" s="10"/>
      <c r="E673" s="10"/>
      <c r="F673" s="10"/>
      <c r="G673" s="41"/>
      <c r="H673" s="41"/>
      <c r="I673" s="10"/>
      <c r="J673" s="10"/>
      <c r="K673" s="10"/>
      <c r="L673" s="10"/>
      <c r="M673" s="10"/>
      <c r="N673" s="10"/>
      <c r="O673" s="10"/>
      <c r="P673" s="10"/>
      <c r="Q673" s="10"/>
      <c r="R673" s="10"/>
      <c r="S673" s="10"/>
      <c r="T673" s="10"/>
      <c r="U673" s="10"/>
      <c r="V673" s="10"/>
      <c r="W673" s="10"/>
      <c r="X673" s="10"/>
      <c r="Y673" s="10"/>
    </row>
    <row r="674" spans="1:25" ht="15.75" customHeight="1" x14ac:dyDescent="0.2">
      <c r="A674" s="4"/>
      <c r="B674" s="4"/>
      <c r="C674" s="10"/>
      <c r="D674" s="10"/>
      <c r="E674" s="10"/>
      <c r="F674" s="10"/>
      <c r="G674" s="41"/>
      <c r="H674" s="41"/>
      <c r="I674" s="10"/>
      <c r="J674" s="10"/>
      <c r="K674" s="10"/>
      <c r="L674" s="10"/>
      <c r="M674" s="10"/>
      <c r="N674" s="10"/>
      <c r="O674" s="10"/>
      <c r="P674" s="10"/>
      <c r="Q674" s="10"/>
      <c r="R674" s="10"/>
      <c r="S674" s="10"/>
      <c r="T674" s="10"/>
      <c r="U674" s="10"/>
      <c r="V674" s="10"/>
      <c r="W674" s="10"/>
      <c r="X674" s="10"/>
      <c r="Y674" s="10"/>
    </row>
    <row r="675" spans="1:25" ht="15.75" customHeight="1" x14ac:dyDescent="0.2">
      <c r="A675" s="4"/>
      <c r="B675" s="4"/>
      <c r="C675" s="10"/>
      <c r="D675" s="10"/>
      <c r="E675" s="10"/>
      <c r="F675" s="10"/>
      <c r="G675" s="41"/>
      <c r="H675" s="41"/>
      <c r="I675" s="10"/>
      <c r="J675" s="10"/>
      <c r="K675" s="10"/>
      <c r="L675" s="10"/>
      <c r="M675" s="10"/>
      <c r="N675" s="10"/>
      <c r="O675" s="10"/>
      <c r="P675" s="10"/>
      <c r="Q675" s="10"/>
      <c r="R675" s="10"/>
      <c r="S675" s="10"/>
      <c r="T675" s="10"/>
      <c r="U675" s="10"/>
      <c r="V675" s="10"/>
      <c r="W675" s="10"/>
      <c r="X675" s="10"/>
      <c r="Y675" s="10"/>
    </row>
    <row r="676" spans="1:25" ht="15.75" customHeight="1" x14ac:dyDescent="0.2">
      <c r="A676" s="4"/>
      <c r="B676" s="4"/>
      <c r="C676" s="10"/>
      <c r="D676" s="10"/>
      <c r="E676" s="10"/>
      <c r="F676" s="10"/>
      <c r="G676" s="41"/>
      <c r="H676" s="41"/>
      <c r="I676" s="10"/>
      <c r="J676" s="10"/>
      <c r="K676" s="10"/>
      <c r="L676" s="10"/>
      <c r="M676" s="10"/>
      <c r="N676" s="10"/>
      <c r="O676" s="10"/>
      <c r="P676" s="10"/>
      <c r="Q676" s="10"/>
      <c r="R676" s="10"/>
      <c r="S676" s="10"/>
      <c r="T676" s="10"/>
      <c r="U676" s="10"/>
      <c r="V676" s="10"/>
      <c r="W676" s="10"/>
      <c r="X676" s="10"/>
      <c r="Y676" s="10"/>
    </row>
    <row r="677" spans="1:25" ht="15.75" customHeight="1" x14ac:dyDescent="0.2">
      <c r="A677" s="4"/>
      <c r="B677" s="4"/>
      <c r="C677" s="10"/>
      <c r="D677" s="10"/>
      <c r="E677" s="10"/>
      <c r="F677" s="10"/>
      <c r="G677" s="41"/>
      <c r="H677" s="41"/>
      <c r="I677" s="10"/>
      <c r="J677" s="10"/>
      <c r="K677" s="10"/>
      <c r="L677" s="10"/>
      <c r="M677" s="10"/>
      <c r="N677" s="10"/>
      <c r="O677" s="10"/>
      <c r="P677" s="10"/>
      <c r="Q677" s="10"/>
      <c r="R677" s="10"/>
      <c r="S677" s="10"/>
      <c r="T677" s="10"/>
      <c r="U677" s="10"/>
      <c r="V677" s="10"/>
      <c r="W677" s="10"/>
      <c r="X677" s="10"/>
      <c r="Y677" s="10"/>
    </row>
    <row r="678" spans="1:25" ht="15.75" customHeight="1" x14ac:dyDescent="0.2">
      <c r="A678" s="4"/>
      <c r="B678" s="4"/>
      <c r="C678" s="10"/>
      <c r="D678" s="10"/>
      <c r="E678" s="10"/>
      <c r="F678" s="10"/>
      <c r="G678" s="41"/>
      <c r="H678" s="41"/>
      <c r="I678" s="10"/>
      <c r="J678" s="10"/>
      <c r="K678" s="10"/>
      <c r="L678" s="10"/>
      <c r="M678" s="10"/>
      <c r="N678" s="10"/>
      <c r="O678" s="10"/>
      <c r="P678" s="10"/>
      <c r="Q678" s="10"/>
      <c r="R678" s="10"/>
      <c r="S678" s="10"/>
      <c r="T678" s="10"/>
      <c r="U678" s="10"/>
      <c r="V678" s="10"/>
      <c r="W678" s="10"/>
      <c r="X678" s="10"/>
      <c r="Y678" s="10"/>
    </row>
    <row r="679" spans="1:25" ht="15.75" customHeight="1" x14ac:dyDescent="0.2">
      <c r="A679" s="4"/>
      <c r="B679" s="4"/>
      <c r="C679" s="10"/>
      <c r="D679" s="10"/>
      <c r="E679" s="10"/>
      <c r="F679" s="10"/>
      <c r="G679" s="41"/>
      <c r="H679" s="41"/>
      <c r="I679" s="10"/>
      <c r="J679" s="10"/>
      <c r="K679" s="10"/>
      <c r="L679" s="10"/>
      <c r="M679" s="10"/>
      <c r="N679" s="10"/>
      <c r="O679" s="10"/>
      <c r="P679" s="10"/>
      <c r="Q679" s="10"/>
      <c r="R679" s="10"/>
      <c r="S679" s="10"/>
      <c r="T679" s="10"/>
      <c r="U679" s="10"/>
      <c r="V679" s="10"/>
      <c r="W679" s="10"/>
      <c r="X679" s="10"/>
      <c r="Y679" s="10"/>
    </row>
    <row r="680" spans="1:25" ht="15.75" customHeight="1" x14ac:dyDescent="0.2">
      <c r="A680" s="4"/>
      <c r="B680" s="4"/>
      <c r="C680" s="10"/>
      <c r="D680" s="10"/>
      <c r="E680" s="10"/>
      <c r="F680" s="10"/>
      <c r="G680" s="41"/>
      <c r="H680" s="41"/>
      <c r="I680" s="10"/>
      <c r="J680" s="10"/>
      <c r="K680" s="10"/>
      <c r="L680" s="10"/>
      <c r="M680" s="10"/>
      <c r="N680" s="10"/>
      <c r="O680" s="10"/>
      <c r="P680" s="10"/>
      <c r="Q680" s="10"/>
      <c r="R680" s="10"/>
      <c r="S680" s="10"/>
      <c r="T680" s="10"/>
      <c r="U680" s="10"/>
      <c r="V680" s="10"/>
      <c r="W680" s="10"/>
      <c r="X680" s="10"/>
      <c r="Y680" s="10"/>
    </row>
    <row r="681" spans="1:25" ht="15.75" customHeight="1" x14ac:dyDescent="0.2">
      <c r="A681" s="4"/>
      <c r="B681" s="4"/>
      <c r="C681" s="10"/>
      <c r="D681" s="10"/>
      <c r="E681" s="10"/>
      <c r="F681" s="10"/>
      <c r="G681" s="41"/>
      <c r="H681" s="41"/>
      <c r="I681" s="10"/>
      <c r="J681" s="10"/>
      <c r="K681" s="10"/>
      <c r="L681" s="10"/>
      <c r="M681" s="10"/>
      <c r="N681" s="10"/>
      <c r="O681" s="10"/>
      <c r="P681" s="10"/>
      <c r="Q681" s="10"/>
      <c r="R681" s="10"/>
      <c r="S681" s="10"/>
      <c r="T681" s="10"/>
      <c r="U681" s="10"/>
      <c r="V681" s="10"/>
      <c r="W681" s="10"/>
      <c r="X681" s="10"/>
      <c r="Y681" s="10"/>
    </row>
    <row r="682" spans="1:25" ht="15.75" customHeight="1" x14ac:dyDescent="0.2">
      <c r="A682" s="4"/>
      <c r="B682" s="4"/>
      <c r="C682" s="10"/>
      <c r="D682" s="10"/>
      <c r="E682" s="10"/>
      <c r="F682" s="10"/>
      <c r="G682" s="41"/>
      <c r="H682" s="41"/>
      <c r="I682" s="10"/>
      <c r="J682" s="10"/>
      <c r="K682" s="10"/>
      <c r="L682" s="10"/>
      <c r="M682" s="10"/>
      <c r="N682" s="10"/>
      <c r="O682" s="10"/>
      <c r="P682" s="10"/>
      <c r="Q682" s="10"/>
      <c r="R682" s="10"/>
      <c r="S682" s="10"/>
      <c r="T682" s="10"/>
      <c r="U682" s="10"/>
      <c r="V682" s="10"/>
      <c r="W682" s="10"/>
      <c r="X682" s="10"/>
      <c r="Y682" s="10"/>
    </row>
    <row r="683" spans="1:25" ht="15.75" customHeight="1" x14ac:dyDescent="0.2">
      <c r="A683" s="4"/>
      <c r="B683" s="4"/>
      <c r="C683" s="10"/>
      <c r="D683" s="10"/>
      <c r="E683" s="10"/>
      <c r="F683" s="10"/>
      <c r="G683" s="41"/>
      <c r="H683" s="41"/>
      <c r="I683" s="10"/>
      <c r="J683" s="10"/>
      <c r="K683" s="10"/>
      <c r="L683" s="10"/>
      <c r="M683" s="10"/>
      <c r="N683" s="10"/>
      <c r="O683" s="10"/>
      <c r="P683" s="10"/>
      <c r="Q683" s="10"/>
      <c r="R683" s="10"/>
      <c r="S683" s="10"/>
      <c r="T683" s="10"/>
      <c r="U683" s="10"/>
      <c r="V683" s="10"/>
      <c r="W683" s="10"/>
      <c r="X683" s="10"/>
      <c r="Y683" s="10"/>
    </row>
    <row r="684" spans="1:25" ht="15.75" customHeight="1" x14ac:dyDescent="0.2">
      <c r="A684" s="4"/>
      <c r="B684" s="4"/>
      <c r="C684" s="10"/>
      <c r="D684" s="10"/>
      <c r="E684" s="10"/>
      <c r="F684" s="10"/>
      <c r="G684" s="41"/>
      <c r="H684" s="41"/>
      <c r="I684" s="10"/>
      <c r="J684" s="10"/>
      <c r="K684" s="10"/>
      <c r="L684" s="10"/>
      <c r="M684" s="10"/>
      <c r="N684" s="10"/>
      <c r="O684" s="10"/>
      <c r="P684" s="10"/>
      <c r="Q684" s="10"/>
      <c r="R684" s="10"/>
      <c r="S684" s="10"/>
      <c r="T684" s="10"/>
      <c r="U684" s="10"/>
      <c r="V684" s="10"/>
      <c r="W684" s="10"/>
      <c r="X684" s="10"/>
      <c r="Y684" s="10"/>
    </row>
    <row r="685" spans="1:25" ht="15.75" customHeight="1" x14ac:dyDescent="0.2">
      <c r="A685" s="4"/>
      <c r="B685" s="4"/>
      <c r="C685" s="10"/>
      <c r="D685" s="10"/>
      <c r="E685" s="10"/>
      <c r="F685" s="10"/>
      <c r="G685" s="41"/>
      <c r="H685" s="41"/>
      <c r="I685" s="10"/>
      <c r="J685" s="10"/>
      <c r="K685" s="10"/>
      <c r="L685" s="10"/>
      <c r="M685" s="10"/>
      <c r="N685" s="10"/>
      <c r="O685" s="10"/>
      <c r="P685" s="10"/>
      <c r="Q685" s="10"/>
      <c r="R685" s="10"/>
      <c r="S685" s="10"/>
      <c r="T685" s="10"/>
      <c r="U685" s="10"/>
      <c r="V685" s="10"/>
      <c r="W685" s="10"/>
      <c r="X685" s="10"/>
      <c r="Y685" s="10"/>
    </row>
    <row r="686" spans="1:25" ht="15.75" customHeight="1" x14ac:dyDescent="0.2">
      <c r="A686" s="4"/>
      <c r="B686" s="4"/>
      <c r="C686" s="10"/>
      <c r="D686" s="10"/>
      <c r="E686" s="10"/>
      <c r="F686" s="10"/>
      <c r="G686" s="41"/>
      <c r="H686" s="41"/>
      <c r="I686" s="10"/>
      <c r="J686" s="10"/>
      <c r="K686" s="10"/>
      <c r="L686" s="10"/>
      <c r="M686" s="10"/>
      <c r="N686" s="10"/>
      <c r="O686" s="10"/>
      <c r="P686" s="10"/>
      <c r="Q686" s="10"/>
      <c r="R686" s="10"/>
      <c r="S686" s="10"/>
      <c r="T686" s="10"/>
      <c r="U686" s="10"/>
      <c r="V686" s="10"/>
      <c r="W686" s="10"/>
      <c r="X686" s="10"/>
      <c r="Y686" s="10"/>
    </row>
    <row r="687" spans="1:25" ht="15.75" customHeight="1" x14ac:dyDescent="0.2">
      <c r="A687" s="4"/>
      <c r="B687" s="4"/>
      <c r="C687" s="10"/>
      <c r="D687" s="10"/>
      <c r="E687" s="10"/>
      <c r="F687" s="10"/>
      <c r="G687" s="41"/>
      <c r="H687" s="41"/>
      <c r="I687" s="10"/>
      <c r="J687" s="10"/>
      <c r="K687" s="10"/>
      <c r="L687" s="10"/>
      <c r="M687" s="10"/>
      <c r="N687" s="10"/>
      <c r="O687" s="10"/>
      <c r="P687" s="10"/>
      <c r="Q687" s="10"/>
      <c r="R687" s="10"/>
      <c r="S687" s="10"/>
      <c r="T687" s="10"/>
      <c r="U687" s="10"/>
      <c r="V687" s="10"/>
      <c r="W687" s="10"/>
      <c r="X687" s="10"/>
      <c r="Y687" s="10"/>
    </row>
    <row r="688" spans="1:25" ht="15.75" customHeight="1" x14ac:dyDescent="0.2">
      <c r="A688" s="4"/>
      <c r="B688" s="4"/>
      <c r="C688" s="10"/>
      <c r="D688" s="10"/>
      <c r="E688" s="10"/>
      <c r="F688" s="10"/>
      <c r="G688" s="41"/>
      <c r="H688" s="41"/>
      <c r="I688" s="10"/>
      <c r="J688" s="10"/>
      <c r="K688" s="10"/>
      <c r="L688" s="10"/>
      <c r="M688" s="10"/>
      <c r="N688" s="10"/>
      <c r="O688" s="10"/>
      <c r="P688" s="10"/>
      <c r="Q688" s="10"/>
      <c r="R688" s="10"/>
      <c r="S688" s="10"/>
      <c r="T688" s="10"/>
      <c r="U688" s="10"/>
      <c r="V688" s="10"/>
      <c r="W688" s="10"/>
      <c r="X688" s="10"/>
      <c r="Y688" s="10"/>
    </row>
    <row r="689" spans="1:25" ht="15.75" customHeight="1" x14ac:dyDescent="0.2">
      <c r="A689" s="4"/>
      <c r="B689" s="4"/>
      <c r="C689" s="10"/>
      <c r="D689" s="10"/>
      <c r="E689" s="10"/>
      <c r="F689" s="10"/>
      <c r="G689" s="41"/>
      <c r="H689" s="41"/>
      <c r="I689" s="10"/>
      <c r="J689" s="10"/>
      <c r="K689" s="10"/>
      <c r="L689" s="10"/>
      <c r="M689" s="10"/>
      <c r="N689" s="10"/>
      <c r="O689" s="10"/>
      <c r="P689" s="10"/>
      <c r="Q689" s="10"/>
      <c r="R689" s="10"/>
      <c r="S689" s="10"/>
      <c r="T689" s="10"/>
      <c r="U689" s="10"/>
      <c r="V689" s="10"/>
      <c r="W689" s="10"/>
      <c r="X689" s="10"/>
      <c r="Y689" s="10"/>
    </row>
    <row r="690" spans="1:25" ht="15.75" customHeight="1" x14ac:dyDescent="0.2">
      <c r="A690" s="4"/>
      <c r="B690" s="4"/>
      <c r="C690" s="10"/>
      <c r="D690" s="10"/>
      <c r="E690" s="10"/>
      <c r="F690" s="10"/>
      <c r="G690" s="41"/>
      <c r="H690" s="41"/>
      <c r="I690" s="10"/>
      <c r="J690" s="10"/>
      <c r="K690" s="10"/>
      <c r="L690" s="10"/>
      <c r="M690" s="10"/>
      <c r="N690" s="10"/>
      <c r="O690" s="10"/>
      <c r="P690" s="10"/>
      <c r="Q690" s="10"/>
      <c r="R690" s="10"/>
      <c r="S690" s="10"/>
      <c r="T690" s="10"/>
      <c r="U690" s="10"/>
      <c r="V690" s="10"/>
      <c r="W690" s="10"/>
      <c r="X690" s="10"/>
      <c r="Y690" s="10"/>
    </row>
    <row r="691" spans="1:25" ht="15.75" customHeight="1" x14ac:dyDescent="0.2">
      <c r="A691" s="4"/>
      <c r="B691" s="4"/>
      <c r="C691" s="10"/>
      <c r="D691" s="10"/>
      <c r="E691" s="10"/>
      <c r="F691" s="10"/>
      <c r="G691" s="41"/>
      <c r="H691" s="41"/>
      <c r="I691" s="10"/>
      <c r="J691" s="10"/>
      <c r="K691" s="10"/>
      <c r="L691" s="10"/>
      <c r="M691" s="10"/>
      <c r="N691" s="10"/>
      <c r="O691" s="10"/>
      <c r="P691" s="10"/>
      <c r="Q691" s="10"/>
      <c r="R691" s="10"/>
      <c r="S691" s="10"/>
      <c r="T691" s="10"/>
      <c r="U691" s="10"/>
      <c r="V691" s="10"/>
      <c r="W691" s="10"/>
      <c r="X691" s="10"/>
      <c r="Y691" s="10"/>
    </row>
    <row r="692" spans="1:25" ht="15.75" customHeight="1" x14ac:dyDescent="0.2">
      <c r="A692" s="4"/>
      <c r="B692" s="4"/>
      <c r="C692" s="10"/>
      <c r="D692" s="10"/>
      <c r="E692" s="10"/>
      <c r="F692" s="10"/>
      <c r="G692" s="41"/>
      <c r="H692" s="41"/>
      <c r="I692" s="10"/>
      <c r="J692" s="10"/>
      <c r="K692" s="10"/>
      <c r="L692" s="10"/>
      <c r="M692" s="10"/>
      <c r="N692" s="10"/>
      <c r="O692" s="10"/>
      <c r="P692" s="10"/>
      <c r="Q692" s="10"/>
      <c r="R692" s="10"/>
      <c r="S692" s="10"/>
      <c r="T692" s="10"/>
      <c r="U692" s="10"/>
      <c r="V692" s="10"/>
      <c r="W692" s="10"/>
      <c r="X692" s="10"/>
      <c r="Y692" s="10"/>
    </row>
    <row r="693" spans="1:25" ht="15.75" customHeight="1" x14ac:dyDescent="0.2">
      <c r="A693" s="4"/>
      <c r="B693" s="4"/>
      <c r="C693" s="10"/>
      <c r="D693" s="10"/>
      <c r="E693" s="10"/>
      <c r="F693" s="10"/>
      <c r="G693" s="41"/>
      <c r="H693" s="41"/>
      <c r="I693" s="10"/>
      <c r="J693" s="10"/>
      <c r="K693" s="10"/>
      <c r="L693" s="10"/>
      <c r="M693" s="10"/>
      <c r="N693" s="10"/>
      <c r="O693" s="10"/>
      <c r="P693" s="10"/>
      <c r="Q693" s="10"/>
      <c r="R693" s="10"/>
      <c r="S693" s="10"/>
      <c r="T693" s="10"/>
      <c r="U693" s="10"/>
      <c r="V693" s="10"/>
      <c r="W693" s="10"/>
      <c r="X693" s="10"/>
      <c r="Y693" s="10"/>
    </row>
    <row r="694" spans="1:25" ht="15.75" customHeight="1" x14ac:dyDescent="0.2">
      <c r="A694" s="4"/>
      <c r="B694" s="4"/>
      <c r="C694" s="10"/>
      <c r="D694" s="10"/>
      <c r="E694" s="10"/>
      <c r="F694" s="10"/>
      <c r="G694" s="41"/>
      <c r="H694" s="41"/>
      <c r="I694" s="10"/>
      <c r="J694" s="10"/>
      <c r="K694" s="10"/>
      <c r="L694" s="10"/>
      <c r="M694" s="10"/>
      <c r="N694" s="10"/>
      <c r="O694" s="10"/>
      <c r="P694" s="10"/>
      <c r="Q694" s="10"/>
      <c r="R694" s="10"/>
      <c r="S694" s="10"/>
      <c r="T694" s="10"/>
      <c r="U694" s="10"/>
      <c r="V694" s="10"/>
      <c r="W694" s="10"/>
      <c r="X694" s="10"/>
      <c r="Y694" s="10"/>
    </row>
    <row r="695" spans="1:25" ht="15.75" customHeight="1" x14ac:dyDescent="0.2">
      <c r="A695" s="4"/>
      <c r="B695" s="4"/>
      <c r="C695" s="10"/>
      <c r="D695" s="10"/>
      <c r="E695" s="10"/>
      <c r="F695" s="10"/>
      <c r="G695" s="41"/>
      <c r="H695" s="41"/>
      <c r="I695" s="10"/>
      <c r="J695" s="10"/>
      <c r="K695" s="10"/>
      <c r="L695" s="10"/>
      <c r="M695" s="10"/>
      <c r="N695" s="10"/>
      <c r="O695" s="10"/>
      <c r="P695" s="10"/>
      <c r="Q695" s="10"/>
      <c r="R695" s="10"/>
      <c r="S695" s="10"/>
      <c r="T695" s="10"/>
      <c r="U695" s="10"/>
      <c r="V695" s="10"/>
      <c r="W695" s="10"/>
      <c r="X695" s="10"/>
      <c r="Y695" s="10"/>
    </row>
    <row r="696" spans="1:25" ht="15.75" customHeight="1" x14ac:dyDescent="0.2">
      <c r="A696" s="4"/>
      <c r="B696" s="4"/>
      <c r="C696" s="10"/>
      <c r="D696" s="10"/>
      <c r="E696" s="10"/>
      <c r="F696" s="10"/>
      <c r="G696" s="41"/>
      <c r="H696" s="41"/>
      <c r="I696" s="10"/>
      <c r="J696" s="10"/>
      <c r="K696" s="10"/>
      <c r="L696" s="10"/>
      <c r="M696" s="10"/>
      <c r="N696" s="10"/>
      <c r="O696" s="10"/>
      <c r="P696" s="10"/>
      <c r="Q696" s="10"/>
      <c r="R696" s="10"/>
      <c r="S696" s="10"/>
      <c r="T696" s="10"/>
      <c r="U696" s="10"/>
      <c r="V696" s="10"/>
      <c r="W696" s="10"/>
      <c r="X696" s="10"/>
      <c r="Y696" s="10"/>
    </row>
    <row r="697" spans="1:25" ht="15.75" customHeight="1" x14ac:dyDescent="0.2">
      <c r="A697" s="4"/>
      <c r="B697" s="4"/>
      <c r="C697" s="10"/>
      <c r="D697" s="10"/>
      <c r="E697" s="10"/>
      <c r="F697" s="10"/>
      <c r="G697" s="41"/>
      <c r="H697" s="41"/>
      <c r="I697" s="10"/>
      <c r="J697" s="10"/>
      <c r="K697" s="10"/>
      <c r="L697" s="10"/>
      <c r="M697" s="10"/>
      <c r="N697" s="10"/>
      <c r="O697" s="10"/>
      <c r="P697" s="10"/>
      <c r="Q697" s="10"/>
      <c r="R697" s="10"/>
      <c r="S697" s="10"/>
      <c r="T697" s="10"/>
      <c r="U697" s="10"/>
      <c r="V697" s="10"/>
      <c r="W697" s="10"/>
      <c r="X697" s="10"/>
      <c r="Y697" s="10"/>
    </row>
    <row r="698" spans="1:25" ht="15.75" customHeight="1" x14ac:dyDescent="0.2">
      <c r="A698" s="4"/>
      <c r="B698" s="4"/>
      <c r="C698" s="10"/>
      <c r="D698" s="10"/>
      <c r="E698" s="10"/>
      <c r="F698" s="10"/>
      <c r="G698" s="41"/>
      <c r="H698" s="41"/>
      <c r="I698" s="10"/>
      <c r="J698" s="10"/>
      <c r="K698" s="10"/>
      <c r="L698" s="10"/>
      <c r="M698" s="10"/>
      <c r="N698" s="10"/>
      <c r="O698" s="10"/>
      <c r="P698" s="10"/>
      <c r="Q698" s="10"/>
      <c r="R698" s="10"/>
      <c r="S698" s="10"/>
      <c r="T698" s="10"/>
      <c r="U698" s="10"/>
      <c r="V698" s="10"/>
      <c r="W698" s="10"/>
      <c r="X698" s="10"/>
      <c r="Y698" s="10"/>
    </row>
    <row r="699" spans="1:25" ht="15.75" customHeight="1" x14ac:dyDescent="0.2">
      <c r="A699" s="4"/>
      <c r="B699" s="4"/>
      <c r="C699" s="10"/>
      <c r="D699" s="10"/>
      <c r="E699" s="10"/>
      <c r="F699" s="10"/>
      <c r="G699" s="41"/>
      <c r="H699" s="41"/>
      <c r="I699" s="10"/>
      <c r="J699" s="10"/>
      <c r="K699" s="10"/>
      <c r="L699" s="10"/>
      <c r="M699" s="10"/>
      <c r="N699" s="10"/>
      <c r="O699" s="10"/>
      <c r="P699" s="10"/>
      <c r="Q699" s="10"/>
      <c r="R699" s="10"/>
      <c r="S699" s="10"/>
      <c r="T699" s="10"/>
      <c r="U699" s="10"/>
      <c r="V699" s="10"/>
      <c r="W699" s="10"/>
      <c r="X699" s="10"/>
      <c r="Y699" s="10"/>
    </row>
    <row r="700" spans="1:25" ht="15.75" customHeight="1" x14ac:dyDescent="0.2">
      <c r="A700" s="4"/>
      <c r="B700" s="4"/>
      <c r="C700" s="10"/>
      <c r="D700" s="10"/>
      <c r="E700" s="10"/>
      <c r="F700" s="10"/>
      <c r="G700" s="41"/>
      <c r="H700" s="41"/>
      <c r="I700" s="10"/>
      <c r="J700" s="10"/>
      <c r="K700" s="10"/>
      <c r="L700" s="10"/>
      <c r="M700" s="10"/>
      <c r="N700" s="10"/>
      <c r="O700" s="10"/>
      <c r="P700" s="10"/>
      <c r="Q700" s="10"/>
      <c r="R700" s="10"/>
      <c r="S700" s="10"/>
      <c r="T700" s="10"/>
      <c r="U700" s="10"/>
      <c r="V700" s="10"/>
      <c r="W700" s="10"/>
      <c r="X700" s="10"/>
      <c r="Y700" s="10"/>
    </row>
    <row r="701" spans="1:25" ht="15.75" customHeight="1" x14ac:dyDescent="0.2">
      <c r="A701" s="4"/>
      <c r="B701" s="4"/>
      <c r="C701" s="10"/>
      <c r="D701" s="10"/>
      <c r="E701" s="10"/>
      <c r="F701" s="10"/>
      <c r="G701" s="41"/>
      <c r="H701" s="41"/>
      <c r="I701" s="10"/>
      <c r="J701" s="10"/>
      <c r="K701" s="10"/>
      <c r="L701" s="10"/>
      <c r="M701" s="10"/>
      <c r="N701" s="10"/>
      <c r="O701" s="10"/>
      <c r="P701" s="10"/>
      <c r="Q701" s="10"/>
      <c r="R701" s="10"/>
      <c r="S701" s="10"/>
      <c r="T701" s="10"/>
      <c r="U701" s="10"/>
      <c r="V701" s="10"/>
      <c r="W701" s="10"/>
      <c r="X701" s="10"/>
      <c r="Y701" s="10"/>
    </row>
    <row r="702" spans="1:25" ht="15.75" customHeight="1" x14ac:dyDescent="0.2">
      <c r="A702" s="4"/>
      <c r="B702" s="4"/>
      <c r="C702" s="10"/>
      <c r="D702" s="10"/>
      <c r="E702" s="10"/>
      <c r="F702" s="10"/>
      <c r="G702" s="41"/>
      <c r="H702" s="41"/>
      <c r="I702" s="10"/>
      <c r="J702" s="10"/>
      <c r="K702" s="10"/>
      <c r="L702" s="10"/>
      <c r="M702" s="10"/>
      <c r="N702" s="10"/>
      <c r="O702" s="10"/>
      <c r="P702" s="10"/>
      <c r="Q702" s="10"/>
      <c r="R702" s="10"/>
      <c r="S702" s="10"/>
      <c r="T702" s="10"/>
      <c r="U702" s="10"/>
      <c r="V702" s="10"/>
      <c r="W702" s="10"/>
      <c r="X702" s="10"/>
      <c r="Y702" s="10"/>
    </row>
    <row r="703" spans="1:25" ht="15.75" customHeight="1" x14ac:dyDescent="0.2">
      <c r="A703" s="4"/>
      <c r="B703" s="4"/>
      <c r="C703" s="10"/>
      <c r="D703" s="10"/>
      <c r="E703" s="10"/>
      <c r="F703" s="10"/>
      <c r="G703" s="41"/>
      <c r="H703" s="41"/>
      <c r="I703" s="10"/>
      <c r="J703" s="10"/>
      <c r="K703" s="10"/>
      <c r="L703" s="10"/>
      <c r="M703" s="10"/>
      <c r="N703" s="10"/>
      <c r="O703" s="10"/>
      <c r="P703" s="10"/>
      <c r="Q703" s="10"/>
      <c r="R703" s="10"/>
      <c r="S703" s="10"/>
      <c r="T703" s="10"/>
      <c r="U703" s="10"/>
      <c r="V703" s="10"/>
      <c r="W703" s="10"/>
      <c r="X703" s="10"/>
      <c r="Y703" s="10"/>
    </row>
    <row r="704" spans="1:25" ht="15.75" customHeight="1" x14ac:dyDescent="0.2">
      <c r="A704" s="4"/>
      <c r="B704" s="4"/>
      <c r="C704" s="10"/>
      <c r="D704" s="10"/>
      <c r="E704" s="10"/>
      <c r="F704" s="10"/>
      <c r="G704" s="41"/>
      <c r="H704" s="41"/>
      <c r="I704" s="10"/>
      <c r="J704" s="10"/>
      <c r="K704" s="10"/>
      <c r="L704" s="10"/>
      <c r="M704" s="10"/>
      <c r="N704" s="10"/>
      <c r="O704" s="10"/>
      <c r="P704" s="10"/>
      <c r="Q704" s="10"/>
      <c r="R704" s="10"/>
      <c r="S704" s="10"/>
      <c r="T704" s="10"/>
      <c r="U704" s="10"/>
      <c r="V704" s="10"/>
      <c r="W704" s="10"/>
      <c r="X704" s="10"/>
      <c r="Y704" s="10"/>
    </row>
    <row r="705" spans="1:25" ht="15.75" customHeight="1" x14ac:dyDescent="0.2">
      <c r="A705" s="4"/>
      <c r="B705" s="4"/>
      <c r="C705" s="10"/>
      <c r="D705" s="10"/>
      <c r="E705" s="10"/>
      <c r="F705" s="10"/>
      <c r="G705" s="41"/>
      <c r="H705" s="41"/>
      <c r="I705" s="10"/>
      <c r="J705" s="10"/>
      <c r="K705" s="10"/>
      <c r="L705" s="10"/>
      <c r="M705" s="10"/>
      <c r="N705" s="10"/>
      <c r="O705" s="10"/>
      <c r="P705" s="10"/>
      <c r="Q705" s="10"/>
      <c r="R705" s="10"/>
      <c r="S705" s="10"/>
      <c r="T705" s="10"/>
      <c r="U705" s="10"/>
      <c r="V705" s="10"/>
      <c r="W705" s="10"/>
      <c r="X705" s="10"/>
      <c r="Y705" s="10"/>
    </row>
    <row r="706" spans="1:25" ht="15.75" customHeight="1" x14ac:dyDescent="0.2">
      <c r="A706" s="4"/>
      <c r="B706" s="4"/>
      <c r="C706" s="10"/>
      <c r="D706" s="10"/>
      <c r="E706" s="10"/>
      <c r="F706" s="10"/>
      <c r="G706" s="41"/>
      <c r="H706" s="41"/>
      <c r="I706" s="10"/>
      <c r="J706" s="10"/>
      <c r="K706" s="10"/>
      <c r="L706" s="10"/>
      <c r="M706" s="10"/>
      <c r="N706" s="10"/>
      <c r="O706" s="10"/>
      <c r="P706" s="10"/>
      <c r="Q706" s="10"/>
      <c r="R706" s="10"/>
      <c r="S706" s="10"/>
      <c r="T706" s="10"/>
      <c r="U706" s="10"/>
      <c r="V706" s="10"/>
      <c r="W706" s="10"/>
      <c r="X706" s="10"/>
      <c r="Y706" s="10"/>
    </row>
    <row r="707" spans="1:25" ht="15.75" customHeight="1" x14ac:dyDescent="0.2">
      <c r="A707" s="4"/>
      <c r="B707" s="4"/>
      <c r="C707" s="10"/>
      <c r="D707" s="10"/>
      <c r="E707" s="10"/>
      <c r="F707" s="10"/>
      <c r="G707" s="41"/>
      <c r="H707" s="41"/>
      <c r="I707" s="10"/>
      <c r="J707" s="10"/>
      <c r="K707" s="10"/>
      <c r="L707" s="10"/>
      <c r="M707" s="10"/>
      <c r="N707" s="10"/>
      <c r="O707" s="10"/>
      <c r="P707" s="10"/>
      <c r="Q707" s="10"/>
      <c r="R707" s="10"/>
      <c r="S707" s="10"/>
      <c r="T707" s="10"/>
      <c r="U707" s="10"/>
      <c r="V707" s="10"/>
      <c r="W707" s="10"/>
      <c r="X707" s="10"/>
      <c r="Y707" s="10"/>
    </row>
    <row r="708" spans="1:25" ht="15.75" customHeight="1" x14ac:dyDescent="0.2">
      <c r="A708" s="4"/>
      <c r="B708" s="4"/>
      <c r="C708" s="10"/>
      <c r="D708" s="10"/>
      <c r="E708" s="10"/>
      <c r="F708" s="10"/>
      <c r="G708" s="41"/>
      <c r="H708" s="41"/>
      <c r="I708" s="10"/>
      <c r="J708" s="10"/>
      <c r="K708" s="10"/>
      <c r="L708" s="10"/>
      <c r="M708" s="10"/>
      <c r="N708" s="10"/>
      <c r="O708" s="10"/>
      <c r="P708" s="10"/>
      <c r="Q708" s="10"/>
      <c r="R708" s="10"/>
      <c r="S708" s="10"/>
      <c r="T708" s="10"/>
      <c r="U708" s="10"/>
      <c r="V708" s="10"/>
      <c r="W708" s="10"/>
      <c r="X708" s="10"/>
      <c r="Y708" s="10"/>
    </row>
    <row r="709" spans="1:25" ht="15.75" customHeight="1" x14ac:dyDescent="0.2">
      <c r="A709" s="4"/>
      <c r="B709" s="4"/>
      <c r="C709" s="10"/>
      <c r="D709" s="10"/>
      <c r="E709" s="10"/>
      <c r="F709" s="10"/>
      <c r="G709" s="41"/>
      <c r="H709" s="41"/>
      <c r="I709" s="10"/>
      <c r="J709" s="10"/>
      <c r="K709" s="10"/>
      <c r="L709" s="10"/>
      <c r="M709" s="10"/>
      <c r="N709" s="10"/>
      <c r="O709" s="10"/>
      <c r="P709" s="10"/>
      <c r="Q709" s="10"/>
      <c r="R709" s="10"/>
      <c r="S709" s="10"/>
      <c r="T709" s="10"/>
      <c r="U709" s="10"/>
      <c r="V709" s="10"/>
      <c r="W709" s="10"/>
      <c r="X709" s="10"/>
      <c r="Y709" s="10"/>
    </row>
    <row r="710" spans="1:25" ht="15.75" customHeight="1" x14ac:dyDescent="0.2">
      <c r="A710" s="4"/>
      <c r="B710" s="4"/>
      <c r="C710" s="10"/>
      <c r="D710" s="10"/>
      <c r="E710" s="10"/>
      <c r="F710" s="10"/>
      <c r="G710" s="41"/>
      <c r="H710" s="41"/>
      <c r="I710" s="10"/>
      <c r="J710" s="10"/>
      <c r="K710" s="10"/>
      <c r="L710" s="10"/>
      <c r="M710" s="10"/>
      <c r="N710" s="10"/>
      <c r="O710" s="10"/>
      <c r="P710" s="10"/>
      <c r="Q710" s="10"/>
      <c r="R710" s="10"/>
      <c r="S710" s="10"/>
      <c r="T710" s="10"/>
      <c r="U710" s="10"/>
      <c r="V710" s="10"/>
      <c r="W710" s="10"/>
      <c r="X710" s="10"/>
      <c r="Y710" s="10"/>
    </row>
    <row r="711" spans="1:25" ht="15.75" customHeight="1" x14ac:dyDescent="0.2">
      <c r="A711" s="4"/>
      <c r="B711" s="4"/>
      <c r="C711" s="10"/>
      <c r="D711" s="10"/>
      <c r="E711" s="10"/>
      <c r="F711" s="10"/>
      <c r="G711" s="41"/>
      <c r="H711" s="41"/>
      <c r="I711" s="10"/>
      <c r="J711" s="10"/>
      <c r="K711" s="10"/>
      <c r="L711" s="10"/>
      <c r="M711" s="10"/>
      <c r="N711" s="10"/>
      <c r="O711" s="10"/>
      <c r="P711" s="10"/>
      <c r="Q711" s="10"/>
      <c r="R711" s="10"/>
      <c r="S711" s="10"/>
      <c r="T711" s="10"/>
      <c r="U711" s="10"/>
      <c r="V711" s="10"/>
      <c r="W711" s="10"/>
      <c r="X711" s="10"/>
      <c r="Y711" s="10"/>
    </row>
    <row r="712" spans="1:25" ht="15.75" customHeight="1" x14ac:dyDescent="0.2">
      <c r="A712" s="4"/>
      <c r="B712" s="4"/>
      <c r="C712" s="10"/>
      <c r="D712" s="10"/>
      <c r="E712" s="10"/>
      <c r="F712" s="10"/>
      <c r="G712" s="41"/>
      <c r="H712" s="41"/>
      <c r="I712" s="10"/>
      <c r="J712" s="10"/>
      <c r="K712" s="10"/>
      <c r="L712" s="10"/>
      <c r="M712" s="10"/>
      <c r="N712" s="10"/>
      <c r="O712" s="10"/>
      <c r="P712" s="10"/>
      <c r="Q712" s="10"/>
      <c r="R712" s="10"/>
      <c r="S712" s="10"/>
      <c r="T712" s="10"/>
      <c r="U712" s="10"/>
      <c r="V712" s="10"/>
      <c r="W712" s="10"/>
      <c r="X712" s="10"/>
      <c r="Y712" s="10"/>
    </row>
    <row r="713" spans="1:25" ht="15.75" customHeight="1" x14ac:dyDescent="0.2">
      <c r="A713" s="4"/>
      <c r="B713" s="4"/>
      <c r="C713" s="10"/>
      <c r="D713" s="10"/>
      <c r="E713" s="10"/>
      <c r="F713" s="10"/>
      <c r="G713" s="41"/>
      <c r="H713" s="41"/>
      <c r="I713" s="10"/>
      <c r="J713" s="10"/>
      <c r="K713" s="10"/>
      <c r="L713" s="10"/>
      <c r="M713" s="10"/>
      <c r="N713" s="10"/>
      <c r="O713" s="10"/>
      <c r="P713" s="10"/>
      <c r="Q713" s="10"/>
      <c r="R713" s="10"/>
      <c r="S713" s="10"/>
      <c r="T713" s="10"/>
      <c r="U713" s="10"/>
      <c r="V713" s="10"/>
      <c r="W713" s="10"/>
      <c r="X713" s="10"/>
      <c r="Y713" s="10"/>
    </row>
    <row r="714" spans="1:25" ht="15.75" customHeight="1" x14ac:dyDescent="0.2">
      <c r="A714" s="4"/>
      <c r="B714" s="4"/>
      <c r="C714" s="10"/>
      <c r="D714" s="10"/>
      <c r="E714" s="10"/>
      <c r="F714" s="10"/>
      <c r="G714" s="41"/>
      <c r="H714" s="41"/>
      <c r="I714" s="10"/>
      <c r="J714" s="10"/>
      <c r="K714" s="10"/>
      <c r="L714" s="10"/>
      <c r="M714" s="10"/>
      <c r="N714" s="10"/>
      <c r="O714" s="10"/>
      <c r="P714" s="10"/>
      <c r="Q714" s="10"/>
      <c r="R714" s="10"/>
      <c r="S714" s="10"/>
      <c r="T714" s="10"/>
      <c r="U714" s="10"/>
      <c r="V714" s="10"/>
      <c r="W714" s="10"/>
      <c r="X714" s="10"/>
      <c r="Y714" s="10"/>
    </row>
    <row r="715" spans="1:25" ht="15.75" customHeight="1" x14ac:dyDescent="0.2">
      <c r="A715" s="4"/>
      <c r="B715" s="4"/>
      <c r="C715" s="10"/>
      <c r="D715" s="10"/>
      <c r="E715" s="10"/>
      <c r="F715" s="10"/>
      <c r="G715" s="41"/>
      <c r="H715" s="41"/>
      <c r="I715" s="10"/>
      <c r="J715" s="10"/>
      <c r="K715" s="10"/>
      <c r="L715" s="10"/>
      <c r="M715" s="10"/>
      <c r="N715" s="10"/>
      <c r="O715" s="10"/>
      <c r="P715" s="10"/>
      <c r="Q715" s="10"/>
      <c r="R715" s="10"/>
      <c r="S715" s="10"/>
      <c r="T715" s="10"/>
      <c r="U715" s="10"/>
      <c r="V715" s="10"/>
      <c r="W715" s="10"/>
      <c r="X715" s="10"/>
      <c r="Y715" s="10"/>
    </row>
    <row r="716" spans="1:25" ht="15.75" customHeight="1" x14ac:dyDescent="0.2">
      <c r="A716" s="4"/>
      <c r="B716" s="4"/>
      <c r="C716" s="10"/>
      <c r="D716" s="10"/>
      <c r="E716" s="10"/>
      <c r="F716" s="10"/>
      <c r="G716" s="41"/>
      <c r="H716" s="41"/>
      <c r="I716" s="10"/>
      <c r="J716" s="10"/>
      <c r="K716" s="10"/>
      <c r="L716" s="10"/>
      <c r="M716" s="10"/>
      <c r="N716" s="10"/>
      <c r="O716" s="10"/>
      <c r="P716" s="10"/>
      <c r="Q716" s="10"/>
      <c r="R716" s="10"/>
      <c r="S716" s="10"/>
      <c r="T716" s="10"/>
      <c r="U716" s="10"/>
      <c r="V716" s="10"/>
      <c r="W716" s="10"/>
      <c r="X716" s="10"/>
      <c r="Y716" s="10"/>
    </row>
    <row r="717" spans="1:25" ht="15.75" customHeight="1" x14ac:dyDescent="0.2">
      <c r="A717" s="4"/>
      <c r="B717" s="4"/>
      <c r="C717" s="10"/>
      <c r="D717" s="10"/>
      <c r="E717" s="10"/>
      <c r="F717" s="10"/>
      <c r="G717" s="41"/>
      <c r="H717" s="41"/>
      <c r="I717" s="10"/>
      <c r="J717" s="10"/>
      <c r="K717" s="10"/>
      <c r="L717" s="10"/>
      <c r="M717" s="10"/>
      <c r="N717" s="10"/>
      <c r="O717" s="10"/>
      <c r="P717" s="10"/>
      <c r="Q717" s="10"/>
      <c r="R717" s="10"/>
      <c r="S717" s="10"/>
      <c r="T717" s="10"/>
      <c r="U717" s="10"/>
      <c r="V717" s="10"/>
      <c r="W717" s="10"/>
      <c r="X717" s="10"/>
      <c r="Y717" s="10"/>
    </row>
    <row r="718" spans="1:25" ht="15.75" customHeight="1" x14ac:dyDescent="0.2">
      <c r="A718" s="4"/>
      <c r="B718" s="4"/>
      <c r="C718" s="10"/>
      <c r="D718" s="10"/>
      <c r="E718" s="10"/>
      <c r="F718" s="10"/>
      <c r="G718" s="41"/>
      <c r="H718" s="41"/>
      <c r="I718" s="10"/>
      <c r="J718" s="10"/>
      <c r="K718" s="10"/>
      <c r="L718" s="10"/>
      <c r="M718" s="10"/>
      <c r="N718" s="10"/>
      <c r="O718" s="10"/>
      <c r="P718" s="10"/>
      <c r="Q718" s="10"/>
      <c r="R718" s="10"/>
      <c r="S718" s="10"/>
      <c r="T718" s="10"/>
      <c r="U718" s="10"/>
      <c r="V718" s="10"/>
      <c r="W718" s="10"/>
      <c r="X718" s="10"/>
      <c r="Y718" s="10"/>
    </row>
    <row r="719" spans="1:25" ht="15.75" customHeight="1" x14ac:dyDescent="0.2">
      <c r="A719" s="4"/>
      <c r="B719" s="4"/>
      <c r="C719" s="10"/>
      <c r="D719" s="10"/>
      <c r="E719" s="10"/>
      <c r="F719" s="10"/>
      <c r="G719" s="41"/>
      <c r="H719" s="41"/>
      <c r="I719" s="10"/>
      <c r="J719" s="10"/>
      <c r="K719" s="10"/>
      <c r="L719" s="10"/>
      <c r="M719" s="10"/>
      <c r="N719" s="10"/>
      <c r="O719" s="10"/>
      <c r="P719" s="10"/>
      <c r="Q719" s="10"/>
      <c r="R719" s="10"/>
      <c r="S719" s="10"/>
      <c r="T719" s="10"/>
      <c r="U719" s="10"/>
      <c r="V719" s="10"/>
      <c r="W719" s="10"/>
      <c r="X719" s="10"/>
      <c r="Y719" s="10"/>
    </row>
    <row r="720" spans="1:25" ht="15.75" customHeight="1" x14ac:dyDescent="0.2">
      <c r="A720" s="4"/>
      <c r="B720" s="4"/>
      <c r="C720" s="10"/>
      <c r="D720" s="10"/>
      <c r="E720" s="10"/>
      <c r="F720" s="10"/>
      <c r="G720" s="41"/>
      <c r="H720" s="41"/>
      <c r="I720" s="10"/>
      <c r="J720" s="10"/>
      <c r="K720" s="10"/>
      <c r="L720" s="10"/>
      <c r="M720" s="10"/>
      <c r="N720" s="10"/>
      <c r="O720" s="10"/>
      <c r="P720" s="10"/>
      <c r="Q720" s="10"/>
      <c r="R720" s="10"/>
      <c r="S720" s="10"/>
      <c r="T720" s="10"/>
      <c r="U720" s="10"/>
      <c r="V720" s="10"/>
      <c r="W720" s="10"/>
      <c r="X720" s="10"/>
      <c r="Y720" s="10"/>
    </row>
    <row r="721" spans="1:25" ht="15.75" customHeight="1" x14ac:dyDescent="0.2">
      <c r="A721" s="4"/>
      <c r="B721" s="4"/>
      <c r="C721" s="10"/>
      <c r="D721" s="10"/>
      <c r="E721" s="10"/>
      <c r="F721" s="10"/>
      <c r="G721" s="41"/>
      <c r="H721" s="41"/>
      <c r="I721" s="10"/>
      <c r="J721" s="10"/>
      <c r="K721" s="10"/>
      <c r="L721" s="10"/>
      <c r="M721" s="10"/>
      <c r="N721" s="10"/>
      <c r="O721" s="10"/>
      <c r="P721" s="10"/>
      <c r="Q721" s="10"/>
      <c r="R721" s="10"/>
      <c r="S721" s="10"/>
      <c r="T721" s="10"/>
      <c r="U721" s="10"/>
      <c r="V721" s="10"/>
      <c r="W721" s="10"/>
      <c r="X721" s="10"/>
      <c r="Y721" s="10"/>
    </row>
    <row r="722" spans="1:25" ht="15.75" customHeight="1" x14ac:dyDescent="0.2">
      <c r="A722" s="4"/>
      <c r="B722" s="4"/>
      <c r="C722" s="10"/>
      <c r="D722" s="10"/>
      <c r="E722" s="10"/>
      <c r="F722" s="10"/>
      <c r="G722" s="41"/>
      <c r="H722" s="41"/>
      <c r="I722" s="10"/>
      <c r="J722" s="10"/>
      <c r="K722" s="10"/>
      <c r="L722" s="10"/>
      <c r="M722" s="10"/>
      <c r="N722" s="10"/>
      <c r="O722" s="10"/>
      <c r="P722" s="10"/>
      <c r="Q722" s="10"/>
      <c r="R722" s="10"/>
      <c r="S722" s="10"/>
      <c r="T722" s="10"/>
      <c r="U722" s="10"/>
      <c r="V722" s="10"/>
      <c r="W722" s="10"/>
      <c r="X722" s="10"/>
      <c r="Y722" s="10"/>
    </row>
    <row r="723" spans="1:25" ht="15.75" customHeight="1" x14ac:dyDescent="0.2">
      <c r="A723" s="4"/>
      <c r="B723" s="4"/>
      <c r="C723" s="10"/>
      <c r="D723" s="10"/>
      <c r="E723" s="10"/>
      <c r="F723" s="10"/>
      <c r="G723" s="41"/>
      <c r="H723" s="41"/>
      <c r="I723" s="10"/>
      <c r="J723" s="10"/>
      <c r="K723" s="10"/>
      <c r="L723" s="10"/>
      <c r="M723" s="10"/>
      <c r="N723" s="10"/>
      <c r="O723" s="10"/>
      <c r="P723" s="10"/>
      <c r="Q723" s="10"/>
      <c r="R723" s="10"/>
      <c r="S723" s="10"/>
      <c r="T723" s="10"/>
      <c r="U723" s="10"/>
      <c r="V723" s="10"/>
      <c r="W723" s="10"/>
      <c r="X723" s="10"/>
      <c r="Y723" s="10"/>
    </row>
    <row r="724" spans="1:25" ht="15.75" customHeight="1" x14ac:dyDescent="0.2">
      <c r="A724" s="4"/>
      <c r="B724" s="4"/>
      <c r="C724" s="10"/>
      <c r="D724" s="10"/>
      <c r="E724" s="10"/>
      <c r="F724" s="10"/>
      <c r="G724" s="41"/>
      <c r="H724" s="41"/>
      <c r="I724" s="10"/>
      <c r="J724" s="10"/>
      <c r="K724" s="10"/>
      <c r="L724" s="10"/>
      <c r="M724" s="10"/>
      <c r="N724" s="10"/>
      <c r="O724" s="10"/>
      <c r="P724" s="10"/>
      <c r="Q724" s="10"/>
      <c r="R724" s="10"/>
      <c r="S724" s="10"/>
      <c r="T724" s="10"/>
      <c r="U724" s="10"/>
      <c r="V724" s="10"/>
      <c r="W724" s="10"/>
      <c r="X724" s="10"/>
      <c r="Y724" s="10"/>
    </row>
    <row r="725" spans="1:25" ht="15.75" customHeight="1" x14ac:dyDescent="0.2">
      <c r="A725" s="4"/>
      <c r="B725" s="4"/>
      <c r="C725" s="10"/>
      <c r="D725" s="10"/>
      <c r="E725" s="10"/>
      <c r="F725" s="10"/>
      <c r="G725" s="41"/>
      <c r="H725" s="41"/>
      <c r="I725" s="10"/>
      <c r="J725" s="10"/>
      <c r="K725" s="10"/>
      <c r="L725" s="10"/>
      <c r="M725" s="10"/>
      <c r="N725" s="10"/>
      <c r="O725" s="10"/>
      <c r="P725" s="10"/>
      <c r="Q725" s="10"/>
      <c r="R725" s="10"/>
      <c r="S725" s="10"/>
      <c r="T725" s="10"/>
      <c r="U725" s="10"/>
      <c r="V725" s="10"/>
      <c r="W725" s="10"/>
      <c r="X725" s="10"/>
      <c r="Y725" s="10"/>
    </row>
    <row r="726" spans="1:25" ht="15.75" customHeight="1" x14ac:dyDescent="0.2">
      <c r="A726" s="4"/>
      <c r="B726" s="4"/>
      <c r="C726" s="10"/>
      <c r="D726" s="10"/>
      <c r="E726" s="10"/>
      <c r="F726" s="10"/>
      <c r="G726" s="41"/>
      <c r="H726" s="41"/>
      <c r="I726" s="10"/>
      <c r="J726" s="10"/>
      <c r="K726" s="10"/>
      <c r="L726" s="10"/>
      <c r="M726" s="10"/>
      <c r="N726" s="10"/>
      <c r="O726" s="10"/>
      <c r="P726" s="10"/>
      <c r="Q726" s="10"/>
      <c r="R726" s="10"/>
      <c r="S726" s="10"/>
      <c r="T726" s="10"/>
      <c r="U726" s="10"/>
      <c r="V726" s="10"/>
      <c r="W726" s="10"/>
      <c r="X726" s="10"/>
      <c r="Y726" s="10"/>
    </row>
    <row r="727" spans="1:25" ht="15.75" customHeight="1" x14ac:dyDescent="0.2">
      <c r="A727" s="4"/>
      <c r="B727" s="4"/>
      <c r="C727" s="10"/>
      <c r="D727" s="10"/>
      <c r="E727" s="10"/>
      <c r="F727" s="10"/>
      <c r="G727" s="41"/>
      <c r="H727" s="41"/>
      <c r="I727" s="10"/>
      <c r="J727" s="10"/>
      <c r="K727" s="10"/>
      <c r="L727" s="10"/>
      <c r="M727" s="10"/>
      <c r="N727" s="10"/>
      <c r="O727" s="10"/>
      <c r="P727" s="10"/>
      <c r="Q727" s="10"/>
      <c r="R727" s="10"/>
      <c r="S727" s="10"/>
      <c r="T727" s="10"/>
      <c r="U727" s="10"/>
      <c r="V727" s="10"/>
      <c r="W727" s="10"/>
      <c r="X727" s="10"/>
      <c r="Y727" s="10"/>
    </row>
    <row r="728" spans="1:25" ht="15.75" customHeight="1" x14ac:dyDescent="0.2">
      <c r="A728" s="4"/>
      <c r="B728" s="4"/>
      <c r="C728" s="10"/>
      <c r="D728" s="10"/>
      <c r="E728" s="10"/>
      <c r="F728" s="10"/>
      <c r="G728" s="41"/>
      <c r="H728" s="41"/>
      <c r="I728" s="10"/>
      <c r="J728" s="10"/>
      <c r="K728" s="10"/>
      <c r="L728" s="10"/>
      <c r="M728" s="10"/>
      <c r="N728" s="10"/>
      <c r="O728" s="10"/>
      <c r="P728" s="10"/>
      <c r="Q728" s="10"/>
      <c r="R728" s="10"/>
      <c r="S728" s="10"/>
      <c r="T728" s="10"/>
      <c r="U728" s="10"/>
      <c r="V728" s="10"/>
      <c r="W728" s="10"/>
      <c r="X728" s="10"/>
      <c r="Y728" s="10"/>
    </row>
    <row r="729" spans="1:25" ht="15.75" customHeight="1" x14ac:dyDescent="0.2">
      <c r="A729" s="4"/>
      <c r="B729" s="4"/>
      <c r="C729" s="10"/>
      <c r="D729" s="10"/>
      <c r="E729" s="10"/>
      <c r="F729" s="10"/>
      <c r="G729" s="41"/>
      <c r="H729" s="41"/>
      <c r="I729" s="10"/>
      <c r="J729" s="10"/>
      <c r="K729" s="10"/>
      <c r="L729" s="10"/>
      <c r="M729" s="10"/>
      <c r="N729" s="10"/>
      <c r="O729" s="10"/>
      <c r="P729" s="10"/>
      <c r="Q729" s="10"/>
      <c r="R729" s="10"/>
      <c r="S729" s="10"/>
      <c r="T729" s="10"/>
      <c r="U729" s="10"/>
      <c r="V729" s="10"/>
      <c r="W729" s="10"/>
      <c r="X729" s="10"/>
      <c r="Y729" s="10"/>
    </row>
    <row r="730" spans="1:25" ht="15.75" customHeight="1" x14ac:dyDescent="0.2">
      <c r="A730" s="4"/>
      <c r="B730" s="4"/>
      <c r="C730" s="10"/>
      <c r="D730" s="10"/>
      <c r="E730" s="10"/>
      <c r="F730" s="10"/>
      <c r="G730" s="41"/>
      <c r="H730" s="41"/>
      <c r="I730" s="10"/>
      <c r="J730" s="10"/>
      <c r="K730" s="10"/>
      <c r="L730" s="10"/>
      <c r="M730" s="10"/>
      <c r="N730" s="10"/>
      <c r="O730" s="10"/>
      <c r="P730" s="10"/>
      <c r="Q730" s="10"/>
      <c r="R730" s="10"/>
      <c r="S730" s="10"/>
      <c r="T730" s="10"/>
      <c r="U730" s="10"/>
      <c r="V730" s="10"/>
      <c r="W730" s="10"/>
      <c r="X730" s="10"/>
      <c r="Y730" s="10"/>
    </row>
    <row r="731" spans="1:25" ht="15.75" customHeight="1" x14ac:dyDescent="0.2">
      <c r="A731" s="4"/>
      <c r="B731" s="4"/>
      <c r="C731" s="10"/>
      <c r="D731" s="10"/>
      <c r="E731" s="10"/>
      <c r="F731" s="10"/>
      <c r="G731" s="41"/>
      <c r="H731" s="41"/>
      <c r="I731" s="10"/>
      <c r="J731" s="10"/>
      <c r="K731" s="10"/>
      <c r="L731" s="10"/>
      <c r="M731" s="10"/>
      <c r="N731" s="10"/>
      <c r="O731" s="10"/>
      <c r="P731" s="10"/>
      <c r="Q731" s="10"/>
      <c r="R731" s="10"/>
      <c r="S731" s="10"/>
      <c r="T731" s="10"/>
      <c r="U731" s="10"/>
      <c r="V731" s="10"/>
      <c r="W731" s="10"/>
      <c r="X731" s="10"/>
      <c r="Y731" s="10"/>
    </row>
    <row r="732" spans="1:25" ht="15.75" customHeight="1" x14ac:dyDescent="0.2">
      <c r="A732" s="4"/>
      <c r="B732" s="4"/>
      <c r="C732" s="10"/>
      <c r="D732" s="10"/>
      <c r="E732" s="10"/>
      <c r="F732" s="10"/>
      <c r="G732" s="41"/>
      <c r="H732" s="41"/>
      <c r="I732" s="10"/>
      <c r="J732" s="10"/>
      <c r="K732" s="10"/>
      <c r="L732" s="10"/>
      <c r="M732" s="10"/>
      <c r="N732" s="10"/>
      <c r="O732" s="10"/>
      <c r="P732" s="10"/>
      <c r="Q732" s="10"/>
      <c r="R732" s="10"/>
      <c r="S732" s="10"/>
      <c r="T732" s="10"/>
      <c r="U732" s="10"/>
      <c r="V732" s="10"/>
      <c r="W732" s="10"/>
      <c r="X732" s="10"/>
      <c r="Y732" s="10"/>
    </row>
    <row r="733" spans="1:25" ht="15.75" customHeight="1" x14ac:dyDescent="0.2">
      <c r="A733" s="4"/>
      <c r="B733" s="4"/>
      <c r="C733" s="10"/>
      <c r="D733" s="10"/>
      <c r="E733" s="10"/>
      <c r="F733" s="10"/>
      <c r="G733" s="41"/>
      <c r="H733" s="41"/>
      <c r="I733" s="10"/>
      <c r="J733" s="10"/>
      <c r="K733" s="10"/>
      <c r="L733" s="10"/>
      <c r="M733" s="10"/>
      <c r="N733" s="10"/>
      <c r="O733" s="10"/>
      <c r="P733" s="10"/>
      <c r="Q733" s="10"/>
      <c r="R733" s="10"/>
      <c r="S733" s="10"/>
      <c r="T733" s="10"/>
      <c r="U733" s="10"/>
      <c r="V733" s="10"/>
      <c r="W733" s="10"/>
      <c r="X733" s="10"/>
      <c r="Y733" s="10"/>
    </row>
    <row r="734" spans="1:25" ht="15.75" customHeight="1" x14ac:dyDescent="0.2">
      <c r="A734" s="4"/>
      <c r="B734" s="4"/>
      <c r="C734" s="10"/>
      <c r="D734" s="10"/>
      <c r="E734" s="10"/>
      <c r="F734" s="10"/>
      <c r="G734" s="41"/>
      <c r="H734" s="41"/>
      <c r="I734" s="10"/>
      <c r="J734" s="10"/>
      <c r="K734" s="10"/>
      <c r="L734" s="10"/>
      <c r="M734" s="10"/>
      <c r="N734" s="10"/>
      <c r="O734" s="10"/>
      <c r="P734" s="10"/>
      <c r="Q734" s="10"/>
      <c r="R734" s="10"/>
      <c r="S734" s="10"/>
      <c r="T734" s="10"/>
      <c r="U734" s="10"/>
      <c r="V734" s="10"/>
      <c r="W734" s="10"/>
      <c r="X734" s="10"/>
      <c r="Y734" s="10"/>
    </row>
    <row r="735" spans="1:25" ht="15.75" customHeight="1" x14ac:dyDescent="0.2">
      <c r="A735" s="4"/>
      <c r="B735" s="4"/>
      <c r="C735" s="10"/>
      <c r="D735" s="10"/>
      <c r="E735" s="10"/>
      <c r="F735" s="10"/>
      <c r="G735" s="41"/>
      <c r="H735" s="41"/>
      <c r="I735" s="10"/>
      <c r="J735" s="10"/>
      <c r="K735" s="10"/>
      <c r="L735" s="10"/>
      <c r="M735" s="10"/>
      <c r="N735" s="10"/>
      <c r="O735" s="10"/>
      <c r="P735" s="10"/>
      <c r="Q735" s="10"/>
      <c r="R735" s="10"/>
      <c r="S735" s="10"/>
      <c r="T735" s="10"/>
      <c r="U735" s="10"/>
      <c r="V735" s="10"/>
      <c r="W735" s="10"/>
      <c r="X735" s="10"/>
      <c r="Y735" s="10"/>
    </row>
    <row r="736" spans="1:25" ht="15.75" customHeight="1" x14ac:dyDescent="0.2">
      <c r="A736" s="4"/>
      <c r="B736" s="4"/>
      <c r="C736" s="10"/>
      <c r="D736" s="10"/>
      <c r="E736" s="10"/>
      <c r="F736" s="10"/>
      <c r="G736" s="41"/>
      <c r="H736" s="41"/>
      <c r="I736" s="10"/>
      <c r="J736" s="10"/>
      <c r="K736" s="10"/>
      <c r="L736" s="10"/>
      <c r="M736" s="10"/>
      <c r="N736" s="10"/>
      <c r="O736" s="10"/>
      <c r="P736" s="10"/>
      <c r="Q736" s="10"/>
      <c r="R736" s="10"/>
      <c r="S736" s="10"/>
      <c r="T736" s="10"/>
      <c r="U736" s="10"/>
      <c r="V736" s="10"/>
      <c r="W736" s="10"/>
      <c r="X736" s="10"/>
      <c r="Y736" s="10"/>
    </row>
    <row r="737" spans="1:25" ht="15.75" customHeight="1" x14ac:dyDescent="0.2">
      <c r="A737" s="4"/>
      <c r="B737" s="4"/>
      <c r="C737" s="10"/>
      <c r="D737" s="10"/>
      <c r="E737" s="10"/>
      <c r="F737" s="10"/>
      <c r="G737" s="41"/>
      <c r="H737" s="41"/>
      <c r="I737" s="10"/>
      <c r="J737" s="10"/>
      <c r="K737" s="10"/>
      <c r="L737" s="10"/>
      <c r="M737" s="10"/>
      <c r="N737" s="10"/>
      <c r="O737" s="10"/>
      <c r="P737" s="10"/>
      <c r="Q737" s="10"/>
      <c r="R737" s="10"/>
      <c r="S737" s="10"/>
      <c r="T737" s="10"/>
      <c r="U737" s="10"/>
      <c r="V737" s="10"/>
      <c r="W737" s="10"/>
      <c r="X737" s="10"/>
      <c r="Y737" s="10"/>
    </row>
    <row r="738" spans="1:25" ht="15.75" customHeight="1" x14ac:dyDescent="0.2">
      <c r="A738" s="4"/>
      <c r="B738" s="4"/>
      <c r="C738" s="10"/>
      <c r="D738" s="10"/>
      <c r="E738" s="10"/>
      <c r="F738" s="10"/>
      <c r="G738" s="41"/>
      <c r="H738" s="41"/>
      <c r="I738" s="10"/>
      <c r="J738" s="10"/>
      <c r="K738" s="10"/>
      <c r="L738" s="10"/>
      <c r="M738" s="10"/>
      <c r="N738" s="10"/>
      <c r="O738" s="10"/>
      <c r="P738" s="10"/>
      <c r="Q738" s="10"/>
      <c r="R738" s="10"/>
      <c r="S738" s="10"/>
      <c r="T738" s="10"/>
      <c r="U738" s="10"/>
      <c r="V738" s="10"/>
      <c r="W738" s="10"/>
      <c r="X738" s="10"/>
      <c r="Y738" s="10"/>
    </row>
    <row r="739" spans="1:25" ht="15.75" customHeight="1" x14ac:dyDescent="0.2">
      <c r="A739" s="4"/>
      <c r="B739" s="4"/>
      <c r="C739" s="10"/>
      <c r="D739" s="10"/>
      <c r="E739" s="10"/>
      <c r="F739" s="10"/>
      <c r="G739" s="41"/>
      <c r="H739" s="41"/>
      <c r="I739" s="10"/>
      <c r="J739" s="10"/>
      <c r="K739" s="10"/>
      <c r="L739" s="10"/>
      <c r="M739" s="10"/>
      <c r="N739" s="10"/>
      <c r="O739" s="10"/>
      <c r="P739" s="10"/>
      <c r="Q739" s="10"/>
      <c r="R739" s="10"/>
      <c r="S739" s="10"/>
      <c r="T739" s="10"/>
      <c r="U739" s="10"/>
      <c r="V739" s="10"/>
      <c r="W739" s="10"/>
      <c r="X739" s="10"/>
      <c r="Y739" s="10"/>
    </row>
    <row r="740" spans="1:25" ht="15.75" customHeight="1" x14ac:dyDescent="0.2">
      <c r="A740" s="4"/>
      <c r="B740" s="4"/>
      <c r="C740" s="10"/>
      <c r="D740" s="10"/>
      <c r="E740" s="10"/>
      <c r="F740" s="10"/>
      <c r="G740" s="41"/>
      <c r="H740" s="41"/>
      <c r="I740" s="10"/>
      <c r="J740" s="10"/>
      <c r="K740" s="10"/>
      <c r="L740" s="10"/>
      <c r="M740" s="10"/>
      <c r="N740" s="10"/>
      <c r="O740" s="10"/>
      <c r="P740" s="10"/>
      <c r="Q740" s="10"/>
      <c r="R740" s="10"/>
      <c r="S740" s="10"/>
      <c r="T740" s="10"/>
      <c r="U740" s="10"/>
      <c r="V740" s="10"/>
      <c r="W740" s="10"/>
      <c r="X740" s="10"/>
      <c r="Y740" s="10"/>
    </row>
    <row r="741" spans="1:25" ht="15.75" customHeight="1" x14ac:dyDescent="0.2">
      <c r="A741" s="4"/>
      <c r="B741" s="4"/>
      <c r="C741" s="10"/>
      <c r="D741" s="10"/>
      <c r="E741" s="10"/>
      <c r="F741" s="10"/>
      <c r="G741" s="41"/>
      <c r="H741" s="41"/>
      <c r="I741" s="10"/>
      <c r="J741" s="10"/>
      <c r="K741" s="10"/>
      <c r="L741" s="10"/>
      <c r="M741" s="10"/>
      <c r="N741" s="10"/>
      <c r="O741" s="10"/>
      <c r="P741" s="10"/>
      <c r="Q741" s="10"/>
      <c r="R741" s="10"/>
      <c r="S741" s="10"/>
      <c r="T741" s="10"/>
      <c r="U741" s="10"/>
      <c r="V741" s="10"/>
      <c r="W741" s="10"/>
      <c r="X741" s="10"/>
      <c r="Y741" s="10"/>
    </row>
    <row r="742" spans="1:25" ht="15.75" customHeight="1" x14ac:dyDescent="0.2">
      <c r="A742" s="4"/>
      <c r="B742" s="4"/>
      <c r="C742" s="10"/>
      <c r="D742" s="10"/>
      <c r="E742" s="10"/>
      <c r="F742" s="10"/>
      <c r="G742" s="41"/>
      <c r="H742" s="41"/>
      <c r="I742" s="10"/>
      <c r="J742" s="10"/>
      <c r="K742" s="10"/>
      <c r="L742" s="10"/>
      <c r="M742" s="10"/>
      <c r="N742" s="10"/>
      <c r="O742" s="10"/>
      <c r="P742" s="10"/>
      <c r="Q742" s="10"/>
      <c r="R742" s="10"/>
      <c r="S742" s="10"/>
      <c r="T742" s="10"/>
      <c r="U742" s="10"/>
      <c r="V742" s="10"/>
      <c r="W742" s="10"/>
      <c r="X742" s="10"/>
      <c r="Y742" s="10"/>
    </row>
    <row r="743" spans="1:25" ht="15.75" customHeight="1" x14ac:dyDescent="0.2">
      <c r="A743" s="4"/>
      <c r="B743" s="4"/>
      <c r="C743" s="10"/>
      <c r="D743" s="10"/>
      <c r="E743" s="10"/>
      <c r="F743" s="10"/>
      <c r="G743" s="41"/>
      <c r="H743" s="41"/>
      <c r="I743" s="10"/>
      <c r="J743" s="10"/>
      <c r="K743" s="10"/>
      <c r="L743" s="10"/>
      <c r="M743" s="10"/>
      <c r="N743" s="10"/>
      <c r="O743" s="10"/>
      <c r="P743" s="10"/>
      <c r="Q743" s="10"/>
      <c r="R743" s="10"/>
      <c r="S743" s="10"/>
      <c r="T743" s="10"/>
      <c r="U743" s="10"/>
      <c r="V743" s="10"/>
      <c r="W743" s="10"/>
      <c r="X743" s="10"/>
      <c r="Y743" s="10"/>
    </row>
    <row r="744" spans="1:25" ht="15.75" customHeight="1" x14ac:dyDescent="0.2">
      <c r="A744" s="4"/>
      <c r="B744" s="4"/>
      <c r="C744" s="10"/>
      <c r="D744" s="10"/>
      <c r="E744" s="10"/>
      <c r="F744" s="10"/>
      <c r="G744" s="41"/>
      <c r="H744" s="41"/>
      <c r="I744" s="10"/>
      <c r="J744" s="10"/>
      <c r="K744" s="10"/>
      <c r="L744" s="10"/>
      <c r="M744" s="10"/>
      <c r="N744" s="10"/>
      <c r="O744" s="10"/>
      <c r="P744" s="10"/>
      <c r="Q744" s="10"/>
      <c r="R744" s="10"/>
      <c r="S744" s="10"/>
      <c r="T744" s="10"/>
      <c r="U744" s="10"/>
      <c r="V744" s="10"/>
      <c r="W744" s="10"/>
      <c r="X744" s="10"/>
      <c r="Y744" s="10"/>
    </row>
    <row r="745" spans="1:25" ht="15.75" customHeight="1" x14ac:dyDescent="0.2">
      <c r="A745" s="4"/>
      <c r="B745" s="4"/>
      <c r="C745" s="10"/>
      <c r="D745" s="10"/>
      <c r="E745" s="10"/>
      <c r="F745" s="10"/>
      <c r="G745" s="41"/>
      <c r="H745" s="41"/>
      <c r="I745" s="10"/>
      <c r="J745" s="10"/>
      <c r="K745" s="10"/>
      <c r="L745" s="10"/>
      <c r="M745" s="10"/>
      <c r="N745" s="10"/>
      <c r="O745" s="10"/>
      <c r="P745" s="10"/>
      <c r="Q745" s="10"/>
      <c r="R745" s="10"/>
      <c r="S745" s="10"/>
      <c r="T745" s="10"/>
      <c r="U745" s="10"/>
      <c r="V745" s="10"/>
      <c r="W745" s="10"/>
      <c r="X745" s="10"/>
      <c r="Y745" s="10"/>
    </row>
    <row r="746" spans="1:25" ht="15.75" customHeight="1" x14ac:dyDescent="0.2">
      <c r="A746" s="4"/>
      <c r="B746" s="4"/>
      <c r="C746" s="10"/>
      <c r="D746" s="10"/>
      <c r="E746" s="10"/>
      <c r="F746" s="10"/>
      <c r="G746" s="41"/>
      <c r="H746" s="41"/>
      <c r="I746" s="10"/>
      <c r="J746" s="10"/>
      <c r="K746" s="10"/>
      <c r="L746" s="10"/>
      <c r="M746" s="10"/>
      <c r="N746" s="10"/>
      <c r="O746" s="10"/>
      <c r="P746" s="10"/>
      <c r="Q746" s="10"/>
      <c r="R746" s="10"/>
      <c r="S746" s="10"/>
      <c r="T746" s="10"/>
      <c r="U746" s="10"/>
      <c r="V746" s="10"/>
      <c r="W746" s="10"/>
      <c r="X746" s="10"/>
      <c r="Y746" s="10"/>
    </row>
    <row r="747" spans="1:25" ht="15.75" customHeight="1" x14ac:dyDescent="0.2">
      <c r="A747" s="4"/>
      <c r="B747" s="4"/>
      <c r="C747" s="10"/>
      <c r="D747" s="10"/>
      <c r="E747" s="10"/>
      <c r="F747" s="10"/>
      <c r="G747" s="41"/>
      <c r="H747" s="41"/>
      <c r="I747" s="10"/>
      <c r="J747" s="10"/>
      <c r="K747" s="10"/>
      <c r="L747" s="10"/>
      <c r="M747" s="10"/>
      <c r="N747" s="10"/>
      <c r="O747" s="10"/>
      <c r="P747" s="10"/>
      <c r="Q747" s="10"/>
      <c r="R747" s="10"/>
      <c r="S747" s="10"/>
      <c r="T747" s="10"/>
      <c r="U747" s="10"/>
      <c r="V747" s="10"/>
      <c r="W747" s="10"/>
      <c r="X747" s="10"/>
      <c r="Y747" s="10"/>
    </row>
    <row r="748" spans="1:25" ht="15.75" customHeight="1" x14ac:dyDescent="0.2">
      <c r="A748" s="4"/>
      <c r="B748" s="4"/>
      <c r="C748" s="10"/>
      <c r="D748" s="10"/>
      <c r="E748" s="10"/>
      <c r="F748" s="10"/>
      <c r="G748" s="41"/>
      <c r="H748" s="41"/>
      <c r="I748" s="10"/>
      <c r="J748" s="10"/>
      <c r="K748" s="10"/>
      <c r="L748" s="10"/>
      <c r="M748" s="10"/>
      <c r="N748" s="10"/>
      <c r="O748" s="10"/>
      <c r="P748" s="10"/>
      <c r="Q748" s="10"/>
      <c r="R748" s="10"/>
      <c r="S748" s="10"/>
      <c r="T748" s="10"/>
      <c r="U748" s="10"/>
      <c r="V748" s="10"/>
      <c r="W748" s="10"/>
      <c r="X748" s="10"/>
      <c r="Y748" s="10"/>
    </row>
    <row r="749" spans="1:25" ht="15.75" customHeight="1" x14ac:dyDescent="0.2">
      <c r="A749" s="4"/>
      <c r="B749" s="4"/>
      <c r="C749" s="10"/>
      <c r="D749" s="10"/>
      <c r="E749" s="10"/>
      <c r="F749" s="10"/>
      <c r="G749" s="41"/>
      <c r="H749" s="41"/>
      <c r="I749" s="10"/>
      <c r="J749" s="10"/>
      <c r="K749" s="10"/>
      <c r="L749" s="10"/>
      <c r="M749" s="10"/>
      <c r="N749" s="10"/>
      <c r="O749" s="10"/>
      <c r="P749" s="10"/>
      <c r="Q749" s="10"/>
      <c r="R749" s="10"/>
      <c r="S749" s="10"/>
      <c r="T749" s="10"/>
      <c r="U749" s="10"/>
      <c r="V749" s="10"/>
      <c r="W749" s="10"/>
      <c r="X749" s="10"/>
      <c r="Y749" s="10"/>
    </row>
    <row r="750" spans="1:25" ht="15.75" customHeight="1" x14ac:dyDescent="0.2">
      <c r="A750" s="4"/>
      <c r="B750" s="4"/>
      <c r="C750" s="10"/>
      <c r="D750" s="10"/>
      <c r="E750" s="10"/>
      <c r="F750" s="10"/>
      <c r="G750" s="41"/>
      <c r="H750" s="41"/>
      <c r="I750" s="10"/>
      <c r="J750" s="10"/>
      <c r="K750" s="10"/>
      <c r="L750" s="10"/>
      <c r="M750" s="10"/>
      <c r="N750" s="10"/>
      <c r="O750" s="10"/>
      <c r="P750" s="10"/>
      <c r="Q750" s="10"/>
      <c r="R750" s="10"/>
      <c r="S750" s="10"/>
      <c r="T750" s="10"/>
      <c r="U750" s="10"/>
      <c r="V750" s="10"/>
      <c r="W750" s="10"/>
      <c r="X750" s="10"/>
      <c r="Y750" s="10"/>
    </row>
    <row r="751" spans="1:25" ht="15.75" customHeight="1" x14ac:dyDescent="0.2">
      <c r="A751" s="4"/>
      <c r="B751" s="4"/>
      <c r="C751" s="10"/>
      <c r="D751" s="10"/>
      <c r="E751" s="10"/>
      <c r="F751" s="10"/>
      <c r="G751" s="41"/>
      <c r="H751" s="41"/>
      <c r="I751" s="10"/>
      <c r="J751" s="10"/>
      <c r="K751" s="10"/>
      <c r="L751" s="10"/>
      <c r="M751" s="10"/>
      <c r="N751" s="10"/>
      <c r="O751" s="10"/>
      <c r="P751" s="10"/>
      <c r="Q751" s="10"/>
      <c r="R751" s="10"/>
      <c r="S751" s="10"/>
      <c r="T751" s="10"/>
      <c r="U751" s="10"/>
      <c r="V751" s="10"/>
      <c r="W751" s="10"/>
      <c r="X751" s="10"/>
      <c r="Y751" s="10"/>
    </row>
    <row r="752" spans="1:25" ht="15.75" customHeight="1" x14ac:dyDescent="0.2">
      <c r="A752" s="4"/>
      <c r="B752" s="4"/>
      <c r="C752" s="10"/>
      <c r="D752" s="10"/>
      <c r="E752" s="10"/>
      <c r="F752" s="10"/>
      <c r="G752" s="41"/>
      <c r="H752" s="41"/>
      <c r="I752" s="10"/>
      <c r="J752" s="10"/>
      <c r="K752" s="10"/>
      <c r="L752" s="10"/>
      <c r="M752" s="10"/>
      <c r="N752" s="10"/>
      <c r="O752" s="10"/>
      <c r="P752" s="10"/>
      <c r="Q752" s="10"/>
      <c r="R752" s="10"/>
      <c r="S752" s="10"/>
      <c r="T752" s="10"/>
      <c r="U752" s="10"/>
      <c r="V752" s="10"/>
      <c r="W752" s="10"/>
      <c r="X752" s="10"/>
      <c r="Y752" s="10"/>
    </row>
    <row r="753" spans="1:25" ht="15.75" customHeight="1" x14ac:dyDescent="0.2">
      <c r="A753" s="4"/>
      <c r="B753" s="4"/>
      <c r="C753" s="10"/>
      <c r="D753" s="10"/>
      <c r="E753" s="10"/>
      <c r="F753" s="10"/>
      <c r="G753" s="41"/>
      <c r="H753" s="41"/>
      <c r="I753" s="10"/>
      <c r="J753" s="10"/>
      <c r="K753" s="10"/>
      <c r="L753" s="10"/>
      <c r="M753" s="10"/>
      <c r="N753" s="10"/>
      <c r="O753" s="10"/>
      <c r="P753" s="10"/>
      <c r="Q753" s="10"/>
      <c r="R753" s="10"/>
      <c r="S753" s="10"/>
      <c r="T753" s="10"/>
      <c r="U753" s="10"/>
      <c r="V753" s="10"/>
      <c r="W753" s="10"/>
      <c r="X753" s="10"/>
      <c r="Y753" s="10"/>
    </row>
    <row r="754" spans="1:25" ht="15.75" customHeight="1" x14ac:dyDescent="0.2">
      <c r="A754" s="4"/>
      <c r="B754" s="4"/>
      <c r="C754" s="10"/>
      <c r="D754" s="10"/>
      <c r="E754" s="10"/>
      <c r="F754" s="10"/>
      <c r="G754" s="41"/>
      <c r="H754" s="41"/>
      <c r="I754" s="10"/>
      <c r="J754" s="10"/>
      <c r="K754" s="10"/>
      <c r="L754" s="10"/>
      <c r="M754" s="10"/>
      <c r="N754" s="10"/>
      <c r="O754" s="10"/>
      <c r="P754" s="10"/>
      <c r="Q754" s="10"/>
      <c r="R754" s="10"/>
      <c r="S754" s="10"/>
      <c r="T754" s="10"/>
      <c r="U754" s="10"/>
      <c r="V754" s="10"/>
      <c r="W754" s="10"/>
      <c r="X754" s="10"/>
      <c r="Y754" s="10"/>
    </row>
    <row r="755" spans="1:25" ht="15.75" customHeight="1" x14ac:dyDescent="0.2">
      <c r="A755" s="4"/>
      <c r="B755" s="4"/>
      <c r="C755" s="10"/>
      <c r="D755" s="10"/>
      <c r="E755" s="10"/>
      <c r="F755" s="10"/>
      <c r="G755" s="41"/>
      <c r="H755" s="41"/>
      <c r="I755" s="10"/>
      <c r="J755" s="10"/>
      <c r="K755" s="10"/>
      <c r="L755" s="10"/>
      <c r="M755" s="10"/>
      <c r="N755" s="10"/>
      <c r="O755" s="10"/>
      <c r="P755" s="10"/>
      <c r="Q755" s="10"/>
      <c r="R755" s="10"/>
      <c r="S755" s="10"/>
      <c r="T755" s="10"/>
      <c r="U755" s="10"/>
      <c r="V755" s="10"/>
      <c r="W755" s="10"/>
      <c r="X755" s="10"/>
      <c r="Y755" s="10"/>
    </row>
    <row r="756" spans="1:25" ht="15.75" customHeight="1" x14ac:dyDescent="0.2">
      <c r="A756" s="4"/>
      <c r="B756" s="4"/>
      <c r="C756" s="10"/>
      <c r="D756" s="10"/>
      <c r="E756" s="10"/>
      <c r="F756" s="10"/>
      <c r="G756" s="41"/>
      <c r="H756" s="41"/>
      <c r="I756" s="10"/>
      <c r="J756" s="10"/>
      <c r="K756" s="10"/>
      <c r="L756" s="10"/>
      <c r="M756" s="10"/>
      <c r="N756" s="10"/>
      <c r="O756" s="10"/>
      <c r="P756" s="10"/>
      <c r="Q756" s="10"/>
      <c r="R756" s="10"/>
      <c r="S756" s="10"/>
      <c r="T756" s="10"/>
      <c r="U756" s="10"/>
      <c r="V756" s="10"/>
      <c r="W756" s="10"/>
      <c r="X756" s="10"/>
      <c r="Y756" s="10"/>
    </row>
    <row r="757" spans="1:25" ht="15.75" customHeight="1" x14ac:dyDescent="0.2">
      <c r="A757" s="4"/>
      <c r="B757" s="4"/>
      <c r="C757" s="10"/>
      <c r="D757" s="10"/>
      <c r="E757" s="10"/>
      <c r="F757" s="10"/>
      <c r="G757" s="41"/>
      <c r="H757" s="41"/>
      <c r="I757" s="10"/>
      <c r="J757" s="10"/>
      <c r="K757" s="10"/>
      <c r="L757" s="10"/>
      <c r="M757" s="10"/>
      <c r="N757" s="10"/>
      <c r="O757" s="10"/>
      <c r="P757" s="10"/>
      <c r="Q757" s="10"/>
      <c r="R757" s="10"/>
      <c r="S757" s="10"/>
      <c r="T757" s="10"/>
      <c r="U757" s="10"/>
      <c r="V757" s="10"/>
      <c r="W757" s="10"/>
      <c r="X757" s="10"/>
      <c r="Y757" s="10"/>
    </row>
    <row r="758" spans="1:25" ht="15.75" customHeight="1" x14ac:dyDescent="0.2">
      <c r="A758" s="4"/>
      <c r="B758" s="4"/>
      <c r="C758" s="10"/>
      <c r="D758" s="10"/>
      <c r="E758" s="10"/>
      <c r="F758" s="10"/>
      <c r="G758" s="41"/>
      <c r="H758" s="41"/>
      <c r="I758" s="10"/>
      <c r="J758" s="10"/>
      <c r="K758" s="10"/>
      <c r="L758" s="10"/>
      <c r="M758" s="10"/>
      <c r="N758" s="10"/>
      <c r="O758" s="10"/>
      <c r="P758" s="10"/>
      <c r="Q758" s="10"/>
      <c r="R758" s="10"/>
      <c r="S758" s="10"/>
      <c r="T758" s="10"/>
      <c r="U758" s="10"/>
      <c r="V758" s="10"/>
      <c r="W758" s="10"/>
      <c r="X758" s="10"/>
      <c r="Y758" s="10"/>
    </row>
    <row r="759" spans="1:25" ht="15.75" customHeight="1" x14ac:dyDescent="0.2">
      <c r="A759" s="4"/>
      <c r="B759" s="4"/>
      <c r="C759" s="10"/>
      <c r="D759" s="10"/>
      <c r="E759" s="10"/>
      <c r="F759" s="10"/>
      <c r="G759" s="41"/>
      <c r="H759" s="41"/>
      <c r="I759" s="10"/>
      <c r="J759" s="10"/>
      <c r="K759" s="10"/>
      <c r="L759" s="10"/>
      <c r="M759" s="10"/>
      <c r="N759" s="10"/>
      <c r="O759" s="10"/>
      <c r="P759" s="10"/>
      <c r="Q759" s="10"/>
      <c r="R759" s="10"/>
      <c r="S759" s="10"/>
      <c r="T759" s="10"/>
      <c r="U759" s="10"/>
      <c r="V759" s="10"/>
      <c r="W759" s="10"/>
      <c r="X759" s="10"/>
      <c r="Y759" s="10"/>
    </row>
    <row r="760" spans="1:25" ht="15.75" customHeight="1" x14ac:dyDescent="0.2">
      <c r="A760" s="4"/>
      <c r="B760" s="4"/>
      <c r="C760" s="10"/>
      <c r="D760" s="10"/>
      <c r="E760" s="10"/>
      <c r="F760" s="10"/>
      <c r="G760" s="41"/>
      <c r="H760" s="41"/>
      <c r="I760" s="10"/>
      <c r="J760" s="10"/>
      <c r="K760" s="10"/>
      <c r="L760" s="10"/>
      <c r="M760" s="10"/>
      <c r="N760" s="10"/>
      <c r="O760" s="10"/>
      <c r="P760" s="10"/>
      <c r="Q760" s="10"/>
      <c r="R760" s="10"/>
      <c r="S760" s="10"/>
      <c r="T760" s="10"/>
      <c r="U760" s="10"/>
      <c r="V760" s="10"/>
      <c r="W760" s="10"/>
      <c r="X760" s="10"/>
      <c r="Y760" s="10"/>
    </row>
    <row r="761" spans="1:25" ht="15.75" customHeight="1" x14ac:dyDescent="0.2">
      <c r="A761" s="4"/>
      <c r="B761" s="4"/>
      <c r="C761" s="10"/>
      <c r="D761" s="10"/>
      <c r="E761" s="10"/>
      <c r="F761" s="10"/>
      <c r="G761" s="41"/>
      <c r="H761" s="41"/>
      <c r="I761" s="10"/>
      <c r="J761" s="10"/>
      <c r="K761" s="10"/>
      <c r="L761" s="10"/>
      <c r="M761" s="10"/>
      <c r="N761" s="10"/>
      <c r="O761" s="10"/>
      <c r="P761" s="10"/>
      <c r="Q761" s="10"/>
      <c r="R761" s="10"/>
      <c r="S761" s="10"/>
      <c r="T761" s="10"/>
      <c r="U761" s="10"/>
      <c r="V761" s="10"/>
      <c r="W761" s="10"/>
      <c r="X761" s="10"/>
      <c r="Y761" s="10"/>
    </row>
    <row r="762" spans="1:25" ht="15.75" customHeight="1" x14ac:dyDescent="0.2">
      <c r="A762" s="4"/>
      <c r="B762" s="4"/>
      <c r="C762" s="10"/>
      <c r="D762" s="10"/>
      <c r="E762" s="10"/>
      <c r="F762" s="10"/>
      <c r="G762" s="41"/>
      <c r="H762" s="41"/>
      <c r="I762" s="10"/>
      <c r="J762" s="10"/>
      <c r="K762" s="10"/>
      <c r="L762" s="10"/>
      <c r="M762" s="10"/>
      <c r="N762" s="10"/>
      <c r="O762" s="10"/>
      <c r="P762" s="10"/>
      <c r="Q762" s="10"/>
      <c r="R762" s="10"/>
      <c r="S762" s="10"/>
      <c r="T762" s="10"/>
      <c r="U762" s="10"/>
      <c r="V762" s="10"/>
      <c r="W762" s="10"/>
      <c r="X762" s="10"/>
      <c r="Y762" s="10"/>
    </row>
    <row r="763" spans="1:25" ht="15.75" customHeight="1" x14ac:dyDescent="0.2">
      <c r="A763" s="4"/>
      <c r="B763" s="4"/>
      <c r="C763" s="10"/>
      <c r="D763" s="10"/>
      <c r="E763" s="10"/>
      <c r="F763" s="10"/>
      <c r="G763" s="41"/>
      <c r="H763" s="41"/>
      <c r="I763" s="10"/>
      <c r="J763" s="10"/>
      <c r="K763" s="10"/>
      <c r="L763" s="10"/>
      <c r="M763" s="10"/>
      <c r="N763" s="10"/>
      <c r="O763" s="10"/>
      <c r="P763" s="10"/>
      <c r="Q763" s="10"/>
      <c r="R763" s="10"/>
      <c r="S763" s="10"/>
      <c r="T763" s="10"/>
      <c r="U763" s="10"/>
      <c r="V763" s="10"/>
      <c r="W763" s="10"/>
      <c r="X763" s="10"/>
      <c r="Y763" s="10"/>
    </row>
    <row r="764" spans="1:25" ht="15.75" customHeight="1" x14ac:dyDescent="0.2">
      <c r="A764" s="4"/>
      <c r="B764" s="4"/>
      <c r="C764" s="10"/>
      <c r="D764" s="10"/>
      <c r="E764" s="10"/>
      <c r="F764" s="10"/>
      <c r="G764" s="41"/>
      <c r="H764" s="41"/>
      <c r="I764" s="10"/>
      <c r="J764" s="10"/>
      <c r="K764" s="10"/>
      <c r="L764" s="10"/>
      <c r="M764" s="10"/>
      <c r="N764" s="10"/>
      <c r="O764" s="10"/>
      <c r="P764" s="10"/>
      <c r="Q764" s="10"/>
      <c r="R764" s="10"/>
      <c r="S764" s="10"/>
      <c r="T764" s="10"/>
      <c r="U764" s="10"/>
      <c r="V764" s="10"/>
      <c r="W764" s="10"/>
      <c r="X764" s="10"/>
      <c r="Y764" s="10"/>
    </row>
    <row r="765" spans="1:25" ht="15.75" customHeight="1" x14ac:dyDescent="0.2">
      <c r="A765" s="4"/>
      <c r="B765" s="4"/>
      <c r="C765" s="10"/>
      <c r="D765" s="10"/>
      <c r="E765" s="10"/>
      <c r="F765" s="10"/>
      <c r="G765" s="41"/>
      <c r="H765" s="41"/>
      <c r="I765" s="10"/>
      <c r="J765" s="10"/>
      <c r="K765" s="10"/>
      <c r="L765" s="10"/>
      <c r="M765" s="10"/>
      <c r="N765" s="10"/>
      <c r="O765" s="10"/>
      <c r="P765" s="10"/>
      <c r="Q765" s="10"/>
      <c r="R765" s="10"/>
      <c r="S765" s="10"/>
      <c r="T765" s="10"/>
      <c r="U765" s="10"/>
      <c r="V765" s="10"/>
      <c r="W765" s="10"/>
      <c r="X765" s="10"/>
      <c r="Y765" s="10"/>
    </row>
    <row r="766" spans="1:25" ht="15.75" customHeight="1" x14ac:dyDescent="0.2">
      <c r="A766" s="4"/>
      <c r="B766" s="4"/>
      <c r="C766" s="10"/>
      <c r="D766" s="10"/>
      <c r="E766" s="10"/>
      <c r="F766" s="10"/>
      <c r="G766" s="41"/>
      <c r="H766" s="41"/>
      <c r="I766" s="10"/>
      <c r="J766" s="10"/>
      <c r="K766" s="10"/>
      <c r="L766" s="10"/>
      <c r="M766" s="10"/>
      <c r="N766" s="10"/>
      <c r="O766" s="10"/>
      <c r="P766" s="10"/>
      <c r="Q766" s="10"/>
      <c r="R766" s="10"/>
      <c r="S766" s="10"/>
      <c r="T766" s="10"/>
      <c r="U766" s="10"/>
      <c r="V766" s="10"/>
      <c r="W766" s="10"/>
      <c r="X766" s="10"/>
      <c r="Y766" s="10"/>
    </row>
    <row r="767" spans="1:25" ht="15.75" customHeight="1" x14ac:dyDescent="0.2">
      <c r="A767" s="4"/>
      <c r="B767" s="4"/>
      <c r="C767" s="10"/>
      <c r="D767" s="10"/>
      <c r="E767" s="10"/>
      <c r="F767" s="10"/>
      <c r="G767" s="41"/>
      <c r="H767" s="41"/>
      <c r="I767" s="10"/>
      <c r="J767" s="10"/>
      <c r="K767" s="10"/>
      <c r="L767" s="10"/>
      <c r="M767" s="10"/>
      <c r="N767" s="10"/>
      <c r="O767" s="10"/>
      <c r="P767" s="10"/>
      <c r="Q767" s="10"/>
      <c r="R767" s="10"/>
      <c r="S767" s="10"/>
      <c r="T767" s="10"/>
      <c r="U767" s="10"/>
      <c r="V767" s="10"/>
      <c r="W767" s="10"/>
      <c r="X767" s="10"/>
      <c r="Y767" s="10"/>
    </row>
    <row r="768" spans="1:25" ht="15.75" customHeight="1" x14ac:dyDescent="0.2">
      <c r="A768" s="4"/>
      <c r="B768" s="4"/>
      <c r="C768" s="10"/>
      <c r="D768" s="10"/>
      <c r="E768" s="10"/>
      <c r="F768" s="10"/>
      <c r="G768" s="41"/>
      <c r="H768" s="41"/>
      <c r="I768" s="10"/>
      <c r="J768" s="10"/>
      <c r="K768" s="10"/>
      <c r="L768" s="10"/>
      <c r="M768" s="10"/>
      <c r="N768" s="10"/>
      <c r="O768" s="10"/>
      <c r="P768" s="10"/>
      <c r="Q768" s="10"/>
      <c r="R768" s="10"/>
      <c r="S768" s="10"/>
      <c r="T768" s="10"/>
      <c r="U768" s="10"/>
      <c r="V768" s="10"/>
      <c r="W768" s="10"/>
      <c r="X768" s="10"/>
      <c r="Y768" s="10"/>
    </row>
    <row r="769" spans="1:25" ht="15.75" customHeight="1" x14ac:dyDescent="0.2">
      <c r="A769" s="4"/>
      <c r="B769" s="4"/>
      <c r="C769" s="10"/>
      <c r="D769" s="10"/>
      <c r="E769" s="10"/>
      <c r="F769" s="10"/>
      <c r="G769" s="41"/>
      <c r="H769" s="41"/>
      <c r="I769" s="10"/>
      <c r="J769" s="10"/>
      <c r="K769" s="10"/>
      <c r="L769" s="10"/>
      <c r="M769" s="10"/>
      <c r="N769" s="10"/>
      <c r="O769" s="10"/>
      <c r="P769" s="10"/>
      <c r="Q769" s="10"/>
      <c r="R769" s="10"/>
      <c r="S769" s="10"/>
      <c r="T769" s="10"/>
      <c r="U769" s="10"/>
      <c r="V769" s="10"/>
      <c r="W769" s="10"/>
      <c r="X769" s="10"/>
      <c r="Y769" s="10"/>
    </row>
    <row r="770" spans="1:25" ht="15.75" customHeight="1" x14ac:dyDescent="0.2">
      <c r="A770" s="4"/>
      <c r="B770" s="4"/>
      <c r="C770" s="10"/>
      <c r="D770" s="10"/>
      <c r="E770" s="10"/>
      <c r="F770" s="10"/>
      <c r="G770" s="41"/>
      <c r="H770" s="41"/>
      <c r="I770" s="10"/>
      <c r="J770" s="10"/>
      <c r="K770" s="10"/>
      <c r="L770" s="10"/>
      <c r="M770" s="10"/>
      <c r="N770" s="10"/>
      <c r="O770" s="10"/>
      <c r="P770" s="10"/>
      <c r="Q770" s="10"/>
      <c r="R770" s="10"/>
      <c r="S770" s="10"/>
      <c r="T770" s="10"/>
      <c r="U770" s="10"/>
      <c r="V770" s="10"/>
      <c r="W770" s="10"/>
      <c r="X770" s="10"/>
      <c r="Y770" s="10"/>
    </row>
    <row r="771" spans="1:25" ht="15.75" customHeight="1" x14ac:dyDescent="0.2">
      <c r="A771" s="4"/>
      <c r="B771" s="4"/>
      <c r="C771" s="10"/>
      <c r="D771" s="10"/>
      <c r="E771" s="10"/>
      <c r="F771" s="10"/>
      <c r="G771" s="41"/>
      <c r="H771" s="41"/>
      <c r="I771" s="10"/>
      <c r="J771" s="10"/>
      <c r="K771" s="10"/>
      <c r="L771" s="10"/>
      <c r="M771" s="10"/>
      <c r="N771" s="10"/>
      <c r="O771" s="10"/>
      <c r="P771" s="10"/>
      <c r="Q771" s="10"/>
      <c r="R771" s="10"/>
      <c r="S771" s="10"/>
      <c r="T771" s="10"/>
      <c r="U771" s="10"/>
      <c r="V771" s="10"/>
      <c r="W771" s="10"/>
      <c r="X771" s="10"/>
      <c r="Y771" s="10"/>
    </row>
    <row r="772" spans="1:25" ht="15.75" customHeight="1" x14ac:dyDescent="0.2">
      <c r="A772" s="4"/>
      <c r="B772" s="4"/>
      <c r="C772" s="10"/>
      <c r="D772" s="10"/>
      <c r="E772" s="10"/>
      <c r="F772" s="10"/>
      <c r="G772" s="41"/>
      <c r="H772" s="41"/>
      <c r="I772" s="10"/>
      <c r="J772" s="10"/>
      <c r="K772" s="10"/>
      <c r="L772" s="10"/>
      <c r="M772" s="10"/>
      <c r="N772" s="10"/>
      <c r="O772" s="10"/>
      <c r="P772" s="10"/>
      <c r="Q772" s="10"/>
      <c r="R772" s="10"/>
      <c r="S772" s="10"/>
      <c r="T772" s="10"/>
      <c r="U772" s="10"/>
      <c r="V772" s="10"/>
      <c r="W772" s="10"/>
      <c r="X772" s="10"/>
      <c r="Y772" s="10"/>
    </row>
    <row r="773" spans="1:25" ht="15.75" customHeight="1" x14ac:dyDescent="0.2">
      <c r="A773" s="4"/>
      <c r="B773" s="4"/>
      <c r="C773" s="10"/>
      <c r="D773" s="10"/>
      <c r="E773" s="10"/>
      <c r="F773" s="10"/>
      <c r="G773" s="41"/>
      <c r="H773" s="41"/>
      <c r="I773" s="10"/>
      <c r="J773" s="10"/>
      <c r="K773" s="10"/>
      <c r="L773" s="10"/>
      <c r="M773" s="10"/>
      <c r="N773" s="10"/>
      <c r="O773" s="10"/>
      <c r="P773" s="10"/>
      <c r="Q773" s="10"/>
      <c r="R773" s="10"/>
      <c r="S773" s="10"/>
      <c r="T773" s="10"/>
      <c r="U773" s="10"/>
      <c r="V773" s="10"/>
      <c r="W773" s="10"/>
      <c r="X773" s="10"/>
      <c r="Y773" s="10"/>
    </row>
    <row r="774" spans="1:25" ht="15.75" customHeight="1" x14ac:dyDescent="0.2">
      <c r="A774" s="4"/>
      <c r="B774" s="4"/>
      <c r="C774" s="10"/>
      <c r="D774" s="10"/>
      <c r="E774" s="10"/>
      <c r="F774" s="10"/>
      <c r="G774" s="41"/>
      <c r="H774" s="41"/>
      <c r="I774" s="10"/>
      <c r="J774" s="10"/>
      <c r="K774" s="10"/>
      <c r="L774" s="10"/>
      <c r="M774" s="10"/>
      <c r="N774" s="10"/>
      <c r="O774" s="10"/>
      <c r="P774" s="10"/>
      <c r="Q774" s="10"/>
      <c r="R774" s="10"/>
      <c r="S774" s="10"/>
      <c r="T774" s="10"/>
      <c r="U774" s="10"/>
      <c r="V774" s="10"/>
      <c r="W774" s="10"/>
      <c r="X774" s="10"/>
      <c r="Y774" s="10"/>
    </row>
    <row r="775" spans="1:25" ht="15.75" customHeight="1" x14ac:dyDescent="0.2">
      <c r="A775" s="4"/>
      <c r="B775" s="4"/>
      <c r="C775" s="10"/>
      <c r="D775" s="10"/>
      <c r="E775" s="10"/>
      <c r="F775" s="10"/>
      <c r="G775" s="41"/>
      <c r="H775" s="41"/>
      <c r="I775" s="10"/>
      <c r="J775" s="10"/>
      <c r="K775" s="10"/>
      <c r="L775" s="10"/>
      <c r="M775" s="10"/>
      <c r="N775" s="10"/>
      <c r="O775" s="10"/>
      <c r="P775" s="10"/>
      <c r="Q775" s="10"/>
      <c r="R775" s="10"/>
      <c r="S775" s="10"/>
      <c r="T775" s="10"/>
      <c r="U775" s="10"/>
      <c r="V775" s="10"/>
      <c r="W775" s="10"/>
      <c r="X775" s="10"/>
      <c r="Y775" s="10"/>
    </row>
    <row r="776" spans="1:25" ht="15.75" customHeight="1" x14ac:dyDescent="0.2">
      <c r="A776" s="4"/>
      <c r="B776" s="4"/>
      <c r="C776" s="10"/>
      <c r="D776" s="10"/>
      <c r="E776" s="10"/>
      <c r="F776" s="10"/>
      <c r="G776" s="41"/>
      <c r="H776" s="41"/>
      <c r="I776" s="10"/>
      <c r="J776" s="10"/>
      <c r="K776" s="10"/>
      <c r="L776" s="10"/>
      <c r="M776" s="10"/>
      <c r="N776" s="10"/>
      <c r="O776" s="10"/>
      <c r="P776" s="10"/>
      <c r="Q776" s="10"/>
      <c r="R776" s="10"/>
      <c r="S776" s="10"/>
      <c r="T776" s="10"/>
      <c r="U776" s="10"/>
      <c r="V776" s="10"/>
      <c r="W776" s="10"/>
      <c r="X776" s="10"/>
      <c r="Y776" s="10"/>
    </row>
    <row r="777" spans="1:25" ht="15.75" customHeight="1" x14ac:dyDescent="0.2">
      <c r="A777" s="4"/>
      <c r="B777" s="4"/>
      <c r="C777" s="10"/>
      <c r="D777" s="10"/>
      <c r="E777" s="10"/>
      <c r="F777" s="10"/>
      <c r="G777" s="41"/>
      <c r="H777" s="41"/>
      <c r="I777" s="10"/>
      <c r="J777" s="10"/>
      <c r="K777" s="10"/>
      <c r="L777" s="10"/>
      <c r="M777" s="10"/>
      <c r="N777" s="10"/>
      <c r="O777" s="10"/>
      <c r="P777" s="10"/>
      <c r="Q777" s="10"/>
      <c r="R777" s="10"/>
      <c r="S777" s="10"/>
      <c r="T777" s="10"/>
      <c r="U777" s="10"/>
      <c r="V777" s="10"/>
      <c r="W777" s="10"/>
      <c r="X777" s="10"/>
      <c r="Y777" s="10"/>
    </row>
    <row r="778" spans="1:25" ht="15.75" customHeight="1" x14ac:dyDescent="0.2">
      <c r="A778" s="4"/>
      <c r="B778" s="4"/>
      <c r="C778" s="10"/>
      <c r="D778" s="10"/>
      <c r="E778" s="10"/>
      <c r="F778" s="10"/>
      <c r="G778" s="41"/>
      <c r="H778" s="41"/>
      <c r="I778" s="10"/>
      <c r="J778" s="10"/>
      <c r="K778" s="10"/>
      <c r="L778" s="10"/>
      <c r="M778" s="10"/>
      <c r="N778" s="10"/>
      <c r="O778" s="10"/>
      <c r="P778" s="10"/>
      <c r="Q778" s="10"/>
      <c r="R778" s="10"/>
      <c r="S778" s="10"/>
      <c r="T778" s="10"/>
      <c r="U778" s="10"/>
      <c r="V778" s="10"/>
      <c r="W778" s="10"/>
      <c r="X778" s="10"/>
      <c r="Y778" s="10"/>
    </row>
    <row r="779" spans="1:25" ht="15.75" customHeight="1" x14ac:dyDescent="0.2">
      <c r="A779" s="4"/>
      <c r="B779" s="4"/>
      <c r="C779" s="10"/>
      <c r="D779" s="10"/>
      <c r="E779" s="10"/>
      <c r="F779" s="10"/>
      <c r="G779" s="41"/>
      <c r="H779" s="41"/>
      <c r="I779" s="10"/>
      <c r="J779" s="10"/>
      <c r="K779" s="10"/>
      <c r="L779" s="10"/>
      <c r="M779" s="10"/>
      <c r="N779" s="10"/>
      <c r="O779" s="10"/>
      <c r="P779" s="10"/>
      <c r="Q779" s="10"/>
      <c r="R779" s="10"/>
      <c r="S779" s="10"/>
      <c r="T779" s="10"/>
      <c r="U779" s="10"/>
      <c r="V779" s="10"/>
      <c r="W779" s="10"/>
      <c r="X779" s="10"/>
      <c r="Y779" s="10"/>
    </row>
    <row r="780" spans="1:25" ht="15.75" customHeight="1" x14ac:dyDescent="0.2">
      <c r="A780" s="4"/>
      <c r="B780" s="4"/>
      <c r="C780" s="10"/>
      <c r="D780" s="10"/>
      <c r="E780" s="10"/>
      <c r="F780" s="10"/>
      <c r="G780" s="41"/>
      <c r="H780" s="41"/>
      <c r="I780" s="10"/>
      <c r="J780" s="10"/>
      <c r="K780" s="10"/>
      <c r="L780" s="10"/>
      <c r="M780" s="10"/>
      <c r="N780" s="10"/>
      <c r="O780" s="10"/>
      <c r="P780" s="10"/>
      <c r="Q780" s="10"/>
      <c r="R780" s="10"/>
      <c r="S780" s="10"/>
      <c r="T780" s="10"/>
      <c r="U780" s="10"/>
      <c r="V780" s="10"/>
      <c r="W780" s="10"/>
      <c r="X780" s="10"/>
      <c r="Y780" s="10"/>
    </row>
    <row r="781" spans="1:25" ht="15.75" customHeight="1" x14ac:dyDescent="0.2">
      <c r="A781" s="4"/>
      <c r="B781" s="4"/>
      <c r="C781" s="10"/>
      <c r="D781" s="10"/>
      <c r="E781" s="10"/>
      <c r="F781" s="10"/>
      <c r="G781" s="41"/>
      <c r="H781" s="41"/>
      <c r="I781" s="10"/>
      <c r="J781" s="10"/>
      <c r="K781" s="10"/>
      <c r="L781" s="10"/>
      <c r="M781" s="10"/>
      <c r="N781" s="10"/>
      <c r="O781" s="10"/>
      <c r="P781" s="10"/>
      <c r="Q781" s="10"/>
      <c r="R781" s="10"/>
      <c r="S781" s="10"/>
      <c r="T781" s="10"/>
      <c r="U781" s="10"/>
      <c r="V781" s="10"/>
      <c r="W781" s="10"/>
      <c r="X781" s="10"/>
      <c r="Y781" s="10"/>
    </row>
    <row r="782" spans="1:25" ht="15.75" customHeight="1" x14ac:dyDescent="0.2">
      <c r="A782" s="4"/>
      <c r="B782" s="4"/>
      <c r="C782" s="10"/>
      <c r="D782" s="10"/>
      <c r="E782" s="10"/>
      <c r="F782" s="10"/>
      <c r="G782" s="41"/>
      <c r="H782" s="41"/>
      <c r="I782" s="10"/>
      <c r="J782" s="10"/>
      <c r="K782" s="10"/>
      <c r="L782" s="10"/>
      <c r="M782" s="10"/>
      <c r="N782" s="10"/>
      <c r="O782" s="10"/>
      <c r="P782" s="10"/>
      <c r="Q782" s="10"/>
      <c r="R782" s="10"/>
      <c r="S782" s="10"/>
      <c r="T782" s="10"/>
      <c r="U782" s="10"/>
      <c r="V782" s="10"/>
      <c r="W782" s="10"/>
      <c r="X782" s="10"/>
      <c r="Y782" s="10"/>
    </row>
    <row r="783" spans="1:25" ht="15.75" customHeight="1" x14ac:dyDescent="0.2">
      <c r="A783" s="4"/>
      <c r="B783" s="4"/>
      <c r="C783" s="10"/>
      <c r="D783" s="10"/>
      <c r="E783" s="10"/>
      <c r="F783" s="10"/>
      <c r="G783" s="41"/>
      <c r="H783" s="41"/>
      <c r="I783" s="10"/>
      <c r="J783" s="10"/>
      <c r="K783" s="10"/>
      <c r="L783" s="10"/>
      <c r="M783" s="10"/>
      <c r="N783" s="10"/>
      <c r="O783" s="10"/>
      <c r="P783" s="10"/>
      <c r="Q783" s="10"/>
      <c r="R783" s="10"/>
      <c r="S783" s="10"/>
      <c r="T783" s="10"/>
      <c r="U783" s="10"/>
      <c r="V783" s="10"/>
      <c r="W783" s="10"/>
      <c r="X783" s="10"/>
      <c r="Y783" s="10"/>
    </row>
    <row r="784" spans="1:25" ht="15.75" customHeight="1" x14ac:dyDescent="0.2">
      <c r="A784" s="4"/>
      <c r="B784" s="4"/>
      <c r="C784" s="10"/>
      <c r="D784" s="10"/>
      <c r="E784" s="10"/>
      <c r="F784" s="10"/>
      <c r="G784" s="41"/>
      <c r="H784" s="41"/>
      <c r="I784" s="10"/>
      <c r="J784" s="10"/>
      <c r="K784" s="10"/>
      <c r="L784" s="10"/>
      <c r="M784" s="10"/>
      <c r="N784" s="10"/>
      <c r="O784" s="10"/>
      <c r="P784" s="10"/>
      <c r="Q784" s="10"/>
      <c r="R784" s="10"/>
      <c r="S784" s="10"/>
      <c r="T784" s="10"/>
      <c r="U784" s="10"/>
      <c r="V784" s="10"/>
      <c r="W784" s="10"/>
      <c r="X784" s="10"/>
      <c r="Y784" s="10"/>
    </row>
    <row r="785" spans="1:25" ht="15.75" customHeight="1" x14ac:dyDescent="0.2">
      <c r="A785" s="4"/>
      <c r="B785" s="4"/>
      <c r="C785" s="10"/>
      <c r="D785" s="10"/>
      <c r="E785" s="10"/>
      <c r="F785" s="10"/>
      <c r="G785" s="41"/>
      <c r="H785" s="41"/>
      <c r="I785" s="10"/>
      <c r="J785" s="10"/>
      <c r="K785" s="10"/>
      <c r="L785" s="10"/>
      <c r="M785" s="10"/>
      <c r="N785" s="10"/>
      <c r="O785" s="10"/>
      <c r="P785" s="10"/>
      <c r="Q785" s="10"/>
      <c r="R785" s="10"/>
      <c r="S785" s="10"/>
      <c r="T785" s="10"/>
      <c r="U785" s="10"/>
      <c r="V785" s="10"/>
      <c r="W785" s="10"/>
      <c r="X785" s="10"/>
      <c r="Y785" s="10"/>
    </row>
    <row r="786" spans="1:25" ht="15.75" customHeight="1" x14ac:dyDescent="0.2">
      <c r="A786" s="4"/>
      <c r="B786" s="4"/>
      <c r="C786" s="10"/>
      <c r="D786" s="10"/>
      <c r="E786" s="10"/>
      <c r="F786" s="10"/>
      <c r="G786" s="41"/>
      <c r="H786" s="41"/>
      <c r="I786" s="10"/>
      <c r="J786" s="10"/>
      <c r="K786" s="10"/>
      <c r="L786" s="10"/>
      <c r="M786" s="10"/>
      <c r="N786" s="10"/>
      <c r="O786" s="10"/>
      <c r="P786" s="10"/>
      <c r="Q786" s="10"/>
      <c r="R786" s="10"/>
      <c r="S786" s="10"/>
      <c r="T786" s="10"/>
      <c r="U786" s="10"/>
      <c r="V786" s="10"/>
      <c r="W786" s="10"/>
      <c r="X786" s="10"/>
      <c r="Y786" s="10"/>
    </row>
    <row r="787" spans="1:25" ht="15.75" customHeight="1" x14ac:dyDescent="0.2">
      <c r="A787" s="4"/>
      <c r="B787" s="4"/>
      <c r="C787" s="10"/>
      <c r="D787" s="10"/>
      <c r="E787" s="10"/>
      <c r="F787" s="10"/>
      <c r="G787" s="41"/>
      <c r="H787" s="41"/>
      <c r="I787" s="10"/>
      <c r="J787" s="10"/>
      <c r="K787" s="10"/>
      <c r="L787" s="10"/>
      <c r="M787" s="10"/>
      <c r="N787" s="10"/>
      <c r="O787" s="10"/>
      <c r="P787" s="10"/>
      <c r="Q787" s="10"/>
      <c r="R787" s="10"/>
      <c r="S787" s="10"/>
      <c r="T787" s="10"/>
      <c r="U787" s="10"/>
      <c r="V787" s="10"/>
      <c r="W787" s="10"/>
      <c r="X787" s="10"/>
      <c r="Y787" s="10"/>
    </row>
    <row r="788" spans="1:25" ht="15.75" customHeight="1" x14ac:dyDescent="0.2">
      <c r="A788" s="4"/>
      <c r="B788" s="4"/>
      <c r="C788" s="10"/>
      <c r="D788" s="10"/>
      <c r="E788" s="10"/>
      <c r="F788" s="10"/>
      <c r="G788" s="41"/>
      <c r="H788" s="41"/>
      <c r="I788" s="10"/>
      <c r="J788" s="10"/>
      <c r="K788" s="10"/>
      <c r="L788" s="10"/>
      <c r="M788" s="10"/>
      <c r="N788" s="10"/>
      <c r="O788" s="10"/>
      <c r="P788" s="10"/>
      <c r="Q788" s="10"/>
      <c r="R788" s="10"/>
      <c r="S788" s="10"/>
      <c r="T788" s="10"/>
      <c r="U788" s="10"/>
      <c r="V788" s="10"/>
      <c r="W788" s="10"/>
      <c r="X788" s="10"/>
      <c r="Y788" s="10"/>
    </row>
    <row r="789" spans="1:25" ht="15.75" customHeight="1" x14ac:dyDescent="0.2">
      <c r="A789" s="4"/>
      <c r="B789" s="4"/>
      <c r="C789" s="10"/>
      <c r="D789" s="10"/>
      <c r="E789" s="10"/>
      <c r="F789" s="10"/>
      <c r="G789" s="41"/>
      <c r="H789" s="41"/>
      <c r="I789" s="10"/>
      <c r="J789" s="10"/>
      <c r="K789" s="10"/>
      <c r="L789" s="10"/>
      <c r="M789" s="10"/>
      <c r="N789" s="10"/>
      <c r="O789" s="10"/>
      <c r="P789" s="10"/>
      <c r="Q789" s="10"/>
      <c r="R789" s="10"/>
      <c r="S789" s="10"/>
      <c r="T789" s="10"/>
      <c r="U789" s="10"/>
      <c r="V789" s="10"/>
      <c r="W789" s="10"/>
      <c r="X789" s="10"/>
      <c r="Y789" s="10"/>
    </row>
    <row r="790" spans="1:25" ht="15.75" customHeight="1" x14ac:dyDescent="0.2">
      <c r="A790" s="4"/>
      <c r="B790" s="4"/>
      <c r="C790" s="10"/>
      <c r="D790" s="10"/>
      <c r="E790" s="10"/>
      <c r="F790" s="10"/>
      <c r="G790" s="41"/>
      <c r="H790" s="41"/>
      <c r="I790" s="10"/>
      <c r="J790" s="10"/>
      <c r="K790" s="10"/>
      <c r="L790" s="10"/>
      <c r="M790" s="10"/>
      <c r="N790" s="10"/>
      <c r="O790" s="10"/>
      <c r="P790" s="10"/>
      <c r="Q790" s="10"/>
      <c r="R790" s="10"/>
      <c r="S790" s="10"/>
      <c r="T790" s="10"/>
      <c r="U790" s="10"/>
      <c r="V790" s="10"/>
      <c r="W790" s="10"/>
      <c r="X790" s="10"/>
      <c r="Y790" s="10"/>
    </row>
    <row r="791" spans="1:25" ht="15.75" customHeight="1" x14ac:dyDescent="0.2">
      <c r="A791" s="4"/>
      <c r="B791" s="4"/>
      <c r="C791" s="10"/>
      <c r="D791" s="10"/>
      <c r="E791" s="10"/>
      <c r="F791" s="10"/>
      <c r="G791" s="41"/>
      <c r="H791" s="41"/>
      <c r="I791" s="10"/>
      <c r="J791" s="10"/>
      <c r="K791" s="10"/>
      <c r="L791" s="10"/>
      <c r="M791" s="10"/>
      <c r="N791" s="10"/>
      <c r="O791" s="10"/>
      <c r="P791" s="10"/>
      <c r="Q791" s="10"/>
      <c r="R791" s="10"/>
      <c r="S791" s="10"/>
      <c r="T791" s="10"/>
      <c r="U791" s="10"/>
      <c r="V791" s="10"/>
      <c r="W791" s="10"/>
      <c r="X791" s="10"/>
      <c r="Y791" s="10"/>
    </row>
    <row r="792" spans="1:25" ht="15.75" customHeight="1" x14ac:dyDescent="0.2">
      <c r="A792" s="4"/>
      <c r="B792" s="4"/>
      <c r="C792" s="10"/>
      <c r="D792" s="10"/>
      <c r="E792" s="10"/>
      <c r="F792" s="10"/>
      <c r="G792" s="41"/>
      <c r="H792" s="41"/>
      <c r="I792" s="10"/>
      <c r="J792" s="10"/>
      <c r="K792" s="10"/>
      <c r="L792" s="10"/>
      <c r="M792" s="10"/>
      <c r="N792" s="10"/>
      <c r="O792" s="10"/>
      <c r="P792" s="10"/>
      <c r="Q792" s="10"/>
      <c r="R792" s="10"/>
      <c r="S792" s="10"/>
      <c r="T792" s="10"/>
      <c r="U792" s="10"/>
      <c r="V792" s="10"/>
      <c r="W792" s="10"/>
      <c r="X792" s="10"/>
      <c r="Y792" s="10"/>
    </row>
    <row r="793" spans="1:25" ht="15.75" customHeight="1" x14ac:dyDescent="0.2">
      <c r="A793" s="4"/>
      <c r="B793" s="4"/>
      <c r="C793" s="10"/>
      <c r="D793" s="10"/>
      <c r="E793" s="10"/>
      <c r="F793" s="10"/>
      <c r="G793" s="41"/>
      <c r="H793" s="41"/>
      <c r="I793" s="10"/>
      <c r="J793" s="10"/>
      <c r="K793" s="10"/>
      <c r="L793" s="10"/>
      <c r="M793" s="10"/>
      <c r="N793" s="10"/>
      <c r="O793" s="10"/>
      <c r="P793" s="10"/>
      <c r="Q793" s="10"/>
      <c r="R793" s="10"/>
      <c r="S793" s="10"/>
      <c r="T793" s="10"/>
      <c r="U793" s="10"/>
      <c r="V793" s="10"/>
      <c r="W793" s="10"/>
      <c r="X793" s="10"/>
      <c r="Y793" s="10"/>
    </row>
    <row r="794" spans="1:25" ht="15.75" customHeight="1" x14ac:dyDescent="0.2">
      <c r="A794" s="4"/>
      <c r="B794" s="4"/>
      <c r="C794" s="10"/>
      <c r="D794" s="10"/>
      <c r="E794" s="10"/>
      <c r="F794" s="10"/>
      <c r="G794" s="41"/>
      <c r="H794" s="41"/>
      <c r="I794" s="10"/>
      <c r="J794" s="10"/>
      <c r="K794" s="10"/>
      <c r="L794" s="10"/>
      <c r="M794" s="10"/>
      <c r="N794" s="10"/>
      <c r="O794" s="10"/>
      <c r="P794" s="10"/>
      <c r="Q794" s="10"/>
      <c r="R794" s="10"/>
      <c r="S794" s="10"/>
      <c r="T794" s="10"/>
      <c r="U794" s="10"/>
      <c r="V794" s="10"/>
      <c r="W794" s="10"/>
      <c r="X794" s="10"/>
      <c r="Y794" s="10"/>
    </row>
    <row r="795" spans="1:25" ht="15.75" customHeight="1" x14ac:dyDescent="0.2">
      <c r="A795" s="4"/>
      <c r="B795" s="4"/>
      <c r="C795" s="10"/>
      <c r="D795" s="10"/>
      <c r="E795" s="10"/>
      <c r="F795" s="10"/>
      <c r="G795" s="41"/>
      <c r="H795" s="41"/>
      <c r="I795" s="10"/>
      <c r="J795" s="10"/>
      <c r="K795" s="10"/>
      <c r="L795" s="10"/>
      <c r="M795" s="10"/>
      <c r="N795" s="10"/>
      <c r="O795" s="10"/>
      <c r="P795" s="10"/>
      <c r="Q795" s="10"/>
      <c r="R795" s="10"/>
      <c r="S795" s="10"/>
      <c r="T795" s="10"/>
      <c r="U795" s="10"/>
      <c r="V795" s="10"/>
      <c r="W795" s="10"/>
      <c r="X795" s="10"/>
      <c r="Y795" s="10"/>
    </row>
    <row r="796" spans="1:25" ht="15.75" customHeight="1" x14ac:dyDescent="0.2">
      <c r="A796" s="4"/>
      <c r="B796" s="4"/>
      <c r="C796" s="10"/>
      <c r="D796" s="10"/>
      <c r="E796" s="10"/>
      <c r="F796" s="10"/>
      <c r="G796" s="41"/>
      <c r="H796" s="41"/>
      <c r="I796" s="10"/>
      <c r="J796" s="10"/>
      <c r="K796" s="10"/>
      <c r="L796" s="10"/>
      <c r="M796" s="10"/>
      <c r="N796" s="10"/>
      <c r="O796" s="10"/>
      <c r="P796" s="10"/>
      <c r="Q796" s="10"/>
      <c r="R796" s="10"/>
      <c r="S796" s="10"/>
      <c r="T796" s="10"/>
      <c r="U796" s="10"/>
      <c r="V796" s="10"/>
      <c r="W796" s="10"/>
      <c r="X796" s="10"/>
      <c r="Y796" s="10"/>
    </row>
    <row r="797" spans="1:25" ht="15.75" customHeight="1" x14ac:dyDescent="0.2">
      <c r="A797" s="4"/>
      <c r="B797" s="4"/>
      <c r="C797" s="10"/>
      <c r="D797" s="10"/>
      <c r="E797" s="10"/>
      <c r="F797" s="10"/>
      <c r="G797" s="41"/>
      <c r="H797" s="41"/>
      <c r="I797" s="10"/>
      <c r="J797" s="10"/>
      <c r="K797" s="10"/>
      <c r="L797" s="10"/>
      <c r="M797" s="10"/>
      <c r="N797" s="10"/>
      <c r="O797" s="10"/>
      <c r="P797" s="10"/>
      <c r="Q797" s="10"/>
      <c r="R797" s="10"/>
      <c r="S797" s="10"/>
      <c r="T797" s="10"/>
      <c r="U797" s="10"/>
      <c r="V797" s="10"/>
      <c r="W797" s="10"/>
      <c r="X797" s="10"/>
      <c r="Y797" s="10"/>
    </row>
    <row r="798" spans="1:25" ht="15.75" customHeight="1" x14ac:dyDescent="0.2">
      <c r="A798" s="4"/>
      <c r="B798" s="4"/>
      <c r="C798" s="10"/>
      <c r="D798" s="10"/>
      <c r="E798" s="10"/>
      <c r="F798" s="10"/>
      <c r="G798" s="41"/>
      <c r="H798" s="41"/>
      <c r="I798" s="10"/>
      <c r="J798" s="10"/>
      <c r="K798" s="10"/>
      <c r="L798" s="10"/>
      <c r="M798" s="10"/>
      <c r="N798" s="10"/>
      <c r="O798" s="10"/>
      <c r="P798" s="10"/>
      <c r="Q798" s="10"/>
      <c r="R798" s="10"/>
      <c r="S798" s="10"/>
      <c r="T798" s="10"/>
      <c r="U798" s="10"/>
      <c r="V798" s="10"/>
      <c r="W798" s="10"/>
      <c r="X798" s="10"/>
      <c r="Y798" s="10"/>
    </row>
    <row r="799" spans="1:25" ht="15.75" customHeight="1" x14ac:dyDescent="0.2">
      <c r="A799" s="4"/>
      <c r="B799" s="4"/>
      <c r="C799" s="10"/>
      <c r="D799" s="10"/>
      <c r="E799" s="10"/>
      <c r="F799" s="10"/>
      <c r="G799" s="41"/>
      <c r="H799" s="41"/>
      <c r="I799" s="10"/>
      <c r="J799" s="10"/>
      <c r="K799" s="10"/>
      <c r="L799" s="10"/>
      <c r="M799" s="10"/>
      <c r="N799" s="10"/>
      <c r="O799" s="10"/>
      <c r="P799" s="10"/>
      <c r="Q799" s="10"/>
      <c r="R799" s="10"/>
      <c r="S799" s="10"/>
      <c r="T799" s="10"/>
      <c r="U799" s="10"/>
      <c r="V799" s="10"/>
      <c r="W799" s="10"/>
      <c r="X799" s="10"/>
      <c r="Y799" s="10"/>
    </row>
    <row r="800" spans="1:25" ht="15.75" customHeight="1" x14ac:dyDescent="0.2">
      <c r="A800" s="4"/>
      <c r="B800" s="4"/>
      <c r="C800" s="10"/>
      <c r="D800" s="10"/>
      <c r="E800" s="10"/>
      <c r="F800" s="10"/>
      <c r="G800" s="41"/>
      <c r="H800" s="41"/>
      <c r="I800" s="10"/>
      <c r="J800" s="10"/>
      <c r="K800" s="10"/>
      <c r="L800" s="10"/>
      <c r="M800" s="10"/>
      <c r="N800" s="10"/>
      <c r="O800" s="10"/>
      <c r="P800" s="10"/>
      <c r="Q800" s="10"/>
      <c r="R800" s="10"/>
      <c r="S800" s="10"/>
      <c r="T800" s="10"/>
      <c r="U800" s="10"/>
      <c r="V800" s="10"/>
      <c r="W800" s="10"/>
      <c r="X800" s="10"/>
      <c r="Y800" s="10"/>
    </row>
    <row r="801" spans="1:25" ht="15.75" customHeight="1" x14ac:dyDescent="0.2">
      <c r="A801" s="4"/>
      <c r="B801" s="4"/>
      <c r="C801" s="10"/>
      <c r="D801" s="10"/>
      <c r="E801" s="10"/>
      <c r="F801" s="10"/>
      <c r="G801" s="41"/>
      <c r="H801" s="41"/>
      <c r="I801" s="10"/>
      <c r="J801" s="10"/>
      <c r="K801" s="10"/>
      <c r="L801" s="10"/>
      <c r="M801" s="10"/>
      <c r="N801" s="10"/>
      <c r="O801" s="10"/>
      <c r="P801" s="10"/>
      <c r="Q801" s="10"/>
      <c r="R801" s="10"/>
      <c r="S801" s="10"/>
      <c r="T801" s="10"/>
      <c r="U801" s="10"/>
      <c r="V801" s="10"/>
      <c r="W801" s="10"/>
      <c r="X801" s="10"/>
      <c r="Y801" s="10"/>
    </row>
    <row r="802" spans="1:25" ht="15.75" customHeight="1" x14ac:dyDescent="0.2">
      <c r="A802" s="4"/>
      <c r="B802" s="4"/>
      <c r="C802" s="10"/>
      <c r="D802" s="10"/>
      <c r="E802" s="10"/>
      <c r="F802" s="10"/>
      <c r="G802" s="41"/>
      <c r="H802" s="41"/>
      <c r="I802" s="10"/>
      <c r="J802" s="10"/>
      <c r="K802" s="10"/>
      <c r="L802" s="10"/>
      <c r="M802" s="10"/>
      <c r="N802" s="10"/>
      <c r="O802" s="10"/>
      <c r="P802" s="10"/>
      <c r="Q802" s="10"/>
      <c r="R802" s="10"/>
      <c r="S802" s="10"/>
      <c r="T802" s="10"/>
      <c r="U802" s="10"/>
      <c r="V802" s="10"/>
      <c r="W802" s="10"/>
      <c r="X802" s="10"/>
      <c r="Y802" s="10"/>
    </row>
    <row r="803" spans="1:25" ht="15.75" customHeight="1" x14ac:dyDescent="0.2">
      <c r="A803" s="4"/>
      <c r="B803" s="4"/>
      <c r="C803" s="10"/>
      <c r="D803" s="10"/>
      <c r="E803" s="10"/>
      <c r="F803" s="10"/>
      <c r="G803" s="41"/>
      <c r="H803" s="41"/>
      <c r="I803" s="10"/>
      <c r="J803" s="10"/>
      <c r="K803" s="10"/>
      <c r="L803" s="10"/>
      <c r="M803" s="10"/>
      <c r="N803" s="10"/>
      <c r="O803" s="10"/>
      <c r="P803" s="10"/>
      <c r="Q803" s="10"/>
      <c r="R803" s="10"/>
      <c r="S803" s="10"/>
      <c r="T803" s="10"/>
      <c r="U803" s="10"/>
      <c r="V803" s="10"/>
      <c r="W803" s="10"/>
      <c r="X803" s="10"/>
      <c r="Y803" s="10"/>
    </row>
    <row r="804" spans="1:25" ht="15.75" customHeight="1" x14ac:dyDescent="0.2">
      <c r="A804" s="4"/>
      <c r="B804" s="4"/>
      <c r="C804" s="10"/>
      <c r="D804" s="10"/>
      <c r="E804" s="10"/>
      <c r="F804" s="10"/>
      <c r="G804" s="41"/>
      <c r="H804" s="41"/>
      <c r="I804" s="10"/>
      <c r="J804" s="10"/>
      <c r="K804" s="10"/>
      <c r="L804" s="10"/>
      <c r="M804" s="10"/>
      <c r="N804" s="10"/>
      <c r="O804" s="10"/>
      <c r="P804" s="10"/>
      <c r="Q804" s="10"/>
      <c r="R804" s="10"/>
      <c r="S804" s="10"/>
      <c r="T804" s="10"/>
      <c r="U804" s="10"/>
      <c r="V804" s="10"/>
      <c r="W804" s="10"/>
      <c r="X804" s="10"/>
      <c r="Y804" s="10"/>
    </row>
    <row r="805" spans="1:25" ht="15.75" customHeight="1" x14ac:dyDescent="0.2">
      <c r="A805" s="4"/>
      <c r="B805" s="4"/>
      <c r="C805" s="10"/>
      <c r="D805" s="10"/>
      <c r="E805" s="10"/>
      <c r="F805" s="10"/>
      <c r="G805" s="41"/>
      <c r="H805" s="41"/>
      <c r="I805" s="10"/>
      <c r="J805" s="10"/>
      <c r="K805" s="10"/>
      <c r="L805" s="10"/>
      <c r="M805" s="10"/>
      <c r="N805" s="10"/>
      <c r="O805" s="10"/>
      <c r="P805" s="10"/>
      <c r="Q805" s="10"/>
      <c r="R805" s="10"/>
      <c r="S805" s="10"/>
      <c r="T805" s="10"/>
      <c r="U805" s="10"/>
      <c r="V805" s="10"/>
      <c r="W805" s="10"/>
      <c r="X805" s="10"/>
      <c r="Y805" s="10"/>
    </row>
    <row r="806" spans="1:25" ht="15.75" customHeight="1" x14ac:dyDescent="0.2">
      <c r="A806" s="4"/>
      <c r="B806" s="4"/>
      <c r="C806" s="10"/>
      <c r="D806" s="10"/>
      <c r="E806" s="10"/>
      <c r="F806" s="10"/>
      <c r="G806" s="41"/>
      <c r="H806" s="41"/>
      <c r="I806" s="10"/>
      <c r="J806" s="10"/>
      <c r="K806" s="10"/>
      <c r="L806" s="10"/>
      <c r="M806" s="10"/>
      <c r="N806" s="10"/>
      <c r="O806" s="10"/>
      <c r="P806" s="10"/>
      <c r="Q806" s="10"/>
      <c r="R806" s="10"/>
      <c r="S806" s="10"/>
      <c r="T806" s="10"/>
      <c r="U806" s="10"/>
      <c r="V806" s="10"/>
      <c r="W806" s="10"/>
      <c r="X806" s="10"/>
      <c r="Y806" s="10"/>
    </row>
    <row r="807" spans="1:25" ht="15.75" customHeight="1" x14ac:dyDescent="0.2">
      <c r="A807" s="4"/>
      <c r="B807" s="4"/>
      <c r="C807" s="10"/>
      <c r="D807" s="10"/>
      <c r="E807" s="10"/>
      <c r="F807" s="10"/>
      <c r="G807" s="41"/>
      <c r="H807" s="41"/>
      <c r="I807" s="10"/>
      <c r="J807" s="10"/>
      <c r="K807" s="10"/>
      <c r="L807" s="10"/>
      <c r="M807" s="10"/>
      <c r="N807" s="10"/>
      <c r="O807" s="10"/>
      <c r="P807" s="10"/>
      <c r="Q807" s="10"/>
      <c r="R807" s="10"/>
      <c r="S807" s="10"/>
      <c r="T807" s="10"/>
      <c r="U807" s="10"/>
      <c r="V807" s="10"/>
      <c r="W807" s="10"/>
      <c r="X807" s="10"/>
      <c r="Y807" s="10"/>
    </row>
    <row r="808" spans="1:25" ht="15.75" customHeight="1" x14ac:dyDescent="0.2">
      <c r="A808" s="4"/>
      <c r="B808" s="4"/>
      <c r="C808" s="10"/>
      <c r="D808" s="10"/>
      <c r="E808" s="10"/>
      <c r="F808" s="10"/>
      <c r="G808" s="41"/>
      <c r="H808" s="41"/>
      <c r="I808" s="10"/>
      <c r="J808" s="10"/>
      <c r="K808" s="10"/>
      <c r="L808" s="10"/>
      <c r="M808" s="10"/>
      <c r="N808" s="10"/>
      <c r="O808" s="10"/>
      <c r="P808" s="10"/>
      <c r="Q808" s="10"/>
      <c r="R808" s="10"/>
      <c r="S808" s="10"/>
      <c r="T808" s="10"/>
      <c r="U808" s="10"/>
      <c r="V808" s="10"/>
      <c r="W808" s="10"/>
      <c r="X808" s="10"/>
      <c r="Y808" s="10"/>
    </row>
    <row r="809" spans="1:25" ht="15.75" customHeight="1" x14ac:dyDescent="0.2">
      <c r="A809" s="4"/>
      <c r="B809" s="4"/>
      <c r="C809" s="10"/>
      <c r="D809" s="10"/>
      <c r="E809" s="10"/>
      <c r="F809" s="10"/>
      <c r="G809" s="41"/>
      <c r="H809" s="41"/>
      <c r="I809" s="10"/>
      <c r="J809" s="10"/>
      <c r="K809" s="10"/>
      <c r="L809" s="10"/>
      <c r="M809" s="10"/>
      <c r="N809" s="10"/>
      <c r="O809" s="10"/>
      <c r="P809" s="10"/>
      <c r="Q809" s="10"/>
      <c r="R809" s="10"/>
      <c r="S809" s="10"/>
      <c r="T809" s="10"/>
      <c r="U809" s="10"/>
      <c r="V809" s="10"/>
      <c r="W809" s="10"/>
      <c r="X809" s="10"/>
      <c r="Y809" s="10"/>
    </row>
    <row r="810" spans="1:25" ht="15.75" customHeight="1" x14ac:dyDescent="0.2">
      <c r="A810" s="4"/>
      <c r="B810" s="4"/>
      <c r="C810" s="10"/>
      <c r="D810" s="10"/>
      <c r="E810" s="10"/>
      <c r="F810" s="10"/>
      <c r="G810" s="41"/>
      <c r="H810" s="41"/>
      <c r="I810" s="10"/>
      <c r="J810" s="10"/>
      <c r="K810" s="10"/>
      <c r="L810" s="10"/>
      <c r="M810" s="10"/>
      <c r="N810" s="10"/>
      <c r="O810" s="10"/>
      <c r="P810" s="10"/>
      <c r="Q810" s="10"/>
      <c r="R810" s="10"/>
      <c r="S810" s="10"/>
      <c r="T810" s="10"/>
      <c r="U810" s="10"/>
      <c r="V810" s="10"/>
      <c r="W810" s="10"/>
      <c r="X810" s="10"/>
      <c r="Y810" s="10"/>
    </row>
    <row r="811" spans="1:25" ht="15.75" customHeight="1" x14ac:dyDescent="0.2">
      <c r="A811" s="4"/>
      <c r="B811" s="4"/>
      <c r="C811" s="10"/>
      <c r="D811" s="10"/>
      <c r="E811" s="10"/>
      <c r="F811" s="10"/>
      <c r="G811" s="41"/>
      <c r="H811" s="41"/>
      <c r="I811" s="10"/>
      <c r="J811" s="10"/>
      <c r="K811" s="10"/>
      <c r="L811" s="10"/>
      <c r="M811" s="10"/>
      <c r="N811" s="10"/>
      <c r="O811" s="10"/>
      <c r="P811" s="10"/>
      <c r="Q811" s="10"/>
      <c r="R811" s="10"/>
      <c r="S811" s="10"/>
      <c r="T811" s="10"/>
      <c r="U811" s="10"/>
      <c r="V811" s="10"/>
      <c r="W811" s="10"/>
      <c r="X811" s="10"/>
      <c r="Y811" s="10"/>
    </row>
    <row r="812" spans="1:25" ht="15.75" customHeight="1" x14ac:dyDescent="0.2">
      <c r="A812" s="4"/>
      <c r="B812" s="4"/>
      <c r="C812" s="10"/>
      <c r="D812" s="10"/>
      <c r="E812" s="10"/>
      <c r="F812" s="10"/>
      <c r="G812" s="41"/>
      <c r="H812" s="41"/>
      <c r="I812" s="10"/>
      <c r="J812" s="10"/>
      <c r="K812" s="10"/>
      <c r="L812" s="10"/>
      <c r="M812" s="10"/>
      <c r="N812" s="10"/>
      <c r="O812" s="10"/>
      <c r="P812" s="10"/>
      <c r="Q812" s="10"/>
      <c r="R812" s="10"/>
      <c r="S812" s="10"/>
      <c r="T812" s="10"/>
      <c r="U812" s="10"/>
      <c r="V812" s="10"/>
      <c r="W812" s="10"/>
      <c r="X812" s="10"/>
      <c r="Y812" s="10"/>
    </row>
    <row r="813" spans="1:25" ht="15.75" customHeight="1" x14ac:dyDescent="0.2">
      <c r="A813" s="4"/>
      <c r="B813" s="4"/>
      <c r="C813" s="10"/>
      <c r="D813" s="10"/>
      <c r="E813" s="10"/>
      <c r="F813" s="10"/>
      <c r="G813" s="41"/>
      <c r="H813" s="41"/>
      <c r="I813" s="10"/>
      <c r="J813" s="10"/>
      <c r="K813" s="10"/>
      <c r="L813" s="10"/>
      <c r="M813" s="10"/>
      <c r="N813" s="10"/>
      <c r="O813" s="10"/>
      <c r="P813" s="10"/>
      <c r="Q813" s="10"/>
      <c r="R813" s="10"/>
      <c r="S813" s="10"/>
      <c r="T813" s="10"/>
      <c r="U813" s="10"/>
      <c r="V813" s="10"/>
      <c r="W813" s="10"/>
      <c r="X813" s="10"/>
      <c r="Y813" s="10"/>
    </row>
    <row r="814" spans="1:25" ht="15.75" customHeight="1" x14ac:dyDescent="0.2">
      <c r="A814" s="4"/>
      <c r="B814" s="4"/>
      <c r="C814" s="10"/>
      <c r="D814" s="10"/>
      <c r="E814" s="10"/>
      <c r="F814" s="10"/>
      <c r="G814" s="41"/>
      <c r="H814" s="41"/>
      <c r="I814" s="10"/>
      <c r="J814" s="10"/>
      <c r="K814" s="10"/>
      <c r="L814" s="10"/>
      <c r="M814" s="10"/>
      <c r="N814" s="10"/>
      <c r="O814" s="10"/>
      <c r="P814" s="10"/>
      <c r="Q814" s="10"/>
      <c r="R814" s="10"/>
      <c r="S814" s="10"/>
      <c r="T814" s="10"/>
      <c r="U814" s="10"/>
      <c r="V814" s="10"/>
      <c r="W814" s="10"/>
      <c r="X814" s="10"/>
      <c r="Y814" s="10"/>
    </row>
    <row r="815" spans="1:25" ht="15.75" customHeight="1" x14ac:dyDescent="0.2">
      <c r="A815" s="4"/>
      <c r="B815" s="4"/>
      <c r="C815" s="10"/>
      <c r="D815" s="10"/>
      <c r="E815" s="10"/>
      <c r="F815" s="10"/>
      <c r="G815" s="41"/>
      <c r="H815" s="41"/>
      <c r="I815" s="10"/>
      <c r="J815" s="10"/>
      <c r="K815" s="10"/>
      <c r="L815" s="10"/>
      <c r="M815" s="10"/>
      <c r="N815" s="10"/>
      <c r="O815" s="10"/>
      <c r="P815" s="10"/>
      <c r="Q815" s="10"/>
      <c r="R815" s="10"/>
      <c r="S815" s="10"/>
      <c r="T815" s="10"/>
      <c r="U815" s="10"/>
      <c r="V815" s="10"/>
      <c r="W815" s="10"/>
      <c r="X815" s="10"/>
      <c r="Y815" s="10"/>
    </row>
    <row r="816" spans="1:25" ht="15.75" customHeight="1" x14ac:dyDescent="0.2">
      <c r="A816" s="4"/>
      <c r="B816" s="4"/>
      <c r="C816" s="10"/>
      <c r="D816" s="10"/>
      <c r="E816" s="10"/>
      <c r="F816" s="10"/>
      <c r="G816" s="41"/>
      <c r="H816" s="41"/>
      <c r="I816" s="10"/>
      <c r="J816" s="10"/>
      <c r="K816" s="10"/>
      <c r="L816" s="10"/>
      <c r="M816" s="10"/>
      <c r="N816" s="10"/>
      <c r="O816" s="10"/>
      <c r="P816" s="10"/>
      <c r="Q816" s="10"/>
      <c r="R816" s="10"/>
      <c r="S816" s="10"/>
      <c r="T816" s="10"/>
      <c r="U816" s="10"/>
      <c r="V816" s="10"/>
      <c r="W816" s="10"/>
      <c r="X816" s="10"/>
      <c r="Y816" s="10"/>
    </row>
    <row r="817" spans="1:25" ht="15.75" customHeight="1" x14ac:dyDescent="0.2">
      <c r="A817" s="4"/>
      <c r="B817" s="4"/>
      <c r="C817" s="10"/>
      <c r="D817" s="10"/>
      <c r="E817" s="10"/>
      <c r="F817" s="10"/>
      <c r="G817" s="41"/>
      <c r="H817" s="41"/>
      <c r="I817" s="10"/>
      <c r="J817" s="10"/>
      <c r="K817" s="10"/>
      <c r="L817" s="10"/>
      <c r="M817" s="10"/>
      <c r="N817" s="10"/>
      <c r="O817" s="10"/>
      <c r="P817" s="10"/>
      <c r="Q817" s="10"/>
      <c r="R817" s="10"/>
      <c r="S817" s="10"/>
      <c r="T817" s="10"/>
      <c r="U817" s="10"/>
      <c r="V817" s="10"/>
      <c r="W817" s="10"/>
      <c r="X817" s="10"/>
      <c r="Y817" s="10"/>
    </row>
    <row r="818" spans="1:25" ht="15.75" customHeight="1" x14ac:dyDescent="0.2">
      <c r="A818" s="4"/>
      <c r="B818" s="4"/>
      <c r="C818" s="10"/>
      <c r="D818" s="10"/>
      <c r="E818" s="10"/>
      <c r="F818" s="10"/>
      <c r="G818" s="41"/>
      <c r="H818" s="41"/>
      <c r="I818" s="10"/>
      <c r="J818" s="10"/>
      <c r="K818" s="10"/>
      <c r="L818" s="10"/>
      <c r="M818" s="10"/>
      <c r="N818" s="10"/>
      <c r="O818" s="10"/>
      <c r="P818" s="10"/>
      <c r="Q818" s="10"/>
      <c r="R818" s="10"/>
      <c r="S818" s="10"/>
      <c r="T818" s="10"/>
      <c r="U818" s="10"/>
      <c r="V818" s="10"/>
      <c r="W818" s="10"/>
      <c r="X818" s="10"/>
      <c r="Y818" s="10"/>
    </row>
    <row r="819" spans="1:25" ht="15.75" customHeight="1" x14ac:dyDescent="0.2">
      <c r="A819" s="4"/>
      <c r="B819" s="4"/>
      <c r="C819" s="10"/>
      <c r="D819" s="10"/>
      <c r="E819" s="10"/>
      <c r="F819" s="10"/>
      <c r="G819" s="41"/>
      <c r="H819" s="41"/>
      <c r="I819" s="10"/>
      <c r="J819" s="10"/>
      <c r="K819" s="10"/>
      <c r="L819" s="10"/>
      <c r="M819" s="10"/>
      <c r="N819" s="10"/>
      <c r="O819" s="10"/>
      <c r="P819" s="10"/>
      <c r="Q819" s="10"/>
      <c r="R819" s="10"/>
      <c r="S819" s="10"/>
      <c r="T819" s="10"/>
      <c r="U819" s="10"/>
      <c r="V819" s="10"/>
      <c r="W819" s="10"/>
      <c r="X819" s="10"/>
      <c r="Y819" s="10"/>
    </row>
    <row r="820" spans="1:25" ht="15.75" customHeight="1" x14ac:dyDescent="0.2">
      <c r="A820" s="4"/>
      <c r="B820" s="4"/>
      <c r="C820" s="10"/>
      <c r="D820" s="10"/>
      <c r="E820" s="10"/>
      <c r="F820" s="10"/>
      <c r="G820" s="41"/>
      <c r="H820" s="41"/>
      <c r="I820" s="10"/>
      <c r="J820" s="10"/>
      <c r="K820" s="10"/>
      <c r="L820" s="10"/>
      <c r="M820" s="10"/>
      <c r="N820" s="10"/>
      <c r="O820" s="10"/>
      <c r="P820" s="10"/>
      <c r="Q820" s="10"/>
      <c r="R820" s="10"/>
      <c r="S820" s="10"/>
      <c r="T820" s="10"/>
      <c r="U820" s="10"/>
      <c r="V820" s="10"/>
      <c r="W820" s="10"/>
      <c r="X820" s="10"/>
      <c r="Y820" s="10"/>
    </row>
    <row r="821" spans="1:25" ht="15.75" customHeight="1" x14ac:dyDescent="0.2">
      <c r="A821" s="4"/>
      <c r="B821" s="4"/>
      <c r="C821" s="10"/>
      <c r="D821" s="10"/>
      <c r="E821" s="10"/>
      <c r="F821" s="10"/>
      <c r="G821" s="41"/>
      <c r="H821" s="41"/>
      <c r="I821" s="10"/>
      <c r="J821" s="10"/>
      <c r="K821" s="10"/>
      <c r="L821" s="10"/>
      <c r="M821" s="10"/>
      <c r="N821" s="10"/>
      <c r="O821" s="10"/>
      <c r="P821" s="10"/>
      <c r="Q821" s="10"/>
      <c r="R821" s="10"/>
      <c r="S821" s="10"/>
      <c r="T821" s="10"/>
      <c r="U821" s="10"/>
      <c r="V821" s="10"/>
      <c r="W821" s="10"/>
      <c r="X821" s="10"/>
      <c r="Y821" s="10"/>
    </row>
    <row r="822" spans="1:25" ht="15.75" customHeight="1" x14ac:dyDescent="0.2">
      <c r="A822" s="4"/>
      <c r="B822" s="4"/>
      <c r="C822" s="10"/>
      <c r="D822" s="10"/>
      <c r="E822" s="10"/>
      <c r="F822" s="10"/>
      <c r="G822" s="41"/>
      <c r="H822" s="41"/>
      <c r="I822" s="10"/>
      <c r="J822" s="10"/>
      <c r="K822" s="10"/>
      <c r="L822" s="10"/>
      <c r="M822" s="10"/>
      <c r="N822" s="10"/>
      <c r="O822" s="10"/>
      <c r="P822" s="10"/>
      <c r="Q822" s="10"/>
      <c r="R822" s="10"/>
      <c r="S822" s="10"/>
      <c r="T822" s="10"/>
      <c r="U822" s="10"/>
      <c r="V822" s="10"/>
      <c r="W822" s="10"/>
      <c r="X822" s="10"/>
      <c r="Y822" s="10"/>
    </row>
    <row r="823" spans="1:25" ht="15.75" customHeight="1" x14ac:dyDescent="0.2">
      <c r="A823" s="4"/>
      <c r="B823" s="4"/>
      <c r="C823" s="10"/>
      <c r="D823" s="10"/>
      <c r="E823" s="10"/>
      <c r="F823" s="10"/>
      <c r="G823" s="41"/>
      <c r="H823" s="41"/>
      <c r="I823" s="10"/>
      <c r="J823" s="10"/>
      <c r="K823" s="10"/>
      <c r="L823" s="10"/>
      <c r="M823" s="10"/>
      <c r="N823" s="10"/>
      <c r="O823" s="10"/>
      <c r="P823" s="10"/>
      <c r="Q823" s="10"/>
      <c r="R823" s="10"/>
      <c r="S823" s="10"/>
      <c r="T823" s="10"/>
      <c r="U823" s="10"/>
      <c r="V823" s="10"/>
      <c r="W823" s="10"/>
      <c r="X823" s="10"/>
      <c r="Y823" s="10"/>
    </row>
    <row r="824" spans="1:25" ht="15.75" customHeight="1" x14ac:dyDescent="0.2">
      <c r="A824" s="4"/>
      <c r="B824" s="4"/>
      <c r="C824" s="10"/>
      <c r="D824" s="10"/>
      <c r="E824" s="10"/>
      <c r="F824" s="10"/>
      <c r="G824" s="41"/>
      <c r="H824" s="41"/>
      <c r="I824" s="10"/>
      <c r="J824" s="10"/>
      <c r="K824" s="10"/>
      <c r="L824" s="10"/>
      <c r="M824" s="10"/>
      <c r="N824" s="10"/>
      <c r="O824" s="10"/>
      <c r="P824" s="10"/>
      <c r="Q824" s="10"/>
      <c r="R824" s="10"/>
      <c r="S824" s="10"/>
      <c r="T824" s="10"/>
      <c r="U824" s="10"/>
      <c r="V824" s="10"/>
      <c r="W824" s="10"/>
      <c r="X824" s="10"/>
      <c r="Y824" s="10"/>
    </row>
    <row r="825" spans="1:25" ht="15.75" customHeight="1" x14ac:dyDescent="0.2">
      <c r="A825" s="4"/>
      <c r="B825" s="4"/>
      <c r="C825" s="10"/>
      <c r="D825" s="10"/>
      <c r="E825" s="10"/>
      <c r="F825" s="10"/>
      <c r="G825" s="41"/>
      <c r="H825" s="41"/>
      <c r="I825" s="10"/>
      <c r="J825" s="10"/>
      <c r="K825" s="10"/>
      <c r="L825" s="10"/>
      <c r="M825" s="10"/>
      <c r="N825" s="10"/>
      <c r="O825" s="10"/>
      <c r="P825" s="10"/>
      <c r="Q825" s="10"/>
      <c r="R825" s="10"/>
      <c r="S825" s="10"/>
      <c r="T825" s="10"/>
      <c r="U825" s="10"/>
      <c r="V825" s="10"/>
      <c r="W825" s="10"/>
      <c r="X825" s="10"/>
      <c r="Y825" s="10"/>
    </row>
    <row r="826" spans="1:25" ht="15.75" customHeight="1" x14ac:dyDescent="0.2">
      <c r="A826" s="4"/>
      <c r="B826" s="4"/>
      <c r="C826" s="10"/>
      <c r="D826" s="10"/>
      <c r="E826" s="10"/>
      <c r="F826" s="10"/>
      <c r="G826" s="41"/>
      <c r="H826" s="41"/>
      <c r="I826" s="10"/>
      <c r="J826" s="10"/>
      <c r="K826" s="10"/>
      <c r="L826" s="10"/>
      <c r="M826" s="10"/>
      <c r="N826" s="10"/>
      <c r="O826" s="10"/>
      <c r="P826" s="10"/>
      <c r="Q826" s="10"/>
      <c r="R826" s="10"/>
      <c r="S826" s="10"/>
      <c r="T826" s="10"/>
      <c r="U826" s="10"/>
      <c r="V826" s="10"/>
      <c r="W826" s="10"/>
      <c r="X826" s="10"/>
      <c r="Y826" s="10"/>
    </row>
    <row r="827" spans="1:25" ht="15.75" customHeight="1" x14ac:dyDescent="0.2">
      <c r="A827" s="4"/>
      <c r="B827" s="4"/>
      <c r="C827" s="10"/>
      <c r="D827" s="10"/>
      <c r="E827" s="10"/>
      <c r="F827" s="10"/>
      <c r="G827" s="41"/>
      <c r="H827" s="41"/>
      <c r="I827" s="10"/>
      <c r="J827" s="10"/>
      <c r="K827" s="10"/>
      <c r="L827" s="10"/>
      <c r="M827" s="10"/>
      <c r="N827" s="10"/>
      <c r="O827" s="10"/>
      <c r="P827" s="10"/>
      <c r="Q827" s="10"/>
      <c r="R827" s="10"/>
      <c r="S827" s="10"/>
      <c r="T827" s="10"/>
      <c r="U827" s="10"/>
      <c r="V827" s="10"/>
      <c r="W827" s="10"/>
      <c r="X827" s="10"/>
      <c r="Y827" s="10"/>
    </row>
    <row r="828" spans="1:25" ht="15.75" customHeight="1" x14ac:dyDescent="0.2">
      <c r="A828" s="4"/>
      <c r="B828" s="4"/>
      <c r="C828" s="10"/>
      <c r="D828" s="10"/>
      <c r="E828" s="10"/>
      <c r="F828" s="10"/>
      <c r="G828" s="41"/>
      <c r="H828" s="41"/>
      <c r="I828" s="10"/>
      <c r="J828" s="10"/>
      <c r="K828" s="10"/>
      <c r="L828" s="10"/>
      <c r="M828" s="10"/>
      <c r="N828" s="10"/>
      <c r="O828" s="10"/>
      <c r="P828" s="10"/>
      <c r="Q828" s="10"/>
      <c r="R828" s="10"/>
      <c r="S828" s="10"/>
      <c r="T828" s="10"/>
      <c r="U828" s="10"/>
      <c r="V828" s="10"/>
      <c r="W828" s="10"/>
      <c r="X828" s="10"/>
      <c r="Y828" s="10"/>
    </row>
    <row r="829" spans="1:25" ht="15.75" customHeight="1" x14ac:dyDescent="0.2">
      <c r="A829" s="4"/>
      <c r="B829" s="4"/>
      <c r="C829" s="10"/>
      <c r="D829" s="10"/>
      <c r="E829" s="10"/>
      <c r="F829" s="10"/>
      <c r="G829" s="41"/>
      <c r="H829" s="41"/>
      <c r="I829" s="10"/>
      <c r="J829" s="10"/>
      <c r="K829" s="10"/>
      <c r="L829" s="10"/>
      <c r="M829" s="10"/>
      <c r="N829" s="10"/>
      <c r="O829" s="10"/>
      <c r="P829" s="10"/>
      <c r="Q829" s="10"/>
      <c r="R829" s="10"/>
      <c r="S829" s="10"/>
      <c r="T829" s="10"/>
      <c r="U829" s="10"/>
      <c r="V829" s="10"/>
      <c r="W829" s="10"/>
      <c r="X829" s="10"/>
      <c r="Y829" s="10"/>
    </row>
    <row r="830" spans="1:25" ht="15.75" customHeight="1" x14ac:dyDescent="0.2">
      <c r="A830" s="4"/>
      <c r="B830" s="4"/>
      <c r="C830" s="10"/>
      <c r="D830" s="10"/>
      <c r="E830" s="10"/>
      <c r="F830" s="10"/>
      <c r="G830" s="41"/>
      <c r="H830" s="41"/>
      <c r="I830" s="10"/>
      <c r="J830" s="10"/>
      <c r="K830" s="10"/>
      <c r="L830" s="10"/>
      <c r="M830" s="10"/>
      <c r="N830" s="10"/>
      <c r="O830" s="10"/>
      <c r="P830" s="10"/>
      <c r="Q830" s="10"/>
      <c r="R830" s="10"/>
      <c r="S830" s="10"/>
      <c r="T830" s="10"/>
      <c r="U830" s="10"/>
      <c r="V830" s="10"/>
      <c r="W830" s="10"/>
      <c r="X830" s="10"/>
      <c r="Y830" s="10"/>
    </row>
    <row r="831" spans="1:25" ht="15.75" customHeight="1" x14ac:dyDescent="0.2">
      <c r="A831" s="4"/>
      <c r="B831" s="4"/>
      <c r="C831" s="10"/>
      <c r="D831" s="10"/>
      <c r="E831" s="10"/>
      <c r="F831" s="10"/>
      <c r="G831" s="41"/>
      <c r="H831" s="41"/>
      <c r="I831" s="10"/>
      <c r="J831" s="10"/>
      <c r="K831" s="10"/>
      <c r="L831" s="10"/>
      <c r="M831" s="10"/>
      <c r="N831" s="10"/>
      <c r="O831" s="10"/>
      <c r="P831" s="10"/>
      <c r="Q831" s="10"/>
      <c r="R831" s="10"/>
      <c r="S831" s="10"/>
      <c r="T831" s="10"/>
      <c r="U831" s="10"/>
      <c r="V831" s="10"/>
      <c r="W831" s="10"/>
      <c r="X831" s="10"/>
      <c r="Y831" s="10"/>
    </row>
    <row r="832" spans="1:25" ht="15.75" customHeight="1" x14ac:dyDescent="0.2">
      <c r="A832" s="4"/>
      <c r="B832" s="4"/>
      <c r="C832" s="10"/>
      <c r="D832" s="10"/>
      <c r="E832" s="10"/>
      <c r="F832" s="10"/>
      <c r="G832" s="41"/>
      <c r="H832" s="41"/>
      <c r="I832" s="10"/>
      <c r="J832" s="10"/>
      <c r="K832" s="10"/>
      <c r="L832" s="10"/>
      <c r="M832" s="10"/>
      <c r="N832" s="10"/>
      <c r="O832" s="10"/>
      <c r="P832" s="10"/>
      <c r="Q832" s="10"/>
      <c r="R832" s="10"/>
      <c r="S832" s="10"/>
      <c r="T832" s="10"/>
      <c r="U832" s="10"/>
      <c r="V832" s="10"/>
      <c r="W832" s="10"/>
      <c r="X832" s="10"/>
      <c r="Y832" s="10"/>
    </row>
    <row r="833" spans="1:25" ht="15.75" customHeight="1" x14ac:dyDescent="0.2">
      <c r="A833" s="4"/>
      <c r="B833" s="4"/>
      <c r="C833" s="10"/>
      <c r="D833" s="10"/>
      <c r="E833" s="10"/>
      <c r="F833" s="10"/>
      <c r="G833" s="41"/>
      <c r="H833" s="41"/>
      <c r="I833" s="10"/>
      <c r="J833" s="10"/>
      <c r="K833" s="10"/>
      <c r="L833" s="10"/>
      <c r="M833" s="10"/>
      <c r="N833" s="10"/>
      <c r="O833" s="10"/>
      <c r="P833" s="10"/>
      <c r="Q833" s="10"/>
      <c r="R833" s="10"/>
      <c r="S833" s="10"/>
      <c r="T833" s="10"/>
      <c r="U833" s="10"/>
      <c r="V833" s="10"/>
      <c r="W833" s="10"/>
      <c r="X833" s="10"/>
      <c r="Y833" s="10"/>
    </row>
    <row r="834" spans="1:25" ht="15.75" customHeight="1" x14ac:dyDescent="0.2">
      <c r="A834" s="4"/>
      <c r="B834" s="4"/>
      <c r="C834" s="10"/>
      <c r="D834" s="10"/>
      <c r="E834" s="10"/>
      <c r="F834" s="10"/>
      <c r="G834" s="41"/>
      <c r="H834" s="41"/>
      <c r="I834" s="10"/>
      <c r="J834" s="10"/>
      <c r="K834" s="10"/>
      <c r="L834" s="10"/>
      <c r="M834" s="10"/>
      <c r="N834" s="10"/>
      <c r="O834" s="10"/>
      <c r="P834" s="10"/>
      <c r="Q834" s="10"/>
      <c r="R834" s="10"/>
      <c r="S834" s="10"/>
      <c r="T834" s="10"/>
      <c r="U834" s="10"/>
      <c r="V834" s="10"/>
      <c r="W834" s="10"/>
      <c r="X834" s="10"/>
      <c r="Y834" s="10"/>
    </row>
    <row r="835" spans="1:25" ht="15.75" customHeight="1" x14ac:dyDescent="0.2">
      <c r="A835" s="4"/>
      <c r="B835" s="4"/>
      <c r="C835" s="10"/>
      <c r="D835" s="10"/>
      <c r="E835" s="10"/>
      <c r="F835" s="10"/>
      <c r="G835" s="41"/>
      <c r="H835" s="41"/>
      <c r="I835" s="10"/>
      <c r="J835" s="10"/>
      <c r="K835" s="10"/>
      <c r="L835" s="10"/>
      <c r="M835" s="10"/>
      <c r="N835" s="10"/>
      <c r="O835" s="10"/>
      <c r="P835" s="10"/>
      <c r="Q835" s="10"/>
      <c r="R835" s="10"/>
      <c r="S835" s="10"/>
      <c r="T835" s="10"/>
      <c r="U835" s="10"/>
      <c r="V835" s="10"/>
      <c r="W835" s="10"/>
      <c r="X835" s="10"/>
      <c r="Y835" s="10"/>
    </row>
    <row r="836" spans="1:25" ht="15.75" customHeight="1" x14ac:dyDescent="0.2">
      <c r="A836" s="4"/>
      <c r="B836" s="4"/>
      <c r="C836" s="10"/>
      <c r="D836" s="10"/>
      <c r="E836" s="10"/>
      <c r="F836" s="10"/>
      <c r="G836" s="41"/>
      <c r="H836" s="41"/>
      <c r="I836" s="10"/>
      <c r="J836" s="10"/>
      <c r="K836" s="10"/>
      <c r="L836" s="10"/>
      <c r="M836" s="10"/>
      <c r="N836" s="10"/>
      <c r="O836" s="10"/>
      <c r="P836" s="10"/>
      <c r="Q836" s="10"/>
      <c r="R836" s="10"/>
      <c r="S836" s="10"/>
      <c r="T836" s="10"/>
      <c r="U836" s="10"/>
      <c r="V836" s="10"/>
      <c r="W836" s="10"/>
      <c r="X836" s="10"/>
      <c r="Y836" s="10"/>
    </row>
    <row r="837" spans="1:25" ht="15.75" customHeight="1" x14ac:dyDescent="0.2">
      <c r="A837" s="4"/>
      <c r="B837" s="4"/>
      <c r="C837" s="10"/>
      <c r="D837" s="10"/>
      <c r="E837" s="10"/>
      <c r="F837" s="10"/>
      <c r="G837" s="41"/>
      <c r="H837" s="41"/>
      <c r="I837" s="10"/>
      <c r="J837" s="10"/>
      <c r="K837" s="10"/>
      <c r="L837" s="10"/>
      <c r="M837" s="10"/>
      <c r="N837" s="10"/>
      <c r="O837" s="10"/>
      <c r="P837" s="10"/>
      <c r="Q837" s="10"/>
      <c r="R837" s="10"/>
      <c r="S837" s="10"/>
      <c r="T837" s="10"/>
      <c r="U837" s="10"/>
      <c r="V837" s="10"/>
      <c r="W837" s="10"/>
      <c r="X837" s="10"/>
      <c r="Y837" s="10"/>
    </row>
    <row r="838" spans="1:25" ht="15.75" customHeight="1" x14ac:dyDescent="0.2">
      <c r="A838" s="4"/>
      <c r="B838" s="4"/>
      <c r="C838" s="10"/>
      <c r="D838" s="10"/>
      <c r="E838" s="10"/>
      <c r="F838" s="10"/>
      <c r="G838" s="41"/>
      <c r="H838" s="41"/>
      <c r="I838" s="10"/>
      <c r="J838" s="10"/>
      <c r="K838" s="10"/>
      <c r="L838" s="10"/>
      <c r="M838" s="10"/>
      <c r="N838" s="10"/>
      <c r="O838" s="10"/>
      <c r="P838" s="10"/>
      <c r="Q838" s="10"/>
      <c r="R838" s="10"/>
      <c r="S838" s="10"/>
      <c r="T838" s="10"/>
      <c r="U838" s="10"/>
      <c r="V838" s="10"/>
      <c r="W838" s="10"/>
      <c r="X838" s="10"/>
      <c r="Y838" s="10"/>
    </row>
    <row r="839" spans="1:25" ht="15.75" customHeight="1" x14ac:dyDescent="0.2">
      <c r="A839" s="4"/>
      <c r="B839" s="4"/>
      <c r="C839" s="10"/>
      <c r="D839" s="10"/>
      <c r="E839" s="10"/>
      <c r="F839" s="10"/>
      <c r="G839" s="41"/>
      <c r="H839" s="41"/>
      <c r="I839" s="10"/>
      <c r="J839" s="10"/>
      <c r="K839" s="10"/>
      <c r="L839" s="10"/>
      <c r="M839" s="10"/>
      <c r="N839" s="10"/>
      <c r="O839" s="10"/>
      <c r="P839" s="10"/>
      <c r="Q839" s="10"/>
      <c r="R839" s="10"/>
      <c r="S839" s="10"/>
      <c r="T839" s="10"/>
      <c r="U839" s="10"/>
      <c r="V839" s="10"/>
      <c r="W839" s="10"/>
      <c r="X839" s="10"/>
      <c r="Y839" s="10"/>
    </row>
    <row r="840" spans="1:25" ht="15.75" customHeight="1" x14ac:dyDescent="0.2">
      <c r="A840" s="4"/>
      <c r="B840" s="4"/>
      <c r="C840" s="10"/>
      <c r="D840" s="10"/>
      <c r="E840" s="10"/>
      <c r="F840" s="10"/>
      <c r="G840" s="41"/>
      <c r="H840" s="41"/>
      <c r="I840" s="10"/>
      <c r="J840" s="10"/>
      <c r="K840" s="10"/>
      <c r="L840" s="10"/>
      <c r="M840" s="10"/>
      <c r="N840" s="10"/>
      <c r="O840" s="10"/>
      <c r="P840" s="10"/>
      <c r="Q840" s="10"/>
      <c r="R840" s="10"/>
      <c r="S840" s="10"/>
      <c r="T840" s="10"/>
      <c r="U840" s="10"/>
      <c r="V840" s="10"/>
      <c r="W840" s="10"/>
      <c r="X840" s="10"/>
      <c r="Y840" s="10"/>
    </row>
    <row r="841" spans="1:25" ht="15.75" customHeight="1" x14ac:dyDescent="0.2">
      <c r="A841" s="4"/>
      <c r="B841" s="4"/>
      <c r="C841" s="10"/>
      <c r="D841" s="10"/>
      <c r="E841" s="10"/>
      <c r="F841" s="10"/>
      <c r="G841" s="41"/>
      <c r="H841" s="41"/>
      <c r="I841" s="10"/>
      <c r="J841" s="10"/>
      <c r="K841" s="10"/>
      <c r="L841" s="10"/>
      <c r="M841" s="10"/>
      <c r="N841" s="10"/>
      <c r="O841" s="10"/>
      <c r="P841" s="10"/>
      <c r="Q841" s="10"/>
      <c r="R841" s="10"/>
      <c r="S841" s="10"/>
      <c r="T841" s="10"/>
      <c r="U841" s="10"/>
      <c r="V841" s="10"/>
      <c r="W841" s="10"/>
      <c r="X841" s="10"/>
      <c r="Y841" s="10"/>
    </row>
    <row r="842" spans="1:25" ht="15.75" customHeight="1" x14ac:dyDescent="0.2">
      <c r="A842" s="4"/>
      <c r="B842" s="4"/>
      <c r="C842" s="10"/>
      <c r="D842" s="10"/>
      <c r="E842" s="10"/>
      <c r="F842" s="10"/>
      <c r="G842" s="41"/>
      <c r="H842" s="41"/>
      <c r="I842" s="10"/>
      <c r="J842" s="10"/>
      <c r="K842" s="10"/>
      <c r="L842" s="10"/>
      <c r="M842" s="10"/>
      <c r="N842" s="10"/>
      <c r="O842" s="10"/>
      <c r="P842" s="10"/>
      <c r="Q842" s="10"/>
      <c r="R842" s="10"/>
      <c r="S842" s="10"/>
      <c r="T842" s="10"/>
      <c r="U842" s="10"/>
      <c r="V842" s="10"/>
      <c r="W842" s="10"/>
      <c r="X842" s="10"/>
      <c r="Y842" s="10"/>
    </row>
    <row r="843" spans="1:25" ht="15.75" customHeight="1" x14ac:dyDescent="0.2">
      <c r="A843" s="4"/>
      <c r="B843" s="4"/>
      <c r="C843" s="10"/>
      <c r="D843" s="10"/>
      <c r="E843" s="10"/>
      <c r="F843" s="10"/>
      <c r="G843" s="41"/>
      <c r="H843" s="41"/>
      <c r="I843" s="10"/>
      <c r="J843" s="10"/>
      <c r="K843" s="10"/>
      <c r="L843" s="10"/>
      <c r="M843" s="10"/>
      <c r="N843" s="10"/>
      <c r="O843" s="10"/>
      <c r="P843" s="10"/>
      <c r="Q843" s="10"/>
      <c r="R843" s="10"/>
      <c r="S843" s="10"/>
      <c r="T843" s="10"/>
      <c r="U843" s="10"/>
      <c r="V843" s="10"/>
      <c r="W843" s="10"/>
      <c r="X843" s="10"/>
      <c r="Y843" s="10"/>
    </row>
    <row r="844" spans="1:25" ht="15.75" customHeight="1" x14ac:dyDescent="0.2">
      <c r="A844" s="4"/>
      <c r="B844" s="4"/>
      <c r="C844" s="10"/>
      <c r="D844" s="10"/>
      <c r="E844" s="10"/>
      <c r="F844" s="10"/>
      <c r="G844" s="41"/>
      <c r="H844" s="41"/>
      <c r="I844" s="10"/>
      <c r="J844" s="10"/>
      <c r="K844" s="10"/>
      <c r="L844" s="10"/>
      <c r="M844" s="10"/>
      <c r="N844" s="10"/>
      <c r="O844" s="10"/>
      <c r="P844" s="10"/>
      <c r="Q844" s="10"/>
      <c r="R844" s="10"/>
      <c r="S844" s="10"/>
      <c r="T844" s="10"/>
      <c r="U844" s="10"/>
      <c r="V844" s="10"/>
      <c r="W844" s="10"/>
      <c r="X844" s="10"/>
      <c r="Y844" s="10"/>
    </row>
    <row r="845" spans="1:25" ht="15.75" customHeight="1" x14ac:dyDescent="0.2">
      <c r="A845" s="4"/>
      <c r="B845" s="4"/>
      <c r="C845" s="10"/>
      <c r="D845" s="10"/>
      <c r="E845" s="10"/>
      <c r="F845" s="10"/>
      <c r="G845" s="41"/>
      <c r="H845" s="41"/>
      <c r="I845" s="10"/>
      <c r="J845" s="10"/>
      <c r="K845" s="10"/>
      <c r="L845" s="10"/>
      <c r="M845" s="10"/>
      <c r="N845" s="10"/>
      <c r="O845" s="10"/>
      <c r="P845" s="10"/>
      <c r="Q845" s="10"/>
      <c r="R845" s="10"/>
      <c r="S845" s="10"/>
      <c r="T845" s="10"/>
      <c r="U845" s="10"/>
      <c r="V845" s="10"/>
      <c r="W845" s="10"/>
      <c r="X845" s="10"/>
      <c r="Y845" s="10"/>
    </row>
    <row r="846" spans="1:25" ht="15.75" customHeight="1" x14ac:dyDescent="0.2">
      <c r="A846" s="4"/>
      <c r="B846" s="4"/>
      <c r="C846" s="10"/>
      <c r="D846" s="10"/>
      <c r="E846" s="10"/>
      <c r="F846" s="10"/>
      <c r="G846" s="41"/>
      <c r="H846" s="41"/>
      <c r="I846" s="10"/>
      <c r="J846" s="10"/>
      <c r="K846" s="10"/>
      <c r="L846" s="10"/>
      <c r="M846" s="10"/>
      <c r="N846" s="10"/>
      <c r="O846" s="10"/>
      <c r="P846" s="10"/>
      <c r="Q846" s="10"/>
      <c r="R846" s="10"/>
      <c r="S846" s="10"/>
      <c r="T846" s="10"/>
      <c r="U846" s="10"/>
      <c r="V846" s="10"/>
      <c r="W846" s="10"/>
      <c r="X846" s="10"/>
      <c r="Y846" s="10"/>
    </row>
    <row r="847" spans="1:25" ht="15.75" customHeight="1" x14ac:dyDescent="0.2">
      <c r="A847" s="4"/>
      <c r="B847" s="4"/>
      <c r="C847" s="10"/>
      <c r="D847" s="10"/>
      <c r="E847" s="10"/>
      <c r="F847" s="10"/>
      <c r="G847" s="41"/>
      <c r="H847" s="41"/>
      <c r="I847" s="10"/>
      <c r="J847" s="10"/>
      <c r="K847" s="10"/>
      <c r="L847" s="10"/>
      <c r="M847" s="10"/>
      <c r="N847" s="10"/>
      <c r="O847" s="10"/>
      <c r="P847" s="10"/>
      <c r="Q847" s="10"/>
      <c r="R847" s="10"/>
      <c r="S847" s="10"/>
      <c r="T847" s="10"/>
      <c r="U847" s="10"/>
      <c r="V847" s="10"/>
      <c r="W847" s="10"/>
      <c r="X847" s="10"/>
      <c r="Y847" s="10"/>
    </row>
    <row r="848" spans="1:25" ht="15.75" customHeight="1" x14ac:dyDescent="0.2">
      <c r="A848" s="4"/>
      <c r="B848" s="4"/>
      <c r="C848" s="10"/>
      <c r="D848" s="10"/>
      <c r="E848" s="10"/>
      <c r="F848" s="10"/>
      <c r="G848" s="41"/>
      <c r="H848" s="41"/>
      <c r="I848" s="10"/>
      <c r="J848" s="10"/>
      <c r="K848" s="10"/>
      <c r="L848" s="10"/>
      <c r="M848" s="10"/>
      <c r="N848" s="10"/>
      <c r="O848" s="10"/>
      <c r="P848" s="10"/>
      <c r="Q848" s="10"/>
      <c r="R848" s="10"/>
      <c r="S848" s="10"/>
      <c r="T848" s="10"/>
      <c r="U848" s="10"/>
      <c r="V848" s="10"/>
      <c r="W848" s="10"/>
      <c r="X848" s="10"/>
      <c r="Y848" s="10"/>
    </row>
    <row r="849" spans="1:25" ht="15.75" customHeight="1" x14ac:dyDescent="0.2">
      <c r="A849" s="4"/>
      <c r="B849" s="4"/>
      <c r="C849" s="10"/>
      <c r="D849" s="10"/>
      <c r="E849" s="10"/>
      <c r="F849" s="10"/>
      <c r="G849" s="41"/>
      <c r="H849" s="41"/>
      <c r="I849" s="10"/>
      <c r="J849" s="10"/>
      <c r="K849" s="10"/>
      <c r="L849" s="10"/>
      <c r="M849" s="10"/>
      <c r="N849" s="10"/>
      <c r="O849" s="10"/>
      <c r="P849" s="10"/>
      <c r="Q849" s="10"/>
      <c r="R849" s="10"/>
      <c r="S849" s="10"/>
      <c r="T849" s="10"/>
      <c r="U849" s="10"/>
      <c r="V849" s="10"/>
      <c r="W849" s="10"/>
      <c r="X849" s="10"/>
      <c r="Y849" s="10"/>
    </row>
    <row r="850" spans="1:25" ht="15.75" customHeight="1" x14ac:dyDescent="0.2">
      <c r="A850" s="4"/>
      <c r="B850" s="4"/>
      <c r="C850" s="10"/>
      <c r="D850" s="10"/>
      <c r="E850" s="10"/>
      <c r="F850" s="10"/>
      <c r="G850" s="41"/>
      <c r="H850" s="41"/>
      <c r="I850" s="10"/>
      <c r="J850" s="10"/>
      <c r="K850" s="10"/>
      <c r="L850" s="10"/>
      <c r="M850" s="10"/>
      <c r="N850" s="10"/>
      <c r="O850" s="10"/>
      <c r="P850" s="10"/>
      <c r="Q850" s="10"/>
      <c r="R850" s="10"/>
      <c r="S850" s="10"/>
      <c r="T850" s="10"/>
      <c r="U850" s="10"/>
      <c r="V850" s="10"/>
      <c r="W850" s="10"/>
      <c r="X850" s="10"/>
      <c r="Y850" s="10"/>
    </row>
    <row r="851" spans="1:25" ht="15.75" customHeight="1" x14ac:dyDescent="0.2">
      <c r="A851" s="4"/>
      <c r="B851" s="4"/>
      <c r="C851" s="10"/>
      <c r="D851" s="10"/>
      <c r="E851" s="10"/>
      <c r="F851" s="10"/>
      <c r="G851" s="41"/>
      <c r="H851" s="41"/>
      <c r="I851" s="10"/>
      <c r="J851" s="10"/>
      <c r="K851" s="10"/>
      <c r="L851" s="10"/>
      <c r="M851" s="10"/>
      <c r="N851" s="10"/>
      <c r="O851" s="10"/>
      <c r="P851" s="10"/>
      <c r="Q851" s="10"/>
      <c r="R851" s="10"/>
      <c r="S851" s="10"/>
      <c r="T851" s="10"/>
      <c r="U851" s="10"/>
      <c r="V851" s="10"/>
      <c r="W851" s="10"/>
      <c r="X851" s="10"/>
      <c r="Y851" s="10"/>
    </row>
    <row r="852" spans="1:25" ht="15.75" customHeight="1" x14ac:dyDescent="0.2">
      <c r="A852" s="4"/>
      <c r="B852" s="4"/>
      <c r="C852" s="10"/>
      <c r="D852" s="10"/>
      <c r="E852" s="10"/>
      <c r="F852" s="10"/>
      <c r="G852" s="41"/>
      <c r="H852" s="41"/>
      <c r="I852" s="10"/>
      <c r="J852" s="10"/>
      <c r="K852" s="10"/>
      <c r="L852" s="10"/>
      <c r="M852" s="10"/>
      <c r="N852" s="10"/>
      <c r="O852" s="10"/>
      <c r="P852" s="10"/>
      <c r="Q852" s="10"/>
      <c r="R852" s="10"/>
      <c r="S852" s="10"/>
      <c r="T852" s="10"/>
      <c r="U852" s="10"/>
      <c r="V852" s="10"/>
      <c r="W852" s="10"/>
      <c r="X852" s="10"/>
      <c r="Y852" s="10"/>
    </row>
    <row r="853" spans="1:25" ht="15.75" customHeight="1" x14ac:dyDescent="0.2">
      <c r="A853" s="4"/>
      <c r="B853" s="4"/>
      <c r="C853" s="10"/>
      <c r="D853" s="10"/>
      <c r="E853" s="10"/>
      <c r="F853" s="10"/>
      <c r="G853" s="41"/>
      <c r="H853" s="41"/>
      <c r="I853" s="10"/>
      <c r="J853" s="10"/>
      <c r="K853" s="10"/>
      <c r="L853" s="10"/>
      <c r="M853" s="10"/>
      <c r="N853" s="10"/>
      <c r="O853" s="10"/>
      <c r="P853" s="10"/>
      <c r="Q853" s="10"/>
      <c r="R853" s="10"/>
      <c r="S853" s="10"/>
      <c r="T853" s="10"/>
      <c r="U853" s="10"/>
      <c r="V853" s="10"/>
      <c r="W853" s="10"/>
      <c r="X853" s="10"/>
      <c r="Y853" s="10"/>
    </row>
    <row r="854" spans="1:25" ht="15.75" customHeight="1" x14ac:dyDescent="0.2">
      <c r="A854" s="4"/>
      <c r="B854" s="4"/>
      <c r="C854" s="10"/>
      <c r="D854" s="10"/>
      <c r="E854" s="10"/>
      <c r="F854" s="10"/>
      <c r="G854" s="41"/>
      <c r="H854" s="41"/>
      <c r="I854" s="10"/>
      <c r="J854" s="10"/>
      <c r="K854" s="10"/>
      <c r="L854" s="10"/>
      <c r="M854" s="10"/>
      <c r="N854" s="10"/>
      <c r="O854" s="10"/>
      <c r="P854" s="10"/>
      <c r="Q854" s="10"/>
      <c r="R854" s="10"/>
      <c r="S854" s="10"/>
      <c r="T854" s="10"/>
      <c r="U854" s="10"/>
      <c r="V854" s="10"/>
      <c r="W854" s="10"/>
      <c r="X854" s="10"/>
      <c r="Y854" s="10"/>
    </row>
    <row r="855" spans="1:25" ht="15.75" customHeight="1" x14ac:dyDescent="0.2">
      <c r="A855" s="4"/>
      <c r="B855" s="4"/>
      <c r="C855" s="10"/>
      <c r="D855" s="10"/>
      <c r="E855" s="10"/>
      <c r="F855" s="10"/>
      <c r="G855" s="41"/>
      <c r="H855" s="41"/>
      <c r="I855" s="10"/>
      <c r="J855" s="10"/>
      <c r="K855" s="10"/>
      <c r="L855" s="10"/>
      <c r="M855" s="10"/>
      <c r="N855" s="10"/>
      <c r="O855" s="10"/>
      <c r="P855" s="10"/>
      <c r="Q855" s="10"/>
      <c r="R855" s="10"/>
      <c r="S855" s="10"/>
      <c r="T855" s="10"/>
      <c r="U855" s="10"/>
      <c r="V855" s="10"/>
      <c r="W855" s="10"/>
      <c r="X855" s="10"/>
      <c r="Y855" s="10"/>
    </row>
    <row r="856" spans="1:25" ht="15.75" customHeight="1" x14ac:dyDescent="0.2">
      <c r="A856" s="4"/>
      <c r="B856" s="4"/>
      <c r="C856" s="10"/>
      <c r="D856" s="10"/>
      <c r="E856" s="10"/>
      <c r="F856" s="10"/>
      <c r="G856" s="41"/>
      <c r="H856" s="41"/>
      <c r="I856" s="10"/>
      <c r="J856" s="10"/>
      <c r="K856" s="10"/>
      <c r="L856" s="10"/>
      <c r="M856" s="10"/>
      <c r="N856" s="10"/>
      <c r="O856" s="10"/>
      <c r="P856" s="10"/>
      <c r="Q856" s="10"/>
      <c r="R856" s="10"/>
      <c r="S856" s="10"/>
      <c r="T856" s="10"/>
      <c r="U856" s="10"/>
      <c r="V856" s="10"/>
      <c r="W856" s="10"/>
      <c r="X856" s="10"/>
      <c r="Y856" s="10"/>
    </row>
    <row r="857" spans="1:25" ht="15.75" customHeight="1" x14ac:dyDescent="0.2">
      <c r="A857" s="4"/>
      <c r="B857" s="4"/>
      <c r="C857" s="10"/>
      <c r="D857" s="10"/>
      <c r="E857" s="10"/>
      <c r="F857" s="10"/>
      <c r="G857" s="41"/>
      <c r="H857" s="41"/>
      <c r="I857" s="10"/>
      <c r="J857" s="10"/>
      <c r="K857" s="10"/>
      <c r="L857" s="10"/>
      <c r="M857" s="10"/>
      <c r="N857" s="10"/>
      <c r="O857" s="10"/>
      <c r="P857" s="10"/>
      <c r="Q857" s="10"/>
      <c r="R857" s="10"/>
      <c r="S857" s="10"/>
      <c r="T857" s="10"/>
      <c r="U857" s="10"/>
      <c r="V857" s="10"/>
      <c r="W857" s="10"/>
      <c r="X857" s="10"/>
      <c r="Y857" s="10"/>
    </row>
    <row r="858" spans="1:25" ht="15.75" customHeight="1" x14ac:dyDescent="0.2">
      <c r="A858" s="4"/>
      <c r="B858" s="4"/>
      <c r="C858" s="10"/>
      <c r="D858" s="10"/>
      <c r="E858" s="10"/>
      <c r="F858" s="10"/>
      <c r="G858" s="41"/>
      <c r="H858" s="41"/>
      <c r="I858" s="10"/>
      <c r="J858" s="10"/>
      <c r="K858" s="10"/>
      <c r="L858" s="10"/>
      <c r="M858" s="10"/>
      <c r="N858" s="10"/>
      <c r="O858" s="10"/>
      <c r="P858" s="10"/>
      <c r="Q858" s="10"/>
      <c r="R858" s="10"/>
      <c r="S858" s="10"/>
      <c r="T858" s="10"/>
      <c r="U858" s="10"/>
      <c r="V858" s="10"/>
      <c r="W858" s="10"/>
      <c r="X858" s="10"/>
      <c r="Y858" s="10"/>
    </row>
    <row r="859" spans="1:25" ht="15.75" customHeight="1" x14ac:dyDescent="0.2">
      <c r="A859" s="4"/>
      <c r="B859" s="4"/>
      <c r="C859" s="10"/>
      <c r="D859" s="10"/>
      <c r="E859" s="10"/>
      <c r="F859" s="10"/>
      <c r="G859" s="41"/>
      <c r="H859" s="41"/>
      <c r="I859" s="10"/>
      <c r="J859" s="10"/>
      <c r="K859" s="10"/>
      <c r="L859" s="10"/>
      <c r="M859" s="10"/>
      <c r="N859" s="10"/>
      <c r="O859" s="10"/>
      <c r="P859" s="10"/>
      <c r="Q859" s="10"/>
      <c r="R859" s="10"/>
      <c r="S859" s="10"/>
      <c r="T859" s="10"/>
      <c r="U859" s="10"/>
      <c r="V859" s="10"/>
      <c r="W859" s="10"/>
      <c r="X859" s="10"/>
      <c r="Y859" s="10"/>
    </row>
    <row r="860" spans="1:25" ht="15.75" customHeight="1" x14ac:dyDescent="0.2">
      <c r="A860" s="4"/>
      <c r="B860" s="4"/>
      <c r="C860" s="10"/>
      <c r="D860" s="10"/>
      <c r="E860" s="10"/>
      <c r="F860" s="10"/>
      <c r="G860" s="41"/>
      <c r="H860" s="41"/>
      <c r="I860" s="10"/>
      <c r="J860" s="10"/>
      <c r="K860" s="10"/>
      <c r="L860" s="10"/>
      <c r="M860" s="10"/>
      <c r="N860" s="10"/>
      <c r="O860" s="10"/>
      <c r="P860" s="10"/>
      <c r="Q860" s="10"/>
      <c r="R860" s="10"/>
      <c r="S860" s="10"/>
      <c r="T860" s="10"/>
      <c r="U860" s="10"/>
      <c r="V860" s="10"/>
      <c r="W860" s="10"/>
      <c r="X860" s="10"/>
      <c r="Y860" s="10"/>
    </row>
    <row r="861" spans="1:25" ht="15.75" customHeight="1" x14ac:dyDescent="0.2">
      <c r="A861" s="4"/>
      <c r="B861" s="4"/>
      <c r="C861" s="10"/>
      <c r="D861" s="10"/>
      <c r="E861" s="10"/>
      <c r="F861" s="10"/>
      <c r="G861" s="41"/>
      <c r="H861" s="41"/>
      <c r="I861" s="10"/>
      <c r="J861" s="10"/>
      <c r="K861" s="10"/>
      <c r="L861" s="10"/>
      <c r="M861" s="10"/>
      <c r="N861" s="10"/>
      <c r="O861" s="10"/>
      <c r="P861" s="10"/>
      <c r="Q861" s="10"/>
      <c r="R861" s="10"/>
      <c r="S861" s="10"/>
      <c r="T861" s="10"/>
      <c r="U861" s="10"/>
      <c r="V861" s="10"/>
      <c r="W861" s="10"/>
      <c r="X861" s="10"/>
      <c r="Y861" s="10"/>
    </row>
    <row r="862" spans="1:25" ht="15.75" customHeight="1" x14ac:dyDescent="0.2">
      <c r="A862" s="4"/>
      <c r="B862" s="4"/>
      <c r="C862" s="10"/>
      <c r="D862" s="10"/>
      <c r="E862" s="10"/>
      <c r="F862" s="10"/>
      <c r="G862" s="41"/>
      <c r="H862" s="41"/>
      <c r="I862" s="10"/>
      <c r="J862" s="10"/>
      <c r="K862" s="10"/>
      <c r="L862" s="10"/>
      <c r="M862" s="10"/>
      <c r="N862" s="10"/>
      <c r="O862" s="10"/>
      <c r="P862" s="10"/>
      <c r="Q862" s="10"/>
      <c r="R862" s="10"/>
      <c r="S862" s="10"/>
      <c r="T862" s="10"/>
      <c r="U862" s="10"/>
      <c r="V862" s="10"/>
      <c r="W862" s="10"/>
      <c r="X862" s="10"/>
      <c r="Y862" s="10"/>
    </row>
    <row r="863" spans="1:25" ht="15.75" customHeight="1" x14ac:dyDescent="0.2">
      <c r="A863" s="4"/>
      <c r="B863" s="4"/>
      <c r="C863" s="10"/>
      <c r="D863" s="10"/>
      <c r="E863" s="10"/>
      <c r="F863" s="10"/>
      <c r="G863" s="41"/>
      <c r="H863" s="41"/>
      <c r="I863" s="10"/>
      <c r="J863" s="10"/>
      <c r="K863" s="10"/>
      <c r="L863" s="10"/>
      <c r="M863" s="10"/>
      <c r="N863" s="10"/>
      <c r="O863" s="10"/>
      <c r="P863" s="10"/>
      <c r="Q863" s="10"/>
      <c r="R863" s="10"/>
      <c r="S863" s="10"/>
      <c r="T863" s="10"/>
      <c r="U863" s="10"/>
      <c r="V863" s="10"/>
      <c r="W863" s="10"/>
      <c r="X863" s="10"/>
      <c r="Y863" s="10"/>
    </row>
    <row r="864" spans="1:25" ht="15.75" customHeight="1" x14ac:dyDescent="0.2">
      <c r="A864" s="4"/>
      <c r="B864" s="4"/>
      <c r="C864" s="10"/>
      <c r="D864" s="10"/>
      <c r="E864" s="10"/>
      <c r="F864" s="10"/>
      <c r="G864" s="41"/>
      <c r="H864" s="41"/>
      <c r="I864" s="10"/>
      <c r="J864" s="10"/>
      <c r="K864" s="10"/>
      <c r="L864" s="10"/>
      <c r="M864" s="10"/>
      <c r="N864" s="10"/>
      <c r="O864" s="10"/>
      <c r="P864" s="10"/>
      <c r="Q864" s="10"/>
      <c r="R864" s="10"/>
      <c r="S864" s="10"/>
      <c r="T864" s="10"/>
      <c r="U864" s="10"/>
      <c r="V864" s="10"/>
      <c r="W864" s="10"/>
      <c r="X864" s="10"/>
      <c r="Y864" s="10"/>
    </row>
    <row r="865" spans="1:25" ht="15.75" customHeight="1" x14ac:dyDescent="0.2">
      <c r="A865" s="4"/>
      <c r="B865" s="4"/>
      <c r="C865" s="10"/>
      <c r="D865" s="10"/>
      <c r="E865" s="10"/>
      <c r="F865" s="10"/>
      <c r="G865" s="41"/>
      <c r="H865" s="41"/>
      <c r="I865" s="10"/>
      <c r="J865" s="10"/>
      <c r="K865" s="10"/>
      <c r="L865" s="10"/>
      <c r="M865" s="10"/>
      <c r="N865" s="10"/>
      <c r="O865" s="10"/>
      <c r="P865" s="10"/>
      <c r="Q865" s="10"/>
      <c r="R865" s="10"/>
      <c r="S865" s="10"/>
      <c r="T865" s="10"/>
      <c r="U865" s="10"/>
      <c r="V865" s="10"/>
      <c r="W865" s="10"/>
      <c r="X865" s="10"/>
      <c r="Y865" s="10"/>
    </row>
    <row r="866" spans="1:25" ht="15.75" customHeight="1" x14ac:dyDescent="0.2">
      <c r="A866" s="4"/>
      <c r="B866" s="4"/>
      <c r="C866" s="10"/>
      <c r="D866" s="10"/>
      <c r="E866" s="10"/>
      <c r="F866" s="10"/>
      <c r="G866" s="41"/>
      <c r="H866" s="41"/>
      <c r="I866" s="10"/>
      <c r="J866" s="10"/>
      <c r="K866" s="10"/>
      <c r="L866" s="10"/>
      <c r="M866" s="10"/>
      <c r="N866" s="10"/>
      <c r="O866" s="10"/>
      <c r="P866" s="10"/>
      <c r="Q866" s="10"/>
      <c r="R866" s="10"/>
      <c r="S866" s="10"/>
      <c r="T866" s="10"/>
      <c r="U866" s="10"/>
      <c r="V866" s="10"/>
      <c r="W866" s="10"/>
      <c r="X866" s="10"/>
      <c r="Y866" s="10"/>
    </row>
    <row r="867" spans="1:25" ht="15.75" customHeight="1" x14ac:dyDescent="0.2">
      <c r="A867" s="4"/>
      <c r="B867" s="4"/>
      <c r="C867" s="10"/>
      <c r="D867" s="10"/>
      <c r="E867" s="10"/>
      <c r="F867" s="10"/>
      <c r="G867" s="41"/>
      <c r="H867" s="41"/>
      <c r="I867" s="10"/>
      <c r="J867" s="10"/>
      <c r="K867" s="10"/>
      <c r="L867" s="10"/>
      <c r="M867" s="10"/>
      <c r="N867" s="10"/>
      <c r="O867" s="10"/>
      <c r="P867" s="10"/>
      <c r="Q867" s="10"/>
      <c r="R867" s="10"/>
      <c r="S867" s="10"/>
      <c r="T867" s="10"/>
      <c r="U867" s="10"/>
      <c r="V867" s="10"/>
      <c r="W867" s="10"/>
      <c r="X867" s="10"/>
      <c r="Y867" s="10"/>
    </row>
    <row r="868" spans="1:25" ht="15.75" customHeight="1" x14ac:dyDescent="0.2">
      <c r="A868" s="4"/>
      <c r="B868" s="4"/>
      <c r="C868" s="10"/>
      <c r="D868" s="10"/>
      <c r="E868" s="10"/>
      <c r="F868" s="10"/>
      <c r="G868" s="41"/>
      <c r="H868" s="41"/>
      <c r="I868" s="10"/>
      <c r="J868" s="10"/>
      <c r="K868" s="10"/>
      <c r="L868" s="10"/>
      <c r="M868" s="10"/>
      <c r="N868" s="10"/>
      <c r="O868" s="10"/>
      <c r="P868" s="10"/>
      <c r="Q868" s="10"/>
      <c r="R868" s="10"/>
      <c r="S868" s="10"/>
      <c r="T868" s="10"/>
      <c r="U868" s="10"/>
      <c r="V868" s="10"/>
      <c r="W868" s="10"/>
      <c r="X868" s="10"/>
      <c r="Y868" s="10"/>
    </row>
    <row r="869" spans="1:25" ht="15.75" customHeight="1" x14ac:dyDescent="0.2">
      <c r="A869" s="4"/>
      <c r="B869" s="4"/>
      <c r="C869" s="10"/>
      <c r="D869" s="10"/>
      <c r="E869" s="10"/>
      <c r="F869" s="10"/>
      <c r="G869" s="41"/>
      <c r="H869" s="41"/>
      <c r="I869" s="10"/>
      <c r="J869" s="10"/>
      <c r="K869" s="10"/>
      <c r="L869" s="10"/>
      <c r="M869" s="10"/>
      <c r="N869" s="10"/>
      <c r="O869" s="10"/>
      <c r="P869" s="10"/>
      <c r="Q869" s="10"/>
      <c r="R869" s="10"/>
      <c r="S869" s="10"/>
      <c r="T869" s="10"/>
      <c r="U869" s="10"/>
      <c r="V869" s="10"/>
      <c r="W869" s="10"/>
      <c r="X869" s="10"/>
      <c r="Y869" s="10"/>
    </row>
    <row r="870" spans="1:25" ht="15.75" customHeight="1" x14ac:dyDescent="0.2">
      <c r="A870" s="4"/>
      <c r="B870" s="4"/>
      <c r="C870" s="10"/>
      <c r="D870" s="10"/>
      <c r="E870" s="10"/>
      <c r="F870" s="10"/>
      <c r="G870" s="41"/>
      <c r="H870" s="41"/>
      <c r="I870" s="10"/>
      <c r="J870" s="10"/>
      <c r="K870" s="10"/>
      <c r="L870" s="10"/>
      <c r="M870" s="10"/>
      <c r="N870" s="10"/>
      <c r="O870" s="10"/>
      <c r="P870" s="10"/>
      <c r="Q870" s="10"/>
      <c r="R870" s="10"/>
      <c r="S870" s="10"/>
      <c r="T870" s="10"/>
      <c r="U870" s="10"/>
      <c r="V870" s="10"/>
      <c r="W870" s="10"/>
      <c r="X870" s="10"/>
      <c r="Y870" s="10"/>
    </row>
    <row r="871" spans="1:25" ht="15.75" customHeight="1" x14ac:dyDescent="0.2">
      <c r="A871" s="4"/>
      <c r="B871" s="4"/>
      <c r="C871" s="10"/>
      <c r="D871" s="10"/>
      <c r="E871" s="10"/>
      <c r="F871" s="10"/>
      <c r="G871" s="41"/>
      <c r="H871" s="41"/>
      <c r="I871" s="10"/>
      <c r="J871" s="10"/>
      <c r="K871" s="10"/>
      <c r="L871" s="10"/>
      <c r="M871" s="10"/>
      <c r="N871" s="10"/>
      <c r="O871" s="10"/>
      <c r="P871" s="10"/>
      <c r="Q871" s="10"/>
      <c r="R871" s="10"/>
      <c r="S871" s="10"/>
      <c r="T871" s="10"/>
      <c r="U871" s="10"/>
      <c r="V871" s="10"/>
      <c r="W871" s="10"/>
      <c r="X871" s="10"/>
      <c r="Y871" s="10"/>
    </row>
    <row r="872" spans="1:25" ht="15.75" customHeight="1" x14ac:dyDescent="0.2">
      <c r="A872" s="4"/>
      <c r="B872" s="4"/>
      <c r="C872" s="10"/>
      <c r="D872" s="10"/>
      <c r="E872" s="10"/>
      <c r="F872" s="10"/>
      <c r="G872" s="41"/>
      <c r="H872" s="41"/>
      <c r="I872" s="10"/>
      <c r="J872" s="10"/>
      <c r="K872" s="10"/>
      <c r="L872" s="10"/>
      <c r="M872" s="10"/>
      <c r="N872" s="10"/>
      <c r="O872" s="10"/>
      <c r="P872" s="10"/>
      <c r="Q872" s="10"/>
      <c r="R872" s="10"/>
      <c r="S872" s="10"/>
      <c r="T872" s="10"/>
      <c r="U872" s="10"/>
      <c r="V872" s="10"/>
      <c r="W872" s="10"/>
      <c r="X872" s="10"/>
      <c r="Y872" s="10"/>
    </row>
    <row r="873" spans="1:25" ht="15.75" customHeight="1" x14ac:dyDescent="0.2">
      <c r="A873" s="4"/>
      <c r="B873" s="4"/>
      <c r="C873" s="10"/>
      <c r="D873" s="10"/>
      <c r="E873" s="10"/>
      <c r="F873" s="10"/>
      <c r="G873" s="41"/>
      <c r="H873" s="41"/>
      <c r="I873" s="10"/>
      <c r="J873" s="10"/>
      <c r="K873" s="10"/>
      <c r="L873" s="10"/>
      <c r="M873" s="10"/>
      <c r="N873" s="10"/>
      <c r="O873" s="10"/>
      <c r="P873" s="10"/>
      <c r="Q873" s="10"/>
      <c r="R873" s="10"/>
      <c r="S873" s="10"/>
      <c r="T873" s="10"/>
      <c r="U873" s="10"/>
      <c r="V873" s="10"/>
      <c r="W873" s="10"/>
      <c r="X873" s="10"/>
      <c r="Y873" s="10"/>
    </row>
    <row r="874" spans="1:25" ht="15.75" customHeight="1" x14ac:dyDescent="0.2">
      <c r="A874" s="4"/>
      <c r="B874" s="4"/>
      <c r="C874" s="10"/>
      <c r="D874" s="10"/>
      <c r="E874" s="10"/>
      <c r="F874" s="10"/>
      <c r="G874" s="41"/>
      <c r="H874" s="41"/>
      <c r="I874" s="10"/>
      <c r="J874" s="10"/>
      <c r="K874" s="10"/>
      <c r="L874" s="10"/>
      <c r="M874" s="10"/>
      <c r="N874" s="10"/>
      <c r="O874" s="10"/>
      <c r="P874" s="10"/>
      <c r="Q874" s="10"/>
      <c r="R874" s="10"/>
      <c r="S874" s="10"/>
      <c r="T874" s="10"/>
      <c r="U874" s="10"/>
      <c r="V874" s="10"/>
      <c r="W874" s="10"/>
      <c r="X874" s="10"/>
      <c r="Y874" s="10"/>
    </row>
    <row r="875" spans="1:25" ht="15.75" customHeight="1" x14ac:dyDescent="0.2">
      <c r="A875" s="4"/>
      <c r="B875" s="4"/>
      <c r="C875" s="10"/>
      <c r="D875" s="10"/>
      <c r="E875" s="10"/>
      <c r="F875" s="10"/>
      <c r="G875" s="41"/>
      <c r="H875" s="41"/>
      <c r="I875" s="10"/>
      <c r="J875" s="10"/>
      <c r="K875" s="10"/>
      <c r="L875" s="10"/>
      <c r="M875" s="10"/>
      <c r="N875" s="10"/>
      <c r="O875" s="10"/>
      <c r="P875" s="10"/>
      <c r="Q875" s="10"/>
      <c r="R875" s="10"/>
      <c r="S875" s="10"/>
      <c r="T875" s="10"/>
      <c r="U875" s="10"/>
      <c r="V875" s="10"/>
      <c r="W875" s="10"/>
      <c r="X875" s="10"/>
      <c r="Y875" s="10"/>
    </row>
    <row r="876" spans="1:25" ht="15.75" customHeight="1" x14ac:dyDescent="0.2">
      <c r="A876" s="4"/>
      <c r="B876" s="4"/>
      <c r="C876" s="10"/>
      <c r="D876" s="10"/>
      <c r="E876" s="10"/>
      <c r="F876" s="10"/>
      <c r="G876" s="41"/>
      <c r="H876" s="41"/>
      <c r="I876" s="10"/>
      <c r="J876" s="10"/>
      <c r="K876" s="10"/>
      <c r="L876" s="10"/>
      <c r="M876" s="10"/>
      <c r="N876" s="10"/>
      <c r="O876" s="10"/>
      <c r="P876" s="10"/>
      <c r="Q876" s="10"/>
      <c r="R876" s="10"/>
      <c r="S876" s="10"/>
      <c r="T876" s="10"/>
      <c r="U876" s="10"/>
      <c r="V876" s="10"/>
      <c r="W876" s="10"/>
      <c r="X876" s="10"/>
      <c r="Y876" s="10"/>
    </row>
    <row r="877" spans="1:25" ht="15.75" customHeight="1" x14ac:dyDescent="0.2">
      <c r="A877" s="4"/>
      <c r="B877" s="4"/>
      <c r="C877" s="10"/>
      <c r="D877" s="10"/>
      <c r="E877" s="10"/>
      <c r="F877" s="10"/>
      <c r="G877" s="41"/>
      <c r="H877" s="41"/>
      <c r="I877" s="10"/>
      <c r="J877" s="10"/>
      <c r="K877" s="10"/>
      <c r="L877" s="10"/>
      <c r="M877" s="10"/>
      <c r="N877" s="10"/>
      <c r="O877" s="10"/>
      <c r="P877" s="10"/>
      <c r="Q877" s="10"/>
      <c r="R877" s="10"/>
      <c r="S877" s="10"/>
      <c r="T877" s="10"/>
      <c r="U877" s="10"/>
      <c r="V877" s="10"/>
      <c r="W877" s="10"/>
      <c r="X877" s="10"/>
      <c r="Y877" s="10"/>
    </row>
    <row r="878" spans="1:25" ht="15.75" customHeight="1" x14ac:dyDescent="0.2">
      <c r="A878" s="4"/>
      <c r="B878" s="4"/>
      <c r="C878" s="10"/>
      <c r="D878" s="10"/>
      <c r="E878" s="10"/>
      <c r="F878" s="10"/>
      <c r="G878" s="41"/>
      <c r="H878" s="41"/>
      <c r="I878" s="10"/>
      <c r="J878" s="10"/>
      <c r="K878" s="10"/>
      <c r="L878" s="10"/>
      <c r="M878" s="10"/>
      <c r="N878" s="10"/>
      <c r="O878" s="10"/>
      <c r="P878" s="10"/>
      <c r="Q878" s="10"/>
      <c r="R878" s="10"/>
      <c r="S878" s="10"/>
      <c r="T878" s="10"/>
      <c r="U878" s="10"/>
      <c r="V878" s="10"/>
      <c r="W878" s="10"/>
      <c r="X878" s="10"/>
      <c r="Y878" s="10"/>
    </row>
    <row r="879" spans="1:25" ht="15.75" customHeight="1" x14ac:dyDescent="0.2">
      <c r="A879" s="4"/>
      <c r="B879" s="4"/>
      <c r="C879" s="10"/>
      <c r="D879" s="10"/>
      <c r="E879" s="10"/>
      <c r="F879" s="10"/>
      <c r="G879" s="41"/>
      <c r="H879" s="41"/>
      <c r="I879" s="10"/>
      <c r="J879" s="10"/>
      <c r="K879" s="10"/>
      <c r="L879" s="10"/>
      <c r="M879" s="10"/>
      <c r="N879" s="10"/>
      <c r="O879" s="10"/>
      <c r="P879" s="10"/>
      <c r="Q879" s="10"/>
      <c r="R879" s="10"/>
      <c r="S879" s="10"/>
      <c r="T879" s="10"/>
      <c r="U879" s="10"/>
      <c r="V879" s="10"/>
      <c r="W879" s="10"/>
      <c r="X879" s="10"/>
      <c r="Y879" s="10"/>
    </row>
    <row r="880" spans="1:25" ht="15.75" customHeight="1" x14ac:dyDescent="0.2">
      <c r="A880" s="4"/>
      <c r="B880" s="4"/>
      <c r="C880" s="10"/>
      <c r="D880" s="10"/>
      <c r="E880" s="10"/>
      <c r="F880" s="10"/>
      <c r="G880" s="41"/>
      <c r="H880" s="41"/>
      <c r="I880" s="10"/>
      <c r="J880" s="10"/>
      <c r="K880" s="10"/>
      <c r="L880" s="10"/>
      <c r="M880" s="10"/>
      <c r="N880" s="10"/>
      <c r="O880" s="10"/>
      <c r="P880" s="10"/>
      <c r="Q880" s="10"/>
      <c r="R880" s="10"/>
      <c r="S880" s="10"/>
      <c r="T880" s="10"/>
      <c r="U880" s="10"/>
      <c r="V880" s="10"/>
      <c r="W880" s="10"/>
      <c r="X880" s="10"/>
      <c r="Y880" s="10"/>
    </row>
    <row r="881" spans="1:25" ht="15.75" customHeight="1" x14ac:dyDescent="0.2">
      <c r="A881" s="4"/>
      <c r="B881" s="4"/>
      <c r="C881" s="10"/>
      <c r="D881" s="10"/>
      <c r="E881" s="10"/>
      <c r="F881" s="10"/>
      <c r="G881" s="41"/>
      <c r="H881" s="41"/>
      <c r="I881" s="10"/>
      <c r="J881" s="10"/>
      <c r="K881" s="10"/>
      <c r="L881" s="10"/>
      <c r="M881" s="10"/>
      <c r="N881" s="10"/>
      <c r="O881" s="10"/>
      <c r="P881" s="10"/>
      <c r="Q881" s="10"/>
      <c r="R881" s="10"/>
      <c r="S881" s="10"/>
      <c r="T881" s="10"/>
      <c r="U881" s="10"/>
      <c r="V881" s="10"/>
      <c r="W881" s="10"/>
      <c r="X881" s="10"/>
      <c r="Y881" s="10"/>
    </row>
    <row r="882" spans="1:25" ht="15.75" customHeight="1" x14ac:dyDescent="0.2">
      <c r="A882" s="4"/>
      <c r="B882" s="4"/>
      <c r="C882" s="10"/>
      <c r="D882" s="10"/>
      <c r="E882" s="10"/>
      <c r="F882" s="10"/>
      <c r="G882" s="41"/>
      <c r="H882" s="41"/>
      <c r="I882" s="10"/>
      <c r="J882" s="10"/>
      <c r="K882" s="10"/>
      <c r="L882" s="10"/>
      <c r="M882" s="10"/>
      <c r="N882" s="10"/>
      <c r="O882" s="10"/>
      <c r="P882" s="10"/>
      <c r="Q882" s="10"/>
      <c r="R882" s="10"/>
      <c r="S882" s="10"/>
      <c r="T882" s="10"/>
      <c r="U882" s="10"/>
      <c r="V882" s="10"/>
      <c r="W882" s="10"/>
      <c r="X882" s="10"/>
      <c r="Y882" s="10"/>
    </row>
    <row r="883" spans="1:25" ht="15.75" customHeight="1" x14ac:dyDescent="0.2">
      <c r="A883" s="4"/>
      <c r="B883" s="4"/>
      <c r="C883" s="10"/>
      <c r="D883" s="10"/>
      <c r="E883" s="10"/>
      <c r="F883" s="10"/>
      <c r="G883" s="41"/>
      <c r="H883" s="41"/>
      <c r="I883" s="10"/>
      <c r="J883" s="10"/>
      <c r="K883" s="10"/>
      <c r="L883" s="10"/>
      <c r="M883" s="10"/>
      <c r="N883" s="10"/>
      <c r="O883" s="10"/>
      <c r="P883" s="10"/>
      <c r="Q883" s="10"/>
      <c r="R883" s="10"/>
      <c r="S883" s="10"/>
      <c r="T883" s="10"/>
      <c r="U883" s="10"/>
      <c r="V883" s="10"/>
      <c r="W883" s="10"/>
      <c r="X883" s="10"/>
      <c r="Y883" s="10"/>
    </row>
    <row r="884" spans="1:25" ht="15.75" customHeight="1" x14ac:dyDescent="0.2">
      <c r="A884" s="4"/>
      <c r="B884" s="4"/>
      <c r="C884" s="10"/>
      <c r="D884" s="10"/>
      <c r="E884" s="10"/>
      <c r="F884" s="10"/>
      <c r="G884" s="41"/>
      <c r="H884" s="41"/>
      <c r="I884" s="10"/>
      <c r="J884" s="10"/>
      <c r="K884" s="10"/>
      <c r="L884" s="10"/>
      <c r="M884" s="10"/>
      <c r="N884" s="10"/>
      <c r="O884" s="10"/>
      <c r="P884" s="10"/>
      <c r="Q884" s="10"/>
      <c r="R884" s="10"/>
      <c r="S884" s="10"/>
      <c r="T884" s="10"/>
      <c r="U884" s="10"/>
      <c r="V884" s="10"/>
      <c r="W884" s="10"/>
      <c r="X884" s="10"/>
      <c r="Y884" s="10"/>
    </row>
    <row r="885" spans="1:25" ht="15.75" customHeight="1" x14ac:dyDescent="0.2">
      <c r="A885" s="4"/>
      <c r="B885" s="4"/>
      <c r="C885" s="10"/>
      <c r="D885" s="10"/>
      <c r="E885" s="10"/>
      <c r="F885" s="10"/>
      <c r="G885" s="41"/>
      <c r="H885" s="41"/>
      <c r="I885" s="10"/>
      <c r="J885" s="10"/>
      <c r="K885" s="10"/>
      <c r="L885" s="10"/>
      <c r="M885" s="10"/>
      <c r="N885" s="10"/>
      <c r="O885" s="10"/>
      <c r="P885" s="10"/>
      <c r="Q885" s="10"/>
      <c r="R885" s="10"/>
      <c r="S885" s="10"/>
      <c r="T885" s="10"/>
      <c r="U885" s="10"/>
      <c r="V885" s="10"/>
      <c r="W885" s="10"/>
      <c r="X885" s="10"/>
      <c r="Y885" s="10"/>
    </row>
    <row r="886" spans="1:25" ht="15.75" customHeight="1" x14ac:dyDescent="0.2">
      <c r="A886" s="4"/>
      <c r="B886" s="4"/>
      <c r="C886" s="10"/>
      <c r="D886" s="10"/>
      <c r="E886" s="10"/>
      <c r="F886" s="10"/>
      <c r="G886" s="41"/>
      <c r="H886" s="41"/>
      <c r="I886" s="10"/>
      <c r="J886" s="10"/>
      <c r="K886" s="10"/>
      <c r="L886" s="10"/>
      <c r="M886" s="10"/>
      <c r="N886" s="10"/>
      <c r="O886" s="10"/>
      <c r="P886" s="10"/>
      <c r="Q886" s="10"/>
      <c r="R886" s="10"/>
      <c r="S886" s="10"/>
      <c r="T886" s="10"/>
      <c r="U886" s="10"/>
      <c r="V886" s="10"/>
      <c r="W886" s="10"/>
      <c r="X886" s="10"/>
      <c r="Y886" s="10"/>
    </row>
    <row r="887" spans="1:25" ht="15.75" customHeight="1" x14ac:dyDescent="0.2">
      <c r="A887" s="4"/>
      <c r="B887" s="4"/>
      <c r="C887" s="10"/>
      <c r="D887" s="10"/>
      <c r="E887" s="10"/>
      <c r="F887" s="10"/>
      <c r="G887" s="41"/>
      <c r="H887" s="41"/>
      <c r="I887" s="10"/>
      <c r="J887" s="10"/>
      <c r="K887" s="10"/>
      <c r="L887" s="10"/>
      <c r="M887" s="10"/>
      <c r="N887" s="10"/>
      <c r="O887" s="10"/>
      <c r="P887" s="10"/>
      <c r="Q887" s="10"/>
      <c r="R887" s="10"/>
      <c r="S887" s="10"/>
      <c r="T887" s="10"/>
      <c r="U887" s="10"/>
      <c r="V887" s="10"/>
      <c r="W887" s="10"/>
      <c r="X887" s="10"/>
      <c r="Y887" s="10"/>
    </row>
    <row r="888" spans="1:25" ht="15.75" customHeight="1" x14ac:dyDescent="0.2">
      <c r="A888" s="4"/>
      <c r="B888" s="4"/>
      <c r="C888" s="10"/>
      <c r="D888" s="10"/>
      <c r="E888" s="10"/>
      <c r="F888" s="10"/>
      <c r="G888" s="41"/>
      <c r="H888" s="41"/>
      <c r="I888" s="10"/>
      <c r="J888" s="10"/>
      <c r="K888" s="10"/>
      <c r="L888" s="10"/>
      <c r="M888" s="10"/>
      <c r="N888" s="10"/>
      <c r="O888" s="10"/>
      <c r="P888" s="10"/>
      <c r="Q888" s="10"/>
      <c r="R888" s="10"/>
      <c r="S888" s="10"/>
      <c r="T888" s="10"/>
      <c r="U888" s="10"/>
      <c r="V888" s="10"/>
      <c r="W888" s="10"/>
      <c r="X888" s="10"/>
      <c r="Y888" s="10"/>
    </row>
    <row r="889" spans="1:25" ht="15.75" customHeight="1" x14ac:dyDescent="0.2">
      <c r="A889" s="4"/>
      <c r="B889" s="4"/>
      <c r="C889" s="10"/>
      <c r="D889" s="10"/>
      <c r="E889" s="10"/>
      <c r="F889" s="10"/>
      <c r="G889" s="41"/>
      <c r="H889" s="41"/>
      <c r="I889" s="10"/>
      <c r="J889" s="10"/>
      <c r="K889" s="10"/>
      <c r="L889" s="10"/>
      <c r="M889" s="10"/>
      <c r="N889" s="10"/>
      <c r="O889" s="10"/>
      <c r="P889" s="10"/>
      <c r="Q889" s="10"/>
      <c r="R889" s="10"/>
      <c r="S889" s="10"/>
      <c r="T889" s="10"/>
      <c r="U889" s="10"/>
      <c r="V889" s="10"/>
      <c r="W889" s="10"/>
      <c r="X889" s="10"/>
      <c r="Y889" s="10"/>
    </row>
    <row r="890" spans="1:25" ht="15.75" customHeight="1" x14ac:dyDescent="0.2">
      <c r="A890" s="4"/>
      <c r="B890" s="4"/>
      <c r="C890" s="10"/>
      <c r="D890" s="10"/>
      <c r="E890" s="10"/>
      <c r="F890" s="10"/>
      <c r="G890" s="41"/>
      <c r="H890" s="41"/>
      <c r="I890" s="10"/>
      <c r="J890" s="10"/>
      <c r="K890" s="10"/>
      <c r="L890" s="10"/>
      <c r="M890" s="10"/>
      <c r="N890" s="10"/>
      <c r="O890" s="10"/>
      <c r="P890" s="10"/>
      <c r="Q890" s="10"/>
      <c r="R890" s="10"/>
      <c r="S890" s="10"/>
      <c r="T890" s="10"/>
      <c r="U890" s="10"/>
      <c r="V890" s="10"/>
      <c r="W890" s="10"/>
      <c r="X890" s="10"/>
      <c r="Y890" s="10"/>
    </row>
    <row r="891" spans="1:25" ht="15.75" customHeight="1" x14ac:dyDescent="0.2">
      <c r="A891" s="4"/>
      <c r="B891" s="4"/>
      <c r="C891" s="10"/>
      <c r="D891" s="10"/>
      <c r="E891" s="10"/>
      <c r="F891" s="10"/>
      <c r="G891" s="41"/>
      <c r="H891" s="41"/>
      <c r="I891" s="10"/>
      <c r="J891" s="10"/>
      <c r="K891" s="10"/>
      <c r="L891" s="10"/>
      <c r="M891" s="10"/>
      <c r="N891" s="10"/>
      <c r="O891" s="10"/>
      <c r="P891" s="10"/>
      <c r="Q891" s="10"/>
      <c r="R891" s="10"/>
      <c r="S891" s="10"/>
      <c r="T891" s="10"/>
      <c r="U891" s="10"/>
      <c r="V891" s="10"/>
      <c r="W891" s="10"/>
      <c r="X891" s="10"/>
      <c r="Y891" s="10"/>
    </row>
    <row r="892" spans="1:25" ht="15.75" customHeight="1" x14ac:dyDescent="0.2">
      <c r="A892" s="4"/>
      <c r="B892" s="4"/>
      <c r="C892" s="10"/>
      <c r="D892" s="10"/>
      <c r="E892" s="10"/>
      <c r="F892" s="10"/>
      <c r="G892" s="41"/>
      <c r="H892" s="41"/>
      <c r="I892" s="10"/>
      <c r="J892" s="10"/>
      <c r="K892" s="10"/>
      <c r="L892" s="10"/>
      <c r="M892" s="10"/>
      <c r="N892" s="10"/>
      <c r="O892" s="10"/>
      <c r="P892" s="10"/>
      <c r="Q892" s="10"/>
      <c r="R892" s="10"/>
      <c r="S892" s="10"/>
      <c r="T892" s="10"/>
      <c r="U892" s="10"/>
      <c r="V892" s="10"/>
      <c r="W892" s="10"/>
      <c r="X892" s="10"/>
      <c r="Y892" s="10"/>
    </row>
    <row r="893" spans="1:25" ht="15.75" customHeight="1" x14ac:dyDescent="0.2">
      <c r="A893" s="4"/>
      <c r="B893" s="4"/>
      <c r="C893" s="10"/>
      <c r="D893" s="10"/>
      <c r="E893" s="10"/>
      <c r="F893" s="10"/>
      <c r="G893" s="41"/>
      <c r="H893" s="41"/>
      <c r="I893" s="10"/>
      <c r="J893" s="10"/>
      <c r="K893" s="10"/>
      <c r="L893" s="10"/>
      <c r="M893" s="10"/>
      <c r="N893" s="10"/>
      <c r="O893" s="10"/>
      <c r="P893" s="10"/>
      <c r="Q893" s="10"/>
      <c r="R893" s="10"/>
      <c r="S893" s="10"/>
      <c r="T893" s="10"/>
      <c r="U893" s="10"/>
      <c r="V893" s="10"/>
      <c r="W893" s="10"/>
      <c r="X893" s="10"/>
      <c r="Y893" s="10"/>
    </row>
    <row r="894" spans="1:25" ht="15.75" customHeight="1" x14ac:dyDescent="0.2">
      <c r="A894" s="4"/>
      <c r="B894" s="4"/>
      <c r="C894" s="10"/>
      <c r="D894" s="10"/>
      <c r="E894" s="10"/>
      <c r="F894" s="10"/>
      <c r="G894" s="41"/>
      <c r="H894" s="41"/>
      <c r="I894" s="10"/>
      <c r="J894" s="10"/>
      <c r="K894" s="10"/>
      <c r="L894" s="10"/>
      <c r="M894" s="10"/>
      <c r="N894" s="10"/>
      <c r="O894" s="10"/>
      <c r="P894" s="10"/>
      <c r="Q894" s="10"/>
      <c r="R894" s="10"/>
      <c r="S894" s="10"/>
      <c r="T894" s="10"/>
      <c r="U894" s="10"/>
      <c r="V894" s="10"/>
      <c r="W894" s="10"/>
      <c r="X894" s="10"/>
      <c r="Y894" s="10"/>
    </row>
    <row r="895" spans="1:25" ht="15.75" customHeight="1" x14ac:dyDescent="0.2">
      <c r="A895" s="4"/>
      <c r="B895" s="4"/>
      <c r="C895" s="10"/>
      <c r="D895" s="10"/>
      <c r="E895" s="10"/>
      <c r="F895" s="10"/>
      <c r="G895" s="41"/>
      <c r="H895" s="41"/>
      <c r="I895" s="10"/>
      <c r="J895" s="10"/>
      <c r="K895" s="10"/>
      <c r="L895" s="10"/>
      <c r="M895" s="10"/>
      <c r="N895" s="10"/>
      <c r="O895" s="10"/>
      <c r="P895" s="10"/>
      <c r="Q895" s="10"/>
      <c r="R895" s="10"/>
      <c r="S895" s="10"/>
      <c r="T895" s="10"/>
      <c r="U895" s="10"/>
      <c r="V895" s="10"/>
      <c r="W895" s="10"/>
      <c r="X895" s="10"/>
      <c r="Y895" s="10"/>
    </row>
    <row r="896" spans="1:25" ht="15.75" customHeight="1" x14ac:dyDescent="0.2">
      <c r="A896" s="4"/>
      <c r="B896" s="4"/>
      <c r="C896" s="10"/>
      <c r="D896" s="10"/>
      <c r="E896" s="10"/>
      <c r="F896" s="10"/>
      <c r="G896" s="41"/>
      <c r="H896" s="41"/>
      <c r="I896" s="10"/>
      <c r="J896" s="10"/>
      <c r="K896" s="10"/>
      <c r="L896" s="10"/>
      <c r="M896" s="10"/>
      <c r="N896" s="10"/>
      <c r="O896" s="10"/>
      <c r="P896" s="10"/>
      <c r="Q896" s="10"/>
      <c r="R896" s="10"/>
      <c r="S896" s="10"/>
      <c r="T896" s="10"/>
      <c r="U896" s="10"/>
      <c r="V896" s="10"/>
      <c r="W896" s="10"/>
      <c r="X896" s="10"/>
      <c r="Y896" s="10"/>
    </row>
    <row r="897" spans="1:25" ht="15.75" customHeight="1" x14ac:dyDescent="0.2">
      <c r="A897" s="4"/>
      <c r="B897" s="4"/>
      <c r="C897" s="10"/>
      <c r="D897" s="10"/>
      <c r="E897" s="10"/>
      <c r="F897" s="10"/>
      <c r="G897" s="41"/>
      <c r="H897" s="41"/>
      <c r="I897" s="10"/>
      <c r="J897" s="10"/>
      <c r="K897" s="10"/>
      <c r="L897" s="10"/>
      <c r="M897" s="10"/>
      <c r="N897" s="10"/>
      <c r="O897" s="10"/>
      <c r="P897" s="10"/>
      <c r="Q897" s="10"/>
      <c r="R897" s="10"/>
      <c r="S897" s="10"/>
      <c r="T897" s="10"/>
      <c r="U897" s="10"/>
      <c r="V897" s="10"/>
      <c r="W897" s="10"/>
      <c r="X897" s="10"/>
      <c r="Y897" s="10"/>
    </row>
    <row r="898" spans="1:25" ht="15.75" customHeight="1" x14ac:dyDescent="0.2">
      <c r="A898" s="4"/>
      <c r="B898" s="4"/>
      <c r="C898" s="10"/>
      <c r="D898" s="10"/>
      <c r="E898" s="10"/>
      <c r="F898" s="10"/>
      <c r="G898" s="41"/>
      <c r="H898" s="41"/>
      <c r="I898" s="10"/>
      <c r="J898" s="10"/>
      <c r="K898" s="10"/>
      <c r="L898" s="10"/>
      <c r="M898" s="10"/>
      <c r="N898" s="10"/>
      <c r="O898" s="10"/>
      <c r="P898" s="10"/>
      <c r="Q898" s="10"/>
      <c r="R898" s="10"/>
      <c r="S898" s="10"/>
      <c r="T898" s="10"/>
      <c r="U898" s="10"/>
      <c r="V898" s="10"/>
      <c r="W898" s="10"/>
      <c r="X898" s="10"/>
      <c r="Y898" s="10"/>
    </row>
    <row r="899" spans="1:25" ht="15.75" customHeight="1" x14ac:dyDescent="0.2">
      <c r="A899" s="4"/>
      <c r="B899" s="4"/>
      <c r="C899" s="10"/>
      <c r="D899" s="10"/>
      <c r="E899" s="10"/>
      <c r="F899" s="10"/>
      <c r="G899" s="41"/>
      <c r="H899" s="41"/>
      <c r="I899" s="10"/>
      <c r="J899" s="10"/>
      <c r="K899" s="10"/>
      <c r="L899" s="10"/>
      <c r="M899" s="10"/>
      <c r="N899" s="10"/>
      <c r="O899" s="10"/>
      <c r="P899" s="10"/>
      <c r="Q899" s="10"/>
      <c r="R899" s="10"/>
      <c r="S899" s="10"/>
      <c r="T899" s="10"/>
      <c r="U899" s="10"/>
      <c r="V899" s="10"/>
      <c r="W899" s="10"/>
      <c r="X899" s="10"/>
      <c r="Y899" s="10"/>
    </row>
    <row r="900" spans="1:25" ht="15.75" customHeight="1" x14ac:dyDescent="0.2">
      <c r="A900" s="4"/>
      <c r="B900" s="4"/>
      <c r="C900" s="10"/>
      <c r="D900" s="10"/>
      <c r="E900" s="10"/>
      <c r="F900" s="10"/>
      <c r="G900" s="41"/>
      <c r="H900" s="41"/>
      <c r="I900" s="10"/>
      <c r="J900" s="10"/>
      <c r="K900" s="10"/>
      <c r="L900" s="10"/>
      <c r="M900" s="10"/>
      <c r="N900" s="10"/>
      <c r="O900" s="10"/>
      <c r="P900" s="10"/>
      <c r="Q900" s="10"/>
      <c r="R900" s="10"/>
      <c r="S900" s="10"/>
      <c r="T900" s="10"/>
      <c r="U900" s="10"/>
      <c r="V900" s="10"/>
      <c r="W900" s="10"/>
      <c r="X900" s="10"/>
      <c r="Y900" s="10"/>
    </row>
    <row r="901" spans="1:25" ht="15.75" customHeight="1" x14ac:dyDescent="0.2">
      <c r="A901" s="4"/>
      <c r="B901" s="4"/>
      <c r="C901" s="10"/>
      <c r="D901" s="10"/>
      <c r="E901" s="10"/>
      <c r="F901" s="10"/>
      <c r="G901" s="41"/>
      <c r="H901" s="41"/>
      <c r="I901" s="10"/>
      <c r="J901" s="10"/>
      <c r="K901" s="10"/>
      <c r="L901" s="10"/>
      <c r="M901" s="10"/>
      <c r="N901" s="10"/>
      <c r="O901" s="10"/>
      <c r="P901" s="10"/>
      <c r="Q901" s="10"/>
      <c r="R901" s="10"/>
      <c r="S901" s="10"/>
      <c r="T901" s="10"/>
      <c r="U901" s="10"/>
      <c r="V901" s="10"/>
      <c r="W901" s="10"/>
      <c r="X901" s="10"/>
      <c r="Y901" s="10"/>
    </row>
    <row r="902" spans="1:25" ht="15.75" customHeight="1" x14ac:dyDescent="0.2">
      <c r="A902" s="4"/>
      <c r="B902" s="4"/>
      <c r="C902" s="10"/>
      <c r="D902" s="10"/>
      <c r="E902" s="10"/>
      <c r="F902" s="10"/>
      <c r="G902" s="41"/>
      <c r="H902" s="41"/>
      <c r="I902" s="10"/>
      <c r="J902" s="10"/>
      <c r="K902" s="10"/>
      <c r="L902" s="10"/>
      <c r="M902" s="10"/>
      <c r="N902" s="10"/>
      <c r="O902" s="10"/>
      <c r="P902" s="10"/>
      <c r="Q902" s="10"/>
      <c r="R902" s="10"/>
      <c r="S902" s="10"/>
      <c r="T902" s="10"/>
      <c r="U902" s="10"/>
      <c r="V902" s="10"/>
      <c r="W902" s="10"/>
      <c r="X902" s="10"/>
      <c r="Y902" s="10"/>
    </row>
    <row r="903" spans="1:25" ht="15.75" customHeight="1" x14ac:dyDescent="0.2">
      <c r="A903" s="4"/>
      <c r="B903" s="4"/>
      <c r="C903" s="10"/>
      <c r="D903" s="10"/>
      <c r="E903" s="10"/>
      <c r="F903" s="10"/>
      <c r="G903" s="41"/>
      <c r="H903" s="41"/>
      <c r="I903" s="10"/>
      <c r="J903" s="10"/>
      <c r="K903" s="10"/>
      <c r="L903" s="10"/>
      <c r="M903" s="10"/>
      <c r="N903" s="10"/>
      <c r="O903" s="10"/>
      <c r="P903" s="10"/>
      <c r="Q903" s="10"/>
      <c r="R903" s="10"/>
      <c r="S903" s="10"/>
      <c r="T903" s="10"/>
      <c r="U903" s="10"/>
      <c r="V903" s="10"/>
      <c r="W903" s="10"/>
      <c r="X903" s="10"/>
      <c r="Y903" s="10"/>
    </row>
    <row r="904" spans="1:25" ht="15.75" customHeight="1" x14ac:dyDescent="0.2">
      <c r="A904" s="4"/>
      <c r="B904" s="4"/>
      <c r="C904" s="10"/>
      <c r="D904" s="10"/>
      <c r="E904" s="10"/>
      <c r="F904" s="10"/>
      <c r="G904" s="41"/>
      <c r="H904" s="41"/>
      <c r="I904" s="10"/>
      <c r="J904" s="10"/>
      <c r="K904" s="10"/>
      <c r="L904" s="10"/>
      <c r="M904" s="10"/>
      <c r="N904" s="10"/>
      <c r="O904" s="10"/>
      <c r="P904" s="10"/>
      <c r="Q904" s="10"/>
      <c r="R904" s="10"/>
      <c r="S904" s="10"/>
      <c r="T904" s="10"/>
      <c r="U904" s="10"/>
      <c r="V904" s="10"/>
      <c r="W904" s="10"/>
      <c r="X904" s="10"/>
      <c r="Y904" s="10"/>
    </row>
    <row r="905" spans="1:25" ht="15.75" customHeight="1" x14ac:dyDescent="0.2">
      <c r="A905" s="4"/>
      <c r="B905" s="4"/>
      <c r="C905" s="10"/>
      <c r="D905" s="10"/>
      <c r="E905" s="10"/>
      <c r="F905" s="10"/>
      <c r="G905" s="41"/>
      <c r="H905" s="41"/>
      <c r="I905" s="10"/>
      <c r="J905" s="10"/>
      <c r="K905" s="10"/>
      <c r="L905" s="10"/>
      <c r="M905" s="10"/>
      <c r="N905" s="10"/>
      <c r="O905" s="10"/>
      <c r="P905" s="10"/>
      <c r="Q905" s="10"/>
      <c r="R905" s="10"/>
      <c r="S905" s="10"/>
      <c r="T905" s="10"/>
      <c r="U905" s="10"/>
      <c r="V905" s="10"/>
      <c r="W905" s="10"/>
      <c r="X905" s="10"/>
      <c r="Y905" s="10"/>
    </row>
    <row r="906" spans="1:25" ht="15.75" customHeight="1" x14ac:dyDescent="0.2">
      <c r="A906" s="4"/>
      <c r="B906" s="4"/>
      <c r="C906" s="10"/>
      <c r="D906" s="10"/>
      <c r="E906" s="10"/>
      <c r="F906" s="10"/>
      <c r="G906" s="41"/>
      <c r="H906" s="41"/>
      <c r="I906" s="10"/>
      <c r="J906" s="10"/>
      <c r="K906" s="10"/>
      <c r="L906" s="10"/>
      <c r="M906" s="10"/>
      <c r="N906" s="10"/>
      <c r="O906" s="10"/>
      <c r="P906" s="10"/>
      <c r="Q906" s="10"/>
      <c r="R906" s="10"/>
      <c r="S906" s="10"/>
      <c r="T906" s="10"/>
      <c r="U906" s="10"/>
      <c r="V906" s="10"/>
      <c r="W906" s="10"/>
      <c r="X906" s="10"/>
      <c r="Y906" s="10"/>
    </row>
    <row r="907" spans="1:25" ht="15.75" customHeight="1" x14ac:dyDescent="0.2">
      <c r="A907" s="4"/>
      <c r="B907" s="4"/>
      <c r="C907" s="10"/>
      <c r="D907" s="10"/>
      <c r="E907" s="10"/>
      <c r="F907" s="10"/>
      <c r="G907" s="41"/>
      <c r="H907" s="41"/>
      <c r="I907" s="10"/>
      <c r="J907" s="10"/>
      <c r="K907" s="10"/>
      <c r="L907" s="10"/>
      <c r="M907" s="10"/>
      <c r="N907" s="10"/>
      <c r="O907" s="10"/>
      <c r="P907" s="10"/>
      <c r="Q907" s="10"/>
      <c r="R907" s="10"/>
      <c r="S907" s="10"/>
      <c r="T907" s="10"/>
      <c r="U907" s="10"/>
      <c r="V907" s="10"/>
      <c r="W907" s="10"/>
      <c r="X907" s="10"/>
      <c r="Y907" s="10"/>
    </row>
    <row r="908" spans="1:25" ht="15.75" customHeight="1" x14ac:dyDescent="0.2">
      <c r="A908" s="4"/>
      <c r="B908" s="4"/>
      <c r="C908" s="10"/>
      <c r="D908" s="10"/>
      <c r="E908" s="10"/>
      <c r="F908" s="10"/>
      <c r="G908" s="41"/>
      <c r="H908" s="41"/>
      <c r="I908" s="10"/>
      <c r="J908" s="10"/>
      <c r="K908" s="10"/>
      <c r="L908" s="10"/>
      <c r="M908" s="10"/>
      <c r="N908" s="10"/>
      <c r="O908" s="10"/>
      <c r="P908" s="10"/>
      <c r="Q908" s="10"/>
      <c r="R908" s="10"/>
      <c r="S908" s="10"/>
      <c r="T908" s="10"/>
      <c r="U908" s="10"/>
      <c r="V908" s="10"/>
      <c r="W908" s="10"/>
      <c r="X908" s="10"/>
      <c r="Y908" s="10"/>
    </row>
    <row r="909" spans="1:25" ht="15.75" customHeight="1" x14ac:dyDescent="0.2">
      <c r="A909" s="4"/>
      <c r="B909" s="4"/>
      <c r="C909" s="10"/>
      <c r="D909" s="10"/>
      <c r="E909" s="10"/>
      <c r="F909" s="10"/>
      <c r="G909" s="41"/>
      <c r="H909" s="41"/>
      <c r="I909" s="10"/>
      <c r="J909" s="10"/>
      <c r="K909" s="10"/>
      <c r="L909" s="10"/>
      <c r="M909" s="10"/>
      <c r="N909" s="10"/>
      <c r="O909" s="10"/>
      <c r="P909" s="10"/>
      <c r="Q909" s="10"/>
      <c r="R909" s="10"/>
      <c r="S909" s="10"/>
      <c r="T909" s="10"/>
      <c r="U909" s="10"/>
      <c r="V909" s="10"/>
      <c r="W909" s="10"/>
      <c r="X909" s="10"/>
      <c r="Y909" s="10"/>
    </row>
    <row r="910" spans="1:25" ht="15.75" customHeight="1" x14ac:dyDescent="0.2">
      <c r="A910" s="4"/>
      <c r="B910" s="4"/>
      <c r="C910" s="10"/>
      <c r="D910" s="10"/>
      <c r="E910" s="10"/>
      <c r="F910" s="10"/>
      <c r="G910" s="41"/>
      <c r="H910" s="41"/>
      <c r="I910" s="10"/>
      <c r="J910" s="10"/>
      <c r="K910" s="10"/>
      <c r="L910" s="10"/>
      <c r="M910" s="10"/>
      <c r="N910" s="10"/>
      <c r="O910" s="10"/>
      <c r="P910" s="10"/>
      <c r="Q910" s="10"/>
      <c r="R910" s="10"/>
      <c r="S910" s="10"/>
      <c r="T910" s="10"/>
      <c r="U910" s="10"/>
      <c r="V910" s="10"/>
      <c r="W910" s="10"/>
      <c r="X910" s="10"/>
      <c r="Y910" s="10"/>
    </row>
    <row r="911" spans="1:25" ht="15.75" customHeight="1" x14ac:dyDescent="0.2">
      <c r="A911" s="4"/>
      <c r="B911" s="4"/>
      <c r="C911" s="10"/>
      <c r="D911" s="10"/>
      <c r="E911" s="10"/>
      <c r="F911" s="10"/>
      <c r="G911" s="41"/>
      <c r="H911" s="41"/>
      <c r="I911" s="10"/>
      <c r="J911" s="10"/>
      <c r="K911" s="10"/>
      <c r="L911" s="10"/>
      <c r="M911" s="10"/>
      <c r="N911" s="10"/>
      <c r="O911" s="10"/>
      <c r="P911" s="10"/>
      <c r="Q911" s="10"/>
      <c r="R911" s="10"/>
      <c r="S911" s="10"/>
      <c r="T911" s="10"/>
      <c r="U911" s="10"/>
      <c r="V911" s="10"/>
      <c r="W911" s="10"/>
      <c r="X911" s="10"/>
      <c r="Y911" s="10"/>
    </row>
    <row r="912" spans="1:25" ht="15.75" customHeight="1" x14ac:dyDescent="0.2">
      <c r="A912" s="4"/>
      <c r="B912" s="4"/>
      <c r="C912" s="10"/>
      <c r="D912" s="10"/>
      <c r="E912" s="10"/>
      <c r="F912" s="10"/>
      <c r="G912" s="41"/>
      <c r="H912" s="41"/>
      <c r="I912" s="10"/>
      <c r="J912" s="10"/>
      <c r="K912" s="10"/>
      <c r="L912" s="10"/>
      <c r="M912" s="10"/>
      <c r="N912" s="10"/>
      <c r="O912" s="10"/>
      <c r="P912" s="10"/>
      <c r="Q912" s="10"/>
      <c r="R912" s="10"/>
      <c r="S912" s="10"/>
      <c r="T912" s="10"/>
      <c r="U912" s="10"/>
      <c r="V912" s="10"/>
      <c r="W912" s="10"/>
      <c r="X912" s="10"/>
      <c r="Y912" s="10"/>
    </row>
    <row r="913" spans="1:25" ht="15.75" customHeight="1" x14ac:dyDescent="0.2">
      <c r="A913" s="4"/>
      <c r="B913" s="4"/>
      <c r="C913" s="10"/>
      <c r="D913" s="10"/>
      <c r="E913" s="10"/>
      <c r="F913" s="10"/>
      <c r="G913" s="41"/>
      <c r="H913" s="41"/>
      <c r="I913" s="10"/>
      <c r="J913" s="10"/>
      <c r="K913" s="10"/>
      <c r="L913" s="10"/>
      <c r="M913" s="10"/>
      <c r="N913" s="10"/>
      <c r="O913" s="10"/>
      <c r="P913" s="10"/>
      <c r="Q913" s="10"/>
      <c r="R913" s="10"/>
      <c r="S913" s="10"/>
      <c r="T913" s="10"/>
      <c r="U913" s="10"/>
      <c r="V913" s="10"/>
      <c r="W913" s="10"/>
      <c r="X913" s="10"/>
      <c r="Y913" s="10"/>
    </row>
    <row r="914" spans="1:25" ht="15.75" customHeight="1" x14ac:dyDescent="0.2">
      <c r="A914" s="4"/>
      <c r="B914" s="4"/>
      <c r="C914" s="10"/>
      <c r="D914" s="10"/>
      <c r="E914" s="10"/>
      <c r="F914" s="10"/>
      <c r="G914" s="41"/>
      <c r="H914" s="41"/>
      <c r="I914" s="10"/>
      <c r="J914" s="10"/>
      <c r="K914" s="10"/>
      <c r="L914" s="10"/>
      <c r="M914" s="10"/>
      <c r="N914" s="10"/>
      <c r="O914" s="10"/>
      <c r="P914" s="10"/>
      <c r="Q914" s="10"/>
      <c r="R914" s="10"/>
      <c r="S914" s="10"/>
      <c r="T914" s="10"/>
      <c r="U914" s="10"/>
      <c r="V914" s="10"/>
      <c r="W914" s="10"/>
      <c r="X914" s="10"/>
      <c r="Y914" s="10"/>
    </row>
    <row r="915" spans="1:25" ht="15.75" customHeight="1" x14ac:dyDescent="0.2">
      <c r="A915" s="4"/>
      <c r="B915" s="4"/>
      <c r="C915" s="10"/>
      <c r="D915" s="10"/>
      <c r="E915" s="10"/>
      <c r="F915" s="10"/>
      <c r="G915" s="41"/>
      <c r="H915" s="41"/>
      <c r="I915" s="10"/>
      <c r="J915" s="10"/>
      <c r="K915" s="10"/>
      <c r="L915" s="10"/>
      <c r="M915" s="10"/>
      <c r="N915" s="10"/>
      <c r="O915" s="10"/>
      <c r="P915" s="10"/>
      <c r="Q915" s="10"/>
      <c r="R915" s="10"/>
      <c r="S915" s="10"/>
      <c r="T915" s="10"/>
      <c r="U915" s="10"/>
      <c r="V915" s="10"/>
      <c r="W915" s="10"/>
      <c r="X915" s="10"/>
      <c r="Y915" s="10"/>
    </row>
    <row r="916" spans="1:25" ht="15.75" customHeight="1" x14ac:dyDescent="0.2">
      <c r="A916" s="4"/>
      <c r="B916" s="4"/>
      <c r="C916" s="10"/>
      <c r="D916" s="10"/>
      <c r="E916" s="10"/>
      <c r="F916" s="10"/>
      <c r="G916" s="41"/>
      <c r="H916" s="41"/>
      <c r="I916" s="10"/>
      <c r="J916" s="10"/>
      <c r="K916" s="10"/>
      <c r="L916" s="10"/>
      <c r="M916" s="10"/>
      <c r="N916" s="10"/>
      <c r="O916" s="10"/>
      <c r="P916" s="10"/>
      <c r="Q916" s="10"/>
      <c r="R916" s="10"/>
      <c r="S916" s="10"/>
      <c r="T916" s="10"/>
      <c r="U916" s="10"/>
      <c r="V916" s="10"/>
      <c r="W916" s="10"/>
      <c r="X916" s="10"/>
      <c r="Y916" s="10"/>
    </row>
    <row r="917" spans="1:25" ht="15.75" customHeight="1" x14ac:dyDescent="0.2">
      <c r="A917" s="4"/>
      <c r="B917" s="4"/>
      <c r="C917" s="10"/>
      <c r="D917" s="10"/>
      <c r="E917" s="10"/>
      <c r="F917" s="10"/>
      <c r="G917" s="41"/>
      <c r="H917" s="41"/>
      <c r="I917" s="10"/>
      <c r="J917" s="10"/>
      <c r="K917" s="10"/>
      <c r="L917" s="10"/>
      <c r="M917" s="10"/>
      <c r="N917" s="10"/>
      <c r="O917" s="10"/>
      <c r="P917" s="10"/>
      <c r="Q917" s="10"/>
      <c r="R917" s="10"/>
      <c r="S917" s="10"/>
      <c r="T917" s="10"/>
      <c r="U917" s="10"/>
      <c r="V917" s="10"/>
      <c r="W917" s="10"/>
      <c r="X917" s="10"/>
      <c r="Y917" s="10"/>
    </row>
    <row r="918" spans="1:25" ht="15.75" customHeight="1" x14ac:dyDescent="0.2">
      <c r="A918" s="4"/>
      <c r="B918" s="4"/>
      <c r="C918" s="10"/>
      <c r="D918" s="10"/>
      <c r="E918" s="10"/>
      <c r="F918" s="10"/>
      <c r="G918" s="41"/>
      <c r="H918" s="41"/>
      <c r="I918" s="10"/>
      <c r="J918" s="10"/>
      <c r="K918" s="10"/>
      <c r="L918" s="10"/>
      <c r="M918" s="10"/>
      <c r="N918" s="10"/>
      <c r="O918" s="10"/>
      <c r="P918" s="10"/>
      <c r="Q918" s="10"/>
      <c r="R918" s="10"/>
      <c r="S918" s="10"/>
      <c r="T918" s="10"/>
      <c r="U918" s="10"/>
      <c r="V918" s="10"/>
      <c r="W918" s="10"/>
      <c r="X918" s="10"/>
      <c r="Y918" s="10"/>
    </row>
    <row r="919" spans="1:25" ht="15.75" customHeight="1" x14ac:dyDescent="0.2">
      <c r="A919" s="4"/>
      <c r="B919" s="4"/>
      <c r="C919" s="10"/>
      <c r="D919" s="10"/>
      <c r="E919" s="10"/>
      <c r="F919" s="10"/>
      <c r="G919" s="41"/>
      <c r="H919" s="41"/>
      <c r="I919" s="10"/>
      <c r="J919" s="10"/>
      <c r="K919" s="10"/>
      <c r="L919" s="10"/>
      <c r="M919" s="10"/>
      <c r="N919" s="10"/>
      <c r="O919" s="10"/>
      <c r="P919" s="10"/>
      <c r="Q919" s="10"/>
      <c r="R919" s="10"/>
      <c r="S919" s="10"/>
      <c r="T919" s="10"/>
      <c r="U919" s="10"/>
      <c r="V919" s="10"/>
      <c r="W919" s="10"/>
      <c r="X919" s="10"/>
      <c r="Y919" s="10"/>
    </row>
    <row r="920" spans="1:25" ht="15.75" customHeight="1" x14ac:dyDescent="0.2">
      <c r="A920" s="4"/>
      <c r="B920" s="4"/>
      <c r="C920" s="10"/>
      <c r="D920" s="10"/>
      <c r="E920" s="10"/>
      <c r="F920" s="10"/>
      <c r="G920" s="41"/>
      <c r="H920" s="41"/>
      <c r="I920" s="10"/>
      <c r="J920" s="10"/>
      <c r="K920" s="10"/>
      <c r="L920" s="10"/>
      <c r="M920" s="10"/>
      <c r="N920" s="10"/>
      <c r="O920" s="10"/>
      <c r="P920" s="10"/>
      <c r="Q920" s="10"/>
      <c r="R920" s="10"/>
      <c r="S920" s="10"/>
      <c r="T920" s="10"/>
      <c r="U920" s="10"/>
      <c r="V920" s="10"/>
      <c r="W920" s="10"/>
      <c r="X920" s="10"/>
      <c r="Y920" s="10"/>
    </row>
    <row r="921" spans="1:25" ht="15.75" customHeight="1" x14ac:dyDescent="0.2">
      <c r="A921" s="4"/>
      <c r="B921" s="4"/>
      <c r="C921" s="10"/>
      <c r="D921" s="10"/>
      <c r="E921" s="10"/>
      <c r="F921" s="10"/>
      <c r="G921" s="41"/>
      <c r="H921" s="41"/>
      <c r="I921" s="10"/>
      <c r="J921" s="10"/>
      <c r="K921" s="10"/>
      <c r="L921" s="10"/>
      <c r="M921" s="10"/>
      <c r="N921" s="10"/>
      <c r="O921" s="10"/>
      <c r="P921" s="10"/>
      <c r="Q921" s="10"/>
      <c r="R921" s="10"/>
      <c r="S921" s="10"/>
      <c r="T921" s="10"/>
      <c r="U921" s="10"/>
      <c r="V921" s="10"/>
      <c r="W921" s="10"/>
      <c r="X921" s="10"/>
      <c r="Y921" s="10"/>
    </row>
    <row r="922" spans="1:25" ht="15.75" customHeight="1" x14ac:dyDescent="0.2">
      <c r="A922" s="4"/>
      <c r="B922" s="4"/>
      <c r="C922" s="10"/>
      <c r="D922" s="10"/>
      <c r="E922" s="10"/>
      <c r="F922" s="10"/>
      <c r="G922" s="41"/>
      <c r="H922" s="41"/>
      <c r="I922" s="10"/>
      <c r="J922" s="10"/>
      <c r="K922" s="10"/>
      <c r="L922" s="10"/>
      <c r="M922" s="10"/>
      <c r="N922" s="10"/>
      <c r="O922" s="10"/>
      <c r="P922" s="10"/>
      <c r="Q922" s="10"/>
      <c r="R922" s="10"/>
      <c r="S922" s="10"/>
      <c r="T922" s="10"/>
      <c r="U922" s="10"/>
      <c r="V922" s="10"/>
      <c r="W922" s="10"/>
      <c r="X922" s="10"/>
      <c r="Y922" s="10"/>
    </row>
    <row r="923" spans="1:25" ht="15.75" customHeight="1" x14ac:dyDescent="0.2">
      <c r="A923" s="4"/>
      <c r="B923" s="4"/>
      <c r="C923" s="10"/>
      <c r="D923" s="10"/>
      <c r="E923" s="10"/>
      <c r="F923" s="10"/>
      <c r="G923" s="41"/>
      <c r="H923" s="41"/>
      <c r="I923" s="10"/>
      <c r="J923" s="10"/>
      <c r="K923" s="10"/>
      <c r="L923" s="10"/>
      <c r="M923" s="10"/>
      <c r="N923" s="10"/>
      <c r="O923" s="10"/>
      <c r="P923" s="10"/>
      <c r="Q923" s="10"/>
      <c r="R923" s="10"/>
      <c r="S923" s="10"/>
      <c r="T923" s="10"/>
      <c r="U923" s="10"/>
      <c r="V923" s="10"/>
      <c r="W923" s="10"/>
      <c r="X923" s="10"/>
      <c r="Y923" s="10"/>
    </row>
    <row r="924" spans="1:25" ht="15.75" customHeight="1" x14ac:dyDescent="0.2">
      <c r="A924" s="4"/>
      <c r="B924" s="4"/>
      <c r="C924" s="10"/>
      <c r="D924" s="10"/>
      <c r="E924" s="10"/>
      <c r="F924" s="10"/>
      <c r="G924" s="41"/>
      <c r="H924" s="41"/>
      <c r="I924" s="10"/>
      <c r="J924" s="10"/>
      <c r="K924" s="10"/>
      <c r="L924" s="10"/>
      <c r="M924" s="10"/>
      <c r="N924" s="10"/>
      <c r="O924" s="10"/>
      <c r="P924" s="10"/>
      <c r="Q924" s="10"/>
      <c r="R924" s="10"/>
      <c r="S924" s="10"/>
      <c r="T924" s="10"/>
      <c r="U924" s="10"/>
      <c r="V924" s="10"/>
      <c r="W924" s="10"/>
      <c r="X924" s="10"/>
      <c r="Y924" s="10"/>
    </row>
    <row r="925" spans="1:25" ht="15.75" customHeight="1" x14ac:dyDescent="0.2">
      <c r="A925" s="4"/>
      <c r="B925" s="4"/>
      <c r="C925" s="10"/>
      <c r="D925" s="10"/>
      <c r="E925" s="10"/>
      <c r="F925" s="10"/>
      <c r="G925" s="41"/>
      <c r="H925" s="41"/>
      <c r="I925" s="10"/>
      <c r="J925" s="10"/>
      <c r="K925" s="10"/>
      <c r="L925" s="10"/>
      <c r="M925" s="10"/>
      <c r="N925" s="10"/>
      <c r="O925" s="10"/>
      <c r="P925" s="10"/>
      <c r="Q925" s="10"/>
      <c r="R925" s="10"/>
      <c r="S925" s="10"/>
      <c r="T925" s="10"/>
      <c r="U925" s="10"/>
      <c r="V925" s="10"/>
      <c r="W925" s="10"/>
      <c r="X925" s="10"/>
      <c r="Y925" s="10"/>
    </row>
    <row r="926" spans="1:25" ht="15.75" customHeight="1" x14ac:dyDescent="0.2">
      <c r="A926" s="4"/>
      <c r="B926" s="4"/>
      <c r="C926" s="10"/>
      <c r="D926" s="10"/>
      <c r="E926" s="10"/>
      <c r="F926" s="10"/>
      <c r="G926" s="41"/>
      <c r="H926" s="41"/>
      <c r="I926" s="10"/>
      <c r="J926" s="10"/>
      <c r="K926" s="10"/>
      <c r="L926" s="10"/>
      <c r="M926" s="10"/>
      <c r="N926" s="10"/>
      <c r="O926" s="10"/>
      <c r="P926" s="10"/>
      <c r="Q926" s="10"/>
      <c r="R926" s="10"/>
      <c r="S926" s="10"/>
      <c r="T926" s="10"/>
      <c r="U926" s="10"/>
      <c r="V926" s="10"/>
      <c r="W926" s="10"/>
      <c r="X926" s="10"/>
      <c r="Y926" s="10"/>
    </row>
    <row r="927" spans="1:25" ht="15.75" customHeight="1" x14ac:dyDescent="0.2">
      <c r="A927" s="4"/>
      <c r="B927" s="4"/>
      <c r="C927" s="10"/>
      <c r="D927" s="10"/>
      <c r="E927" s="10"/>
      <c r="F927" s="10"/>
      <c r="G927" s="41"/>
      <c r="H927" s="41"/>
      <c r="I927" s="10"/>
      <c r="J927" s="10"/>
      <c r="K927" s="10"/>
      <c r="L927" s="10"/>
      <c r="M927" s="10"/>
      <c r="N927" s="10"/>
      <c r="O927" s="10"/>
      <c r="P927" s="10"/>
      <c r="Q927" s="10"/>
      <c r="R927" s="10"/>
      <c r="S927" s="10"/>
      <c r="T927" s="10"/>
      <c r="U927" s="10"/>
      <c r="V927" s="10"/>
      <c r="W927" s="10"/>
      <c r="X927" s="10"/>
      <c r="Y927" s="10"/>
    </row>
    <row r="928" spans="1:25" ht="15.75" customHeight="1" x14ac:dyDescent="0.2">
      <c r="A928" s="4"/>
      <c r="B928" s="4"/>
      <c r="C928" s="10"/>
      <c r="D928" s="10"/>
      <c r="E928" s="10"/>
      <c r="F928" s="10"/>
      <c r="G928" s="41"/>
      <c r="H928" s="41"/>
      <c r="I928" s="10"/>
      <c r="J928" s="10"/>
      <c r="K928" s="10"/>
      <c r="L928" s="10"/>
      <c r="M928" s="10"/>
      <c r="N928" s="10"/>
      <c r="O928" s="10"/>
      <c r="P928" s="10"/>
      <c r="Q928" s="10"/>
      <c r="R928" s="10"/>
      <c r="S928" s="10"/>
      <c r="T928" s="10"/>
      <c r="U928" s="10"/>
      <c r="V928" s="10"/>
      <c r="W928" s="10"/>
      <c r="X928" s="10"/>
      <c r="Y928" s="10"/>
    </row>
    <row r="929" spans="1:25" ht="15.75" customHeight="1" x14ac:dyDescent="0.2">
      <c r="A929" s="4"/>
      <c r="B929" s="4"/>
      <c r="C929" s="10"/>
      <c r="D929" s="10"/>
      <c r="E929" s="10"/>
      <c r="F929" s="10"/>
      <c r="G929" s="41"/>
      <c r="H929" s="41"/>
      <c r="I929" s="10"/>
      <c r="J929" s="10"/>
      <c r="K929" s="10"/>
      <c r="L929" s="10"/>
      <c r="M929" s="10"/>
      <c r="N929" s="10"/>
      <c r="O929" s="10"/>
      <c r="P929" s="10"/>
      <c r="Q929" s="10"/>
      <c r="R929" s="10"/>
      <c r="S929" s="10"/>
      <c r="T929" s="10"/>
      <c r="U929" s="10"/>
      <c r="V929" s="10"/>
      <c r="W929" s="10"/>
      <c r="X929" s="10"/>
      <c r="Y929" s="10"/>
    </row>
    <row r="930" spans="1:25" ht="15.75" customHeight="1" x14ac:dyDescent="0.2">
      <c r="A930" s="4"/>
      <c r="B930" s="4"/>
      <c r="C930" s="10"/>
      <c r="D930" s="10"/>
      <c r="E930" s="10"/>
      <c r="F930" s="10"/>
      <c r="G930" s="41"/>
      <c r="H930" s="41"/>
      <c r="I930" s="10"/>
      <c r="J930" s="10"/>
      <c r="K930" s="10"/>
      <c r="L930" s="10"/>
      <c r="M930" s="10"/>
      <c r="N930" s="10"/>
      <c r="O930" s="10"/>
      <c r="P930" s="10"/>
      <c r="Q930" s="10"/>
      <c r="R930" s="10"/>
      <c r="S930" s="10"/>
      <c r="T930" s="10"/>
      <c r="U930" s="10"/>
      <c r="V930" s="10"/>
      <c r="W930" s="10"/>
      <c r="X930" s="10"/>
      <c r="Y930" s="10"/>
    </row>
    <row r="931" spans="1:25" ht="15.75" customHeight="1" x14ac:dyDescent="0.2">
      <c r="A931" s="4"/>
      <c r="B931" s="4"/>
      <c r="C931" s="10"/>
      <c r="D931" s="10"/>
      <c r="E931" s="10"/>
      <c r="F931" s="10"/>
      <c r="G931" s="41"/>
      <c r="H931" s="41"/>
      <c r="I931" s="10"/>
      <c r="J931" s="10"/>
      <c r="K931" s="10"/>
      <c r="L931" s="10"/>
      <c r="M931" s="10"/>
      <c r="N931" s="10"/>
      <c r="O931" s="10"/>
      <c r="P931" s="10"/>
      <c r="Q931" s="10"/>
      <c r="R931" s="10"/>
      <c r="S931" s="10"/>
      <c r="T931" s="10"/>
      <c r="U931" s="10"/>
      <c r="V931" s="10"/>
      <c r="W931" s="10"/>
      <c r="X931" s="10"/>
      <c r="Y931" s="10"/>
    </row>
    <row r="932" spans="1:25" ht="15.75" customHeight="1" x14ac:dyDescent="0.2">
      <c r="A932" s="4"/>
      <c r="B932" s="4"/>
      <c r="C932" s="10"/>
      <c r="D932" s="10"/>
      <c r="E932" s="10"/>
      <c r="F932" s="10"/>
      <c r="G932" s="41"/>
      <c r="H932" s="41"/>
      <c r="I932" s="10"/>
      <c r="J932" s="10"/>
      <c r="K932" s="10"/>
      <c r="L932" s="10"/>
      <c r="M932" s="10"/>
      <c r="N932" s="10"/>
      <c r="O932" s="10"/>
      <c r="P932" s="10"/>
      <c r="Q932" s="10"/>
      <c r="R932" s="10"/>
      <c r="S932" s="10"/>
      <c r="T932" s="10"/>
      <c r="U932" s="10"/>
      <c r="V932" s="10"/>
      <c r="W932" s="10"/>
      <c r="X932" s="10"/>
      <c r="Y932" s="10"/>
    </row>
    <row r="933" spans="1:25" ht="15.75" customHeight="1" x14ac:dyDescent="0.2">
      <c r="A933" s="4"/>
      <c r="B933" s="4"/>
      <c r="C933" s="10"/>
      <c r="D933" s="10"/>
      <c r="E933" s="10"/>
      <c r="F933" s="10"/>
      <c r="G933" s="41"/>
      <c r="H933" s="41"/>
      <c r="I933" s="10"/>
      <c r="J933" s="10"/>
      <c r="K933" s="10"/>
      <c r="L933" s="10"/>
      <c r="M933" s="10"/>
      <c r="N933" s="10"/>
      <c r="O933" s="10"/>
      <c r="P933" s="10"/>
      <c r="Q933" s="10"/>
      <c r="R933" s="10"/>
      <c r="S933" s="10"/>
      <c r="T933" s="10"/>
      <c r="U933" s="10"/>
      <c r="V933" s="10"/>
      <c r="W933" s="10"/>
      <c r="X933" s="10"/>
      <c r="Y933" s="10"/>
    </row>
    <row r="934" spans="1:25" ht="15.75" customHeight="1" x14ac:dyDescent="0.2">
      <c r="A934" s="4"/>
      <c r="B934" s="4"/>
      <c r="C934" s="10"/>
      <c r="D934" s="10"/>
      <c r="E934" s="10"/>
      <c r="F934" s="10"/>
      <c r="G934" s="41"/>
      <c r="H934" s="41"/>
      <c r="I934" s="10"/>
      <c r="J934" s="10"/>
      <c r="K934" s="10"/>
      <c r="L934" s="10"/>
      <c r="M934" s="10"/>
      <c r="N934" s="10"/>
      <c r="O934" s="10"/>
      <c r="P934" s="10"/>
      <c r="Q934" s="10"/>
      <c r="R934" s="10"/>
      <c r="S934" s="10"/>
      <c r="T934" s="10"/>
      <c r="U934" s="10"/>
      <c r="V934" s="10"/>
      <c r="W934" s="10"/>
      <c r="X934" s="10"/>
      <c r="Y934" s="10"/>
    </row>
    <row r="935" spans="1:25" ht="15.75" customHeight="1" x14ac:dyDescent="0.2">
      <c r="A935" s="4"/>
      <c r="B935" s="4"/>
      <c r="C935" s="10"/>
      <c r="D935" s="10"/>
      <c r="E935" s="10"/>
      <c r="F935" s="10"/>
      <c r="G935" s="41"/>
      <c r="H935" s="41"/>
      <c r="I935" s="10"/>
      <c r="J935" s="10"/>
      <c r="K935" s="10"/>
      <c r="L935" s="10"/>
      <c r="M935" s="10"/>
      <c r="N935" s="10"/>
      <c r="O935" s="10"/>
      <c r="P935" s="10"/>
      <c r="Q935" s="10"/>
      <c r="R935" s="10"/>
      <c r="S935" s="10"/>
      <c r="T935" s="10"/>
      <c r="U935" s="10"/>
      <c r="V935" s="10"/>
      <c r="W935" s="10"/>
      <c r="X935" s="10"/>
      <c r="Y935" s="10"/>
    </row>
    <row r="936" spans="1:25" ht="15.75" customHeight="1" x14ac:dyDescent="0.2">
      <c r="A936" s="4"/>
      <c r="B936" s="4"/>
      <c r="C936" s="10"/>
      <c r="D936" s="10"/>
      <c r="E936" s="10"/>
      <c r="F936" s="10"/>
      <c r="G936" s="41"/>
      <c r="H936" s="41"/>
      <c r="I936" s="10"/>
      <c r="J936" s="10"/>
      <c r="K936" s="10"/>
      <c r="L936" s="10"/>
      <c r="M936" s="10"/>
      <c r="N936" s="10"/>
      <c r="O936" s="10"/>
      <c r="P936" s="10"/>
      <c r="Q936" s="10"/>
      <c r="R936" s="10"/>
      <c r="S936" s="10"/>
      <c r="T936" s="10"/>
      <c r="U936" s="10"/>
      <c r="V936" s="10"/>
      <c r="W936" s="10"/>
      <c r="X936" s="10"/>
      <c r="Y936" s="10"/>
    </row>
    <row r="937" spans="1:25" ht="15.75" customHeight="1" x14ac:dyDescent="0.2">
      <c r="A937" s="4"/>
      <c r="B937" s="4"/>
      <c r="C937" s="10"/>
      <c r="D937" s="10"/>
      <c r="E937" s="10"/>
      <c r="F937" s="10"/>
      <c r="G937" s="41"/>
      <c r="H937" s="41"/>
      <c r="I937" s="10"/>
      <c r="J937" s="10"/>
      <c r="K937" s="10"/>
      <c r="L937" s="10"/>
      <c r="M937" s="10"/>
      <c r="N937" s="10"/>
      <c r="O937" s="10"/>
      <c r="P937" s="10"/>
      <c r="Q937" s="10"/>
      <c r="R937" s="10"/>
      <c r="S937" s="10"/>
      <c r="T937" s="10"/>
      <c r="U937" s="10"/>
      <c r="V937" s="10"/>
      <c r="W937" s="10"/>
      <c r="X937" s="10"/>
      <c r="Y937" s="10"/>
    </row>
    <row r="938" spans="1:25" ht="15.75" customHeight="1" x14ac:dyDescent="0.2">
      <c r="A938" s="4"/>
      <c r="B938" s="4"/>
      <c r="C938" s="10"/>
      <c r="D938" s="10"/>
      <c r="E938" s="10"/>
      <c r="F938" s="10"/>
      <c r="G938" s="41"/>
      <c r="H938" s="41"/>
      <c r="I938" s="10"/>
      <c r="J938" s="10"/>
      <c r="K938" s="10"/>
      <c r="L938" s="10"/>
      <c r="M938" s="10"/>
      <c r="N938" s="10"/>
      <c r="O938" s="10"/>
      <c r="P938" s="10"/>
      <c r="Q938" s="10"/>
      <c r="R938" s="10"/>
      <c r="S938" s="10"/>
      <c r="T938" s="10"/>
      <c r="U938" s="10"/>
      <c r="V938" s="10"/>
      <c r="W938" s="10"/>
      <c r="X938" s="10"/>
      <c r="Y938" s="10"/>
    </row>
    <row r="939" spans="1:25" ht="15.75" customHeight="1" x14ac:dyDescent="0.2">
      <c r="A939" s="4"/>
      <c r="B939" s="4"/>
      <c r="C939" s="10"/>
      <c r="D939" s="10"/>
      <c r="E939" s="10"/>
      <c r="F939" s="10"/>
      <c r="G939" s="41"/>
      <c r="H939" s="41"/>
      <c r="I939" s="10"/>
      <c r="J939" s="10"/>
      <c r="K939" s="10"/>
      <c r="L939" s="10"/>
      <c r="M939" s="10"/>
      <c r="N939" s="10"/>
      <c r="O939" s="10"/>
      <c r="P939" s="10"/>
      <c r="Q939" s="10"/>
      <c r="R939" s="10"/>
      <c r="S939" s="10"/>
      <c r="T939" s="10"/>
      <c r="U939" s="10"/>
      <c r="V939" s="10"/>
      <c r="W939" s="10"/>
      <c r="X939" s="10"/>
      <c r="Y939" s="10"/>
    </row>
    <row r="940" spans="1:25" ht="15.75" customHeight="1" x14ac:dyDescent="0.2">
      <c r="A940" s="4"/>
      <c r="B940" s="4"/>
      <c r="C940" s="10"/>
      <c r="D940" s="10"/>
      <c r="E940" s="10"/>
      <c r="F940" s="10"/>
      <c r="G940" s="41"/>
      <c r="H940" s="41"/>
      <c r="I940" s="10"/>
      <c r="J940" s="10"/>
      <c r="K940" s="10"/>
      <c r="L940" s="10"/>
      <c r="M940" s="10"/>
      <c r="N940" s="10"/>
      <c r="O940" s="10"/>
      <c r="P940" s="10"/>
      <c r="Q940" s="10"/>
      <c r="R940" s="10"/>
      <c r="S940" s="10"/>
      <c r="T940" s="10"/>
      <c r="U940" s="10"/>
      <c r="V940" s="10"/>
      <c r="W940" s="10"/>
      <c r="X940" s="10"/>
      <c r="Y940" s="10"/>
    </row>
    <row r="941" spans="1:25" ht="15.75" customHeight="1" x14ac:dyDescent="0.2">
      <c r="A941" s="4"/>
      <c r="B941" s="4"/>
      <c r="C941" s="10"/>
      <c r="D941" s="10"/>
      <c r="E941" s="10"/>
      <c r="F941" s="10"/>
      <c r="G941" s="41"/>
      <c r="H941" s="41"/>
      <c r="I941" s="10"/>
      <c r="J941" s="10"/>
      <c r="K941" s="10"/>
      <c r="L941" s="10"/>
      <c r="M941" s="10"/>
      <c r="N941" s="10"/>
      <c r="O941" s="10"/>
      <c r="P941" s="10"/>
      <c r="Q941" s="10"/>
      <c r="R941" s="10"/>
      <c r="S941" s="10"/>
      <c r="T941" s="10"/>
      <c r="U941" s="10"/>
      <c r="V941" s="10"/>
      <c r="W941" s="10"/>
      <c r="X941" s="10"/>
      <c r="Y941" s="10"/>
    </row>
    <row r="942" spans="1:25" ht="15.75" customHeight="1" x14ac:dyDescent="0.2">
      <c r="A942" s="4"/>
      <c r="B942" s="4"/>
      <c r="C942" s="10"/>
      <c r="D942" s="10"/>
      <c r="E942" s="10"/>
      <c r="F942" s="10"/>
      <c r="G942" s="41"/>
      <c r="H942" s="41"/>
      <c r="I942" s="10"/>
      <c r="J942" s="10"/>
      <c r="K942" s="10"/>
      <c r="L942" s="10"/>
      <c r="M942" s="10"/>
      <c r="N942" s="10"/>
      <c r="O942" s="10"/>
      <c r="P942" s="10"/>
      <c r="Q942" s="10"/>
      <c r="R942" s="10"/>
      <c r="S942" s="10"/>
      <c r="T942" s="10"/>
      <c r="U942" s="10"/>
      <c r="V942" s="10"/>
      <c r="W942" s="10"/>
      <c r="X942" s="10"/>
      <c r="Y942" s="10"/>
    </row>
    <row r="943" spans="1:25" ht="15.75" customHeight="1" x14ac:dyDescent="0.2">
      <c r="A943" s="4"/>
      <c r="B943" s="4"/>
      <c r="C943" s="10"/>
      <c r="D943" s="10"/>
      <c r="E943" s="10"/>
      <c r="F943" s="10"/>
      <c r="G943" s="41"/>
      <c r="H943" s="41"/>
      <c r="I943" s="10"/>
      <c r="J943" s="10"/>
      <c r="K943" s="10"/>
      <c r="L943" s="10"/>
      <c r="M943" s="10"/>
      <c r="N943" s="10"/>
      <c r="O943" s="10"/>
      <c r="P943" s="10"/>
      <c r="Q943" s="10"/>
      <c r="R943" s="10"/>
      <c r="S943" s="10"/>
      <c r="T943" s="10"/>
      <c r="U943" s="10"/>
      <c r="V943" s="10"/>
      <c r="W943" s="10"/>
      <c r="X943" s="10"/>
      <c r="Y943" s="10"/>
    </row>
    <row r="944" spans="1:25" ht="15.75" customHeight="1" x14ac:dyDescent="0.2">
      <c r="A944" s="4"/>
      <c r="B944" s="4"/>
      <c r="C944" s="10"/>
      <c r="D944" s="10"/>
      <c r="E944" s="10"/>
      <c r="F944" s="10"/>
      <c r="G944" s="41"/>
      <c r="H944" s="41"/>
      <c r="I944" s="10"/>
      <c r="J944" s="10"/>
      <c r="K944" s="10"/>
      <c r="L944" s="10"/>
      <c r="M944" s="10"/>
      <c r="N944" s="10"/>
      <c r="O944" s="10"/>
      <c r="P944" s="10"/>
      <c r="Q944" s="10"/>
      <c r="R944" s="10"/>
      <c r="S944" s="10"/>
      <c r="T944" s="10"/>
      <c r="U944" s="10"/>
      <c r="V944" s="10"/>
      <c r="W944" s="10"/>
      <c r="X944" s="10"/>
      <c r="Y944" s="10"/>
    </row>
    <row r="945" spans="1:25" ht="15.75" customHeight="1" x14ac:dyDescent="0.2">
      <c r="A945" s="4"/>
      <c r="B945" s="4"/>
      <c r="C945" s="10"/>
      <c r="D945" s="10"/>
      <c r="E945" s="10"/>
      <c r="F945" s="10"/>
      <c r="G945" s="41"/>
      <c r="H945" s="41"/>
      <c r="I945" s="10"/>
      <c r="J945" s="10"/>
      <c r="K945" s="10"/>
      <c r="L945" s="10"/>
      <c r="M945" s="10"/>
      <c r="N945" s="10"/>
      <c r="O945" s="10"/>
      <c r="P945" s="10"/>
      <c r="Q945" s="10"/>
      <c r="R945" s="10"/>
      <c r="S945" s="10"/>
      <c r="T945" s="10"/>
      <c r="U945" s="10"/>
      <c r="V945" s="10"/>
      <c r="W945" s="10"/>
      <c r="X945" s="10"/>
      <c r="Y945" s="10"/>
    </row>
    <row r="946" spans="1:25" ht="15.75" customHeight="1" x14ac:dyDescent="0.2">
      <c r="A946" s="4"/>
      <c r="B946" s="4"/>
      <c r="C946" s="10"/>
      <c r="D946" s="10"/>
      <c r="E946" s="10"/>
      <c r="F946" s="10"/>
      <c r="G946" s="41"/>
      <c r="H946" s="41"/>
      <c r="I946" s="10"/>
      <c r="J946" s="10"/>
      <c r="K946" s="10"/>
      <c r="L946" s="10"/>
      <c r="M946" s="10"/>
      <c r="N946" s="10"/>
      <c r="O946" s="10"/>
      <c r="P946" s="10"/>
      <c r="Q946" s="10"/>
      <c r="R946" s="10"/>
      <c r="S946" s="10"/>
      <c r="T946" s="10"/>
      <c r="U946" s="10"/>
      <c r="V946" s="10"/>
      <c r="W946" s="10"/>
      <c r="X946" s="10"/>
      <c r="Y946" s="10"/>
    </row>
    <row r="947" spans="1:25" ht="15.75" customHeight="1" x14ac:dyDescent="0.2">
      <c r="A947" s="4"/>
      <c r="B947" s="4"/>
      <c r="C947" s="10"/>
      <c r="D947" s="10"/>
      <c r="E947" s="10"/>
      <c r="F947" s="10"/>
      <c r="G947" s="41"/>
      <c r="H947" s="41"/>
      <c r="I947" s="10"/>
      <c r="J947" s="10"/>
      <c r="K947" s="10"/>
      <c r="L947" s="10"/>
      <c r="M947" s="10"/>
      <c r="N947" s="10"/>
      <c r="O947" s="10"/>
      <c r="P947" s="10"/>
      <c r="Q947" s="10"/>
      <c r="R947" s="10"/>
      <c r="S947" s="10"/>
      <c r="T947" s="10"/>
      <c r="U947" s="10"/>
      <c r="V947" s="10"/>
      <c r="W947" s="10"/>
      <c r="X947" s="10"/>
      <c r="Y947" s="10"/>
    </row>
    <row r="948" spans="1:25" ht="15.75" customHeight="1" x14ac:dyDescent="0.2">
      <c r="A948" s="4"/>
      <c r="B948" s="4"/>
      <c r="C948" s="10"/>
      <c r="D948" s="10"/>
      <c r="E948" s="10"/>
      <c r="F948" s="10"/>
      <c r="G948" s="41"/>
      <c r="H948" s="41"/>
      <c r="I948" s="10"/>
      <c r="J948" s="10"/>
      <c r="K948" s="10"/>
      <c r="L948" s="10"/>
      <c r="M948" s="10"/>
      <c r="N948" s="10"/>
      <c r="O948" s="10"/>
      <c r="P948" s="10"/>
      <c r="Q948" s="10"/>
      <c r="R948" s="10"/>
      <c r="S948" s="10"/>
      <c r="T948" s="10"/>
      <c r="U948" s="10"/>
      <c r="V948" s="10"/>
      <c r="W948" s="10"/>
      <c r="X948" s="10"/>
      <c r="Y948" s="10"/>
    </row>
    <row r="949" spans="1:25" ht="15.75" customHeight="1" x14ac:dyDescent="0.2">
      <c r="A949" s="4"/>
      <c r="B949" s="4"/>
      <c r="C949" s="10"/>
      <c r="D949" s="10"/>
      <c r="E949" s="10"/>
      <c r="F949" s="10"/>
      <c r="G949" s="41"/>
      <c r="H949" s="41"/>
      <c r="I949" s="10"/>
      <c r="J949" s="10"/>
      <c r="K949" s="10"/>
      <c r="L949" s="10"/>
      <c r="M949" s="10"/>
      <c r="N949" s="10"/>
      <c r="O949" s="10"/>
      <c r="P949" s="10"/>
      <c r="Q949" s="10"/>
      <c r="R949" s="10"/>
      <c r="S949" s="10"/>
      <c r="T949" s="10"/>
      <c r="U949" s="10"/>
      <c r="V949" s="10"/>
      <c r="W949" s="10"/>
      <c r="X949" s="10"/>
      <c r="Y949" s="10"/>
    </row>
    <row r="950" spans="1:25" ht="15.75" customHeight="1" x14ac:dyDescent="0.2">
      <c r="A950" s="4"/>
      <c r="B950" s="4"/>
      <c r="C950" s="10"/>
      <c r="D950" s="10"/>
      <c r="E950" s="10"/>
      <c r="F950" s="10"/>
      <c r="G950" s="41"/>
      <c r="H950" s="41"/>
      <c r="I950" s="10"/>
      <c r="J950" s="10"/>
      <c r="K950" s="10"/>
      <c r="L950" s="10"/>
      <c r="M950" s="10"/>
      <c r="N950" s="10"/>
      <c r="O950" s="10"/>
      <c r="P950" s="10"/>
      <c r="Q950" s="10"/>
      <c r="R950" s="10"/>
      <c r="S950" s="10"/>
      <c r="T950" s="10"/>
      <c r="U950" s="10"/>
      <c r="V950" s="10"/>
      <c r="W950" s="10"/>
      <c r="X950" s="10"/>
      <c r="Y950" s="10"/>
    </row>
    <row r="951" spans="1:25" ht="15.75" customHeight="1" x14ac:dyDescent="0.2">
      <c r="A951" s="4"/>
      <c r="B951" s="4"/>
      <c r="C951" s="10"/>
      <c r="D951" s="10"/>
      <c r="E951" s="10"/>
      <c r="F951" s="10"/>
      <c r="G951" s="41"/>
      <c r="H951" s="41"/>
      <c r="I951" s="10"/>
      <c r="J951" s="10"/>
      <c r="K951" s="10"/>
      <c r="L951" s="10"/>
      <c r="M951" s="10"/>
      <c r="N951" s="10"/>
      <c r="O951" s="10"/>
      <c r="P951" s="10"/>
      <c r="Q951" s="10"/>
      <c r="R951" s="10"/>
      <c r="S951" s="10"/>
      <c r="T951" s="10"/>
      <c r="U951" s="10"/>
      <c r="V951" s="10"/>
      <c r="W951" s="10"/>
      <c r="X951" s="10"/>
      <c r="Y951" s="10"/>
    </row>
    <row r="952" spans="1:25" ht="15.75" customHeight="1" x14ac:dyDescent="0.2">
      <c r="A952" s="4"/>
      <c r="B952" s="4"/>
      <c r="C952" s="10"/>
      <c r="D952" s="10"/>
      <c r="E952" s="10"/>
      <c r="F952" s="10"/>
      <c r="G952" s="41"/>
      <c r="H952" s="41"/>
      <c r="I952" s="10"/>
      <c r="J952" s="10"/>
      <c r="K952" s="10"/>
      <c r="L952" s="10"/>
      <c r="M952" s="10"/>
      <c r="N952" s="10"/>
      <c r="O952" s="10"/>
      <c r="P952" s="10"/>
      <c r="Q952" s="10"/>
      <c r="R952" s="10"/>
      <c r="S952" s="10"/>
      <c r="T952" s="10"/>
      <c r="U952" s="10"/>
      <c r="V952" s="10"/>
      <c r="W952" s="10"/>
      <c r="X952" s="10"/>
      <c r="Y952" s="10"/>
    </row>
    <row r="953" spans="1:25" ht="15.75" customHeight="1" x14ac:dyDescent="0.2">
      <c r="A953" s="4"/>
      <c r="B953" s="4"/>
      <c r="C953" s="10"/>
      <c r="D953" s="10"/>
      <c r="E953" s="10"/>
      <c r="F953" s="10"/>
      <c r="G953" s="41"/>
      <c r="H953" s="41"/>
      <c r="I953" s="10"/>
      <c r="J953" s="10"/>
      <c r="K953" s="10"/>
      <c r="L953" s="10"/>
      <c r="M953" s="10"/>
      <c r="N953" s="10"/>
      <c r="O953" s="10"/>
      <c r="P953" s="10"/>
      <c r="Q953" s="10"/>
      <c r="R953" s="10"/>
      <c r="S953" s="10"/>
      <c r="T953" s="10"/>
      <c r="U953" s="10"/>
      <c r="V953" s="10"/>
      <c r="W953" s="10"/>
      <c r="X953" s="10"/>
      <c r="Y953" s="10"/>
    </row>
    <row r="954" spans="1:25" ht="15.75" customHeight="1" x14ac:dyDescent="0.2">
      <c r="A954" s="4"/>
      <c r="B954" s="4"/>
      <c r="C954" s="10"/>
      <c r="D954" s="10"/>
      <c r="E954" s="10"/>
      <c r="F954" s="10"/>
      <c r="G954" s="41"/>
      <c r="H954" s="41"/>
      <c r="I954" s="10"/>
      <c r="J954" s="10"/>
      <c r="K954" s="10"/>
      <c r="L954" s="10"/>
      <c r="M954" s="10"/>
      <c r="N954" s="10"/>
      <c r="O954" s="10"/>
      <c r="P954" s="10"/>
      <c r="Q954" s="10"/>
      <c r="R954" s="10"/>
      <c r="S954" s="10"/>
      <c r="T954" s="10"/>
      <c r="U954" s="10"/>
      <c r="V954" s="10"/>
      <c r="W954" s="10"/>
      <c r="X954" s="10"/>
      <c r="Y954" s="10"/>
    </row>
    <row r="955" spans="1:25" ht="15.75" customHeight="1" x14ac:dyDescent="0.2">
      <c r="A955" s="4"/>
      <c r="B955" s="4"/>
      <c r="C955" s="10"/>
      <c r="D955" s="10"/>
      <c r="E955" s="10"/>
      <c r="F955" s="10"/>
      <c r="G955" s="41"/>
      <c r="H955" s="41"/>
      <c r="I955" s="10"/>
      <c r="J955" s="10"/>
      <c r="K955" s="10"/>
      <c r="L955" s="10"/>
      <c r="M955" s="10"/>
      <c r="N955" s="10"/>
      <c r="O955" s="10"/>
      <c r="P955" s="10"/>
      <c r="Q955" s="10"/>
      <c r="R955" s="10"/>
      <c r="S955" s="10"/>
      <c r="T955" s="10"/>
      <c r="U955" s="10"/>
      <c r="V955" s="10"/>
      <c r="W955" s="10"/>
      <c r="X955" s="10"/>
      <c r="Y955" s="10"/>
    </row>
    <row r="956" spans="1:25" ht="15.75" customHeight="1" x14ac:dyDescent="0.2">
      <c r="A956" s="4"/>
      <c r="B956" s="4"/>
      <c r="C956" s="10"/>
      <c r="D956" s="10"/>
      <c r="E956" s="10"/>
      <c r="F956" s="10"/>
      <c r="G956" s="41"/>
      <c r="H956" s="41"/>
      <c r="I956" s="10"/>
      <c r="J956" s="10"/>
      <c r="K956" s="10"/>
      <c r="L956" s="10"/>
      <c r="M956" s="10"/>
      <c r="N956" s="10"/>
      <c r="O956" s="10"/>
      <c r="P956" s="10"/>
      <c r="Q956" s="10"/>
      <c r="R956" s="10"/>
      <c r="S956" s="10"/>
      <c r="T956" s="10"/>
      <c r="U956" s="10"/>
      <c r="V956" s="10"/>
      <c r="W956" s="10"/>
      <c r="X956" s="10"/>
      <c r="Y956" s="10"/>
    </row>
    <row r="957" spans="1:25" ht="15.75" customHeight="1" x14ac:dyDescent="0.2">
      <c r="A957" s="4"/>
      <c r="B957" s="4"/>
      <c r="C957" s="10"/>
      <c r="D957" s="10"/>
      <c r="E957" s="10"/>
      <c r="F957" s="10"/>
      <c r="G957" s="41"/>
      <c r="H957" s="41"/>
      <c r="I957" s="10"/>
      <c r="J957" s="10"/>
      <c r="K957" s="10"/>
      <c r="L957" s="10"/>
      <c r="M957" s="10"/>
      <c r="N957" s="10"/>
      <c r="O957" s="10"/>
      <c r="P957" s="10"/>
      <c r="Q957" s="10"/>
      <c r="R957" s="10"/>
      <c r="S957" s="10"/>
      <c r="T957" s="10"/>
      <c r="U957" s="10"/>
      <c r="V957" s="10"/>
      <c r="W957" s="10"/>
      <c r="X957" s="10"/>
      <c r="Y957" s="10"/>
    </row>
  </sheetData>
  <autoFilter ref="A8:Z8" xr:uid="{00000000-0001-0000-0000-000000000000}">
    <sortState xmlns:xlrd2="http://schemas.microsoft.com/office/spreadsheetml/2017/richdata2" ref="A9:Z57">
      <sortCondition descending="1" ref="F8"/>
    </sortState>
  </autoFilter>
  <mergeCells count="15">
    <mergeCell ref="A56:A57"/>
    <mergeCell ref="B56:D57"/>
    <mergeCell ref="A6:B6"/>
    <mergeCell ref="C6:G6"/>
    <mergeCell ref="A7:H7"/>
    <mergeCell ref="A52:A54"/>
    <mergeCell ref="B52:D54"/>
    <mergeCell ref="E52:E54"/>
    <mergeCell ref="B55:D55"/>
    <mergeCell ref="H52:H54"/>
    <mergeCell ref="I52:I54"/>
    <mergeCell ref="F52:G54"/>
    <mergeCell ref="F55:G55"/>
    <mergeCell ref="F56:G56"/>
    <mergeCell ref="F57:G57"/>
  </mergeCells>
  <hyperlinks>
    <hyperlink ref="E9" r:id="rId1" display="https://www.procuraduria.gov.co/portal/media/file/20220930173207917.pdf" xr:uid="{00000000-0004-0000-0000-000000000000}"/>
    <hyperlink ref="E10" r:id="rId2" display="https://www.procuraduria.gov.co/portal/media/file/DIRECTIVA 2022 ITA 30 DE AGOSTO DE 2022(1).pdf" xr:uid="{00000000-0004-0000-0000-000001000000}"/>
    <hyperlink ref="E11" r:id="rId3" display="https://dapre.presidencia.gov.co/normativa/normativa/LEY 2195 DEL 18 DE ENERO DE 2022.pdf" xr:uid="{00000000-0004-0000-0000-000002000000}"/>
    <hyperlink ref="E13" r:id="rId4" xr:uid="{00000000-0004-0000-0000-000003000000}"/>
    <hyperlink ref="E14" r:id="rId5" display="https://www.alcaldiabogota.gov.co/sisjur/normas/Norma1.jsp?i=115368" xr:uid="{00000000-0004-0000-0000-000004000000}"/>
    <hyperlink ref="E15" r:id="rId6" display="https://www.funcionpublica.gov.co/eva/gestornormativo/norma.php?i=165113" xr:uid="{00000000-0004-0000-0000-000005000000}"/>
    <hyperlink ref="E16" r:id="rId7" display="https://www.alcaldiabogota.gov.co/sisjur/normas/Norma1.jsp?i=104207" xr:uid="{00000000-0004-0000-0000-000006000000}"/>
    <hyperlink ref="E17" r:id="rId8" display="about:blank" xr:uid="{00000000-0004-0000-0000-000007000000}"/>
    <hyperlink ref="E18" r:id="rId9" display="http://www.gobiernobogota.gov.co/rendicion-de-cuentas/sites/default/files/documentos/Directiva 005 de 2020.pdf" xr:uid="{00000000-0004-0000-0000-000008000000}"/>
    <hyperlink ref="E19" r:id="rId10" display="https://www.funcionpublica.gov.co/eva/gestornormativo/norma.php?i=140250" xr:uid="{00000000-0004-0000-0000-000009000000}"/>
    <hyperlink ref="E20" r:id="rId11" display="about:blank" xr:uid="{00000000-0004-0000-0000-00000A000000}"/>
    <hyperlink ref="E21" r:id="rId12" display="https://www.alcaldiabogota.gov.co/sisjur/normas/Norma1.jsp?i=95985" xr:uid="{00000000-0004-0000-0000-00000B000000}"/>
    <hyperlink ref="E22" r:id="rId13" display="https://dapre.presidencia.gov.co/normativa/normativa/LEY 2013 DEL 30 DE DICIEMBRE DE 2019.pdf" xr:uid="{00000000-0004-0000-0000-00000C000000}"/>
    <hyperlink ref="E23" r:id="rId14" display="https://www.alcaldiabogota.gov.co/sisjur/normas/Norma1.jsp?i=87968&amp;dt=S" xr:uid="{00000000-0004-0000-0000-00000D000000}"/>
    <hyperlink ref="E24" r:id="rId15" display="https://www.alcaldiabogota.gov.co/sisjur/normas/Norma1.jsp?i=82445" xr:uid="{00000000-0004-0000-0000-00000E000000}"/>
    <hyperlink ref="E25" r:id="rId16" display="https://www.alcaldiabogota.gov.co/sisjur/normas/Norma1.jsp?i=78551" xr:uid="{00000000-0004-0000-0000-00000F000000}"/>
    <hyperlink ref="E26" r:id="rId17" display="https://dapre.presidencia.gov.co/normativa/normativa/DECRETO 612 DEL 04 DE ABRIL DE 2018.pdf" xr:uid="{00000000-0004-0000-0000-000010000000}"/>
    <hyperlink ref="E27" r:id="rId18" display="http://es.presidencia.gov.co/normativa/normativa/DECRETO 1499 DEL 11 DE SEPTIEMBRE DE 2017.pdf" xr:uid="{00000000-0004-0000-0000-000011000000}"/>
    <hyperlink ref="E28" r:id="rId19" location="36" display="http://www.bogotajuridica.gov.co/sisjur/normas/Norma1.jsp?i=67103 - 36" xr:uid="{00000000-0004-0000-0000-000012000000}"/>
    <hyperlink ref="E29" r:id="rId20" display="http://www.alcaldiabogota.gov.co/sisjur/normas/Norma1.jsp?i=64787" xr:uid="{00000000-0004-0000-0000-000013000000}"/>
    <hyperlink ref="E30" r:id="rId21" display="http://www.secretariasenado.gov.co/senado/basedoc/ley_1755_2015.html" xr:uid="{00000000-0004-0000-0000-000014000000}"/>
    <hyperlink ref="E31" r:id="rId22" location=":~:text=La%20presente%20ley%20regula%20la,democr%C3%A1tica%20de%20las%20organizaciones%20civiles." display="https://www.funcionpublica.gov.co/eva/gestornormativo/norma.php?i=65335 - :~:text=La%20presente%20ley%20regula%20la,democr%C3%A1tica%20de%20las%20organizaciones%20civiles." xr:uid="{00000000-0004-0000-0000-000015000000}"/>
    <hyperlink ref="E32" r:id="rId23" display="about:blank" xr:uid="{00000000-0004-0000-0000-000016000000}"/>
    <hyperlink ref="E33" r:id="rId24" display="https://www.alcaldiabogota.gov.co/sisjur/normas/Norma1.jsp?i=62515" xr:uid="{00000000-0004-0000-0000-000017000000}"/>
    <hyperlink ref="E34" r:id="rId25" display="about:blank" xr:uid="{00000000-0004-0000-0000-000018000000}"/>
    <hyperlink ref="E35" r:id="rId26" display="http://www.alcaldiabogota.gov.co/sisjur/normas/Norma1.jsp?i=59048" xr:uid="{00000000-0004-0000-0000-000019000000}"/>
    <hyperlink ref="E36" r:id="rId27" display="http://www.alcaldiabogota.gov.co/sisjur/normas/Norma1.jsp?i=56882" xr:uid="{00000000-0004-0000-0000-00001A000000}"/>
    <hyperlink ref="E37" r:id="rId28" display="http://www.secretariasenado.gov.co/senado/basedoc/ley_1581_2012.html" xr:uid="{00000000-0004-0000-0000-00001B000000}"/>
    <hyperlink ref="E39" r:id="rId29" display="https://www.alcaldiabogota.gov.co/sisjur/normas/Norma1.jsp?i=48203&amp;dt=S" xr:uid="{00000000-0004-0000-0000-00001C000000}"/>
    <hyperlink ref="E40" r:id="rId30" display="http://www.alcaldiabogota.gov.co/sisjur/normas/Norma1.jsp?i=45322" xr:uid="{00000000-0004-0000-0000-00001D000000}"/>
    <hyperlink ref="E41" r:id="rId31" display="https://www.funcionpublica.gov.co/eva/gestornormativo/norma.php?i=43292" xr:uid="{00000000-0004-0000-0000-00001E000000}"/>
    <hyperlink ref="E42" r:id="rId32" display="about:blank" xr:uid="{00000000-0004-0000-0000-00001F000000}"/>
    <hyperlink ref="E43" r:id="rId33" display="http://www.alcaldiabogota.gov.co/sisjur/normas/Norma1.jsp?i=41249" xr:uid="{00000000-0004-0000-0000-000020000000}"/>
    <hyperlink ref="E44" r:id="rId34" display="http://www.alcaldiabogota.gov.co/sisjur/normas/Norma1.jsp?i=22307" xr:uid="{00000000-0004-0000-0000-000021000000}"/>
    <hyperlink ref="E45" r:id="rId35" display="https://www.alcaldiabogota.gov.co/sisjur/normas/Norma1.jsp?i=17004&amp;dt=S" xr:uid="{00000000-0004-0000-0000-000023000000}"/>
    <hyperlink ref="E46" r:id="rId36" display="http://www.secretariasenado.gov.co/senado/basedoc/ley_0850_2003.html" xr:uid="{00000000-0004-0000-0000-000024000000}"/>
    <hyperlink ref="E47" r:id="rId37" display="https://www.alcaldiabogota.gov.co/sisjur/normas/Norma1.jsp?i=4589" xr:uid="{00000000-0004-0000-0000-000025000000}"/>
    <hyperlink ref="E48" r:id="rId38" display="https://www.alcaldiabogota.gov.co/sisjur/normas/Norma1.jsp?i=186&amp;dt=S" xr:uid="{00000000-0004-0000-0000-000026000000}"/>
    <hyperlink ref="E49" r:id="rId39" display="http://www.bogotajuridica.gov.co/sisjur/normas/Norma1.jsp?i=304" xr:uid="{00000000-0004-0000-0000-000027000000}"/>
    <hyperlink ref="E50" r:id="rId40" display="https://www.alcaldiabogota.gov.co/sisjur/normas/Norma1.jsp?i=9027" xr:uid="{00000000-0004-0000-0000-000028000000}"/>
    <hyperlink ref="E51" r:id="rId41" display="http://www.bogotajuridica.gov.co/sisjur/normas/Norma1.jsp?i=4125" xr:uid="{00000000-0004-0000-0000-000029000000}"/>
    <hyperlink ref="E12" r:id="rId42" display="https://colaboracion.dnp.gov.co/CDT/Conpes/Econ%C3%B3micos/4070.pdf" xr:uid="{7596E684-7C00-44F5-A54C-479544815D45}"/>
  </hyperlinks>
  <pageMargins left="0.70866141732283472" right="0.70866141732283472" top="0.74803149606299213" bottom="0.74803149606299213" header="0" footer="0"/>
  <pageSetup orientation="portrait" r:id="rId43"/>
  <headerFooter>
    <oddFooter>&amp;LV4- 21-02-2022</oddFooter>
  </headerFooter>
  <drawing r:id="rId44"/>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3AE703-304E-4E04-B7C0-23C9E4FED493}">
  <sheetPr>
    <tabColor rgb="FFFF0000"/>
    <pageSetUpPr fitToPage="1"/>
  </sheetPr>
  <dimension ref="A1:I62"/>
  <sheetViews>
    <sheetView topLeftCell="D58" zoomScale="70" zoomScaleNormal="70" zoomScalePageLayoutView="26" workbookViewId="0">
      <selection activeCell="I64" sqref="I64"/>
    </sheetView>
  </sheetViews>
  <sheetFormatPr baseColWidth="10" defaultColWidth="11.42578125" defaultRowHeight="12.75" x14ac:dyDescent="0.2"/>
  <cols>
    <col min="1" max="1" width="73.85546875" style="500" customWidth="1"/>
    <col min="2" max="2" width="20" style="519" customWidth="1"/>
    <col min="3" max="3" width="19.42578125" style="504" customWidth="1"/>
    <col min="4" max="4" width="25.42578125" style="504" customWidth="1"/>
    <col min="5" max="5" width="37.85546875" style="520" customWidth="1"/>
    <col min="6" max="6" width="20" style="504" customWidth="1"/>
    <col min="7" max="7" width="54.42578125" style="521" customWidth="1"/>
    <col min="8" max="8" width="47.85546875" style="521" customWidth="1"/>
    <col min="9" max="9" width="47.42578125" style="504" customWidth="1"/>
    <col min="10" max="253" width="11.42578125" style="504"/>
    <col min="254" max="254" width="5.28515625" style="504" customWidth="1"/>
    <col min="255" max="255" width="63.42578125" style="504" customWidth="1"/>
    <col min="256" max="256" width="20" style="504" customWidth="1"/>
    <col min="257" max="257" width="19.42578125" style="504" customWidth="1"/>
    <col min="258" max="258" width="25.42578125" style="504" customWidth="1"/>
    <col min="259" max="259" width="13.42578125" style="504" customWidth="1"/>
    <col min="260" max="260" width="20" style="504" customWidth="1"/>
    <col min="261" max="261" width="54.42578125" style="504" customWidth="1"/>
    <col min="262" max="262" width="34.85546875" style="504" customWidth="1"/>
    <col min="263" max="263" width="47.42578125" style="504" customWidth="1"/>
    <col min="264" max="509" width="11.42578125" style="504"/>
    <col min="510" max="510" width="5.28515625" style="504" customWidth="1"/>
    <col min="511" max="511" width="63.42578125" style="504" customWidth="1"/>
    <col min="512" max="512" width="20" style="504" customWidth="1"/>
    <col min="513" max="513" width="19.42578125" style="504" customWidth="1"/>
    <col min="514" max="514" width="25.42578125" style="504" customWidth="1"/>
    <col min="515" max="515" width="13.42578125" style="504" customWidth="1"/>
    <col min="516" max="516" width="20" style="504" customWidth="1"/>
    <col min="517" max="517" width="54.42578125" style="504" customWidth="1"/>
    <col min="518" max="518" width="34.85546875" style="504" customWidth="1"/>
    <col min="519" max="519" width="47.42578125" style="504" customWidth="1"/>
    <col min="520" max="765" width="11.42578125" style="504"/>
    <col min="766" max="766" width="5.28515625" style="504" customWidth="1"/>
    <col min="767" max="767" width="63.42578125" style="504" customWidth="1"/>
    <col min="768" max="768" width="20" style="504" customWidth="1"/>
    <col min="769" max="769" width="19.42578125" style="504" customWidth="1"/>
    <col min="770" max="770" width="25.42578125" style="504" customWidth="1"/>
    <col min="771" max="771" width="13.42578125" style="504" customWidth="1"/>
    <col min="772" max="772" width="20" style="504" customWidth="1"/>
    <col min="773" max="773" width="54.42578125" style="504" customWidth="1"/>
    <col min="774" max="774" width="34.85546875" style="504" customWidth="1"/>
    <col min="775" max="775" width="47.42578125" style="504" customWidth="1"/>
    <col min="776" max="1021" width="11.42578125" style="504"/>
    <col min="1022" max="1022" width="5.28515625" style="504" customWidth="1"/>
    <col min="1023" max="1023" width="63.42578125" style="504" customWidth="1"/>
    <col min="1024" max="1024" width="20" style="504" customWidth="1"/>
    <col min="1025" max="1025" width="19.42578125" style="504" customWidth="1"/>
    <col min="1026" max="1026" width="25.42578125" style="504" customWidth="1"/>
    <col min="1027" max="1027" width="13.42578125" style="504" customWidth="1"/>
    <col min="1028" max="1028" width="20" style="504" customWidth="1"/>
    <col min="1029" max="1029" width="54.42578125" style="504" customWidth="1"/>
    <col min="1030" max="1030" width="34.85546875" style="504" customWidth="1"/>
    <col min="1031" max="1031" width="47.42578125" style="504" customWidth="1"/>
    <col min="1032" max="1277" width="11.42578125" style="504"/>
    <col min="1278" max="1278" width="5.28515625" style="504" customWidth="1"/>
    <col min="1279" max="1279" width="63.42578125" style="504" customWidth="1"/>
    <col min="1280" max="1280" width="20" style="504" customWidth="1"/>
    <col min="1281" max="1281" width="19.42578125" style="504" customWidth="1"/>
    <col min="1282" max="1282" width="25.42578125" style="504" customWidth="1"/>
    <col min="1283" max="1283" width="13.42578125" style="504" customWidth="1"/>
    <col min="1284" max="1284" width="20" style="504" customWidth="1"/>
    <col min="1285" max="1285" width="54.42578125" style="504" customWidth="1"/>
    <col min="1286" max="1286" width="34.85546875" style="504" customWidth="1"/>
    <col min="1287" max="1287" width="47.42578125" style="504" customWidth="1"/>
    <col min="1288" max="1533" width="11.42578125" style="504"/>
    <col min="1534" max="1534" width="5.28515625" style="504" customWidth="1"/>
    <col min="1535" max="1535" width="63.42578125" style="504" customWidth="1"/>
    <col min="1536" max="1536" width="20" style="504" customWidth="1"/>
    <col min="1537" max="1537" width="19.42578125" style="504" customWidth="1"/>
    <col min="1538" max="1538" width="25.42578125" style="504" customWidth="1"/>
    <col min="1539" max="1539" width="13.42578125" style="504" customWidth="1"/>
    <col min="1540" max="1540" width="20" style="504" customWidth="1"/>
    <col min="1541" max="1541" width="54.42578125" style="504" customWidth="1"/>
    <col min="1542" max="1542" width="34.85546875" style="504" customWidth="1"/>
    <col min="1543" max="1543" width="47.42578125" style="504" customWidth="1"/>
    <col min="1544" max="1789" width="11.42578125" style="504"/>
    <col min="1790" max="1790" width="5.28515625" style="504" customWidth="1"/>
    <col min="1791" max="1791" width="63.42578125" style="504" customWidth="1"/>
    <col min="1792" max="1792" width="20" style="504" customWidth="1"/>
    <col min="1793" max="1793" width="19.42578125" style="504" customWidth="1"/>
    <col min="1794" max="1794" width="25.42578125" style="504" customWidth="1"/>
    <col min="1795" max="1795" width="13.42578125" style="504" customWidth="1"/>
    <col min="1796" max="1796" width="20" style="504" customWidth="1"/>
    <col min="1797" max="1797" width="54.42578125" style="504" customWidth="1"/>
    <col min="1798" max="1798" width="34.85546875" style="504" customWidth="1"/>
    <col min="1799" max="1799" width="47.42578125" style="504" customWidth="1"/>
    <col min="1800" max="2045" width="11.42578125" style="504"/>
    <col min="2046" max="2046" width="5.28515625" style="504" customWidth="1"/>
    <col min="2047" max="2047" width="63.42578125" style="504" customWidth="1"/>
    <col min="2048" max="2048" width="20" style="504" customWidth="1"/>
    <col min="2049" max="2049" width="19.42578125" style="504" customWidth="1"/>
    <col min="2050" max="2050" width="25.42578125" style="504" customWidth="1"/>
    <col min="2051" max="2051" width="13.42578125" style="504" customWidth="1"/>
    <col min="2052" max="2052" width="20" style="504" customWidth="1"/>
    <col min="2053" max="2053" width="54.42578125" style="504" customWidth="1"/>
    <col min="2054" max="2054" width="34.85546875" style="504" customWidth="1"/>
    <col min="2055" max="2055" width="47.42578125" style="504" customWidth="1"/>
    <col min="2056" max="2301" width="11.42578125" style="504"/>
    <col min="2302" max="2302" width="5.28515625" style="504" customWidth="1"/>
    <col min="2303" max="2303" width="63.42578125" style="504" customWidth="1"/>
    <col min="2304" max="2304" width="20" style="504" customWidth="1"/>
    <col min="2305" max="2305" width="19.42578125" style="504" customWidth="1"/>
    <col min="2306" max="2306" width="25.42578125" style="504" customWidth="1"/>
    <col min="2307" max="2307" width="13.42578125" style="504" customWidth="1"/>
    <col min="2308" max="2308" width="20" style="504" customWidth="1"/>
    <col min="2309" max="2309" width="54.42578125" style="504" customWidth="1"/>
    <col min="2310" max="2310" width="34.85546875" style="504" customWidth="1"/>
    <col min="2311" max="2311" width="47.42578125" style="504" customWidth="1"/>
    <col min="2312" max="2557" width="11.42578125" style="504"/>
    <col min="2558" max="2558" width="5.28515625" style="504" customWidth="1"/>
    <col min="2559" max="2559" width="63.42578125" style="504" customWidth="1"/>
    <col min="2560" max="2560" width="20" style="504" customWidth="1"/>
    <col min="2561" max="2561" width="19.42578125" style="504" customWidth="1"/>
    <col min="2562" max="2562" width="25.42578125" style="504" customWidth="1"/>
    <col min="2563" max="2563" width="13.42578125" style="504" customWidth="1"/>
    <col min="2564" max="2564" width="20" style="504" customWidth="1"/>
    <col min="2565" max="2565" width="54.42578125" style="504" customWidth="1"/>
    <col min="2566" max="2566" width="34.85546875" style="504" customWidth="1"/>
    <col min="2567" max="2567" width="47.42578125" style="504" customWidth="1"/>
    <col min="2568" max="2813" width="11.42578125" style="504"/>
    <col min="2814" max="2814" width="5.28515625" style="504" customWidth="1"/>
    <col min="2815" max="2815" width="63.42578125" style="504" customWidth="1"/>
    <col min="2816" max="2816" width="20" style="504" customWidth="1"/>
    <col min="2817" max="2817" width="19.42578125" style="504" customWidth="1"/>
    <col min="2818" max="2818" width="25.42578125" style="504" customWidth="1"/>
    <col min="2819" max="2819" width="13.42578125" style="504" customWidth="1"/>
    <col min="2820" max="2820" width="20" style="504" customWidth="1"/>
    <col min="2821" max="2821" width="54.42578125" style="504" customWidth="1"/>
    <col min="2822" max="2822" width="34.85546875" style="504" customWidth="1"/>
    <col min="2823" max="2823" width="47.42578125" style="504" customWidth="1"/>
    <col min="2824" max="3069" width="11.42578125" style="504"/>
    <col min="3070" max="3070" width="5.28515625" style="504" customWidth="1"/>
    <col min="3071" max="3071" width="63.42578125" style="504" customWidth="1"/>
    <col min="3072" max="3072" width="20" style="504" customWidth="1"/>
    <col min="3073" max="3073" width="19.42578125" style="504" customWidth="1"/>
    <col min="3074" max="3074" width="25.42578125" style="504" customWidth="1"/>
    <col min="3075" max="3075" width="13.42578125" style="504" customWidth="1"/>
    <col min="3076" max="3076" width="20" style="504" customWidth="1"/>
    <col min="3077" max="3077" width="54.42578125" style="504" customWidth="1"/>
    <col min="3078" max="3078" width="34.85546875" style="504" customWidth="1"/>
    <col min="3079" max="3079" width="47.42578125" style="504" customWidth="1"/>
    <col min="3080" max="3325" width="11.42578125" style="504"/>
    <col min="3326" max="3326" width="5.28515625" style="504" customWidth="1"/>
    <col min="3327" max="3327" width="63.42578125" style="504" customWidth="1"/>
    <col min="3328" max="3328" width="20" style="504" customWidth="1"/>
    <col min="3329" max="3329" width="19.42578125" style="504" customWidth="1"/>
    <col min="3330" max="3330" width="25.42578125" style="504" customWidth="1"/>
    <col min="3331" max="3331" width="13.42578125" style="504" customWidth="1"/>
    <col min="3332" max="3332" width="20" style="504" customWidth="1"/>
    <col min="3333" max="3333" width="54.42578125" style="504" customWidth="1"/>
    <col min="3334" max="3334" width="34.85546875" style="504" customWidth="1"/>
    <col min="3335" max="3335" width="47.42578125" style="504" customWidth="1"/>
    <col min="3336" max="3581" width="11.42578125" style="504"/>
    <col min="3582" max="3582" width="5.28515625" style="504" customWidth="1"/>
    <col min="3583" max="3583" width="63.42578125" style="504" customWidth="1"/>
    <col min="3584" max="3584" width="20" style="504" customWidth="1"/>
    <col min="3585" max="3585" width="19.42578125" style="504" customWidth="1"/>
    <col min="3586" max="3586" width="25.42578125" style="504" customWidth="1"/>
    <col min="3587" max="3587" width="13.42578125" style="504" customWidth="1"/>
    <col min="3588" max="3588" width="20" style="504" customWidth="1"/>
    <col min="3589" max="3589" width="54.42578125" style="504" customWidth="1"/>
    <col min="3590" max="3590" width="34.85546875" style="504" customWidth="1"/>
    <col min="3591" max="3591" width="47.42578125" style="504" customWidth="1"/>
    <col min="3592" max="3837" width="11.42578125" style="504"/>
    <col min="3838" max="3838" width="5.28515625" style="504" customWidth="1"/>
    <col min="3839" max="3839" width="63.42578125" style="504" customWidth="1"/>
    <col min="3840" max="3840" width="20" style="504" customWidth="1"/>
    <col min="3841" max="3841" width="19.42578125" style="504" customWidth="1"/>
    <col min="3842" max="3842" width="25.42578125" style="504" customWidth="1"/>
    <col min="3843" max="3843" width="13.42578125" style="504" customWidth="1"/>
    <col min="3844" max="3844" width="20" style="504" customWidth="1"/>
    <col min="3845" max="3845" width="54.42578125" style="504" customWidth="1"/>
    <col min="3846" max="3846" width="34.85546875" style="504" customWidth="1"/>
    <col min="3847" max="3847" width="47.42578125" style="504" customWidth="1"/>
    <col min="3848" max="4093" width="11.42578125" style="504"/>
    <col min="4094" max="4094" width="5.28515625" style="504" customWidth="1"/>
    <col min="4095" max="4095" width="63.42578125" style="504" customWidth="1"/>
    <col min="4096" max="4096" width="20" style="504" customWidth="1"/>
    <col min="4097" max="4097" width="19.42578125" style="504" customWidth="1"/>
    <col min="4098" max="4098" width="25.42578125" style="504" customWidth="1"/>
    <col min="4099" max="4099" width="13.42578125" style="504" customWidth="1"/>
    <col min="4100" max="4100" width="20" style="504" customWidth="1"/>
    <col min="4101" max="4101" width="54.42578125" style="504" customWidth="1"/>
    <col min="4102" max="4102" width="34.85546875" style="504" customWidth="1"/>
    <col min="4103" max="4103" width="47.42578125" style="504" customWidth="1"/>
    <col min="4104" max="4349" width="11.42578125" style="504"/>
    <col min="4350" max="4350" width="5.28515625" style="504" customWidth="1"/>
    <col min="4351" max="4351" width="63.42578125" style="504" customWidth="1"/>
    <col min="4352" max="4352" width="20" style="504" customWidth="1"/>
    <col min="4353" max="4353" width="19.42578125" style="504" customWidth="1"/>
    <col min="4354" max="4354" width="25.42578125" style="504" customWidth="1"/>
    <col min="4355" max="4355" width="13.42578125" style="504" customWidth="1"/>
    <col min="4356" max="4356" width="20" style="504" customWidth="1"/>
    <col min="4357" max="4357" width="54.42578125" style="504" customWidth="1"/>
    <col min="4358" max="4358" width="34.85546875" style="504" customWidth="1"/>
    <col min="4359" max="4359" width="47.42578125" style="504" customWidth="1"/>
    <col min="4360" max="4605" width="11.42578125" style="504"/>
    <col min="4606" max="4606" width="5.28515625" style="504" customWidth="1"/>
    <col min="4607" max="4607" width="63.42578125" style="504" customWidth="1"/>
    <col min="4608" max="4608" width="20" style="504" customWidth="1"/>
    <col min="4609" max="4609" width="19.42578125" style="504" customWidth="1"/>
    <col min="4610" max="4610" width="25.42578125" style="504" customWidth="1"/>
    <col min="4611" max="4611" width="13.42578125" style="504" customWidth="1"/>
    <col min="4612" max="4612" width="20" style="504" customWidth="1"/>
    <col min="4613" max="4613" width="54.42578125" style="504" customWidth="1"/>
    <col min="4614" max="4614" width="34.85546875" style="504" customWidth="1"/>
    <col min="4615" max="4615" width="47.42578125" style="504" customWidth="1"/>
    <col min="4616" max="4861" width="11.42578125" style="504"/>
    <col min="4862" max="4862" width="5.28515625" style="504" customWidth="1"/>
    <col min="4863" max="4863" width="63.42578125" style="504" customWidth="1"/>
    <col min="4864" max="4864" width="20" style="504" customWidth="1"/>
    <col min="4865" max="4865" width="19.42578125" style="504" customWidth="1"/>
    <col min="4866" max="4866" width="25.42578125" style="504" customWidth="1"/>
    <col min="4867" max="4867" width="13.42578125" style="504" customWidth="1"/>
    <col min="4868" max="4868" width="20" style="504" customWidth="1"/>
    <col min="4869" max="4869" width="54.42578125" style="504" customWidth="1"/>
    <col min="4870" max="4870" width="34.85546875" style="504" customWidth="1"/>
    <col min="4871" max="4871" width="47.42578125" style="504" customWidth="1"/>
    <col min="4872" max="5117" width="11.42578125" style="504"/>
    <col min="5118" max="5118" width="5.28515625" style="504" customWidth="1"/>
    <col min="5119" max="5119" width="63.42578125" style="504" customWidth="1"/>
    <col min="5120" max="5120" width="20" style="504" customWidth="1"/>
    <col min="5121" max="5121" width="19.42578125" style="504" customWidth="1"/>
    <col min="5122" max="5122" width="25.42578125" style="504" customWidth="1"/>
    <col min="5123" max="5123" width="13.42578125" style="504" customWidth="1"/>
    <col min="5124" max="5124" width="20" style="504" customWidth="1"/>
    <col min="5125" max="5125" width="54.42578125" style="504" customWidth="1"/>
    <col min="5126" max="5126" width="34.85546875" style="504" customWidth="1"/>
    <col min="5127" max="5127" width="47.42578125" style="504" customWidth="1"/>
    <col min="5128" max="5373" width="11.42578125" style="504"/>
    <col min="5374" max="5374" width="5.28515625" style="504" customWidth="1"/>
    <col min="5375" max="5375" width="63.42578125" style="504" customWidth="1"/>
    <col min="5376" max="5376" width="20" style="504" customWidth="1"/>
    <col min="5377" max="5377" width="19.42578125" style="504" customWidth="1"/>
    <col min="5378" max="5378" width="25.42578125" style="504" customWidth="1"/>
    <col min="5379" max="5379" width="13.42578125" style="504" customWidth="1"/>
    <col min="5380" max="5380" width="20" style="504" customWidth="1"/>
    <col min="5381" max="5381" width="54.42578125" style="504" customWidth="1"/>
    <col min="5382" max="5382" width="34.85546875" style="504" customWidth="1"/>
    <col min="5383" max="5383" width="47.42578125" style="504" customWidth="1"/>
    <col min="5384" max="5629" width="11.42578125" style="504"/>
    <col min="5630" max="5630" width="5.28515625" style="504" customWidth="1"/>
    <col min="5631" max="5631" width="63.42578125" style="504" customWidth="1"/>
    <col min="5632" max="5632" width="20" style="504" customWidth="1"/>
    <col min="5633" max="5633" width="19.42578125" style="504" customWidth="1"/>
    <col min="5634" max="5634" width="25.42578125" style="504" customWidth="1"/>
    <col min="5635" max="5635" width="13.42578125" style="504" customWidth="1"/>
    <col min="5636" max="5636" width="20" style="504" customWidth="1"/>
    <col min="5637" max="5637" width="54.42578125" style="504" customWidth="1"/>
    <col min="5638" max="5638" width="34.85546875" style="504" customWidth="1"/>
    <col min="5639" max="5639" width="47.42578125" style="504" customWidth="1"/>
    <col min="5640" max="5885" width="11.42578125" style="504"/>
    <col min="5886" max="5886" width="5.28515625" style="504" customWidth="1"/>
    <col min="5887" max="5887" width="63.42578125" style="504" customWidth="1"/>
    <col min="5888" max="5888" width="20" style="504" customWidth="1"/>
    <col min="5889" max="5889" width="19.42578125" style="504" customWidth="1"/>
    <col min="5890" max="5890" width="25.42578125" style="504" customWidth="1"/>
    <col min="5891" max="5891" width="13.42578125" style="504" customWidth="1"/>
    <col min="5892" max="5892" width="20" style="504" customWidth="1"/>
    <col min="5893" max="5893" width="54.42578125" style="504" customWidth="1"/>
    <col min="5894" max="5894" width="34.85546875" style="504" customWidth="1"/>
    <col min="5895" max="5895" width="47.42578125" style="504" customWidth="1"/>
    <col min="5896" max="6141" width="11.42578125" style="504"/>
    <col min="6142" max="6142" width="5.28515625" style="504" customWidth="1"/>
    <col min="6143" max="6143" width="63.42578125" style="504" customWidth="1"/>
    <col min="6144" max="6144" width="20" style="504" customWidth="1"/>
    <col min="6145" max="6145" width="19.42578125" style="504" customWidth="1"/>
    <col min="6146" max="6146" width="25.42578125" style="504" customWidth="1"/>
    <col min="6147" max="6147" width="13.42578125" style="504" customWidth="1"/>
    <col min="6148" max="6148" width="20" style="504" customWidth="1"/>
    <col min="6149" max="6149" width="54.42578125" style="504" customWidth="1"/>
    <col min="6150" max="6150" width="34.85546875" style="504" customWidth="1"/>
    <col min="6151" max="6151" width="47.42578125" style="504" customWidth="1"/>
    <col min="6152" max="6397" width="11.42578125" style="504"/>
    <col min="6398" max="6398" width="5.28515625" style="504" customWidth="1"/>
    <col min="6399" max="6399" width="63.42578125" style="504" customWidth="1"/>
    <col min="6400" max="6400" width="20" style="504" customWidth="1"/>
    <col min="6401" max="6401" width="19.42578125" style="504" customWidth="1"/>
    <col min="6402" max="6402" width="25.42578125" style="504" customWidth="1"/>
    <col min="6403" max="6403" width="13.42578125" style="504" customWidth="1"/>
    <col min="6404" max="6404" width="20" style="504" customWidth="1"/>
    <col min="6405" max="6405" width="54.42578125" style="504" customWidth="1"/>
    <col min="6406" max="6406" width="34.85546875" style="504" customWidth="1"/>
    <col min="6407" max="6407" width="47.42578125" style="504" customWidth="1"/>
    <col min="6408" max="6653" width="11.42578125" style="504"/>
    <col min="6654" max="6654" width="5.28515625" style="504" customWidth="1"/>
    <col min="6655" max="6655" width="63.42578125" style="504" customWidth="1"/>
    <col min="6656" max="6656" width="20" style="504" customWidth="1"/>
    <col min="6657" max="6657" width="19.42578125" style="504" customWidth="1"/>
    <col min="6658" max="6658" width="25.42578125" style="504" customWidth="1"/>
    <col min="6659" max="6659" width="13.42578125" style="504" customWidth="1"/>
    <col min="6660" max="6660" width="20" style="504" customWidth="1"/>
    <col min="6661" max="6661" width="54.42578125" style="504" customWidth="1"/>
    <col min="6662" max="6662" width="34.85546875" style="504" customWidth="1"/>
    <col min="6663" max="6663" width="47.42578125" style="504" customWidth="1"/>
    <col min="6664" max="6909" width="11.42578125" style="504"/>
    <col min="6910" max="6910" width="5.28515625" style="504" customWidth="1"/>
    <col min="6911" max="6911" width="63.42578125" style="504" customWidth="1"/>
    <col min="6912" max="6912" width="20" style="504" customWidth="1"/>
    <col min="6913" max="6913" width="19.42578125" style="504" customWidth="1"/>
    <col min="6914" max="6914" width="25.42578125" style="504" customWidth="1"/>
    <col min="6915" max="6915" width="13.42578125" style="504" customWidth="1"/>
    <col min="6916" max="6916" width="20" style="504" customWidth="1"/>
    <col min="6917" max="6917" width="54.42578125" style="504" customWidth="1"/>
    <col min="6918" max="6918" width="34.85546875" style="504" customWidth="1"/>
    <col min="6919" max="6919" width="47.42578125" style="504" customWidth="1"/>
    <col min="6920" max="7165" width="11.42578125" style="504"/>
    <col min="7166" max="7166" width="5.28515625" style="504" customWidth="1"/>
    <col min="7167" max="7167" width="63.42578125" style="504" customWidth="1"/>
    <col min="7168" max="7168" width="20" style="504" customWidth="1"/>
    <col min="7169" max="7169" width="19.42578125" style="504" customWidth="1"/>
    <col min="7170" max="7170" width="25.42578125" style="504" customWidth="1"/>
    <col min="7171" max="7171" width="13.42578125" style="504" customWidth="1"/>
    <col min="7172" max="7172" width="20" style="504" customWidth="1"/>
    <col min="7173" max="7173" width="54.42578125" style="504" customWidth="1"/>
    <col min="7174" max="7174" width="34.85546875" style="504" customWidth="1"/>
    <col min="7175" max="7175" width="47.42578125" style="504" customWidth="1"/>
    <col min="7176" max="7421" width="11.42578125" style="504"/>
    <col min="7422" max="7422" width="5.28515625" style="504" customWidth="1"/>
    <col min="7423" max="7423" width="63.42578125" style="504" customWidth="1"/>
    <col min="7424" max="7424" width="20" style="504" customWidth="1"/>
    <col min="7425" max="7425" width="19.42578125" style="504" customWidth="1"/>
    <col min="7426" max="7426" width="25.42578125" style="504" customWidth="1"/>
    <col min="7427" max="7427" width="13.42578125" style="504" customWidth="1"/>
    <col min="7428" max="7428" width="20" style="504" customWidth="1"/>
    <col min="7429" max="7429" width="54.42578125" style="504" customWidth="1"/>
    <col min="7430" max="7430" width="34.85546875" style="504" customWidth="1"/>
    <col min="7431" max="7431" width="47.42578125" style="504" customWidth="1"/>
    <col min="7432" max="7677" width="11.42578125" style="504"/>
    <col min="7678" max="7678" width="5.28515625" style="504" customWidth="1"/>
    <col min="7679" max="7679" width="63.42578125" style="504" customWidth="1"/>
    <col min="7680" max="7680" width="20" style="504" customWidth="1"/>
    <col min="7681" max="7681" width="19.42578125" style="504" customWidth="1"/>
    <col min="7682" max="7682" width="25.42578125" style="504" customWidth="1"/>
    <col min="7683" max="7683" width="13.42578125" style="504" customWidth="1"/>
    <col min="7684" max="7684" width="20" style="504" customWidth="1"/>
    <col min="7685" max="7685" width="54.42578125" style="504" customWidth="1"/>
    <col min="7686" max="7686" width="34.85546875" style="504" customWidth="1"/>
    <col min="7687" max="7687" width="47.42578125" style="504" customWidth="1"/>
    <col min="7688" max="7933" width="11.42578125" style="504"/>
    <col min="7934" max="7934" width="5.28515625" style="504" customWidth="1"/>
    <col min="7935" max="7935" width="63.42578125" style="504" customWidth="1"/>
    <col min="7936" max="7936" width="20" style="504" customWidth="1"/>
    <col min="7937" max="7937" width="19.42578125" style="504" customWidth="1"/>
    <col min="7938" max="7938" width="25.42578125" style="504" customWidth="1"/>
    <col min="7939" max="7939" width="13.42578125" style="504" customWidth="1"/>
    <col min="7940" max="7940" width="20" style="504" customWidth="1"/>
    <col min="7941" max="7941" width="54.42578125" style="504" customWidth="1"/>
    <col min="7942" max="7942" width="34.85546875" style="504" customWidth="1"/>
    <col min="7943" max="7943" width="47.42578125" style="504" customWidth="1"/>
    <col min="7944" max="8189" width="11.42578125" style="504"/>
    <col min="8190" max="8190" width="5.28515625" style="504" customWidth="1"/>
    <col min="8191" max="8191" width="63.42578125" style="504" customWidth="1"/>
    <col min="8192" max="8192" width="20" style="504" customWidth="1"/>
    <col min="8193" max="8193" width="19.42578125" style="504" customWidth="1"/>
    <col min="8194" max="8194" width="25.42578125" style="504" customWidth="1"/>
    <col min="8195" max="8195" width="13.42578125" style="504" customWidth="1"/>
    <col min="8196" max="8196" width="20" style="504" customWidth="1"/>
    <col min="8197" max="8197" width="54.42578125" style="504" customWidth="1"/>
    <col min="8198" max="8198" width="34.85546875" style="504" customWidth="1"/>
    <col min="8199" max="8199" width="47.42578125" style="504" customWidth="1"/>
    <col min="8200" max="8445" width="11.42578125" style="504"/>
    <col min="8446" max="8446" width="5.28515625" style="504" customWidth="1"/>
    <col min="8447" max="8447" width="63.42578125" style="504" customWidth="1"/>
    <col min="8448" max="8448" width="20" style="504" customWidth="1"/>
    <col min="8449" max="8449" width="19.42578125" style="504" customWidth="1"/>
    <col min="8450" max="8450" width="25.42578125" style="504" customWidth="1"/>
    <col min="8451" max="8451" width="13.42578125" style="504" customWidth="1"/>
    <col min="8452" max="8452" width="20" style="504" customWidth="1"/>
    <col min="8453" max="8453" width="54.42578125" style="504" customWidth="1"/>
    <col min="8454" max="8454" width="34.85546875" style="504" customWidth="1"/>
    <col min="8455" max="8455" width="47.42578125" style="504" customWidth="1"/>
    <col min="8456" max="8701" width="11.42578125" style="504"/>
    <col min="8702" max="8702" width="5.28515625" style="504" customWidth="1"/>
    <col min="8703" max="8703" width="63.42578125" style="504" customWidth="1"/>
    <col min="8704" max="8704" width="20" style="504" customWidth="1"/>
    <col min="8705" max="8705" width="19.42578125" style="504" customWidth="1"/>
    <col min="8706" max="8706" width="25.42578125" style="504" customWidth="1"/>
    <col min="8707" max="8707" width="13.42578125" style="504" customWidth="1"/>
    <col min="8708" max="8708" width="20" style="504" customWidth="1"/>
    <col min="8709" max="8709" width="54.42578125" style="504" customWidth="1"/>
    <col min="8710" max="8710" width="34.85546875" style="504" customWidth="1"/>
    <col min="8711" max="8711" width="47.42578125" style="504" customWidth="1"/>
    <col min="8712" max="8957" width="11.42578125" style="504"/>
    <col min="8958" max="8958" width="5.28515625" style="504" customWidth="1"/>
    <col min="8959" max="8959" width="63.42578125" style="504" customWidth="1"/>
    <col min="8960" max="8960" width="20" style="504" customWidth="1"/>
    <col min="8961" max="8961" width="19.42578125" style="504" customWidth="1"/>
    <col min="8962" max="8962" width="25.42578125" style="504" customWidth="1"/>
    <col min="8963" max="8963" width="13.42578125" style="504" customWidth="1"/>
    <col min="8964" max="8964" width="20" style="504" customWidth="1"/>
    <col min="8965" max="8965" width="54.42578125" style="504" customWidth="1"/>
    <col min="8966" max="8966" width="34.85546875" style="504" customWidth="1"/>
    <col min="8967" max="8967" width="47.42578125" style="504" customWidth="1"/>
    <col min="8968" max="9213" width="11.42578125" style="504"/>
    <col min="9214" max="9214" width="5.28515625" style="504" customWidth="1"/>
    <col min="9215" max="9215" width="63.42578125" style="504" customWidth="1"/>
    <col min="9216" max="9216" width="20" style="504" customWidth="1"/>
    <col min="9217" max="9217" width="19.42578125" style="504" customWidth="1"/>
    <col min="9218" max="9218" width="25.42578125" style="504" customWidth="1"/>
    <col min="9219" max="9219" width="13.42578125" style="504" customWidth="1"/>
    <col min="9220" max="9220" width="20" style="504" customWidth="1"/>
    <col min="9221" max="9221" width="54.42578125" style="504" customWidth="1"/>
    <col min="9222" max="9222" width="34.85546875" style="504" customWidth="1"/>
    <col min="9223" max="9223" width="47.42578125" style="504" customWidth="1"/>
    <col min="9224" max="9469" width="11.42578125" style="504"/>
    <col min="9470" max="9470" width="5.28515625" style="504" customWidth="1"/>
    <col min="9471" max="9471" width="63.42578125" style="504" customWidth="1"/>
    <col min="9472" max="9472" width="20" style="504" customWidth="1"/>
    <col min="9473" max="9473" width="19.42578125" style="504" customWidth="1"/>
    <col min="9474" max="9474" width="25.42578125" style="504" customWidth="1"/>
    <col min="9475" max="9475" width="13.42578125" style="504" customWidth="1"/>
    <col min="9476" max="9476" width="20" style="504" customWidth="1"/>
    <col min="9477" max="9477" width="54.42578125" style="504" customWidth="1"/>
    <col min="9478" max="9478" width="34.85546875" style="504" customWidth="1"/>
    <col min="9479" max="9479" width="47.42578125" style="504" customWidth="1"/>
    <col min="9480" max="9725" width="11.42578125" style="504"/>
    <col min="9726" max="9726" width="5.28515625" style="504" customWidth="1"/>
    <col min="9727" max="9727" width="63.42578125" style="504" customWidth="1"/>
    <col min="9728" max="9728" width="20" style="504" customWidth="1"/>
    <col min="9729" max="9729" width="19.42578125" style="504" customWidth="1"/>
    <col min="9730" max="9730" width="25.42578125" style="504" customWidth="1"/>
    <col min="9731" max="9731" width="13.42578125" style="504" customWidth="1"/>
    <col min="9732" max="9732" width="20" style="504" customWidth="1"/>
    <col min="9733" max="9733" width="54.42578125" style="504" customWidth="1"/>
    <col min="9734" max="9734" width="34.85546875" style="504" customWidth="1"/>
    <col min="9735" max="9735" width="47.42578125" style="504" customWidth="1"/>
    <col min="9736" max="9981" width="11.42578125" style="504"/>
    <col min="9982" max="9982" width="5.28515625" style="504" customWidth="1"/>
    <col min="9983" max="9983" width="63.42578125" style="504" customWidth="1"/>
    <col min="9984" max="9984" width="20" style="504" customWidth="1"/>
    <col min="9985" max="9985" width="19.42578125" style="504" customWidth="1"/>
    <col min="9986" max="9986" width="25.42578125" style="504" customWidth="1"/>
    <col min="9987" max="9987" width="13.42578125" style="504" customWidth="1"/>
    <col min="9988" max="9988" width="20" style="504" customWidth="1"/>
    <col min="9989" max="9989" width="54.42578125" style="504" customWidth="1"/>
    <col min="9990" max="9990" width="34.85546875" style="504" customWidth="1"/>
    <col min="9991" max="9991" width="47.42578125" style="504" customWidth="1"/>
    <col min="9992" max="10237" width="11.42578125" style="504"/>
    <col min="10238" max="10238" width="5.28515625" style="504" customWidth="1"/>
    <col min="10239" max="10239" width="63.42578125" style="504" customWidth="1"/>
    <col min="10240" max="10240" width="20" style="504" customWidth="1"/>
    <col min="10241" max="10241" width="19.42578125" style="504" customWidth="1"/>
    <col min="10242" max="10242" width="25.42578125" style="504" customWidth="1"/>
    <col min="10243" max="10243" width="13.42578125" style="504" customWidth="1"/>
    <col min="10244" max="10244" width="20" style="504" customWidth="1"/>
    <col min="10245" max="10245" width="54.42578125" style="504" customWidth="1"/>
    <col min="10246" max="10246" width="34.85546875" style="504" customWidth="1"/>
    <col min="10247" max="10247" width="47.42578125" style="504" customWidth="1"/>
    <col min="10248" max="10493" width="11.42578125" style="504"/>
    <col min="10494" max="10494" width="5.28515625" style="504" customWidth="1"/>
    <col min="10495" max="10495" width="63.42578125" style="504" customWidth="1"/>
    <col min="10496" max="10496" width="20" style="504" customWidth="1"/>
    <col min="10497" max="10497" width="19.42578125" style="504" customWidth="1"/>
    <col min="10498" max="10498" width="25.42578125" style="504" customWidth="1"/>
    <col min="10499" max="10499" width="13.42578125" style="504" customWidth="1"/>
    <col min="10500" max="10500" width="20" style="504" customWidth="1"/>
    <col min="10501" max="10501" width="54.42578125" style="504" customWidth="1"/>
    <col min="10502" max="10502" width="34.85546875" style="504" customWidth="1"/>
    <col min="10503" max="10503" width="47.42578125" style="504" customWidth="1"/>
    <col min="10504" max="10749" width="11.42578125" style="504"/>
    <col min="10750" max="10750" width="5.28515625" style="504" customWidth="1"/>
    <col min="10751" max="10751" width="63.42578125" style="504" customWidth="1"/>
    <col min="10752" max="10752" width="20" style="504" customWidth="1"/>
    <col min="10753" max="10753" width="19.42578125" style="504" customWidth="1"/>
    <col min="10754" max="10754" width="25.42578125" style="504" customWidth="1"/>
    <col min="10755" max="10755" width="13.42578125" style="504" customWidth="1"/>
    <col min="10756" max="10756" width="20" style="504" customWidth="1"/>
    <col min="10757" max="10757" width="54.42578125" style="504" customWidth="1"/>
    <col min="10758" max="10758" width="34.85546875" style="504" customWidth="1"/>
    <col min="10759" max="10759" width="47.42578125" style="504" customWidth="1"/>
    <col min="10760" max="11005" width="11.42578125" style="504"/>
    <col min="11006" max="11006" width="5.28515625" style="504" customWidth="1"/>
    <col min="11007" max="11007" width="63.42578125" style="504" customWidth="1"/>
    <col min="11008" max="11008" width="20" style="504" customWidth="1"/>
    <col min="11009" max="11009" width="19.42578125" style="504" customWidth="1"/>
    <col min="11010" max="11010" width="25.42578125" style="504" customWidth="1"/>
    <col min="11011" max="11011" width="13.42578125" style="504" customWidth="1"/>
    <col min="11012" max="11012" width="20" style="504" customWidth="1"/>
    <col min="11013" max="11013" width="54.42578125" style="504" customWidth="1"/>
    <col min="11014" max="11014" width="34.85546875" style="504" customWidth="1"/>
    <col min="11015" max="11015" width="47.42578125" style="504" customWidth="1"/>
    <col min="11016" max="11261" width="11.42578125" style="504"/>
    <col min="11262" max="11262" width="5.28515625" style="504" customWidth="1"/>
    <col min="11263" max="11263" width="63.42578125" style="504" customWidth="1"/>
    <col min="11264" max="11264" width="20" style="504" customWidth="1"/>
    <col min="11265" max="11265" width="19.42578125" style="504" customWidth="1"/>
    <col min="11266" max="11266" width="25.42578125" style="504" customWidth="1"/>
    <col min="11267" max="11267" width="13.42578125" style="504" customWidth="1"/>
    <col min="11268" max="11268" width="20" style="504" customWidth="1"/>
    <col min="11269" max="11269" width="54.42578125" style="504" customWidth="1"/>
    <col min="11270" max="11270" width="34.85546875" style="504" customWidth="1"/>
    <col min="11271" max="11271" width="47.42578125" style="504" customWidth="1"/>
    <col min="11272" max="11517" width="11.42578125" style="504"/>
    <col min="11518" max="11518" width="5.28515625" style="504" customWidth="1"/>
    <col min="11519" max="11519" width="63.42578125" style="504" customWidth="1"/>
    <col min="11520" max="11520" width="20" style="504" customWidth="1"/>
    <col min="11521" max="11521" width="19.42578125" style="504" customWidth="1"/>
    <col min="11522" max="11522" width="25.42578125" style="504" customWidth="1"/>
    <col min="11523" max="11523" width="13.42578125" style="504" customWidth="1"/>
    <col min="11524" max="11524" width="20" style="504" customWidth="1"/>
    <col min="11525" max="11525" width="54.42578125" style="504" customWidth="1"/>
    <col min="11526" max="11526" width="34.85546875" style="504" customWidth="1"/>
    <col min="11527" max="11527" width="47.42578125" style="504" customWidth="1"/>
    <col min="11528" max="11773" width="11.42578125" style="504"/>
    <col min="11774" max="11774" width="5.28515625" style="504" customWidth="1"/>
    <col min="11775" max="11775" width="63.42578125" style="504" customWidth="1"/>
    <col min="11776" max="11776" width="20" style="504" customWidth="1"/>
    <col min="11777" max="11777" width="19.42578125" style="504" customWidth="1"/>
    <col min="11778" max="11778" width="25.42578125" style="504" customWidth="1"/>
    <col min="11779" max="11779" width="13.42578125" style="504" customWidth="1"/>
    <col min="11780" max="11780" width="20" style="504" customWidth="1"/>
    <col min="11781" max="11781" width="54.42578125" style="504" customWidth="1"/>
    <col min="11782" max="11782" width="34.85546875" style="504" customWidth="1"/>
    <col min="11783" max="11783" width="47.42578125" style="504" customWidth="1"/>
    <col min="11784" max="12029" width="11.42578125" style="504"/>
    <col min="12030" max="12030" width="5.28515625" style="504" customWidth="1"/>
    <col min="12031" max="12031" width="63.42578125" style="504" customWidth="1"/>
    <col min="12032" max="12032" width="20" style="504" customWidth="1"/>
    <col min="12033" max="12033" width="19.42578125" style="504" customWidth="1"/>
    <col min="12034" max="12034" width="25.42578125" style="504" customWidth="1"/>
    <col min="12035" max="12035" width="13.42578125" style="504" customWidth="1"/>
    <col min="12036" max="12036" width="20" style="504" customWidth="1"/>
    <col min="12037" max="12037" width="54.42578125" style="504" customWidth="1"/>
    <col min="12038" max="12038" width="34.85546875" style="504" customWidth="1"/>
    <col min="12039" max="12039" width="47.42578125" style="504" customWidth="1"/>
    <col min="12040" max="12285" width="11.42578125" style="504"/>
    <col min="12286" max="12286" width="5.28515625" style="504" customWidth="1"/>
    <col min="12287" max="12287" width="63.42578125" style="504" customWidth="1"/>
    <col min="12288" max="12288" width="20" style="504" customWidth="1"/>
    <col min="12289" max="12289" width="19.42578125" style="504" customWidth="1"/>
    <col min="12290" max="12290" width="25.42578125" style="504" customWidth="1"/>
    <col min="12291" max="12291" width="13.42578125" style="504" customWidth="1"/>
    <col min="12292" max="12292" width="20" style="504" customWidth="1"/>
    <col min="12293" max="12293" width="54.42578125" style="504" customWidth="1"/>
    <col min="12294" max="12294" width="34.85546875" style="504" customWidth="1"/>
    <col min="12295" max="12295" width="47.42578125" style="504" customWidth="1"/>
    <col min="12296" max="12541" width="11.42578125" style="504"/>
    <col min="12542" max="12542" width="5.28515625" style="504" customWidth="1"/>
    <col min="12543" max="12543" width="63.42578125" style="504" customWidth="1"/>
    <col min="12544" max="12544" width="20" style="504" customWidth="1"/>
    <col min="12545" max="12545" width="19.42578125" style="504" customWidth="1"/>
    <col min="12546" max="12546" width="25.42578125" style="504" customWidth="1"/>
    <col min="12547" max="12547" width="13.42578125" style="504" customWidth="1"/>
    <col min="12548" max="12548" width="20" style="504" customWidth="1"/>
    <col min="12549" max="12549" width="54.42578125" style="504" customWidth="1"/>
    <col min="12550" max="12550" width="34.85546875" style="504" customWidth="1"/>
    <col min="12551" max="12551" width="47.42578125" style="504" customWidth="1"/>
    <col min="12552" max="12797" width="11.42578125" style="504"/>
    <col min="12798" max="12798" width="5.28515625" style="504" customWidth="1"/>
    <col min="12799" max="12799" width="63.42578125" style="504" customWidth="1"/>
    <col min="12800" max="12800" width="20" style="504" customWidth="1"/>
    <col min="12801" max="12801" width="19.42578125" style="504" customWidth="1"/>
    <col min="12802" max="12802" width="25.42578125" style="504" customWidth="1"/>
    <col min="12803" max="12803" width="13.42578125" style="504" customWidth="1"/>
    <col min="12804" max="12804" width="20" style="504" customWidth="1"/>
    <col min="12805" max="12805" width="54.42578125" style="504" customWidth="1"/>
    <col min="12806" max="12806" width="34.85546875" style="504" customWidth="1"/>
    <col min="12807" max="12807" width="47.42578125" style="504" customWidth="1"/>
    <col min="12808" max="13053" width="11.42578125" style="504"/>
    <col min="13054" max="13054" width="5.28515625" style="504" customWidth="1"/>
    <col min="13055" max="13055" width="63.42578125" style="504" customWidth="1"/>
    <col min="13056" max="13056" width="20" style="504" customWidth="1"/>
    <col min="13057" max="13057" width="19.42578125" style="504" customWidth="1"/>
    <col min="13058" max="13058" width="25.42578125" style="504" customWidth="1"/>
    <col min="13059" max="13059" width="13.42578125" style="504" customWidth="1"/>
    <col min="13060" max="13060" width="20" style="504" customWidth="1"/>
    <col min="13061" max="13061" width="54.42578125" style="504" customWidth="1"/>
    <col min="13062" max="13062" width="34.85546875" style="504" customWidth="1"/>
    <col min="13063" max="13063" width="47.42578125" style="504" customWidth="1"/>
    <col min="13064" max="13309" width="11.42578125" style="504"/>
    <col min="13310" max="13310" width="5.28515625" style="504" customWidth="1"/>
    <col min="13311" max="13311" width="63.42578125" style="504" customWidth="1"/>
    <col min="13312" max="13312" width="20" style="504" customWidth="1"/>
    <col min="13313" max="13313" width="19.42578125" style="504" customWidth="1"/>
    <col min="13314" max="13314" width="25.42578125" style="504" customWidth="1"/>
    <col min="13315" max="13315" width="13.42578125" style="504" customWidth="1"/>
    <col min="13316" max="13316" width="20" style="504" customWidth="1"/>
    <col min="13317" max="13317" width="54.42578125" style="504" customWidth="1"/>
    <col min="13318" max="13318" width="34.85546875" style="504" customWidth="1"/>
    <col min="13319" max="13319" width="47.42578125" style="504" customWidth="1"/>
    <col min="13320" max="13565" width="11.42578125" style="504"/>
    <col min="13566" max="13566" width="5.28515625" style="504" customWidth="1"/>
    <col min="13567" max="13567" width="63.42578125" style="504" customWidth="1"/>
    <col min="13568" max="13568" width="20" style="504" customWidth="1"/>
    <col min="13569" max="13569" width="19.42578125" style="504" customWidth="1"/>
    <col min="13570" max="13570" width="25.42578125" style="504" customWidth="1"/>
    <col min="13571" max="13571" width="13.42578125" style="504" customWidth="1"/>
    <col min="13572" max="13572" width="20" style="504" customWidth="1"/>
    <col min="13573" max="13573" width="54.42578125" style="504" customWidth="1"/>
    <col min="13574" max="13574" width="34.85546875" style="504" customWidth="1"/>
    <col min="13575" max="13575" width="47.42578125" style="504" customWidth="1"/>
    <col min="13576" max="13821" width="11.42578125" style="504"/>
    <col min="13822" max="13822" width="5.28515625" style="504" customWidth="1"/>
    <col min="13823" max="13823" width="63.42578125" style="504" customWidth="1"/>
    <col min="13824" max="13824" width="20" style="504" customWidth="1"/>
    <col min="13825" max="13825" width="19.42578125" style="504" customWidth="1"/>
    <col min="13826" max="13826" width="25.42578125" style="504" customWidth="1"/>
    <col min="13827" max="13827" width="13.42578125" style="504" customWidth="1"/>
    <col min="13828" max="13828" width="20" style="504" customWidth="1"/>
    <col min="13829" max="13829" width="54.42578125" style="504" customWidth="1"/>
    <col min="13830" max="13830" width="34.85546875" style="504" customWidth="1"/>
    <col min="13831" max="13831" width="47.42578125" style="504" customWidth="1"/>
    <col min="13832" max="14077" width="11.42578125" style="504"/>
    <col min="14078" max="14078" width="5.28515625" style="504" customWidth="1"/>
    <col min="14079" max="14079" width="63.42578125" style="504" customWidth="1"/>
    <col min="14080" max="14080" width="20" style="504" customWidth="1"/>
    <col min="14081" max="14081" width="19.42578125" style="504" customWidth="1"/>
    <col min="14082" max="14082" width="25.42578125" style="504" customWidth="1"/>
    <col min="14083" max="14083" width="13.42578125" style="504" customWidth="1"/>
    <col min="14084" max="14084" width="20" style="504" customWidth="1"/>
    <col min="14085" max="14085" width="54.42578125" style="504" customWidth="1"/>
    <col min="14086" max="14086" width="34.85546875" style="504" customWidth="1"/>
    <col min="14087" max="14087" width="47.42578125" style="504" customWidth="1"/>
    <col min="14088" max="14333" width="11.42578125" style="504"/>
    <col min="14334" max="14334" width="5.28515625" style="504" customWidth="1"/>
    <col min="14335" max="14335" width="63.42578125" style="504" customWidth="1"/>
    <col min="14336" max="14336" width="20" style="504" customWidth="1"/>
    <col min="14337" max="14337" width="19.42578125" style="504" customWidth="1"/>
    <col min="14338" max="14338" width="25.42578125" style="504" customWidth="1"/>
    <col min="14339" max="14339" width="13.42578125" style="504" customWidth="1"/>
    <col min="14340" max="14340" width="20" style="504" customWidth="1"/>
    <col min="14341" max="14341" width="54.42578125" style="504" customWidth="1"/>
    <col min="14342" max="14342" width="34.85546875" style="504" customWidth="1"/>
    <col min="14343" max="14343" width="47.42578125" style="504" customWidth="1"/>
    <col min="14344" max="14589" width="11.42578125" style="504"/>
    <col min="14590" max="14590" width="5.28515625" style="504" customWidth="1"/>
    <col min="14591" max="14591" width="63.42578125" style="504" customWidth="1"/>
    <col min="14592" max="14592" width="20" style="504" customWidth="1"/>
    <col min="14593" max="14593" width="19.42578125" style="504" customWidth="1"/>
    <col min="14594" max="14594" width="25.42578125" style="504" customWidth="1"/>
    <col min="14595" max="14595" width="13.42578125" style="504" customWidth="1"/>
    <col min="14596" max="14596" width="20" style="504" customWidth="1"/>
    <col min="14597" max="14597" width="54.42578125" style="504" customWidth="1"/>
    <col min="14598" max="14598" width="34.85546875" style="504" customWidth="1"/>
    <col min="14599" max="14599" width="47.42578125" style="504" customWidth="1"/>
    <col min="14600" max="14845" width="11.42578125" style="504"/>
    <col min="14846" max="14846" width="5.28515625" style="504" customWidth="1"/>
    <col min="14847" max="14847" width="63.42578125" style="504" customWidth="1"/>
    <col min="14848" max="14848" width="20" style="504" customWidth="1"/>
    <col min="14849" max="14849" width="19.42578125" style="504" customWidth="1"/>
    <col min="14850" max="14850" width="25.42578125" style="504" customWidth="1"/>
    <col min="14851" max="14851" width="13.42578125" style="504" customWidth="1"/>
    <col min="14852" max="14852" width="20" style="504" customWidth="1"/>
    <col min="14853" max="14853" width="54.42578125" style="504" customWidth="1"/>
    <col min="14854" max="14854" width="34.85546875" style="504" customWidth="1"/>
    <col min="14855" max="14855" width="47.42578125" style="504" customWidth="1"/>
    <col min="14856" max="15101" width="11.42578125" style="504"/>
    <col min="15102" max="15102" width="5.28515625" style="504" customWidth="1"/>
    <col min="15103" max="15103" width="63.42578125" style="504" customWidth="1"/>
    <col min="15104" max="15104" width="20" style="504" customWidth="1"/>
    <col min="15105" max="15105" width="19.42578125" style="504" customWidth="1"/>
    <col min="15106" max="15106" width="25.42578125" style="504" customWidth="1"/>
    <col min="15107" max="15107" width="13.42578125" style="504" customWidth="1"/>
    <col min="15108" max="15108" width="20" style="504" customWidth="1"/>
    <col min="15109" max="15109" width="54.42578125" style="504" customWidth="1"/>
    <col min="15110" max="15110" width="34.85546875" style="504" customWidth="1"/>
    <col min="15111" max="15111" width="47.42578125" style="504" customWidth="1"/>
    <col min="15112" max="15357" width="11.42578125" style="504"/>
    <col min="15358" max="15358" width="5.28515625" style="504" customWidth="1"/>
    <col min="15359" max="15359" width="63.42578125" style="504" customWidth="1"/>
    <col min="15360" max="15360" width="20" style="504" customWidth="1"/>
    <col min="15361" max="15361" width="19.42578125" style="504" customWidth="1"/>
    <col min="15362" max="15362" width="25.42578125" style="504" customWidth="1"/>
    <col min="15363" max="15363" width="13.42578125" style="504" customWidth="1"/>
    <col min="15364" max="15364" width="20" style="504" customWidth="1"/>
    <col min="15365" max="15365" width="54.42578125" style="504" customWidth="1"/>
    <col min="15366" max="15366" width="34.85546875" style="504" customWidth="1"/>
    <col min="15367" max="15367" width="47.42578125" style="504" customWidth="1"/>
    <col min="15368" max="15613" width="11.42578125" style="504"/>
    <col min="15614" max="15614" width="5.28515625" style="504" customWidth="1"/>
    <col min="15615" max="15615" width="63.42578125" style="504" customWidth="1"/>
    <col min="15616" max="15616" width="20" style="504" customWidth="1"/>
    <col min="15617" max="15617" width="19.42578125" style="504" customWidth="1"/>
    <col min="15618" max="15618" width="25.42578125" style="504" customWidth="1"/>
    <col min="15619" max="15619" width="13.42578125" style="504" customWidth="1"/>
    <col min="15620" max="15620" width="20" style="504" customWidth="1"/>
    <col min="15621" max="15621" width="54.42578125" style="504" customWidth="1"/>
    <col min="15622" max="15622" width="34.85546875" style="504" customWidth="1"/>
    <col min="15623" max="15623" width="47.42578125" style="504" customWidth="1"/>
    <col min="15624" max="15869" width="11.42578125" style="504"/>
    <col min="15870" max="15870" width="5.28515625" style="504" customWidth="1"/>
    <col min="15871" max="15871" width="63.42578125" style="504" customWidth="1"/>
    <col min="15872" max="15872" width="20" style="504" customWidth="1"/>
    <col min="15873" max="15873" width="19.42578125" style="504" customWidth="1"/>
    <col min="15874" max="15874" width="25.42578125" style="504" customWidth="1"/>
    <col min="15875" max="15875" width="13.42578125" style="504" customWidth="1"/>
    <col min="15876" max="15876" width="20" style="504" customWidth="1"/>
    <col min="15877" max="15877" width="54.42578125" style="504" customWidth="1"/>
    <col min="15878" max="15878" width="34.85546875" style="504" customWidth="1"/>
    <col min="15879" max="15879" width="47.42578125" style="504" customWidth="1"/>
    <col min="15880" max="16125" width="11.42578125" style="504"/>
    <col min="16126" max="16126" width="5.28515625" style="504" customWidth="1"/>
    <col min="16127" max="16127" width="63.42578125" style="504" customWidth="1"/>
    <col min="16128" max="16128" width="20" style="504" customWidth="1"/>
    <col min="16129" max="16129" width="19.42578125" style="504" customWidth="1"/>
    <col min="16130" max="16130" width="25.42578125" style="504" customWidth="1"/>
    <col min="16131" max="16131" width="13.42578125" style="504" customWidth="1"/>
    <col min="16132" max="16132" width="20" style="504" customWidth="1"/>
    <col min="16133" max="16133" width="54.42578125" style="504" customWidth="1"/>
    <col min="16134" max="16134" width="34.85546875" style="504" customWidth="1"/>
    <col min="16135" max="16135" width="47.42578125" style="504" customWidth="1"/>
    <col min="16136" max="16384" width="11.42578125" style="504"/>
  </cols>
  <sheetData>
    <row r="1" spans="1:9" s="500" customFormat="1" ht="128.25" customHeight="1" thickBot="1" x14ac:dyDescent="0.25">
      <c r="A1" s="496"/>
      <c r="B1" s="497"/>
      <c r="C1" s="498"/>
      <c r="D1" s="498"/>
      <c r="E1" s="499"/>
      <c r="F1" s="498"/>
      <c r="G1" s="498"/>
      <c r="H1" s="498"/>
      <c r="I1" s="498"/>
    </row>
    <row r="2" spans="1:9" s="500" customFormat="1" ht="60" customHeight="1" thickBot="1" x14ac:dyDescent="0.25">
      <c r="A2" s="720" t="s">
        <v>0</v>
      </c>
      <c r="B2" s="721"/>
      <c r="C2" s="722" t="s">
        <v>1627</v>
      </c>
      <c r="D2" s="723"/>
      <c r="E2" s="723"/>
      <c r="F2" s="723"/>
      <c r="G2" s="724"/>
      <c r="H2" s="501" t="s">
        <v>2</v>
      </c>
      <c r="I2" s="502" t="s">
        <v>1628</v>
      </c>
    </row>
    <row r="3" spans="1:9" ht="48.75" customHeight="1" x14ac:dyDescent="0.2">
      <c r="A3" s="725" t="s">
        <v>401</v>
      </c>
      <c r="B3" s="725"/>
      <c r="C3" s="725"/>
      <c r="D3" s="725"/>
      <c r="E3" s="725"/>
      <c r="F3" s="725"/>
      <c r="G3" s="725"/>
      <c r="H3" s="725"/>
      <c r="I3" s="503" t="s">
        <v>574</v>
      </c>
    </row>
    <row r="4" spans="1:9" s="508" customFormat="1" ht="51" x14ac:dyDescent="0.2">
      <c r="A4" s="505" t="s">
        <v>6</v>
      </c>
      <c r="B4" s="503" t="s">
        <v>7</v>
      </c>
      <c r="C4" s="503" t="s">
        <v>402</v>
      </c>
      <c r="D4" s="503" t="s">
        <v>403</v>
      </c>
      <c r="E4" s="506" t="s">
        <v>10</v>
      </c>
      <c r="F4" s="503" t="s">
        <v>404</v>
      </c>
      <c r="G4" s="503" t="s">
        <v>12</v>
      </c>
      <c r="H4" s="503" t="s">
        <v>13</v>
      </c>
      <c r="I4" s="507" t="s">
        <v>14</v>
      </c>
    </row>
    <row r="5" spans="1:9" s="508" customFormat="1" ht="57" x14ac:dyDescent="0.2">
      <c r="A5" s="368" t="s">
        <v>1629</v>
      </c>
      <c r="B5" s="180" t="s">
        <v>42</v>
      </c>
      <c r="C5" s="179" t="s">
        <v>1630</v>
      </c>
      <c r="D5" s="179" t="s">
        <v>18</v>
      </c>
      <c r="E5" s="509" t="s">
        <v>1631</v>
      </c>
      <c r="F5" s="182">
        <v>44319</v>
      </c>
      <c r="G5" s="364" t="s">
        <v>1632</v>
      </c>
      <c r="H5" s="364" t="s">
        <v>150</v>
      </c>
      <c r="I5" s="365"/>
    </row>
    <row r="6" spans="1:9" ht="128.25" x14ac:dyDescent="0.2">
      <c r="A6" s="368" t="s">
        <v>1633</v>
      </c>
      <c r="B6" s="180" t="s">
        <v>42</v>
      </c>
      <c r="C6" s="179" t="s">
        <v>1634</v>
      </c>
      <c r="D6" s="179" t="s">
        <v>44</v>
      </c>
      <c r="E6" s="510" t="s">
        <v>1635</v>
      </c>
      <c r="F6" s="182">
        <v>43980</v>
      </c>
      <c r="G6" s="364" t="s">
        <v>1636</v>
      </c>
      <c r="H6" s="364" t="s">
        <v>150</v>
      </c>
      <c r="I6" s="511" t="s">
        <v>1637</v>
      </c>
    </row>
    <row r="7" spans="1:9" ht="42.75" customHeight="1" x14ac:dyDescent="0.2">
      <c r="A7" s="368" t="s">
        <v>1638</v>
      </c>
      <c r="B7" s="180" t="s">
        <v>16</v>
      </c>
      <c r="C7" s="179" t="s">
        <v>1639</v>
      </c>
      <c r="D7" s="179" t="s">
        <v>36</v>
      </c>
      <c r="E7" s="510" t="s">
        <v>1640</v>
      </c>
      <c r="F7" s="182">
        <v>43921</v>
      </c>
      <c r="G7" s="364" t="s">
        <v>1641</v>
      </c>
      <c r="H7" s="364" t="s">
        <v>150</v>
      </c>
      <c r="I7" s="365" t="s">
        <v>1637</v>
      </c>
    </row>
    <row r="8" spans="1:9" ht="70.5" customHeight="1" x14ac:dyDescent="0.2">
      <c r="A8" s="368" t="s">
        <v>1642</v>
      </c>
      <c r="B8" s="180" t="s">
        <v>16</v>
      </c>
      <c r="C8" s="179" t="s">
        <v>1639</v>
      </c>
      <c r="D8" s="179" t="s">
        <v>113</v>
      </c>
      <c r="E8" s="510" t="s">
        <v>1643</v>
      </c>
      <c r="F8" s="182">
        <v>43585</v>
      </c>
      <c r="G8" s="221" t="s">
        <v>1644</v>
      </c>
      <c r="H8" s="364" t="s">
        <v>150</v>
      </c>
      <c r="I8" s="511" t="s">
        <v>1637</v>
      </c>
    </row>
    <row r="9" spans="1:9" ht="128.25" x14ac:dyDescent="0.2">
      <c r="A9" s="368" t="s">
        <v>1645</v>
      </c>
      <c r="B9" s="180" t="s">
        <v>16</v>
      </c>
      <c r="C9" s="179" t="s">
        <v>370</v>
      </c>
      <c r="D9" s="179" t="s">
        <v>24</v>
      </c>
      <c r="E9" s="512" t="s">
        <v>1646</v>
      </c>
      <c r="F9" s="182">
        <v>43493</v>
      </c>
      <c r="G9" s="364" t="s">
        <v>1647</v>
      </c>
      <c r="H9" s="364" t="s">
        <v>1648</v>
      </c>
      <c r="I9" s="365" t="s">
        <v>1637</v>
      </c>
    </row>
    <row r="10" spans="1:9" ht="135.75" customHeight="1" x14ac:dyDescent="0.2">
      <c r="A10" s="368" t="s">
        <v>1649</v>
      </c>
      <c r="B10" s="180" t="s">
        <v>42</v>
      </c>
      <c r="C10" s="179" t="s">
        <v>299</v>
      </c>
      <c r="D10" s="179" t="s">
        <v>384</v>
      </c>
      <c r="E10" s="512" t="s">
        <v>1650</v>
      </c>
      <c r="F10" s="182">
        <v>43461</v>
      </c>
      <c r="G10" s="364" t="s">
        <v>1651</v>
      </c>
      <c r="H10" s="364" t="s">
        <v>1</v>
      </c>
      <c r="I10" s="365" t="s">
        <v>1637</v>
      </c>
    </row>
    <row r="11" spans="1:9" ht="128.25" x14ac:dyDescent="0.2">
      <c r="A11" s="368" t="s">
        <v>1652</v>
      </c>
      <c r="B11" s="180" t="s">
        <v>42</v>
      </c>
      <c r="C11" s="179" t="s">
        <v>1630</v>
      </c>
      <c r="D11" s="179" t="s">
        <v>18</v>
      </c>
      <c r="E11" s="510" t="s">
        <v>1640</v>
      </c>
      <c r="F11" s="182">
        <v>43313</v>
      </c>
      <c r="G11" s="221" t="s">
        <v>1653</v>
      </c>
      <c r="H11" s="364" t="s">
        <v>150</v>
      </c>
      <c r="I11" s="511" t="s">
        <v>1637</v>
      </c>
    </row>
    <row r="12" spans="1:9" ht="57" x14ac:dyDescent="0.2">
      <c r="A12" s="368" t="s">
        <v>1654</v>
      </c>
      <c r="B12" s="180" t="s">
        <v>42</v>
      </c>
      <c r="C12" s="179" t="s">
        <v>1634</v>
      </c>
      <c r="D12" s="179" t="s">
        <v>44</v>
      </c>
      <c r="E12" s="510" t="s">
        <v>1640</v>
      </c>
      <c r="F12" s="182">
        <v>43265</v>
      </c>
      <c r="G12" s="364" t="s">
        <v>1655</v>
      </c>
      <c r="H12" s="364" t="s">
        <v>150</v>
      </c>
      <c r="I12" s="365"/>
    </row>
    <row r="13" spans="1:9" ht="128.25" x14ac:dyDescent="0.2">
      <c r="A13" s="368" t="s">
        <v>1652</v>
      </c>
      <c r="B13" s="180" t="s">
        <v>16</v>
      </c>
      <c r="C13" s="179" t="s">
        <v>1054</v>
      </c>
      <c r="D13" s="179" t="s">
        <v>72</v>
      </c>
      <c r="E13" s="510">
        <v>612</v>
      </c>
      <c r="F13" s="182">
        <v>43194</v>
      </c>
      <c r="G13" s="221" t="s">
        <v>1656</v>
      </c>
      <c r="H13" s="364" t="s">
        <v>150</v>
      </c>
      <c r="I13" s="511" t="s">
        <v>1637</v>
      </c>
    </row>
    <row r="14" spans="1:9" ht="128.25" x14ac:dyDescent="0.2">
      <c r="A14" s="368" t="s">
        <v>1657</v>
      </c>
      <c r="B14" s="180" t="s">
        <v>16</v>
      </c>
      <c r="C14" s="179" t="s">
        <v>1054</v>
      </c>
      <c r="D14" s="179" t="s">
        <v>72</v>
      </c>
      <c r="E14" s="510">
        <v>2199</v>
      </c>
      <c r="F14" s="182">
        <v>42319</v>
      </c>
      <c r="G14" s="221" t="s">
        <v>1658</v>
      </c>
      <c r="H14" s="364" t="s">
        <v>150</v>
      </c>
      <c r="I14" s="511" t="s">
        <v>1637</v>
      </c>
    </row>
    <row r="15" spans="1:9" ht="128.25" x14ac:dyDescent="0.2">
      <c r="A15" s="368" t="s">
        <v>1659</v>
      </c>
      <c r="B15" s="180" t="s">
        <v>16</v>
      </c>
      <c r="C15" s="179" t="s">
        <v>1054</v>
      </c>
      <c r="D15" s="179" t="s">
        <v>72</v>
      </c>
      <c r="E15" s="510">
        <v>1862</v>
      </c>
      <c r="F15" s="182">
        <v>42263</v>
      </c>
      <c r="G15" s="221" t="s">
        <v>1658</v>
      </c>
      <c r="H15" s="364" t="s">
        <v>150</v>
      </c>
      <c r="I15" s="511" t="s">
        <v>1637</v>
      </c>
    </row>
    <row r="16" spans="1:9" ht="97.5" customHeight="1" x14ac:dyDescent="0.2">
      <c r="A16" s="368" t="s">
        <v>1659</v>
      </c>
      <c r="B16" s="180" t="s">
        <v>16</v>
      </c>
      <c r="C16" s="179" t="s">
        <v>1054</v>
      </c>
      <c r="D16" s="179" t="s">
        <v>72</v>
      </c>
      <c r="E16" s="510">
        <v>1494</v>
      </c>
      <c r="F16" s="182">
        <v>42198</v>
      </c>
      <c r="G16" s="221" t="s">
        <v>1660</v>
      </c>
      <c r="H16" s="364" t="s">
        <v>150</v>
      </c>
      <c r="I16" s="511" t="s">
        <v>1637</v>
      </c>
    </row>
    <row r="17" spans="1:9" ht="98.25" customHeight="1" x14ac:dyDescent="0.2">
      <c r="A17" s="368" t="s">
        <v>1661</v>
      </c>
      <c r="B17" s="180" t="s">
        <v>16</v>
      </c>
      <c r="C17" s="179" t="s">
        <v>370</v>
      </c>
      <c r="D17" s="179" t="s">
        <v>24</v>
      </c>
      <c r="E17" s="510">
        <v>1755</v>
      </c>
      <c r="F17" s="182">
        <v>42185</v>
      </c>
      <c r="G17" s="221" t="s">
        <v>1662</v>
      </c>
      <c r="H17" s="364" t="s">
        <v>150</v>
      </c>
      <c r="I17" s="511" t="s">
        <v>1637</v>
      </c>
    </row>
    <row r="18" spans="1:9" s="513" customFormat="1" ht="85.5" customHeight="1" x14ac:dyDescent="0.2">
      <c r="A18" s="368" t="s">
        <v>1663</v>
      </c>
      <c r="B18" s="180" t="s">
        <v>16</v>
      </c>
      <c r="C18" s="179" t="s">
        <v>1054</v>
      </c>
      <c r="D18" s="179" t="s">
        <v>72</v>
      </c>
      <c r="E18" s="510">
        <v>1080</v>
      </c>
      <c r="F18" s="182">
        <v>42150</v>
      </c>
      <c r="G18" s="221" t="s">
        <v>95</v>
      </c>
      <c r="H18" s="364" t="s">
        <v>150</v>
      </c>
      <c r="I18" s="511" t="s">
        <v>1637</v>
      </c>
    </row>
    <row r="19" spans="1:9" s="513" customFormat="1" ht="78" customHeight="1" x14ac:dyDescent="0.2">
      <c r="A19" s="368" t="s">
        <v>1664</v>
      </c>
      <c r="B19" s="180" t="s">
        <v>16</v>
      </c>
      <c r="C19" s="179" t="s">
        <v>1054</v>
      </c>
      <c r="D19" s="179" t="s">
        <v>384</v>
      </c>
      <c r="E19" s="512" t="s">
        <v>1665</v>
      </c>
      <c r="F19" s="182">
        <v>42150</v>
      </c>
      <c r="G19" s="364" t="s">
        <v>96</v>
      </c>
      <c r="H19" s="364" t="s">
        <v>1</v>
      </c>
      <c r="I19" s="365" t="s">
        <v>1637</v>
      </c>
    </row>
    <row r="20" spans="1:9" ht="74.25" customHeight="1" x14ac:dyDescent="0.2">
      <c r="A20" s="368" t="s">
        <v>1663</v>
      </c>
      <c r="B20" s="180" t="s">
        <v>42</v>
      </c>
      <c r="C20" s="179" t="s">
        <v>1630</v>
      </c>
      <c r="D20" s="179" t="s">
        <v>44</v>
      </c>
      <c r="E20" s="510" t="s">
        <v>1640</v>
      </c>
      <c r="F20" s="182">
        <v>42055</v>
      </c>
      <c r="G20" s="221" t="s">
        <v>1666</v>
      </c>
      <c r="H20" s="364" t="s">
        <v>150</v>
      </c>
      <c r="I20" s="511" t="s">
        <v>1637</v>
      </c>
    </row>
    <row r="21" spans="1:9" ht="142.5" x14ac:dyDescent="0.2">
      <c r="A21" s="368" t="s">
        <v>1667</v>
      </c>
      <c r="B21" s="180" t="s">
        <v>16</v>
      </c>
      <c r="C21" s="179" t="s">
        <v>1639</v>
      </c>
      <c r="D21" s="179" t="s">
        <v>113</v>
      </c>
      <c r="E21" s="510" t="s">
        <v>1631</v>
      </c>
      <c r="F21" s="182">
        <v>42052</v>
      </c>
      <c r="G21" s="221" t="s">
        <v>1668</v>
      </c>
      <c r="H21" s="364" t="s">
        <v>150</v>
      </c>
      <c r="I21" s="511" t="s">
        <v>1637</v>
      </c>
    </row>
    <row r="22" spans="1:9" ht="128.25" x14ac:dyDescent="0.2">
      <c r="A22" s="368" t="s">
        <v>1669</v>
      </c>
      <c r="B22" s="180" t="s">
        <v>16</v>
      </c>
      <c r="C22" s="179" t="s">
        <v>1054</v>
      </c>
      <c r="D22" s="179" t="s">
        <v>72</v>
      </c>
      <c r="E22" s="510">
        <v>106</v>
      </c>
      <c r="F22" s="182">
        <v>42025</v>
      </c>
      <c r="G22" s="221" t="s">
        <v>1670</v>
      </c>
      <c r="H22" s="364" t="s">
        <v>150</v>
      </c>
      <c r="I22" s="511" t="s">
        <v>1637</v>
      </c>
    </row>
    <row r="23" spans="1:9" ht="228" x14ac:dyDescent="0.2">
      <c r="A23" s="368" t="s">
        <v>1671</v>
      </c>
      <c r="B23" s="180" t="s">
        <v>16</v>
      </c>
      <c r="C23" s="179" t="s">
        <v>1054</v>
      </c>
      <c r="D23" s="179" t="s">
        <v>72</v>
      </c>
      <c r="E23" s="510" t="s">
        <v>1672</v>
      </c>
      <c r="F23" s="182">
        <v>42024</v>
      </c>
      <c r="G23" s="364" t="s">
        <v>1673</v>
      </c>
      <c r="H23" s="364" t="s">
        <v>1674</v>
      </c>
      <c r="I23" s="365" t="s">
        <v>1637</v>
      </c>
    </row>
    <row r="24" spans="1:9" ht="128.25" x14ac:dyDescent="0.2">
      <c r="A24" s="368" t="s">
        <v>1661</v>
      </c>
      <c r="B24" s="180" t="s">
        <v>16</v>
      </c>
      <c r="C24" s="179" t="s">
        <v>1054</v>
      </c>
      <c r="D24" s="179" t="s">
        <v>72</v>
      </c>
      <c r="E24" s="512" t="s">
        <v>1675</v>
      </c>
      <c r="F24" s="182">
        <v>41985</v>
      </c>
      <c r="G24" s="364" t="s">
        <v>1591</v>
      </c>
      <c r="H24" s="364" t="s">
        <v>1</v>
      </c>
      <c r="I24" s="365" t="s">
        <v>1637</v>
      </c>
    </row>
    <row r="25" spans="1:9" ht="128.25" x14ac:dyDescent="0.2">
      <c r="A25" s="368" t="s">
        <v>1676</v>
      </c>
      <c r="B25" s="180" t="s">
        <v>16</v>
      </c>
      <c r="C25" s="179" t="s">
        <v>1639</v>
      </c>
      <c r="D25" s="179" t="s">
        <v>113</v>
      </c>
      <c r="E25" s="510" t="s">
        <v>1677</v>
      </c>
      <c r="F25" s="182">
        <v>41943</v>
      </c>
      <c r="G25" s="221" t="s">
        <v>1678</v>
      </c>
      <c r="H25" s="364" t="s">
        <v>150</v>
      </c>
      <c r="I25" s="511" t="s">
        <v>1637</v>
      </c>
    </row>
    <row r="26" spans="1:9" ht="128.25" x14ac:dyDescent="0.2">
      <c r="A26" s="368" t="s">
        <v>1679</v>
      </c>
      <c r="B26" s="180" t="s">
        <v>16</v>
      </c>
      <c r="C26" s="179" t="s">
        <v>1639</v>
      </c>
      <c r="D26" s="179" t="s">
        <v>113</v>
      </c>
      <c r="E26" s="510" t="s">
        <v>1680</v>
      </c>
      <c r="F26" s="182">
        <v>41927</v>
      </c>
      <c r="G26" s="221" t="s">
        <v>1681</v>
      </c>
      <c r="H26" s="364" t="s">
        <v>150</v>
      </c>
      <c r="I26" s="511" t="s">
        <v>1637</v>
      </c>
    </row>
    <row r="27" spans="1:9" ht="128.25" x14ac:dyDescent="0.2">
      <c r="A27" s="368" t="s">
        <v>1682</v>
      </c>
      <c r="B27" s="180" t="s">
        <v>16</v>
      </c>
      <c r="C27" s="179" t="s">
        <v>1054</v>
      </c>
      <c r="D27" s="179" t="s">
        <v>72</v>
      </c>
      <c r="E27" s="510">
        <v>1100</v>
      </c>
      <c r="F27" s="182">
        <v>41807</v>
      </c>
      <c r="G27" s="221" t="s">
        <v>1683</v>
      </c>
      <c r="H27" s="364" t="s">
        <v>150</v>
      </c>
      <c r="I27" s="511" t="s">
        <v>1637</v>
      </c>
    </row>
    <row r="28" spans="1:9" ht="142.5" x14ac:dyDescent="0.2">
      <c r="A28" s="368" t="s">
        <v>1684</v>
      </c>
      <c r="B28" s="180" t="s">
        <v>16</v>
      </c>
      <c r="C28" s="179" t="s">
        <v>370</v>
      </c>
      <c r="D28" s="179" t="s">
        <v>24</v>
      </c>
      <c r="E28" s="510" t="s">
        <v>594</v>
      </c>
      <c r="F28" s="182">
        <v>41704</v>
      </c>
      <c r="G28" s="364" t="s">
        <v>499</v>
      </c>
      <c r="H28" s="364" t="s">
        <v>1685</v>
      </c>
      <c r="I28" s="365" t="s">
        <v>1637</v>
      </c>
    </row>
    <row r="29" spans="1:9" s="513" customFormat="1" ht="128.25" x14ac:dyDescent="0.2">
      <c r="A29" s="368" t="s">
        <v>1682</v>
      </c>
      <c r="B29" s="180" t="s">
        <v>16</v>
      </c>
      <c r="C29" s="179" t="s">
        <v>1054</v>
      </c>
      <c r="D29" s="179" t="s">
        <v>72</v>
      </c>
      <c r="E29" s="510">
        <v>2758</v>
      </c>
      <c r="F29" s="182">
        <v>41604</v>
      </c>
      <c r="G29" s="221" t="s">
        <v>1686</v>
      </c>
      <c r="H29" s="364" t="s">
        <v>150</v>
      </c>
      <c r="I29" s="511" t="s">
        <v>1637</v>
      </c>
    </row>
    <row r="30" spans="1:9" ht="128.25" x14ac:dyDescent="0.2">
      <c r="A30" s="368" t="s">
        <v>1687</v>
      </c>
      <c r="B30" s="180" t="s">
        <v>16</v>
      </c>
      <c r="C30" s="179" t="s">
        <v>1054</v>
      </c>
      <c r="D30" s="179" t="s">
        <v>72</v>
      </c>
      <c r="E30" s="510">
        <v>1515</v>
      </c>
      <c r="F30" s="182">
        <v>41474</v>
      </c>
      <c r="G30" s="221" t="s">
        <v>1688</v>
      </c>
      <c r="H30" s="364" t="s">
        <v>150</v>
      </c>
      <c r="I30" s="511" t="s">
        <v>1637</v>
      </c>
    </row>
    <row r="31" spans="1:9" ht="213.75" x14ac:dyDescent="0.2">
      <c r="A31" s="368" t="s">
        <v>1689</v>
      </c>
      <c r="B31" s="180" t="s">
        <v>16</v>
      </c>
      <c r="C31" s="179" t="s">
        <v>1639</v>
      </c>
      <c r="D31" s="179" t="s">
        <v>113</v>
      </c>
      <c r="E31" s="510" t="s">
        <v>1643</v>
      </c>
      <c r="F31" s="182">
        <v>41348</v>
      </c>
      <c r="G31" s="221" t="s">
        <v>1690</v>
      </c>
      <c r="H31" s="364" t="s">
        <v>150</v>
      </c>
      <c r="I31" s="511" t="s">
        <v>1637</v>
      </c>
    </row>
    <row r="32" spans="1:9" ht="128.25" x14ac:dyDescent="0.2">
      <c r="A32" s="368" t="s">
        <v>1663</v>
      </c>
      <c r="B32" s="180" t="s">
        <v>16</v>
      </c>
      <c r="C32" s="179" t="s">
        <v>1639</v>
      </c>
      <c r="D32" s="179" t="s">
        <v>113</v>
      </c>
      <c r="E32" s="510" t="s">
        <v>1691</v>
      </c>
      <c r="F32" s="182">
        <v>41348</v>
      </c>
      <c r="G32" s="221" t="s">
        <v>1692</v>
      </c>
      <c r="H32" s="364" t="s">
        <v>150</v>
      </c>
      <c r="I32" s="511" t="s">
        <v>1637</v>
      </c>
    </row>
    <row r="33" spans="1:9" ht="128.25" x14ac:dyDescent="0.2">
      <c r="A33" s="368" t="s">
        <v>1661</v>
      </c>
      <c r="B33" s="180" t="s">
        <v>16</v>
      </c>
      <c r="C33" s="179" t="s">
        <v>1571</v>
      </c>
      <c r="D33" s="179" t="s">
        <v>72</v>
      </c>
      <c r="E33" s="510" t="s">
        <v>1693</v>
      </c>
      <c r="F33" s="182">
        <v>41263</v>
      </c>
      <c r="G33" s="364" t="s">
        <v>1694</v>
      </c>
      <c r="H33" s="364" t="s">
        <v>1695</v>
      </c>
      <c r="I33" s="365" t="s">
        <v>1637</v>
      </c>
    </row>
    <row r="34" spans="1:9" ht="71.25" x14ac:dyDescent="0.2">
      <c r="A34" s="368" t="s">
        <v>1696</v>
      </c>
      <c r="B34" s="180" t="s">
        <v>16</v>
      </c>
      <c r="C34" s="179" t="s">
        <v>226</v>
      </c>
      <c r="D34" s="179" t="s">
        <v>72</v>
      </c>
      <c r="E34" s="509" t="s">
        <v>1697</v>
      </c>
      <c r="F34" s="182">
        <v>41256</v>
      </c>
      <c r="G34" s="364" t="s">
        <v>1698</v>
      </c>
      <c r="H34" s="364" t="s">
        <v>150</v>
      </c>
      <c r="I34" s="365"/>
    </row>
    <row r="35" spans="1:9" ht="128.25" x14ac:dyDescent="0.2">
      <c r="A35" s="368" t="s">
        <v>1663</v>
      </c>
      <c r="B35" s="180" t="s">
        <v>16</v>
      </c>
      <c r="C35" s="179" t="s">
        <v>226</v>
      </c>
      <c r="D35" s="179" t="s">
        <v>72</v>
      </c>
      <c r="E35" s="510" t="s">
        <v>1699</v>
      </c>
      <c r="F35" s="182">
        <v>41255</v>
      </c>
      <c r="G35" s="221" t="s">
        <v>1700</v>
      </c>
      <c r="H35" s="364" t="s">
        <v>150</v>
      </c>
      <c r="I35" s="511" t="s">
        <v>1637</v>
      </c>
    </row>
    <row r="36" spans="1:9" ht="128.25" x14ac:dyDescent="0.2">
      <c r="A36" s="368" t="s">
        <v>1661</v>
      </c>
      <c r="B36" s="180" t="s">
        <v>16</v>
      </c>
      <c r="C36" s="179" t="s">
        <v>1054</v>
      </c>
      <c r="D36" s="179" t="s">
        <v>18</v>
      </c>
      <c r="E36" s="512" t="s">
        <v>1643</v>
      </c>
      <c r="F36" s="182">
        <v>41001</v>
      </c>
      <c r="G36" s="221" t="s">
        <v>1701</v>
      </c>
      <c r="H36" s="364" t="s">
        <v>150</v>
      </c>
      <c r="I36" s="511" t="s">
        <v>1637</v>
      </c>
    </row>
    <row r="37" spans="1:9" ht="128.25" x14ac:dyDescent="0.2">
      <c r="A37" s="368" t="s">
        <v>1661</v>
      </c>
      <c r="B37" s="180" t="s">
        <v>16</v>
      </c>
      <c r="C37" s="179" t="s">
        <v>1054</v>
      </c>
      <c r="D37" s="179" t="s">
        <v>72</v>
      </c>
      <c r="E37" s="510" t="s">
        <v>1702</v>
      </c>
      <c r="F37" s="182">
        <v>40918</v>
      </c>
      <c r="G37" s="364" t="s">
        <v>505</v>
      </c>
      <c r="H37" s="364" t="s">
        <v>1703</v>
      </c>
      <c r="I37" s="365" t="s">
        <v>1637</v>
      </c>
    </row>
    <row r="38" spans="1:9" ht="128.25" x14ac:dyDescent="0.2">
      <c r="A38" s="368" t="s">
        <v>1661</v>
      </c>
      <c r="B38" s="180" t="s">
        <v>16</v>
      </c>
      <c r="C38" s="179" t="s">
        <v>1704</v>
      </c>
      <c r="D38" s="179" t="s">
        <v>57</v>
      </c>
      <c r="E38" s="510" t="s">
        <v>1705</v>
      </c>
      <c r="F38" s="182">
        <v>40739</v>
      </c>
      <c r="G38" s="221" t="s">
        <v>1706</v>
      </c>
      <c r="H38" s="364" t="s">
        <v>150</v>
      </c>
      <c r="I38" s="511" t="s">
        <v>1637</v>
      </c>
    </row>
    <row r="39" spans="1:9" ht="128.25" x14ac:dyDescent="0.2">
      <c r="A39" s="368" t="s">
        <v>1663</v>
      </c>
      <c r="B39" s="180" t="s">
        <v>16</v>
      </c>
      <c r="C39" s="179" t="s">
        <v>370</v>
      </c>
      <c r="D39" s="179" t="s">
        <v>24</v>
      </c>
      <c r="E39" s="510" t="s">
        <v>511</v>
      </c>
      <c r="F39" s="182">
        <v>40561</v>
      </c>
      <c r="G39" s="221" t="s">
        <v>512</v>
      </c>
      <c r="H39" s="364" t="s">
        <v>150</v>
      </c>
      <c r="I39" s="511" t="s">
        <v>1637</v>
      </c>
    </row>
    <row r="40" spans="1:9" s="513" customFormat="1" ht="128.25" x14ac:dyDescent="0.2">
      <c r="A40" s="368" t="s">
        <v>1661</v>
      </c>
      <c r="B40" s="180" t="s">
        <v>16</v>
      </c>
      <c r="C40" s="179" t="s">
        <v>1571</v>
      </c>
      <c r="D40" s="179" t="s">
        <v>72</v>
      </c>
      <c r="E40" s="510">
        <v>867</v>
      </c>
      <c r="F40" s="182">
        <v>40254</v>
      </c>
      <c r="G40" s="221" t="s">
        <v>1707</v>
      </c>
      <c r="H40" s="364" t="s">
        <v>150</v>
      </c>
      <c r="I40" s="511" t="s">
        <v>1637</v>
      </c>
    </row>
    <row r="41" spans="1:9" ht="128.25" x14ac:dyDescent="0.2">
      <c r="A41" s="368" t="s">
        <v>1661</v>
      </c>
      <c r="B41" s="180" t="s">
        <v>16</v>
      </c>
      <c r="C41" s="179" t="s">
        <v>370</v>
      </c>
      <c r="D41" s="179" t="s">
        <v>24</v>
      </c>
      <c r="E41" s="510">
        <v>1369</v>
      </c>
      <c r="F41" s="182">
        <v>40177</v>
      </c>
      <c r="G41" s="221" t="s">
        <v>1708</v>
      </c>
      <c r="H41" s="364" t="s">
        <v>150</v>
      </c>
      <c r="I41" s="511" t="s">
        <v>1637</v>
      </c>
    </row>
    <row r="42" spans="1:9" ht="128.25" x14ac:dyDescent="0.2">
      <c r="A42" s="368" t="s">
        <v>1709</v>
      </c>
      <c r="B42" s="180" t="s">
        <v>42</v>
      </c>
      <c r="C42" s="179" t="s">
        <v>299</v>
      </c>
      <c r="D42" s="179" t="s">
        <v>72</v>
      </c>
      <c r="E42" s="510">
        <v>514</v>
      </c>
      <c r="F42" s="182">
        <v>39071</v>
      </c>
      <c r="G42" s="221" t="s">
        <v>1710</v>
      </c>
      <c r="H42" s="364" t="s">
        <v>150</v>
      </c>
      <c r="I42" s="511" t="s">
        <v>1637</v>
      </c>
    </row>
    <row r="43" spans="1:9" ht="128.25" x14ac:dyDescent="0.2">
      <c r="A43" s="368" t="s">
        <v>1669</v>
      </c>
      <c r="B43" s="180" t="s">
        <v>42</v>
      </c>
      <c r="C43" s="179" t="s">
        <v>299</v>
      </c>
      <c r="D43" s="179" t="s">
        <v>72</v>
      </c>
      <c r="E43" s="510" t="s">
        <v>1711</v>
      </c>
      <c r="F43" s="182">
        <v>38142</v>
      </c>
      <c r="G43" s="364" t="s">
        <v>1712</v>
      </c>
      <c r="H43" s="364" t="s">
        <v>1713</v>
      </c>
      <c r="I43" s="365" t="s">
        <v>1637</v>
      </c>
    </row>
    <row r="44" spans="1:9" ht="128.25" x14ac:dyDescent="0.2">
      <c r="A44" s="368" t="s">
        <v>1669</v>
      </c>
      <c r="B44" s="180" t="s">
        <v>16</v>
      </c>
      <c r="C44" s="179" t="s">
        <v>1639</v>
      </c>
      <c r="D44" s="179" t="s">
        <v>113</v>
      </c>
      <c r="E44" s="510" t="s">
        <v>1714</v>
      </c>
      <c r="F44" s="182">
        <v>38009</v>
      </c>
      <c r="G44" s="221" t="s">
        <v>1715</v>
      </c>
      <c r="H44" s="364" t="s">
        <v>150</v>
      </c>
      <c r="I44" s="511" t="s">
        <v>1637</v>
      </c>
    </row>
    <row r="45" spans="1:9" ht="128.25" x14ac:dyDescent="0.2">
      <c r="A45" s="368" t="s">
        <v>1669</v>
      </c>
      <c r="B45" s="180" t="s">
        <v>16</v>
      </c>
      <c r="C45" s="179" t="s">
        <v>1716</v>
      </c>
      <c r="D45" s="179" t="s">
        <v>44</v>
      </c>
      <c r="E45" s="510" t="s">
        <v>1643</v>
      </c>
      <c r="F45" s="182">
        <v>37775</v>
      </c>
      <c r="G45" s="221" t="s">
        <v>1717</v>
      </c>
      <c r="H45" s="364" t="s">
        <v>150</v>
      </c>
      <c r="I45" s="511" t="s">
        <v>1637</v>
      </c>
    </row>
    <row r="46" spans="1:9" s="513" customFormat="1" ht="128.25" x14ac:dyDescent="0.2">
      <c r="A46" s="368" t="s">
        <v>1669</v>
      </c>
      <c r="B46" s="180" t="s">
        <v>16</v>
      </c>
      <c r="C46" s="179" t="s">
        <v>1639</v>
      </c>
      <c r="D46" s="179" t="s">
        <v>113</v>
      </c>
      <c r="E46" s="510" t="s">
        <v>1718</v>
      </c>
      <c r="F46" s="182">
        <v>37560</v>
      </c>
      <c r="G46" s="221" t="s">
        <v>1719</v>
      </c>
      <c r="H46" s="364" t="s">
        <v>150</v>
      </c>
      <c r="I46" s="511" t="s">
        <v>1637</v>
      </c>
    </row>
    <row r="47" spans="1:9" ht="128.25" x14ac:dyDescent="0.2">
      <c r="A47" s="368" t="s">
        <v>1720</v>
      </c>
      <c r="B47" s="180" t="s">
        <v>16</v>
      </c>
      <c r="C47" s="179" t="s">
        <v>370</v>
      </c>
      <c r="D47" s="179" t="s">
        <v>24</v>
      </c>
      <c r="E47" s="510" t="s">
        <v>1721</v>
      </c>
      <c r="F47" s="182">
        <v>37288</v>
      </c>
      <c r="G47" s="364" t="s">
        <v>969</v>
      </c>
      <c r="H47" s="364" t="s">
        <v>1722</v>
      </c>
      <c r="I47" s="365" t="s">
        <v>1637</v>
      </c>
    </row>
    <row r="48" spans="1:9" ht="128.25" x14ac:dyDescent="0.2">
      <c r="A48" s="368" t="s">
        <v>1723</v>
      </c>
      <c r="B48" s="180" t="s">
        <v>16</v>
      </c>
      <c r="C48" s="179" t="s">
        <v>1639</v>
      </c>
      <c r="D48" s="179" t="s">
        <v>113</v>
      </c>
      <c r="E48" s="510" t="s">
        <v>1724</v>
      </c>
      <c r="F48" s="182">
        <v>37194</v>
      </c>
      <c r="G48" s="221" t="s">
        <v>1725</v>
      </c>
      <c r="H48" s="364" t="s">
        <v>150</v>
      </c>
      <c r="I48" s="511" t="s">
        <v>1637</v>
      </c>
    </row>
    <row r="49" spans="1:9" ht="356.25" x14ac:dyDescent="0.2">
      <c r="A49" s="368" t="s">
        <v>1726</v>
      </c>
      <c r="B49" s="180" t="s">
        <v>16</v>
      </c>
      <c r="C49" s="179" t="s">
        <v>370</v>
      </c>
      <c r="D49" s="179" t="s">
        <v>24</v>
      </c>
      <c r="E49" s="510" t="s">
        <v>1727</v>
      </c>
      <c r="F49" s="182">
        <v>36721</v>
      </c>
      <c r="G49" s="364" t="s">
        <v>1728</v>
      </c>
      <c r="H49" s="364" t="s">
        <v>1729</v>
      </c>
      <c r="I49" s="365" t="s">
        <v>1637</v>
      </c>
    </row>
    <row r="50" spans="1:9" ht="128.25" x14ac:dyDescent="0.2">
      <c r="A50" s="368" t="s">
        <v>1652</v>
      </c>
      <c r="B50" s="180" t="s">
        <v>16</v>
      </c>
      <c r="C50" s="179" t="s">
        <v>370</v>
      </c>
      <c r="D50" s="179" t="s">
        <v>24</v>
      </c>
      <c r="E50" s="510" t="s">
        <v>1730</v>
      </c>
      <c r="F50" s="182">
        <v>36390</v>
      </c>
      <c r="G50" s="364" t="s">
        <v>1731</v>
      </c>
      <c r="H50" s="364" t="s">
        <v>1732</v>
      </c>
      <c r="I50" s="365" t="s">
        <v>1637</v>
      </c>
    </row>
    <row r="51" spans="1:9" ht="128.25" x14ac:dyDescent="0.2">
      <c r="A51" s="368" t="s">
        <v>1733</v>
      </c>
      <c r="B51" s="180" t="s">
        <v>16</v>
      </c>
      <c r="C51" s="179" t="s">
        <v>370</v>
      </c>
      <c r="D51" s="179" t="s">
        <v>24</v>
      </c>
      <c r="E51" s="510">
        <v>527</v>
      </c>
      <c r="F51" s="182">
        <v>36390</v>
      </c>
      <c r="G51" s="364" t="s">
        <v>1731</v>
      </c>
      <c r="H51" s="364" t="s">
        <v>1732</v>
      </c>
      <c r="I51" s="365" t="s">
        <v>1637</v>
      </c>
    </row>
    <row r="52" spans="1:9" ht="128.25" x14ac:dyDescent="0.2">
      <c r="A52" s="368" t="s">
        <v>1652</v>
      </c>
      <c r="B52" s="180" t="s">
        <v>16</v>
      </c>
      <c r="C52" s="179" t="s">
        <v>1054</v>
      </c>
      <c r="D52" s="179" t="s">
        <v>72</v>
      </c>
      <c r="E52" s="510">
        <v>2150</v>
      </c>
      <c r="F52" s="182">
        <v>35038</v>
      </c>
      <c r="G52" s="221" t="s">
        <v>547</v>
      </c>
      <c r="H52" s="364" t="s">
        <v>150</v>
      </c>
      <c r="I52" s="511" t="s">
        <v>1637</v>
      </c>
    </row>
    <row r="53" spans="1:9" ht="128.25" x14ac:dyDescent="0.2">
      <c r="A53" s="368" t="s">
        <v>1734</v>
      </c>
      <c r="B53" s="180" t="s">
        <v>16</v>
      </c>
      <c r="C53" s="179" t="s">
        <v>1054</v>
      </c>
      <c r="D53" s="179" t="s">
        <v>72</v>
      </c>
      <c r="E53" s="510">
        <v>2150</v>
      </c>
      <c r="F53" s="182">
        <v>35038</v>
      </c>
      <c r="G53" s="221" t="s">
        <v>547</v>
      </c>
      <c r="H53" s="364" t="s">
        <v>150</v>
      </c>
      <c r="I53" s="511" t="s">
        <v>1637</v>
      </c>
    </row>
    <row r="54" spans="1:9" ht="268.5" customHeight="1" x14ac:dyDescent="0.2">
      <c r="A54" s="514" t="s">
        <v>1735</v>
      </c>
      <c r="B54" s="197" t="s">
        <v>16</v>
      </c>
      <c r="C54" s="198" t="s">
        <v>1639</v>
      </c>
      <c r="D54" s="198" t="s">
        <v>113</v>
      </c>
      <c r="E54" s="374" t="s">
        <v>1736</v>
      </c>
      <c r="F54" s="199">
        <v>34483</v>
      </c>
      <c r="G54" s="515" t="s">
        <v>1737</v>
      </c>
      <c r="H54" s="375" t="s">
        <v>150</v>
      </c>
      <c r="I54" s="516" t="s">
        <v>1637</v>
      </c>
    </row>
    <row r="55" spans="1:9" ht="409.5" customHeight="1" x14ac:dyDescent="0.2">
      <c r="A55" s="517" t="s">
        <v>1738</v>
      </c>
      <c r="B55" s="180" t="s">
        <v>16</v>
      </c>
      <c r="C55" s="198" t="s">
        <v>1112</v>
      </c>
      <c r="D55" s="518" t="s">
        <v>1113</v>
      </c>
      <c r="E55" s="510" t="s">
        <v>130</v>
      </c>
      <c r="F55" s="182">
        <v>33433</v>
      </c>
      <c r="G55" s="221" t="s">
        <v>1739</v>
      </c>
      <c r="H55" s="375" t="s">
        <v>150</v>
      </c>
      <c r="I55" s="511" t="s">
        <v>1740</v>
      </c>
    </row>
    <row r="56" spans="1:9" ht="157.5" customHeight="1" x14ac:dyDescent="0.2">
      <c r="A56" s="514" t="s">
        <v>1741</v>
      </c>
      <c r="B56" s="197" t="s">
        <v>42</v>
      </c>
      <c r="C56" s="198" t="s">
        <v>1630</v>
      </c>
      <c r="D56" s="198" t="s">
        <v>44</v>
      </c>
      <c r="E56" s="374"/>
      <c r="F56" s="199"/>
      <c r="G56" s="375"/>
      <c r="H56" s="375"/>
      <c r="I56" s="376"/>
    </row>
    <row r="57" spans="1:9" ht="12.75" customHeight="1" x14ac:dyDescent="0.2">
      <c r="A57" s="679" t="s">
        <v>133</v>
      </c>
      <c r="B57" s="690" t="s">
        <v>1742</v>
      </c>
      <c r="C57" s="690"/>
      <c r="D57" s="690"/>
      <c r="E57" s="691" t="s">
        <v>135</v>
      </c>
      <c r="F57" s="649" t="s">
        <v>567</v>
      </c>
      <c r="G57" s="649"/>
      <c r="H57" s="665" t="s">
        <v>136</v>
      </c>
      <c r="I57" s="649" t="s">
        <v>137</v>
      </c>
    </row>
    <row r="58" spans="1:9" ht="12.75" customHeight="1" x14ac:dyDescent="0.2">
      <c r="A58" s="679"/>
      <c r="B58" s="690"/>
      <c r="C58" s="690"/>
      <c r="D58" s="690"/>
      <c r="E58" s="691"/>
      <c r="F58" s="649"/>
      <c r="G58" s="649"/>
      <c r="H58" s="665"/>
      <c r="I58" s="649"/>
    </row>
    <row r="59" spans="1:9" ht="12.75" customHeight="1" x14ac:dyDescent="0.2">
      <c r="A59" s="679"/>
      <c r="B59" s="690"/>
      <c r="C59" s="690"/>
      <c r="D59" s="690"/>
      <c r="E59" s="691"/>
      <c r="F59" s="649"/>
      <c r="G59" s="649"/>
      <c r="H59" s="665"/>
      <c r="I59" s="649"/>
    </row>
    <row r="60" spans="1:9" ht="15" x14ac:dyDescent="0.2">
      <c r="A60" s="312" t="s">
        <v>568</v>
      </c>
      <c r="B60" s="690" t="s">
        <v>1743</v>
      </c>
      <c r="C60" s="690"/>
      <c r="D60" s="690"/>
      <c r="E60" s="314" t="s">
        <v>568</v>
      </c>
      <c r="F60" s="651" t="s">
        <v>139</v>
      </c>
      <c r="G60" s="651"/>
      <c r="H60" s="312" t="s">
        <v>568</v>
      </c>
      <c r="I60" s="254" t="s">
        <v>140</v>
      </c>
    </row>
    <row r="61" spans="1:9" ht="84.75" customHeight="1" x14ac:dyDescent="0.2">
      <c r="A61" s="679" t="s">
        <v>570</v>
      </c>
      <c r="B61" s="680" t="s">
        <v>1744</v>
      </c>
      <c r="C61" s="681"/>
      <c r="D61" s="681"/>
      <c r="E61" s="314" t="s">
        <v>571</v>
      </c>
      <c r="F61" s="651" t="s">
        <v>1745</v>
      </c>
      <c r="G61" s="651"/>
      <c r="H61" s="314" t="s">
        <v>571</v>
      </c>
      <c r="I61" s="255" t="s">
        <v>1823</v>
      </c>
    </row>
    <row r="62" spans="1:9" ht="15" x14ac:dyDescent="0.2">
      <c r="A62" s="679"/>
      <c r="B62" s="681"/>
      <c r="C62" s="681"/>
      <c r="D62" s="681"/>
      <c r="E62" s="314" t="s">
        <v>572</v>
      </c>
      <c r="F62" s="707" t="s">
        <v>1116</v>
      </c>
      <c r="G62" s="651"/>
      <c r="H62" s="314" t="s">
        <v>572</v>
      </c>
      <c r="I62" s="256">
        <v>44949</v>
      </c>
    </row>
  </sheetData>
  <mergeCells count="15">
    <mergeCell ref="A2:B2"/>
    <mergeCell ref="C2:G2"/>
    <mergeCell ref="A3:H3"/>
    <mergeCell ref="A57:A59"/>
    <mergeCell ref="B57:D59"/>
    <mergeCell ref="E57:E59"/>
    <mergeCell ref="F57:G59"/>
    <mergeCell ref="H57:H59"/>
    <mergeCell ref="I57:I59"/>
    <mergeCell ref="B60:D60"/>
    <mergeCell ref="F60:G60"/>
    <mergeCell ref="A61:A62"/>
    <mergeCell ref="B61:D62"/>
    <mergeCell ref="F61:G61"/>
    <mergeCell ref="F62:G62"/>
  </mergeCells>
  <hyperlinks>
    <hyperlink ref="E22" r:id="rId1" display="https://secretariageneral.gov.co/transparencia/marco-legal/normatividad/decreto-nacional-106-2015" xr:uid="{FDF2D6D6-836A-4DBE-A9E2-464EA614177A}"/>
    <hyperlink ref="E50" r:id="rId2" display="http://sisjur.bogotajuridica.gov.co/sisjur/normas/Norma1.jsp?i=4276" xr:uid="{C3213129-FD6B-4345-B885-520E58652AC8}"/>
    <hyperlink ref="E51" r:id="rId3" display="http://sisjur.bogotajuridica.gov.co/sisjur/normas/Norma1.jsp?i=4276" xr:uid="{089D936B-F8E3-4EA6-A3A4-1A45623CDE49}"/>
    <hyperlink ref="E49" r:id="rId4" display="http://sisjur.bogotajuridica.gov.co/sisjur/normas/Norma1.jsp?i=4275" xr:uid="{9A7BD59F-B8A3-4DFB-BE29-75CD0846A3C8}"/>
    <hyperlink ref="E41" r:id="rId5" display="http://sisjur.bogotajuridica.gov.co/sisjur/normas/Norma1.jsp?i=38901" xr:uid="{908BBC24-0F0A-41E0-81DE-F421A906A01F}"/>
    <hyperlink ref="E39" r:id="rId6" display="http://sisjur.bogotajuridica.gov.co/sisjur/normas/Norma1.jsp?i=41249" xr:uid="{BB8946D4-7931-4132-A177-F10888617AEB}"/>
    <hyperlink ref="E28" r:id="rId7" display="http://sisjur.bogotajuridica.gov.co/sisjur/normas/Norma1.jsp?i=56882" xr:uid="{EC9DE124-0E94-485D-A04F-7DE887C21815}"/>
    <hyperlink ref="E17" r:id="rId8" display="http://sisjur.bogotajuridica.gov.co/sisjur/normas/Norma1.jsp?i=62152" xr:uid="{61928471-7452-4970-98F7-0918179863E0}"/>
    <hyperlink ref="E52" r:id="rId9" display="http://sisjur.bogotajuridica.gov.co/sisjur/normas/Norma1.jsp?i=1208" xr:uid="{F7713121-0DD2-43AC-818C-B91B25B9BB31}"/>
    <hyperlink ref="E53" r:id="rId10" display="http://sisjur.bogotajuridica.gov.co/sisjur/normas/Norma1.jsp?i=1208" xr:uid="{928F4370-B794-4D20-8253-745513D35293}"/>
    <hyperlink ref="E42" r:id="rId11" display="http://sisjur.bogotajuridica.gov.co/sisjur/normas/Norma1.jsp?i=22475" xr:uid="{B799845D-AAC1-4E64-8F24-0379B85FFA3F}"/>
    <hyperlink ref="E40" r:id="rId12" display="http://sisjur.bogotajuridica.gov.co/sisjur/normas/Norma1.jsp?i=39637" xr:uid="{6251216B-613B-4872-8867-D9C0108EE77C}"/>
    <hyperlink ref="E35" r:id="rId13" display="http://sisjur.bogotajuridica.gov.co/sisjur/normas/Norma1.jsp?i=50958" xr:uid="{826FB4F7-1297-4A12-AE7C-95AC5EC49794}"/>
    <hyperlink ref="E30" r:id="rId14" display="http://sisjur.bogotajuridica.gov.co/sisjur/normas/Norma1.jsp?i=53880" xr:uid="{E21DF19C-1E36-4D2E-98F9-ED69F4704D54}"/>
    <hyperlink ref="E29" r:id="rId15" display="http://sisjur.bogotajuridica.gov.co/sisjur/normas/Norma1.jsp?i=61834" xr:uid="{430FF15F-05C0-4EB7-AC77-DE9FAB5F433B}"/>
    <hyperlink ref="E27" r:id="rId16" display="http://sisjur.bogotajuridica.gov.co/sisjur/normas/Norma1.jsp?i=57728" xr:uid="{7A5D2746-1243-4E03-8CAD-A069543B9371}"/>
    <hyperlink ref="E18" r:id="rId17" display="https://www.secretariajuridica.gov.co/transparencia/marco-legal/normatividad/decreto-1080-2015" xr:uid="{8D9A3338-CB62-41E4-BC63-8EFADC49207B}"/>
    <hyperlink ref="E16" r:id="rId18" display="http://sisjur.bogotajuridica.gov.co/sisjur/normas/Norma1.jsp?i=62440" xr:uid="{3D95F9C1-AABE-4F96-A0FA-222E9973E78C}"/>
    <hyperlink ref="E15" r:id="rId19" display="http://sisjur.bogotajuridica.gov.co/sisjur/normas/Norma1.jsp?i=63004" xr:uid="{FCBD40E7-0F80-40CA-BEFC-DF754A52BCCB}"/>
    <hyperlink ref="E14" r:id="rId20" display="http://sisjur.bogotajuridica.gov.co/sisjur/normas/Norma1.jsp?i=63817" xr:uid="{739D169F-80B7-4B1C-801A-724BD9B64AC1}"/>
    <hyperlink ref="E13" r:id="rId21" display="http://sisjur.bogotajuridica.gov.co/sisjur/normas/Norma1.jsp?i=76367" xr:uid="{26F5048E-095C-434E-96C6-0CB6361CF9DE}"/>
    <hyperlink ref="E54" r:id="rId22" xr:uid="{046EAF54-8DF0-44C7-BF25-DE8F4D42A6C7}"/>
    <hyperlink ref="E48" r:id="rId23" xr:uid="{CEA56027-99CA-4219-A970-5222382BA388}"/>
    <hyperlink ref="E46" r:id="rId24" xr:uid="{09168267-0321-4ED1-B7D6-8A41A905D093}"/>
    <hyperlink ref="E44" r:id="rId25" xr:uid="{7461B293-ABB6-464A-95D1-CA3E0B63112B}"/>
    <hyperlink ref="E32" r:id="rId26" xr:uid="{5CF9E372-7BFF-4A35-8C74-A6CC8655E8A9}"/>
    <hyperlink ref="E26" r:id="rId27" xr:uid="{4B2CC008-CBD7-4701-AE11-9153CCC16ECE}"/>
    <hyperlink ref="E25" r:id="rId28" xr:uid="{EEBDBD52-6E49-4AEE-BBA4-834BEF0A6DCD}"/>
    <hyperlink ref="E21" r:id="rId29" xr:uid="{7996E40E-56BC-43ED-B39C-7DD87F29DBAA}"/>
    <hyperlink ref="E8" r:id="rId30" xr:uid="{7ABAC364-0193-4FA7-AC10-D5CBEE1991B6}"/>
    <hyperlink ref="E11" r:id="rId31" xr:uid="{E63AEBE7-16AE-4957-A999-707B3ED97D29}"/>
    <hyperlink ref="E20" r:id="rId32" xr:uid="{45A85455-9B7E-48B4-89C2-56688D63466B}"/>
    <hyperlink ref="E45" r:id="rId33" xr:uid="{AAC7C20F-5243-45E7-952C-6DB2100C477F}"/>
    <hyperlink ref="E38" r:id="rId34" xr:uid="{E52D1673-2CED-4C24-AA41-C4EF5A8D9F8D}"/>
    <hyperlink ref="E37" r:id="rId35" xr:uid="{519A8397-E8FF-4F53-A854-F2B455534893}"/>
    <hyperlink ref="E31" r:id="rId36" xr:uid="{15747C03-51B5-4258-8151-222B961A7E56}"/>
    <hyperlink ref="E55" r:id="rId37" xr:uid="{4BAD7766-5C11-4E4D-B005-B4FFAE02D4EE}"/>
    <hyperlink ref="E36" r:id="rId38" xr:uid="{139DF2D6-4D47-47DD-944F-FB44359FA58C}"/>
    <hyperlink ref="E23" r:id="rId39" display="http://sisjur.bogotajuridica.gov.co/sisjur/normas/Norma1.jsp?i=60556" xr:uid="{8E0CFCCC-2688-4A03-8EF1-DEFBA86EB147}"/>
    <hyperlink ref="E33" r:id="rId40" display="http://sisjur.bogotajuridica.gov.co/sisjur/normas/Norma1.jsp?i=51198" xr:uid="{B107D411-A3BE-4F36-902B-E68AEB52B481}"/>
    <hyperlink ref="E24" r:id="rId41" location="14" xr:uid="{359A67EA-0B97-4B9F-9BE6-77E204A755FA}"/>
    <hyperlink ref="E19" r:id="rId42" location="L.2" xr:uid="{3053C984-10DB-49A4-820B-1238DEDC9978}"/>
    <hyperlink ref="E43" r:id="rId43" display="http://sisjur.bogotajuridica.gov.co/sisjur/normas/Norma1.jsp?i=13729" xr:uid="{BBC1E824-364B-44E8-BE51-7D1F0091A530}"/>
    <hyperlink ref="E10" r:id="rId44" location="17" xr:uid="{FA7EC683-342A-45A4-BCDF-8E2E068546C0}"/>
    <hyperlink ref="E47" r:id="rId45" display="http://sisjur.bogotajuridica.gov.co/sisjur/normas/Norma1.jsp?i=4589" xr:uid="{070E629A-8E5B-4C45-9CB7-3279717C7B6F}"/>
    <hyperlink ref="E9" r:id="rId46" location="265" xr:uid="{C02FF5DC-C9BA-484A-AB93-82DD0F8487FA}"/>
    <hyperlink ref="E7" r:id="rId47" xr:uid="{46C4A450-FE6D-441E-B126-CB576B959D32}"/>
    <hyperlink ref="E6" r:id="rId48" xr:uid="{6C0067B7-DC01-4534-8FED-947A5F609262}"/>
    <hyperlink ref="E5" r:id="rId49" xr:uid="{DCE7BB0B-039B-475B-AEA8-16C60BFBE77D}"/>
    <hyperlink ref="E34" r:id="rId50" xr:uid="{A4BF8A08-A15C-4029-9B5E-B501EBE6547A}"/>
  </hyperlinks>
  <printOptions horizontalCentered="1"/>
  <pageMargins left="0.23622047244094491" right="0.23622047244094491" top="0.31496062992125984" bottom="0.19685039370078741" header="0" footer="0"/>
  <pageSetup paperSize="14" scale="40" fitToHeight="40" orientation="landscape" r:id="rId51"/>
  <headerFooter>
    <oddHeader xml:space="preserve">&amp;R
</oddHeader>
    <oddFooter>&amp;LV3-11-03-2020</oddFooter>
  </headerFooter>
  <drawing r:id="rId52"/>
  <legacyDrawing r:id="rId53"/>
  <tableParts count="1">
    <tablePart r:id="rId54"/>
  </tableParts>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E98FAD-23A4-4B94-854E-AC416EC5AD6E}">
  <sheetPr>
    <tabColor rgb="FFFF0000"/>
  </sheetPr>
  <dimension ref="A1:V1038"/>
  <sheetViews>
    <sheetView view="pageBreakPreview" zoomScale="60" zoomScaleNormal="60" workbookViewId="0">
      <pane ySplit="4" topLeftCell="A5" activePane="bottomLeft" state="frozen"/>
      <selection pane="bottomLeft" activeCell="G73" sqref="G73"/>
    </sheetView>
  </sheetViews>
  <sheetFormatPr baseColWidth="10" defaultColWidth="14.42578125" defaultRowHeight="15" customHeight="1" x14ac:dyDescent="0.2"/>
  <cols>
    <col min="1" max="2" width="20" style="262" customWidth="1"/>
    <col min="3" max="3" width="28.28515625" style="262" customWidth="1"/>
    <col min="4" max="4" width="25.5703125" style="262" customWidth="1"/>
    <col min="5" max="5" width="41.85546875" style="262" customWidth="1"/>
    <col min="6" max="6" width="16.5703125" style="262" customWidth="1"/>
    <col min="7" max="7" width="52.5703125" style="262" customWidth="1"/>
    <col min="8" max="8" width="50.7109375" style="262" customWidth="1"/>
    <col min="9" max="9" width="46.85546875" style="262" customWidth="1"/>
    <col min="10" max="22" width="11.5703125" style="262" customWidth="1"/>
    <col min="23" max="16384" width="14.42578125" style="262"/>
  </cols>
  <sheetData>
    <row r="1" spans="1:22" ht="121.5" customHeight="1" thickBot="1" x14ac:dyDescent="0.25">
      <c r="A1" s="260"/>
      <c r="B1" s="261"/>
      <c r="C1" s="261"/>
      <c r="D1" s="261"/>
      <c r="E1" s="261"/>
      <c r="F1" s="261"/>
      <c r="G1" s="261"/>
      <c r="H1" s="261"/>
      <c r="I1" s="261"/>
    </row>
    <row r="2" spans="1:22" ht="40.5" customHeight="1" thickBot="1" x14ac:dyDescent="0.25">
      <c r="A2" s="728" t="s">
        <v>0</v>
      </c>
      <c r="B2" s="729"/>
      <c r="C2" s="730" t="s">
        <v>615</v>
      </c>
      <c r="D2" s="731"/>
      <c r="E2" s="731"/>
      <c r="F2" s="731"/>
      <c r="G2" s="729"/>
      <c r="H2" s="263" t="s">
        <v>2</v>
      </c>
      <c r="I2" s="264" t="s">
        <v>616</v>
      </c>
    </row>
    <row r="3" spans="1:22" ht="27" customHeight="1" x14ac:dyDescent="0.2">
      <c r="A3" s="732" t="s">
        <v>401</v>
      </c>
      <c r="B3" s="733"/>
      <c r="C3" s="733"/>
      <c r="D3" s="733"/>
      <c r="E3" s="733"/>
      <c r="F3" s="733"/>
      <c r="G3" s="733"/>
      <c r="H3" s="734"/>
      <c r="I3" s="265" t="s">
        <v>574</v>
      </c>
      <c r="J3" s="266"/>
      <c r="K3" s="266"/>
      <c r="L3" s="266"/>
      <c r="M3" s="266"/>
      <c r="N3" s="266"/>
      <c r="O3" s="266"/>
      <c r="P3" s="266"/>
      <c r="Q3" s="266"/>
      <c r="R3" s="266"/>
      <c r="S3" s="266"/>
      <c r="T3" s="266"/>
      <c r="U3" s="266"/>
      <c r="V3" s="266"/>
    </row>
    <row r="4" spans="1:22" ht="63.75" customHeight="1" x14ac:dyDescent="0.2">
      <c r="A4" s="267" t="s">
        <v>6</v>
      </c>
      <c r="B4" s="268" t="s">
        <v>7</v>
      </c>
      <c r="C4" s="268" t="s">
        <v>402</v>
      </c>
      <c r="D4" s="268" t="s">
        <v>617</v>
      </c>
      <c r="E4" s="269" t="s">
        <v>10</v>
      </c>
      <c r="F4" s="269" t="s">
        <v>404</v>
      </c>
      <c r="G4" s="268" t="s">
        <v>12</v>
      </c>
      <c r="H4" s="268" t="s">
        <v>13</v>
      </c>
      <c r="I4" s="270" t="s">
        <v>14</v>
      </c>
      <c r="J4" s="271"/>
      <c r="K4" s="271"/>
      <c r="L4" s="271"/>
      <c r="M4" s="271"/>
      <c r="N4" s="271"/>
      <c r="O4" s="271"/>
      <c r="P4" s="271"/>
      <c r="Q4" s="271"/>
      <c r="R4" s="271"/>
      <c r="S4" s="271"/>
      <c r="T4" s="271"/>
      <c r="U4" s="271"/>
      <c r="V4" s="271"/>
    </row>
    <row r="5" spans="1:22" ht="63.75" customHeight="1" x14ac:dyDescent="0.2">
      <c r="A5" s="272" t="s">
        <v>618</v>
      </c>
      <c r="B5" s="272" t="s">
        <v>619</v>
      </c>
      <c r="C5" s="272" t="s">
        <v>157</v>
      </c>
      <c r="D5" s="273" t="s">
        <v>57</v>
      </c>
      <c r="E5" s="274">
        <v>141</v>
      </c>
      <c r="F5" s="275">
        <v>44798</v>
      </c>
      <c r="G5" s="588" t="s">
        <v>620</v>
      </c>
      <c r="H5" s="272" t="s">
        <v>150</v>
      </c>
      <c r="I5" s="273" t="s">
        <v>621</v>
      </c>
      <c r="J5" s="271"/>
      <c r="K5" s="271"/>
      <c r="L5" s="271"/>
      <c r="M5" s="271"/>
      <c r="N5" s="271"/>
      <c r="O5" s="271"/>
      <c r="P5" s="271"/>
      <c r="Q5" s="271"/>
      <c r="R5" s="271"/>
      <c r="S5" s="271"/>
      <c r="T5" s="271"/>
      <c r="U5" s="271"/>
      <c r="V5" s="271"/>
    </row>
    <row r="6" spans="1:22" ht="75" customHeight="1" x14ac:dyDescent="0.2">
      <c r="A6" s="272" t="s">
        <v>622</v>
      </c>
      <c r="B6" s="272" t="s">
        <v>16</v>
      </c>
      <c r="C6" s="272" t="s">
        <v>623</v>
      </c>
      <c r="D6" s="273" t="s">
        <v>57</v>
      </c>
      <c r="E6" s="274">
        <v>851</v>
      </c>
      <c r="F6" s="275">
        <v>44778</v>
      </c>
      <c r="G6" s="588" t="s">
        <v>624</v>
      </c>
      <c r="H6" s="272" t="s">
        <v>150</v>
      </c>
      <c r="I6" s="273" t="s">
        <v>625</v>
      </c>
      <c r="J6" s="271"/>
      <c r="K6" s="271"/>
      <c r="L6" s="271"/>
      <c r="M6" s="271"/>
      <c r="N6" s="271"/>
      <c r="O6" s="271"/>
      <c r="P6" s="271"/>
      <c r="Q6" s="271"/>
      <c r="R6" s="271"/>
      <c r="S6" s="271"/>
      <c r="T6" s="271"/>
      <c r="U6" s="271"/>
      <c r="V6" s="271"/>
    </row>
    <row r="7" spans="1:22" ht="65.25" customHeight="1" x14ac:dyDescent="0.25">
      <c r="A7" s="276" t="s">
        <v>626</v>
      </c>
      <c r="B7" s="276" t="s">
        <v>42</v>
      </c>
      <c r="C7" s="276" t="s">
        <v>299</v>
      </c>
      <c r="D7" s="277" t="s">
        <v>72</v>
      </c>
      <c r="E7" s="195">
        <v>317</v>
      </c>
      <c r="F7" s="278">
        <v>44465</v>
      </c>
      <c r="G7" s="276" t="s">
        <v>627</v>
      </c>
      <c r="H7" s="276" t="s">
        <v>150</v>
      </c>
      <c r="I7" s="277" t="s">
        <v>628</v>
      </c>
      <c r="J7" s="279"/>
      <c r="K7" s="279"/>
      <c r="L7" s="279"/>
      <c r="M7" s="279"/>
      <c r="N7" s="279"/>
      <c r="O7" s="279"/>
      <c r="P7" s="279"/>
      <c r="Q7" s="279"/>
      <c r="R7" s="279"/>
      <c r="S7" s="279"/>
      <c r="T7" s="279"/>
      <c r="U7" s="279"/>
      <c r="V7" s="279"/>
    </row>
    <row r="8" spans="1:22" ht="52.5" customHeight="1" x14ac:dyDescent="0.2">
      <c r="A8" s="276" t="s">
        <v>629</v>
      </c>
      <c r="B8" s="280" t="s">
        <v>16</v>
      </c>
      <c r="C8" s="280" t="s">
        <v>630</v>
      </c>
      <c r="D8" s="280" t="s">
        <v>57</v>
      </c>
      <c r="E8" s="281">
        <v>4272</v>
      </c>
      <c r="F8" s="282">
        <v>44254</v>
      </c>
      <c r="G8" s="276" t="s">
        <v>631</v>
      </c>
      <c r="H8" s="280" t="s">
        <v>150</v>
      </c>
      <c r="I8" s="283" t="s">
        <v>632</v>
      </c>
      <c r="J8" s="266"/>
      <c r="K8" s="266"/>
      <c r="L8" s="266"/>
      <c r="M8" s="266"/>
      <c r="N8" s="266"/>
      <c r="O8" s="266"/>
      <c r="P8" s="266"/>
      <c r="Q8" s="266"/>
      <c r="R8" s="266"/>
      <c r="S8" s="266"/>
      <c r="T8" s="266"/>
      <c r="U8" s="266"/>
      <c r="V8" s="266"/>
    </row>
    <row r="9" spans="1:22" ht="86.25" customHeight="1" x14ac:dyDescent="0.2">
      <c r="A9" s="284" t="s">
        <v>626</v>
      </c>
      <c r="B9" s="285" t="s">
        <v>42</v>
      </c>
      <c r="C9" s="285" t="s">
        <v>299</v>
      </c>
      <c r="D9" s="285" t="s">
        <v>72</v>
      </c>
      <c r="E9" s="195">
        <v>345</v>
      </c>
      <c r="F9" s="286">
        <v>44195</v>
      </c>
      <c r="G9" s="276" t="s">
        <v>633</v>
      </c>
      <c r="H9" s="285" t="s">
        <v>150</v>
      </c>
      <c r="I9" s="287" t="s">
        <v>634</v>
      </c>
      <c r="J9" s="266"/>
      <c r="K9" s="266"/>
      <c r="L9" s="266"/>
      <c r="M9" s="266"/>
      <c r="N9" s="266"/>
      <c r="O9" s="266"/>
      <c r="P9" s="266"/>
      <c r="Q9" s="266"/>
      <c r="R9" s="266"/>
      <c r="S9" s="266"/>
      <c r="T9" s="266"/>
      <c r="U9" s="266"/>
      <c r="V9" s="266"/>
    </row>
    <row r="10" spans="1:22" ht="96" customHeight="1" x14ac:dyDescent="0.25">
      <c r="A10" s="276" t="s">
        <v>635</v>
      </c>
      <c r="B10" s="276" t="s">
        <v>16</v>
      </c>
      <c r="C10" s="276" t="s">
        <v>636</v>
      </c>
      <c r="D10" s="276" t="s">
        <v>57</v>
      </c>
      <c r="E10" s="288">
        <v>2184</v>
      </c>
      <c r="F10" s="289">
        <v>43825</v>
      </c>
      <c r="G10" s="276" t="s">
        <v>637</v>
      </c>
      <c r="H10" s="276" t="s">
        <v>638</v>
      </c>
      <c r="I10" s="277" t="s">
        <v>634</v>
      </c>
      <c r="J10" s="279"/>
      <c r="K10" s="279"/>
      <c r="L10" s="279"/>
      <c r="M10" s="279"/>
      <c r="N10" s="279"/>
      <c r="O10" s="279"/>
      <c r="P10" s="279"/>
      <c r="Q10" s="279"/>
      <c r="R10" s="279"/>
      <c r="S10" s="279"/>
      <c r="T10" s="279"/>
      <c r="U10" s="279"/>
      <c r="V10" s="279"/>
    </row>
    <row r="11" spans="1:22" ht="95.25" customHeight="1" x14ac:dyDescent="0.25">
      <c r="A11" s="276" t="s">
        <v>639</v>
      </c>
      <c r="B11" s="276" t="s">
        <v>42</v>
      </c>
      <c r="C11" s="276" t="s">
        <v>160</v>
      </c>
      <c r="D11" s="276" t="s">
        <v>57</v>
      </c>
      <c r="E11" s="195" t="str">
        <f>HYPERLINK("https://www.alcaldiabogota.gov.co/sisjur/normas/Norma1.jsp?i=87123","1")</f>
        <v>1</v>
      </c>
      <c r="F11" s="290">
        <v>43738</v>
      </c>
      <c r="G11" s="276" t="s">
        <v>640</v>
      </c>
      <c r="H11" s="276" t="s">
        <v>150</v>
      </c>
      <c r="I11" s="277" t="s">
        <v>641</v>
      </c>
      <c r="J11" s="279"/>
      <c r="K11" s="279"/>
      <c r="L11" s="279"/>
      <c r="M11" s="279"/>
      <c r="N11" s="279"/>
      <c r="O11" s="279"/>
      <c r="P11" s="279"/>
      <c r="Q11" s="279"/>
      <c r="R11" s="279"/>
      <c r="S11" s="279"/>
      <c r="T11" s="279"/>
      <c r="U11" s="279"/>
      <c r="V11" s="279"/>
    </row>
    <row r="12" spans="1:22" ht="72" customHeight="1" x14ac:dyDescent="0.25">
      <c r="A12" s="276" t="s">
        <v>642</v>
      </c>
      <c r="B12" s="276" t="s">
        <v>42</v>
      </c>
      <c r="C12" s="276" t="s">
        <v>643</v>
      </c>
      <c r="D12" s="276" t="s">
        <v>57</v>
      </c>
      <c r="E12" s="291" t="str">
        <f>HYPERLINK("https://www.alcaldiabogota.gov.co/sisjur/normas/Norma1.jsp?i=87952#1","40283")</f>
        <v>40283</v>
      </c>
      <c r="F12" s="289">
        <v>43551</v>
      </c>
      <c r="G12" s="276" t="s">
        <v>644</v>
      </c>
      <c r="H12" s="276" t="s">
        <v>150</v>
      </c>
      <c r="I12" s="277" t="s">
        <v>645</v>
      </c>
      <c r="J12" s="279"/>
      <c r="K12" s="279"/>
      <c r="L12" s="279"/>
      <c r="M12" s="279"/>
      <c r="N12" s="279"/>
      <c r="O12" s="279"/>
      <c r="P12" s="279"/>
      <c r="Q12" s="279"/>
      <c r="R12" s="279"/>
      <c r="S12" s="279"/>
      <c r="T12" s="279"/>
      <c r="U12" s="279"/>
      <c r="V12" s="279"/>
    </row>
    <row r="13" spans="1:22" ht="81.75" customHeight="1" x14ac:dyDescent="0.25">
      <c r="A13" s="276" t="s">
        <v>646</v>
      </c>
      <c r="B13" s="276" t="s">
        <v>42</v>
      </c>
      <c r="C13" s="276" t="s">
        <v>299</v>
      </c>
      <c r="D13" s="276" t="s">
        <v>72</v>
      </c>
      <c r="E13" s="292">
        <v>37</v>
      </c>
      <c r="F13" s="293">
        <v>43503</v>
      </c>
      <c r="G13" s="276" t="s">
        <v>647</v>
      </c>
      <c r="H13" s="276" t="s">
        <v>648</v>
      </c>
      <c r="I13" s="276" t="s">
        <v>649</v>
      </c>
      <c r="J13" s="279"/>
      <c r="K13" s="279"/>
      <c r="L13" s="279"/>
      <c r="M13" s="279"/>
      <c r="N13" s="279"/>
      <c r="O13" s="279"/>
      <c r="P13" s="279"/>
      <c r="Q13" s="279"/>
      <c r="R13" s="279"/>
      <c r="S13" s="279"/>
      <c r="T13" s="279"/>
      <c r="U13" s="279"/>
      <c r="V13" s="279"/>
    </row>
    <row r="14" spans="1:22" ht="70.5" customHeight="1" x14ac:dyDescent="0.25">
      <c r="A14" s="276" t="s">
        <v>639</v>
      </c>
      <c r="B14" s="276" t="s">
        <v>42</v>
      </c>
      <c r="C14" s="276" t="s">
        <v>299</v>
      </c>
      <c r="D14" s="276" t="s">
        <v>72</v>
      </c>
      <c r="E14" s="291">
        <v>560</v>
      </c>
      <c r="F14" s="289">
        <v>43371</v>
      </c>
      <c r="G14" s="276" t="s">
        <v>650</v>
      </c>
      <c r="H14" s="276" t="s">
        <v>150</v>
      </c>
      <c r="I14" s="277" t="s">
        <v>651</v>
      </c>
      <c r="J14" s="279"/>
      <c r="K14" s="279"/>
      <c r="L14" s="279"/>
      <c r="M14" s="279"/>
      <c r="N14" s="279"/>
      <c r="O14" s="279"/>
      <c r="P14" s="279"/>
      <c r="Q14" s="279"/>
      <c r="R14" s="279"/>
      <c r="S14" s="279"/>
      <c r="T14" s="279"/>
      <c r="U14" s="279"/>
      <c r="V14" s="279"/>
    </row>
    <row r="15" spans="1:22" ht="85.5" customHeight="1" x14ac:dyDescent="0.2">
      <c r="A15" s="276" t="s">
        <v>622</v>
      </c>
      <c r="B15" s="280" t="s">
        <v>16</v>
      </c>
      <c r="C15" s="280" t="s">
        <v>652</v>
      </c>
      <c r="D15" s="280" t="s">
        <v>72</v>
      </c>
      <c r="E15" s="294">
        <v>284</v>
      </c>
      <c r="F15" s="295">
        <v>43146</v>
      </c>
      <c r="G15" s="276" t="s">
        <v>653</v>
      </c>
      <c r="H15" s="280" t="s">
        <v>150</v>
      </c>
      <c r="I15" s="283" t="s">
        <v>654</v>
      </c>
      <c r="J15" s="266"/>
      <c r="K15" s="266"/>
      <c r="L15" s="266"/>
      <c r="M15" s="266"/>
      <c r="N15" s="266"/>
      <c r="O15" s="266"/>
      <c r="P15" s="266"/>
      <c r="Q15" s="266"/>
      <c r="R15" s="266"/>
      <c r="S15" s="266"/>
      <c r="T15" s="266"/>
      <c r="U15" s="266"/>
      <c r="V15" s="266"/>
    </row>
    <row r="16" spans="1:22" ht="60.75" customHeight="1" x14ac:dyDescent="0.2">
      <c r="A16" s="276" t="s">
        <v>655</v>
      </c>
      <c r="B16" s="280" t="s">
        <v>42</v>
      </c>
      <c r="C16" s="280" t="s">
        <v>299</v>
      </c>
      <c r="D16" s="280" t="s">
        <v>72</v>
      </c>
      <c r="E16" s="288" t="str">
        <f>HYPERLINK("https://www.alcaldiabogota.gov.co/sisjur/normas/Norma1.jsp?i=75162#25","815")</f>
        <v>815</v>
      </c>
      <c r="F16" s="282">
        <v>43097</v>
      </c>
      <c r="G16" s="276" t="s">
        <v>656</v>
      </c>
      <c r="H16" s="276" t="s">
        <v>150</v>
      </c>
      <c r="I16" s="296" t="s">
        <v>657</v>
      </c>
      <c r="J16" s="266"/>
      <c r="K16" s="266"/>
      <c r="L16" s="266"/>
      <c r="M16" s="266"/>
      <c r="N16" s="266"/>
      <c r="O16" s="266"/>
      <c r="P16" s="266"/>
      <c r="Q16" s="266"/>
      <c r="R16" s="266"/>
      <c r="S16" s="266"/>
      <c r="T16" s="266"/>
      <c r="U16" s="266"/>
      <c r="V16" s="266"/>
    </row>
    <row r="17" spans="1:22" ht="60.75" customHeight="1" x14ac:dyDescent="0.2">
      <c r="A17" s="276" t="s">
        <v>629</v>
      </c>
      <c r="B17" s="276" t="s">
        <v>42</v>
      </c>
      <c r="C17" s="276" t="s">
        <v>658</v>
      </c>
      <c r="D17" s="276" t="s">
        <v>659</v>
      </c>
      <c r="E17" s="288" t="str">
        <f>HYPERLINK("http://serviciudad.gov.co/docweb/normograma/Tecnica/NTC-1500%202.pdf","1500")</f>
        <v>1500</v>
      </c>
      <c r="F17" s="297">
        <v>42970</v>
      </c>
      <c r="G17" s="276" t="s">
        <v>660</v>
      </c>
      <c r="H17" s="276" t="s">
        <v>150</v>
      </c>
      <c r="I17" s="277" t="s">
        <v>632</v>
      </c>
      <c r="J17" s="266"/>
      <c r="K17" s="266"/>
      <c r="L17" s="266"/>
      <c r="M17" s="266"/>
      <c r="N17" s="266"/>
      <c r="O17" s="266"/>
      <c r="P17" s="266"/>
      <c r="Q17" s="266"/>
      <c r="R17" s="266"/>
      <c r="S17" s="266"/>
      <c r="T17" s="266"/>
      <c r="U17" s="266"/>
      <c r="V17" s="266"/>
    </row>
    <row r="18" spans="1:22" ht="60.75" customHeight="1" x14ac:dyDescent="0.2">
      <c r="A18" s="276" t="s">
        <v>661</v>
      </c>
      <c r="B18" s="280" t="s">
        <v>16</v>
      </c>
      <c r="C18" s="280" t="s">
        <v>662</v>
      </c>
      <c r="D18" s="280" t="s">
        <v>72</v>
      </c>
      <c r="E18" s="195">
        <v>945</v>
      </c>
      <c r="F18" s="282">
        <v>42891</v>
      </c>
      <c r="G18" s="276" t="s">
        <v>663</v>
      </c>
      <c r="H18" s="276" t="s">
        <v>150</v>
      </c>
      <c r="I18" s="296" t="s">
        <v>632</v>
      </c>
      <c r="J18" s="266"/>
      <c r="K18" s="266"/>
      <c r="L18" s="266"/>
      <c r="M18" s="266"/>
      <c r="N18" s="266"/>
      <c r="O18" s="266"/>
      <c r="P18" s="266"/>
      <c r="Q18" s="266"/>
      <c r="R18" s="266"/>
      <c r="S18" s="266"/>
      <c r="T18" s="266"/>
      <c r="U18" s="266"/>
      <c r="V18" s="266"/>
    </row>
    <row r="19" spans="1:22" ht="84" customHeight="1" x14ac:dyDescent="0.2">
      <c r="A19" s="276" t="s">
        <v>646</v>
      </c>
      <c r="B19" s="280" t="s">
        <v>16</v>
      </c>
      <c r="C19" s="280" t="s">
        <v>664</v>
      </c>
      <c r="D19" s="280" t="s">
        <v>665</v>
      </c>
      <c r="E19" s="195">
        <v>1811</v>
      </c>
      <c r="F19" s="282">
        <v>42664</v>
      </c>
      <c r="G19" s="276" t="s">
        <v>666</v>
      </c>
      <c r="H19" s="276" t="s">
        <v>150</v>
      </c>
      <c r="I19" s="296" t="s">
        <v>649</v>
      </c>
      <c r="J19" s="266"/>
      <c r="K19" s="266"/>
      <c r="L19" s="266"/>
      <c r="M19" s="266"/>
      <c r="N19" s="266"/>
      <c r="O19" s="266"/>
      <c r="P19" s="266"/>
      <c r="Q19" s="266"/>
      <c r="R19" s="266"/>
      <c r="S19" s="266"/>
      <c r="T19" s="266"/>
      <c r="U19" s="266"/>
      <c r="V19" s="266"/>
    </row>
    <row r="20" spans="1:22" ht="82.5" customHeight="1" x14ac:dyDescent="0.2">
      <c r="A20" s="276" t="s">
        <v>622</v>
      </c>
      <c r="B20" s="280" t="s">
        <v>42</v>
      </c>
      <c r="C20" s="280" t="s">
        <v>299</v>
      </c>
      <c r="D20" s="280" t="s">
        <v>72</v>
      </c>
      <c r="E20" s="195">
        <v>442</v>
      </c>
      <c r="F20" s="282">
        <v>42317</v>
      </c>
      <c r="G20" s="276" t="s">
        <v>667</v>
      </c>
      <c r="H20" s="276" t="s">
        <v>150</v>
      </c>
      <c r="I20" s="296" t="s">
        <v>628</v>
      </c>
      <c r="J20" s="266"/>
      <c r="K20" s="266"/>
      <c r="L20" s="266"/>
      <c r="M20" s="266"/>
      <c r="N20" s="266"/>
      <c r="O20" s="266"/>
      <c r="P20" s="266"/>
      <c r="Q20" s="266"/>
      <c r="R20" s="266"/>
      <c r="S20" s="266"/>
      <c r="T20" s="266"/>
      <c r="U20" s="266"/>
      <c r="V20" s="266"/>
    </row>
    <row r="21" spans="1:22" ht="49.5" customHeight="1" x14ac:dyDescent="0.2">
      <c r="A21" s="276" t="s">
        <v>668</v>
      </c>
      <c r="B21" s="280" t="s">
        <v>16</v>
      </c>
      <c r="C21" s="280" t="s">
        <v>636</v>
      </c>
      <c r="D21" s="280" t="s">
        <v>72</v>
      </c>
      <c r="E21" s="195">
        <v>1076</v>
      </c>
      <c r="F21" s="282">
        <v>42150</v>
      </c>
      <c r="G21" s="276" t="s">
        <v>669</v>
      </c>
      <c r="H21" s="276" t="s">
        <v>150</v>
      </c>
      <c r="I21" s="296" t="s">
        <v>670</v>
      </c>
      <c r="J21" s="266"/>
      <c r="K21" s="266"/>
      <c r="L21" s="266"/>
      <c r="M21" s="266"/>
      <c r="N21" s="266"/>
      <c r="O21" s="266"/>
      <c r="P21" s="266"/>
      <c r="Q21" s="266"/>
      <c r="R21" s="266"/>
      <c r="S21" s="266"/>
      <c r="T21" s="266"/>
      <c r="U21" s="266"/>
      <c r="V21" s="266"/>
    </row>
    <row r="22" spans="1:22" ht="59.25" customHeight="1" x14ac:dyDescent="0.2">
      <c r="A22" s="276" t="s">
        <v>639</v>
      </c>
      <c r="B22" s="280" t="s">
        <v>16</v>
      </c>
      <c r="C22" s="280" t="s">
        <v>662</v>
      </c>
      <c r="D22" s="280" t="s">
        <v>72</v>
      </c>
      <c r="E22" s="195">
        <v>1082</v>
      </c>
      <c r="F22" s="298">
        <v>42150</v>
      </c>
      <c r="G22" s="276" t="s">
        <v>671</v>
      </c>
      <c r="H22" s="276" t="s">
        <v>150</v>
      </c>
      <c r="I22" s="296" t="s">
        <v>651</v>
      </c>
      <c r="J22" s="266"/>
      <c r="K22" s="266"/>
      <c r="L22" s="266"/>
      <c r="M22" s="266"/>
      <c r="N22" s="266"/>
      <c r="O22" s="266"/>
      <c r="P22" s="266"/>
      <c r="Q22" s="266"/>
      <c r="R22" s="266"/>
      <c r="S22" s="266"/>
      <c r="T22" s="266"/>
      <c r="U22" s="266"/>
      <c r="V22" s="266"/>
    </row>
    <row r="23" spans="1:22" ht="59.25" customHeight="1" x14ac:dyDescent="0.2">
      <c r="A23" s="276" t="s">
        <v>629</v>
      </c>
      <c r="B23" s="280" t="s">
        <v>16</v>
      </c>
      <c r="C23" s="280" t="s">
        <v>643</v>
      </c>
      <c r="D23" s="280" t="s">
        <v>57</v>
      </c>
      <c r="E23" s="195">
        <v>40492</v>
      </c>
      <c r="F23" s="298">
        <v>42118</v>
      </c>
      <c r="G23" s="276" t="s">
        <v>672</v>
      </c>
      <c r="H23" s="276" t="s">
        <v>150</v>
      </c>
      <c r="I23" s="296" t="s">
        <v>632</v>
      </c>
      <c r="J23" s="266"/>
      <c r="K23" s="266"/>
      <c r="L23" s="266"/>
      <c r="M23" s="266"/>
      <c r="N23" s="266"/>
      <c r="O23" s="266"/>
      <c r="P23" s="266"/>
      <c r="Q23" s="266"/>
      <c r="R23" s="266"/>
      <c r="S23" s="266"/>
      <c r="T23" s="266"/>
      <c r="U23" s="266"/>
      <c r="V23" s="266"/>
    </row>
    <row r="24" spans="1:22" ht="89.25" customHeight="1" x14ac:dyDescent="0.2">
      <c r="A24" s="276" t="s">
        <v>673</v>
      </c>
      <c r="B24" s="280" t="s">
        <v>42</v>
      </c>
      <c r="C24" s="280" t="s">
        <v>674</v>
      </c>
      <c r="D24" s="280" t="s">
        <v>113</v>
      </c>
      <c r="E24" s="195" t="str">
        <f>HYPERLINK("https://www.alcaldiabogota.gov.co/sisjur/normas/Norma1.jsp?i=60086","574")</f>
        <v>574</v>
      </c>
      <c r="F24" s="298">
        <v>41974</v>
      </c>
      <c r="G24" s="276" t="s">
        <v>675</v>
      </c>
      <c r="H24" s="280" t="s">
        <v>150</v>
      </c>
      <c r="I24" s="283" t="s">
        <v>676</v>
      </c>
      <c r="J24" s="266"/>
      <c r="K24" s="266"/>
      <c r="L24" s="266"/>
      <c r="M24" s="266"/>
      <c r="N24" s="266"/>
      <c r="O24" s="266"/>
      <c r="P24" s="266"/>
      <c r="Q24" s="266"/>
      <c r="R24" s="266"/>
      <c r="S24" s="266"/>
      <c r="T24" s="266"/>
      <c r="U24" s="266"/>
      <c r="V24" s="266"/>
    </row>
    <row r="25" spans="1:22" ht="65.25" customHeight="1" x14ac:dyDescent="0.2">
      <c r="A25" s="276" t="s">
        <v>629</v>
      </c>
      <c r="B25" s="280" t="s">
        <v>42</v>
      </c>
      <c r="C25" s="280" t="s">
        <v>677</v>
      </c>
      <c r="D25" s="280" t="s">
        <v>57</v>
      </c>
      <c r="E25" s="299" t="str">
        <f>HYPERLINK("https://www.alcaldiabogota.gov.co/sisjur/normas/Norma1.jsp?i=57204","92")</f>
        <v>92</v>
      </c>
      <c r="F25" s="298">
        <v>41732</v>
      </c>
      <c r="G25" s="276" t="s">
        <v>678</v>
      </c>
      <c r="H25" s="276" t="s">
        <v>150</v>
      </c>
      <c r="I25" s="296" t="s">
        <v>632</v>
      </c>
      <c r="J25" s="266"/>
      <c r="K25" s="266"/>
      <c r="L25" s="266"/>
      <c r="M25" s="266"/>
      <c r="N25" s="266"/>
      <c r="O25" s="266"/>
      <c r="P25" s="266"/>
      <c r="Q25" s="266"/>
      <c r="R25" s="266"/>
      <c r="S25" s="266"/>
      <c r="T25" s="266"/>
      <c r="U25" s="266"/>
      <c r="V25" s="266"/>
    </row>
    <row r="26" spans="1:22" ht="67.5" customHeight="1" x14ac:dyDescent="0.2">
      <c r="A26" s="276" t="s">
        <v>668</v>
      </c>
      <c r="B26" s="280" t="s">
        <v>42</v>
      </c>
      <c r="C26" s="280" t="s">
        <v>679</v>
      </c>
      <c r="D26" s="280" t="s">
        <v>57</v>
      </c>
      <c r="E26" s="299" t="str">
        <f>HYPERLINK("https://www.alcaldiabogota.gov.co/sisjur/normas/Norma1.jsp?i=61973","242")</f>
        <v>242</v>
      </c>
      <c r="F26" s="298">
        <v>41667</v>
      </c>
      <c r="G26" s="276" t="s">
        <v>680</v>
      </c>
      <c r="H26" s="276" t="s">
        <v>150</v>
      </c>
      <c r="I26" s="296" t="s">
        <v>681</v>
      </c>
      <c r="J26" s="266"/>
      <c r="K26" s="266"/>
      <c r="L26" s="266"/>
      <c r="M26" s="266"/>
      <c r="N26" s="266"/>
      <c r="O26" s="266"/>
      <c r="P26" s="266"/>
      <c r="Q26" s="266"/>
      <c r="R26" s="266"/>
      <c r="S26" s="266"/>
      <c r="T26" s="266"/>
      <c r="U26" s="266"/>
      <c r="V26" s="266"/>
    </row>
    <row r="27" spans="1:22" ht="46.5" customHeight="1" x14ac:dyDescent="0.2">
      <c r="A27" s="276" t="s">
        <v>682</v>
      </c>
      <c r="B27" s="280" t="s">
        <v>42</v>
      </c>
      <c r="C27" s="280" t="s">
        <v>683</v>
      </c>
      <c r="D27" s="280" t="s">
        <v>57</v>
      </c>
      <c r="E27" s="294" t="str">
        <f>HYPERLINK("https://www.alcaldiabogota.gov.co/sisjur/normas/Norma1.jsp?i=56692","51")</f>
        <v>51</v>
      </c>
      <c r="F27" s="298">
        <v>41666</v>
      </c>
      <c r="G27" s="276" t="s">
        <v>684</v>
      </c>
      <c r="H27" s="276" t="s">
        <v>150</v>
      </c>
      <c r="I27" s="296" t="s">
        <v>685</v>
      </c>
      <c r="J27" s="266"/>
      <c r="K27" s="266"/>
      <c r="L27" s="266"/>
      <c r="M27" s="266"/>
      <c r="N27" s="266"/>
      <c r="O27" s="266"/>
      <c r="P27" s="266"/>
      <c r="Q27" s="266"/>
      <c r="R27" s="266"/>
      <c r="S27" s="266"/>
      <c r="T27" s="266"/>
      <c r="U27" s="266"/>
      <c r="V27" s="266"/>
    </row>
    <row r="28" spans="1:22" ht="46.5" customHeight="1" x14ac:dyDescent="0.2">
      <c r="A28" s="276" t="s">
        <v>668</v>
      </c>
      <c r="B28" s="280" t="s">
        <v>42</v>
      </c>
      <c r="C28" s="280" t="s">
        <v>674</v>
      </c>
      <c r="D28" s="280" t="s">
        <v>113</v>
      </c>
      <c r="E28" s="294" t="str">
        <f>HYPERLINK("https://www.alcaldiabogota.gov.co/sisjur/normas/Norma1.jsp?i=56074","540")</f>
        <v>540</v>
      </c>
      <c r="F28" s="282">
        <v>41634</v>
      </c>
      <c r="G28" s="276" t="s">
        <v>686</v>
      </c>
      <c r="H28" s="276" t="s">
        <v>150</v>
      </c>
      <c r="I28" s="283" t="s">
        <v>657</v>
      </c>
      <c r="J28" s="266"/>
      <c r="K28" s="266"/>
      <c r="L28" s="266"/>
      <c r="M28" s="266"/>
      <c r="N28" s="266"/>
      <c r="O28" s="266"/>
      <c r="P28" s="266"/>
      <c r="Q28" s="266"/>
      <c r="R28" s="266"/>
      <c r="S28" s="266"/>
      <c r="T28" s="266"/>
      <c r="U28" s="266"/>
      <c r="V28" s="266"/>
    </row>
    <row r="29" spans="1:22" ht="78" customHeight="1" x14ac:dyDescent="0.2">
      <c r="A29" s="276" t="s">
        <v>687</v>
      </c>
      <c r="B29" s="280" t="s">
        <v>16</v>
      </c>
      <c r="C29" s="280" t="s">
        <v>662</v>
      </c>
      <c r="D29" s="280" t="s">
        <v>72</v>
      </c>
      <c r="E29" s="294" t="str">
        <f>HYPERLINK("https://www.alcaldiabogota.gov.co/sisjur/normas/Norma1.jsp?i=56035","2981")</f>
        <v>2981</v>
      </c>
      <c r="F29" s="282">
        <v>41628</v>
      </c>
      <c r="G29" s="276" t="s">
        <v>688</v>
      </c>
      <c r="H29" s="276" t="s">
        <v>150</v>
      </c>
      <c r="I29" s="296" t="s">
        <v>689</v>
      </c>
      <c r="J29" s="266"/>
      <c r="K29" s="266"/>
      <c r="L29" s="266"/>
      <c r="M29" s="266"/>
      <c r="N29" s="266"/>
      <c r="O29" s="266"/>
      <c r="P29" s="266"/>
      <c r="Q29" s="266"/>
      <c r="R29" s="266"/>
      <c r="S29" s="266"/>
      <c r="T29" s="266"/>
      <c r="U29" s="266"/>
      <c r="V29" s="266"/>
    </row>
    <row r="30" spans="1:22" ht="28.5" x14ac:dyDescent="0.2">
      <c r="A30" s="276" t="s">
        <v>629</v>
      </c>
      <c r="B30" s="280" t="s">
        <v>16</v>
      </c>
      <c r="C30" s="280" t="s">
        <v>643</v>
      </c>
      <c r="D30" s="280" t="s">
        <v>57</v>
      </c>
      <c r="E30" s="294" t="str">
        <f>HYPERLINK("http://sisjur.bogotajuridica.gov.co/sisjur/normas/Norma1.jsp?i=91391","90708")</f>
        <v>90708</v>
      </c>
      <c r="F30" s="298">
        <v>41516</v>
      </c>
      <c r="G30" s="276" t="s">
        <v>690</v>
      </c>
      <c r="H30" s="276" t="s">
        <v>150</v>
      </c>
      <c r="I30" s="296" t="s">
        <v>632</v>
      </c>
      <c r="J30" s="266"/>
      <c r="K30" s="266"/>
      <c r="L30" s="266"/>
      <c r="M30" s="266"/>
      <c r="N30" s="266"/>
      <c r="O30" s="266"/>
      <c r="P30" s="266"/>
      <c r="Q30" s="266"/>
      <c r="R30" s="266"/>
      <c r="S30" s="266"/>
      <c r="T30" s="266"/>
      <c r="U30" s="266"/>
      <c r="V30" s="266"/>
    </row>
    <row r="31" spans="1:22" ht="65.25" customHeight="1" x14ac:dyDescent="0.2">
      <c r="A31" s="276" t="s">
        <v>691</v>
      </c>
      <c r="B31" s="280" t="s">
        <v>16</v>
      </c>
      <c r="C31" s="280" t="s">
        <v>662</v>
      </c>
      <c r="D31" s="280" t="s">
        <v>665</v>
      </c>
      <c r="E31" s="299">
        <v>1672</v>
      </c>
      <c r="F31" s="282">
        <v>41474</v>
      </c>
      <c r="G31" s="276" t="s">
        <v>692</v>
      </c>
      <c r="H31" s="276" t="s">
        <v>150</v>
      </c>
      <c r="I31" s="283" t="s">
        <v>693</v>
      </c>
      <c r="J31" s="266"/>
      <c r="K31" s="266"/>
      <c r="L31" s="266"/>
      <c r="M31" s="266"/>
      <c r="N31" s="266"/>
      <c r="O31" s="266"/>
      <c r="P31" s="266"/>
      <c r="Q31" s="266"/>
      <c r="R31" s="266"/>
      <c r="S31" s="266"/>
      <c r="T31" s="266"/>
      <c r="U31" s="266"/>
      <c r="V31" s="266"/>
    </row>
    <row r="32" spans="1:22" ht="134.25" customHeight="1" x14ac:dyDescent="0.2">
      <c r="A32" s="276" t="s">
        <v>694</v>
      </c>
      <c r="B32" s="280" t="s">
        <v>16</v>
      </c>
      <c r="C32" s="280" t="s">
        <v>662</v>
      </c>
      <c r="D32" s="280" t="s">
        <v>18</v>
      </c>
      <c r="E32" s="294" t="str">
        <f>HYPERLINK("https://www.alcaldiabogota.gov.co/sisjur/normas/Norma1.jsp?i=50155","4")</f>
        <v>4</v>
      </c>
      <c r="F32" s="298">
        <v>41002</v>
      </c>
      <c r="G32" s="276" t="s">
        <v>695</v>
      </c>
      <c r="H32" s="276" t="s">
        <v>150</v>
      </c>
      <c r="I32" s="296" t="s">
        <v>696</v>
      </c>
      <c r="J32" s="266"/>
      <c r="K32" s="266"/>
      <c r="L32" s="266"/>
      <c r="M32" s="266"/>
      <c r="N32" s="266"/>
      <c r="O32" s="266"/>
      <c r="P32" s="266"/>
      <c r="Q32" s="266"/>
      <c r="R32" s="266"/>
      <c r="S32" s="266"/>
      <c r="T32" s="266"/>
      <c r="U32" s="266"/>
      <c r="V32" s="266"/>
    </row>
    <row r="33" spans="1:22" ht="55.5" customHeight="1" x14ac:dyDescent="0.2">
      <c r="A33" s="276" t="s">
        <v>629</v>
      </c>
      <c r="B33" s="280" t="s">
        <v>42</v>
      </c>
      <c r="C33" s="280" t="s">
        <v>299</v>
      </c>
      <c r="D33" s="280" t="s">
        <v>72</v>
      </c>
      <c r="E33" s="299">
        <v>663</v>
      </c>
      <c r="F33" s="298">
        <v>40905</v>
      </c>
      <c r="G33" s="276" t="s">
        <v>697</v>
      </c>
      <c r="H33" s="276" t="s">
        <v>150</v>
      </c>
      <c r="I33" s="296" t="s">
        <v>632</v>
      </c>
      <c r="J33" s="266"/>
      <c r="K33" s="266"/>
      <c r="L33" s="266"/>
      <c r="M33" s="266"/>
      <c r="N33" s="266"/>
      <c r="O33" s="266"/>
      <c r="P33" s="266"/>
      <c r="Q33" s="266"/>
      <c r="R33" s="266"/>
      <c r="S33" s="266"/>
      <c r="T33" s="266"/>
      <c r="U33" s="266"/>
      <c r="V33" s="266"/>
    </row>
    <row r="34" spans="1:22" ht="83.25" customHeight="1" x14ac:dyDescent="0.2">
      <c r="A34" s="276" t="s">
        <v>629</v>
      </c>
      <c r="B34" s="280" t="s">
        <v>42</v>
      </c>
      <c r="C34" s="280" t="s">
        <v>674</v>
      </c>
      <c r="D34" s="280" t="s">
        <v>113</v>
      </c>
      <c r="E34" s="294" t="str">
        <f>HYPERLINK("https://www.alcaldiabogota.gov.co/sisjur/normas/Norma1.jsp?i=41761#0","470")</f>
        <v>470</v>
      </c>
      <c r="F34" s="298">
        <v>40616</v>
      </c>
      <c r="G34" s="276" t="s">
        <v>698</v>
      </c>
      <c r="H34" s="276" t="s">
        <v>699</v>
      </c>
      <c r="I34" s="296" t="s">
        <v>632</v>
      </c>
      <c r="J34" s="266"/>
      <c r="K34" s="266"/>
      <c r="L34" s="266"/>
      <c r="M34" s="266"/>
      <c r="N34" s="266"/>
      <c r="O34" s="266"/>
      <c r="P34" s="266"/>
      <c r="Q34" s="266"/>
      <c r="R34" s="266"/>
      <c r="S34" s="266"/>
      <c r="T34" s="266"/>
      <c r="U34" s="266"/>
      <c r="V34" s="266"/>
    </row>
    <row r="35" spans="1:22" ht="69" customHeight="1" x14ac:dyDescent="0.2">
      <c r="A35" s="276" t="s">
        <v>673</v>
      </c>
      <c r="B35" s="280" t="s">
        <v>16</v>
      </c>
      <c r="C35" s="280" t="s">
        <v>662</v>
      </c>
      <c r="D35" s="280" t="s">
        <v>72</v>
      </c>
      <c r="E35" s="294" t="str">
        <f>HYPERLINK("https://www.alcaldiabogota.gov.co/sisjur/normas/Norma1.jsp?i=40620","3930")</f>
        <v>3930</v>
      </c>
      <c r="F35" s="282">
        <v>40476</v>
      </c>
      <c r="G35" s="276" t="s">
        <v>700</v>
      </c>
      <c r="H35" s="276" t="s">
        <v>150</v>
      </c>
      <c r="I35" s="296" t="s">
        <v>681</v>
      </c>
      <c r="J35" s="266"/>
      <c r="K35" s="266"/>
      <c r="L35" s="266"/>
      <c r="M35" s="266"/>
      <c r="N35" s="266"/>
      <c r="O35" s="266"/>
      <c r="P35" s="266"/>
      <c r="Q35" s="266"/>
      <c r="R35" s="266"/>
      <c r="S35" s="266"/>
      <c r="T35" s="266"/>
      <c r="U35" s="266"/>
      <c r="V35" s="266"/>
    </row>
    <row r="36" spans="1:22" ht="55.5" customHeight="1" x14ac:dyDescent="0.2">
      <c r="A36" s="276" t="s">
        <v>626</v>
      </c>
      <c r="B36" s="280" t="s">
        <v>16</v>
      </c>
      <c r="C36" s="280" t="s">
        <v>701</v>
      </c>
      <c r="D36" s="280" t="s">
        <v>57</v>
      </c>
      <c r="E36" s="294" t="str">
        <f>HYPERLINK("https://www.alcaldiabogota.gov.co/sisjur/normas/Norma1.jsp?i=40105","1511")</f>
        <v>1511</v>
      </c>
      <c r="F36" s="298">
        <v>40395</v>
      </c>
      <c r="G36" s="276" t="s">
        <v>702</v>
      </c>
      <c r="H36" s="280" t="s">
        <v>150</v>
      </c>
      <c r="I36" s="296" t="s">
        <v>693</v>
      </c>
      <c r="J36" s="266"/>
      <c r="K36" s="266"/>
      <c r="L36" s="266"/>
      <c r="M36" s="266"/>
      <c r="N36" s="266"/>
      <c r="O36" s="266"/>
      <c r="P36" s="266"/>
      <c r="Q36" s="266"/>
      <c r="R36" s="266"/>
      <c r="S36" s="266"/>
      <c r="T36" s="266"/>
      <c r="U36" s="266"/>
      <c r="V36" s="266"/>
    </row>
    <row r="37" spans="1:22" ht="89.25" customHeight="1" x14ac:dyDescent="0.2">
      <c r="A37" s="276" t="s">
        <v>626</v>
      </c>
      <c r="B37" s="280" t="s">
        <v>16</v>
      </c>
      <c r="C37" s="280" t="s">
        <v>701</v>
      </c>
      <c r="D37" s="280" t="s">
        <v>57</v>
      </c>
      <c r="E37" s="294" t="str">
        <f>HYPERLINK("https://www.alcaldiabogota.gov.co/sisjur/normas/Norma1.jsp?i=40106","1512")</f>
        <v>1512</v>
      </c>
      <c r="F37" s="298">
        <v>40395</v>
      </c>
      <c r="G37" s="276" t="s">
        <v>703</v>
      </c>
      <c r="H37" s="280" t="s">
        <v>150</v>
      </c>
      <c r="I37" s="296" t="s">
        <v>704</v>
      </c>
      <c r="J37" s="266"/>
      <c r="K37" s="266"/>
      <c r="L37" s="266"/>
      <c r="M37" s="266"/>
      <c r="N37" s="266"/>
      <c r="O37" s="266"/>
      <c r="P37" s="266"/>
      <c r="Q37" s="266"/>
      <c r="R37" s="266"/>
      <c r="S37" s="266"/>
      <c r="T37" s="266"/>
      <c r="U37" s="266"/>
      <c r="V37" s="266"/>
    </row>
    <row r="38" spans="1:22" ht="55.5" customHeight="1" x14ac:dyDescent="0.2">
      <c r="A38" s="276" t="s">
        <v>626</v>
      </c>
      <c r="B38" s="280" t="s">
        <v>16</v>
      </c>
      <c r="C38" s="280" t="s">
        <v>701</v>
      </c>
      <c r="D38" s="280" t="s">
        <v>57</v>
      </c>
      <c r="E38" s="294" t="str">
        <f>HYPERLINK("https://www.alcaldiabogota.gov.co/sisjur/normas/Norma1.jsp?i=40019","1297")</f>
        <v>1297</v>
      </c>
      <c r="F38" s="298">
        <v>40367</v>
      </c>
      <c r="G38" s="276" t="s">
        <v>705</v>
      </c>
      <c r="H38" s="280" t="s">
        <v>150</v>
      </c>
      <c r="I38" s="283" t="s">
        <v>693</v>
      </c>
      <c r="J38" s="266"/>
      <c r="K38" s="266"/>
      <c r="L38" s="266"/>
      <c r="M38" s="266"/>
      <c r="N38" s="266"/>
      <c r="O38" s="266"/>
      <c r="P38" s="266"/>
      <c r="Q38" s="266"/>
      <c r="R38" s="266"/>
      <c r="S38" s="266"/>
      <c r="T38" s="266"/>
      <c r="U38" s="266"/>
      <c r="V38" s="266"/>
    </row>
    <row r="39" spans="1:22" ht="55.5" customHeight="1" x14ac:dyDescent="0.2">
      <c r="A39" s="276" t="s">
        <v>626</v>
      </c>
      <c r="B39" s="280" t="s">
        <v>16</v>
      </c>
      <c r="C39" s="280" t="s">
        <v>662</v>
      </c>
      <c r="D39" s="280" t="s">
        <v>24</v>
      </c>
      <c r="E39" s="294">
        <v>1252</v>
      </c>
      <c r="F39" s="282">
        <v>39779</v>
      </c>
      <c r="G39" s="276" t="s">
        <v>706</v>
      </c>
      <c r="H39" s="280" t="s">
        <v>150</v>
      </c>
      <c r="I39" s="296" t="s">
        <v>670</v>
      </c>
      <c r="J39" s="266"/>
      <c r="K39" s="266"/>
      <c r="L39" s="266"/>
      <c r="M39" s="266"/>
      <c r="N39" s="266"/>
      <c r="O39" s="266"/>
      <c r="P39" s="266"/>
      <c r="Q39" s="266"/>
      <c r="R39" s="266"/>
      <c r="S39" s="266"/>
      <c r="T39" s="266"/>
      <c r="U39" s="266"/>
      <c r="V39" s="266"/>
    </row>
    <row r="40" spans="1:22" ht="55.5" customHeight="1" x14ac:dyDescent="0.2">
      <c r="A40" s="276" t="s">
        <v>626</v>
      </c>
      <c r="B40" s="280" t="s">
        <v>16</v>
      </c>
      <c r="C40" s="280" t="s">
        <v>662</v>
      </c>
      <c r="D40" s="280" t="s">
        <v>72</v>
      </c>
      <c r="E40" s="294" t="str">
        <f>HYPERLINK("https://www.alcaldiabogota.gov.co/sisjur/normas/Norma1.jsp?i=32715","3450")</f>
        <v>3450</v>
      </c>
      <c r="F40" s="298">
        <v>39703</v>
      </c>
      <c r="G40" s="276" t="s">
        <v>707</v>
      </c>
      <c r="H40" s="280" t="s">
        <v>150</v>
      </c>
      <c r="I40" s="296" t="s">
        <v>645</v>
      </c>
      <c r="J40" s="266"/>
      <c r="K40" s="266"/>
      <c r="L40" s="266"/>
      <c r="M40" s="266"/>
      <c r="N40" s="266"/>
      <c r="O40" s="266"/>
      <c r="P40" s="266"/>
      <c r="Q40" s="266"/>
      <c r="R40" s="266"/>
      <c r="S40" s="266"/>
      <c r="T40" s="266"/>
      <c r="U40" s="266"/>
      <c r="V40" s="266"/>
    </row>
    <row r="41" spans="1:22" ht="92.25" customHeight="1" x14ac:dyDescent="0.2">
      <c r="A41" s="276" t="s">
        <v>626</v>
      </c>
      <c r="B41" s="280" t="s">
        <v>42</v>
      </c>
      <c r="C41" s="280" t="s">
        <v>679</v>
      </c>
      <c r="D41" s="280" t="s">
        <v>57</v>
      </c>
      <c r="E41" s="294" t="str">
        <f>HYPERLINK("https://www.alcaldiabogota.gov.co/sisjur/normas/Norma1.jsp?i=33005","931")</f>
        <v>931</v>
      </c>
      <c r="F41" s="298">
        <v>39574</v>
      </c>
      <c r="G41" s="276" t="s">
        <v>708</v>
      </c>
      <c r="H41" s="280" t="s">
        <v>150</v>
      </c>
      <c r="I41" s="283" t="s">
        <v>681</v>
      </c>
      <c r="J41" s="266"/>
      <c r="K41" s="266"/>
      <c r="L41" s="266"/>
      <c r="M41" s="266"/>
      <c r="N41" s="266"/>
      <c r="O41" s="266"/>
      <c r="P41" s="266"/>
      <c r="Q41" s="266"/>
      <c r="R41" s="266"/>
      <c r="S41" s="266"/>
      <c r="T41" s="266"/>
      <c r="U41" s="266"/>
      <c r="V41" s="266"/>
    </row>
    <row r="42" spans="1:22" ht="82.5" customHeight="1" x14ac:dyDescent="0.2">
      <c r="A42" s="276" t="s">
        <v>626</v>
      </c>
      <c r="B42" s="280" t="s">
        <v>16</v>
      </c>
      <c r="C42" s="280" t="s">
        <v>662</v>
      </c>
      <c r="D42" s="280" t="s">
        <v>72</v>
      </c>
      <c r="E42" s="294" t="str">
        <f>HYPERLINK("https://www.alcaldiabogota.gov.co/sisjur/normas/Norma1.jsp?i=29344","895")</f>
        <v>895</v>
      </c>
      <c r="F42" s="298">
        <v>39535</v>
      </c>
      <c r="G42" s="276" t="s">
        <v>709</v>
      </c>
      <c r="H42" s="280" t="s">
        <v>150</v>
      </c>
      <c r="I42" s="296" t="s">
        <v>645</v>
      </c>
      <c r="J42" s="266"/>
      <c r="K42" s="266"/>
      <c r="L42" s="266"/>
      <c r="M42" s="266"/>
      <c r="N42" s="266"/>
      <c r="O42" s="266"/>
      <c r="P42" s="266"/>
      <c r="Q42" s="266"/>
      <c r="R42" s="266"/>
      <c r="S42" s="266"/>
      <c r="T42" s="266"/>
      <c r="U42" s="266"/>
      <c r="V42" s="266"/>
    </row>
    <row r="43" spans="1:22" ht="86.25" customHeight="1" x14ac:dyDescent="0.2">
      <c r="A43" s="276" t="s">
        <v>626</v>
      </c>
      <c r="B43" s="276" t="s">
        <v>16</v>
      </c>
      <c r="C43" s="276" t="s">
        <v>701</v>
      </c>
      <c r="D43" s="276" t="s">
        <v>57</v>
      </c>
      <c r="E43" s="292" t="str">
        <f>HYPERLINK("https://www.alcaldiabogota.gov.co/sisjur/normas/Norma1.jsp?i=26053","1362")</f>
        <v>1362</v>
      </c>
      <c r="F43" s="289">
        <v>39296</v>
      </c>
      <c r="G43" s="276" t="s">
        <v>710</v>
      </c>
      <c r="H43" s="280" t="s">
        <v>150</v>
      </c>
      <c r="I43" s="277" t="s">
        <v>693</v>
      </c>
      <c r="J43" s="266"/>
      <c r="K43" s="266"/>
      <c r="L43" s="266"/>
      <c r="M43" s="266"/>
      <c r="N43" s="266"/>
      <c r="O43" s="266"/>
      <c r="P43" s="266"/>
      <c r="Q43" s="266"/>
      <c r="R43" s="266"/>
      <c r="S43" s="266"/>
      <c r="T43" s="266"/>
      <c r="U43" s="266"/>
      <c r="V43" s="266"/>
    </row>
    <row r="44" spans="1:22" ht="69" customHeight="1" x14ac:dyDescent="0.2">
      <c r="A44" s="300" t="s">
        <v>626</v>
      </c>
      <c r="B44" s="300" t="s">
        <v>42</v>
      </c>
      <c r="C44" s="300" t="s">
        <v>674</v>
      </c>
      <c r="D44" s="300" t="s">
        <v>113</v>
      </c>
      <c r="E44" s="301" t="str">
        <f>HYPERLINK("https://www.alcaldiabogota.gov.co/sisjur/normas/Norma1.jsp?i=25613","287")</f>
        <v>287</v>
      </c>
      <c r="F44" s="290">
        <v>39261</v>
      </c>
      <c r="G44" s="276" t="s">
        <v>711</v>
      </c>
      <c r="H44" s="280" t="s">
        <v>150</v>
      </c>
      <c r="I44" s="302" t="s">
        <v>634</v>
      </c>
      <c r="J44" s="266"/>
      <c r="K44" s="266"/>
      <c r="L44" s="266"/>
      <c r="M44" s="266"/>
      <c r="N44" s="266"/>
      <c r="O44" s="266"/>
      <c r="P44" s="266"/>
      <c r="Q44" s="266"/>
      <c r="R44" s="266"/>
      <c r="S44" s="266"/>
      <c r="T44" s="266"/>
      <c r="U44" s="266"/>
      <c r="V44" s="266"/>
    </row>
    <row r="45" spans="1:22" ht="67.5" customHeight="1" x14ac:dyDescent="0.2">
      <c r="A45" s="300" t="s">
        <v>626</v>
      </c>
      <c r="B45" s="300" t="s">
        <v>16</v>
      </c>
      <c r="C45" s="280" t="s">
        <v>662</v>
      </c>
      <c r="D45" s="300" t="s">
        <v>72</v>
      </c>
      <c r="E45" s="301" t="str">
        <f>HYPERLINK("http://sisjur.bogotajuridica.gov.co/sisjur/normas/Norma1.jsp?i=30007","1575")</f>
        <v>1575</v>
      </c>
      <c r="F45" s="290">
        <v>39211</v>
      </c>
      <c r="G45" s="276" t="s">
        <v>712</v>
      </c>
      <c r="H45" s="280" t="s">
        <v>150</v>
      </c>
      <c r="I45" s="302" t="s">
        <v>713</v>
      </c>
      <c r="J45" s="266"/>
      <c r="K45" s="266"/>
      <c r="L45" s="266"/>
      <c r="M45" s="266"/>
      <c r="N45" s="266"/>
      <c r="O45" s="266"/>
      <c r="P45" s="266"/>
      <c r="Q45" s="266"/>
      <c r="R45" s="266"/>
      <c r="S45" s="266"/>
      <c r="T45" s="266"/>
      <c r="U45" s="266"/>
      <c r="V45" s="266"/>
    </row>
    <row r="46" spans="1:22" s="305" customFormat="1" ht="63" customHeight="1" x14ac:dyDescent="0.2">
      <c r="A46" s="300" t="s">
        <v>626</v>
      </c>
      <c r="B46" s="300" t="s">
        <v>16</v>
      </c>
      <c r="C46" s="300" t="s">
        <v>701</v>
      </c>
      <c r="D46" s="300" t="s">
        <v>57</v>
      </c>
      <c r="E46" s="303" t="str">
        <f>HYPERLINK("https://www.alcaldiabogota.gov.co/sisjur/normas/Norma1.jsp?i=20837#0","1402")</f>
        <v>1402</v>
      </c>
      <c r="F46" s="290">
        <v>38915</v>
      </c>
      <c r="G46" s="276" t="s">
        <v>714</v>
      </c>
      <c r="H46" s="280" t="s">
        <v>150</v>
      </c>
      <c r="I46" s="302" t="s">
        <v>693</v>
      </c>
      <c r="J46" s="304"/>
      <c r="K46" s="304"/>
      <c r="L46" s="304"/>
      <c r="M46" s="304"/>
      <c r="N46" s="304"/>
      <c r="O46" s="304"/>
      <c r="P46" s="304"/>
      <c r="Q46" s="304"/>
      <c r="R46" s="304"/>
      <c r="S46" s="304"/>
      <c r="T46" s="304"/>
      <c r="U46" s="304"/>
      <c r="V46" s="304"/>
    </row>
    <row r="47" spans="1:22" ht="56.25" customHeight="1" x14ac:dyDescent="0.2">
      <c r="A47" s="276" t="s">
        <v>626</v>
      </c>
      <c r="B47" s="280" t="s">
        <v>42</v>
      </c>
      <c r="C47" s="280" t="s">
        <v>662</v>
      </c>
      <c r="D47" s="300" t="s">
        <v>72</v>
      </c>
      <c r="E47" s="294" t="str">
        <f>HYPERLINK("https://www.alcaldiabogota.gov.co/sisjur/normas/Norma1.jsp?i=18718","4741")</f>
        <v>4741</v>
      </c>
      <c r="F47" s="282">
        <v>38716</v>
      </c>
      <c r="G47" s="276" t="s">
        <v>715</v>
      </c>
      <c r="H47" s="280" t="s">
        <v>716</v>
      </c>
      <c r="I47" s="283" t="s">
        <v>693</v>
      </c>
      <c r="J47" s="266"/>
      <c r="K47" s="266"/>
      <c r="L47" s="266"/>
      <c r="M47" s="266"/>
      <c r="N47" s="266"/>
      <c r="O47" s="266"/>
      <c r="P47" s="266"/>
      <c r="Q47" s="266"/>
      <c r="R47" s="266"/>
      <c r="S47" s="266"/>
      <c r="T47" s="266"/>
      <c r="U47" s="266"/>
      <c r="V47" s="266"/>
    </row>
    <row r="48" spans="1:22" ht="56.25" customHeight="1" x14ac:dyDescent="0.2">
      <c r="A48" s="306" t="s">
        <v>626</v>
      </c>
      <c r="B48" s="307" t="s">
        <v>42</v>
      </c>
      <c r="C48" s="307" t="s">
        <v>674</v>
      </c>
      <c r="D48" s="307" t="s">
        <v>113</v>
      </c>
      <c r="E48" s="308" t="str">
        <f>HYPERLINK("https://www.alcaldiabogota.gov.co/sisjur/normas/Norma1.jsp?i=18566","197")</f>
        <v>197</v>
      </c>
      <c r="F48" s="309">
        <v>38714</v>
      </c>
      <c r="G48" s="276" t="s">
        <v>717</v>
      </c>
      <c r="H48" s="307" t="s">
        <v>150</v>
      </c>
      <c r="I48" s="310" t="s">
        <v>681</v>
      </c>
      <c r="J48" s="266"/>
      <c r="K48" s="266"/>
      <c r="L48" s="266"/>
      <c r="M48" s="266"/>
      <c r="N48" s="266"/>
      <c r="O48" s="266"/>
      <c r="P48" s="266"/>
      <c r="Q48" s="266"/>
      <c r="R48" s="266"/>
      <c r="S48" s="266"/>
      <c r="T48" s="266"/>
      <c r="U48" s="266"/>
      <c r="V48" s="266"/>
    </row>
    <row r="49" spans="1:22" ht="66.75" customHeight="1" x14ac:dyDescent="0.2">
      <c r="A49" s="276" t="s">
        <v>626</v>
      </c>
      <c r="B49" s="280" t="s">
        <v>16</v>
      </c>
      <c r="C49" s="280" t="s">
        <v>701</v>
      </c>
      <c r="D49" s="280" t="s">
        <v>57</v>
      </c>
      <c r="E49" s="294">
        <v>1023</v>
      </c>
      <c r="F49" s="282">
        <v>38561</v>
      </c>
      <c r="G49" s="276" t="s">
        <v>718</v>
      </c>
      <c r="H49" s="280" t="s">
        <v>719</v>
      </c>
      <c r="I49" s="283" t="s">
        <v>681</v>
      </c>
      <c r="J49" s="266"/>
      <c r="K49" s="266"/>
      <c r="L49" s="266"/>
      <c r="M49" s="266"/>
      <c r="N49" s="266"/>
      <c r="O49" s="266"/>
      <c r="P49" s="266"/>
      <c r="Q49" s="266"/>
      <c r="R49" s="266"/>
      <c r="S49" s="266"/>
      <c r="T49" s="266"/>
      <c r="U49" s="266"/>
      <c r="V49" s="266"/>
    </row>
    <row r="50" spans="1:22" ht="71.25" customHeight="1" x14ac:dyDescent="0.2">
      <c r="A50" s="276" t="s">
        <v>626</v>
      </c>
      <c r="B50" s="280" t="s">
        <v>42</v>
      </c>
      <c r="C50" s="280" t="s">
        <v>299</v>
      </c>
      <c r="D50" s="280" t="s">
        <v>72</v>
      </c>
      <c r="E50" s="294" t="str">
        <f>HYPERLINK("https://www.alcaldiabogota.gov.co/sisjur/normas/Norma1.jsp?i=15484","400")</f>
        <v>400</v>
      </c>
      <c r="F50" s="282">
        <v>38336</v>
      </c>
      <c r="G50" s="276" t="s">
        <v>720</v>
      </c>
      <c r="H50" s="280" t="s">
        <v>150</v>
      </c>
      <c r="I50" s="283" t="s">
        <v>721</v>
      </c>
      <c r="J50" s="266"/>
      <c r="K50" s="266"/>
      <c r="L50" s="266"/>
      <c r="M50" s="266"/>
      <c r="N50" s="266"/>
      <c r="O50" s="266"/>
      <c r="P50" s="266"/>
      <c r="Q50" s="266"/>
      <c r="R50" s="266"/>
      <c r="S50" s="266"/>
      <c r="T50" s="266"/>
      <c r="U50" s="266"/>
      <c r="V50" s="266"/>
    </row>
    <row r="51" spans="1:22" ht="61.5" customHeight="1" x14ac:dyDescent="0.2">
      <c r="A51" s="276" t="s">
        <v>626</v>
      </c>
      <c r="B51" s="280" t="s">
        <v>42</v>
      </c>
      <c r="C51" s="280" t="s">
        <v>299</v>
      </c>
      <c r="D51" s="280" t="s">
        <v>72</v>
      </c>
      <c r="E51" s="294" t="str">
        <f>HYPERLINK("https://www.alcaldiabogota.gov.co/sisjur/normas/Norma1.jsp?i=11056","506")</f>
        <v>506</v>
      </c>
      <c r="F51" s="282">
        <v>37985</v>
      </c>
      <c r="G51" s="276" t="s">
        <v>722</v>
      </c>
      <c r="H51" s="280" t="s">
        <v>150</v>
      </c>
      <c r="I51" s="283" t="s">
        <v>657</v>
      </c>
      <c r="J51" s="266"/>
      <c r="K51" s="266"/>
      <c r="L51" s="266"/>
      <c r="M51" s="266"/>
      <c r="N51" s="266"/>
      <c r="O51" s="266"/>
      <c r="P51" s="266"/>
      <c r="Q51" s="266"/>
      <c r="R51" s="266"/>
      <c r="S51" s="266"/>
      <c r="T51" s="266"/>
      <c r="U51" s="266"/>
      <c r="V51" s="266"/>
    </row>
    <row r="52" spans="1:22" ht="110.25" customHeight="1" x14ac:dyDescent="0.2">
      <c r="A52" s="276" t="s">
        <v>626</v>
      </c>
      <c r="B52" s="280" t="s">
        <v>42</v>
      </c>
      <c r="C52" s="280" t="s">
        <v>674</v>
      </c>
      <c r="D52" s="280" t="s">
        <v>113</v>
      </c>
      <c r="E52" s="294">
        <v>114</v>
      </c>
      <c r="F52" s="282">
        <v>37984</v>
      </c>
      <c r="G52" s="276" t="s">
        <v>723</v>
      </c>
      <c r="H52" s="280" t="s">
        <v>150</v>
      </c>
      <c r="I52" s="283" t="s">
        <v>721</v>
      </c>
      <c r="J52" s="266"/>
      <c r="K52" s="266"/>
      <c r="L52" s="266"/>
      <c r="M52" s="266"/>
      <c r="N52" s="266"/>
      <c r="O52" s="266"/>
      <c r="P52" s="266"/>
      <c r="Q52" s="266"/>
      <c r="R52" s="266"/>
      <c r="S52" s="266"/>
      <c r="T52" s="266"/>
      <c r="U52" s="266"/>
      <c r="V52" s="266"/>
    </row>
    <row r="53" spans="1:22" ht="42.75" x14ac:dyDescent="0.2">
      <c r="A53" s="276" t="s">
        <v>629</v>
      </c>
      <c r="B53" s="280" t="s">
        <v>42</v>
      </c>
      <c r="C53" s="280" t="s">
        <v>658</v>
      </c>
      <c r="D53" s="300" t="s">
        <v>659</v>
      </c>
      <c r="E53" s="294" t="str">
        <f>HYPERLINK("https://es.scribd.com/document/349413842/NTC-5183-Calidad-de-Aire-Ventilacion-pdf","5183")</f>
        <v>5183</v>
      </c>
      <c r="F53" s="298">
        <v>37859</v>
      </c>
      <c r="G53" s="276" t="s">
        <v>724</v>
      </c>
      <c r="H53" s="280" t="s">
        <v>150</v>
      </c>
      <c r="I53" s="283" t="s">
        <v>632</v>
      </c>
      <c r="J53" s="266"/>
      <c r="K53" s="266"/>
      <c r="L53" s="266"/>
      <c r="M53" s="266"/>
      <c r="N53" s="266"/>
      <c r="O53" s="266"/>
      <c r="P53" s="266"/>
      <c r="Q53" s="266"/>
      <c r="R53" s="266"/>
      <c r="S53" s="266"/>
      <c r="T53" s="266"/>
      <c r="U53" s="266"/>
      <c r="V53" s="266"/>
    </row>
    <row r="54" spans="1:22" ht="95.25" customHeight="1" x14ac:dyDescent="0.2">
      <c r="A54" s="276" t="s">
        <v>725</v>
      </c>
      <c r="B54" s="280" t="s">
        <v>16</v>
      </c>
      <c r="C54" s="280" t="s">
        <v>658</v>
      </c>
      <c r="D54" s="280" t="s">
        <v>659</v>
      </c>
      <c r="E54" s="294">
        <v>5131</v>
      </c>
      <c r="F54" s="282">
        <v>37587</v>
      </c>
      <c r="G54" s="276" t="s">
        <v>726</v>
      </c>
      <c r="H54" s="280" t="s">
        <v>150</v>
      </c>
      <c r="I54" s="283" t="s">
        <v>693</v>
      </c>
      <c r="J54" s="266"/>
      <c r="K54" s="266"/>
      <c r="L54" s="266"/>
      <c r="M54" s="266"/>
      <c r="N54" s="266"/>
      <c r="O54" s="266"/>
      <c r="P54" s="266"/>
      <c r="Q54" s="266"/>
      <c r="R54" s="266"/>
      <c r="S54" s="266"/>
      <c r="T54" s="266"/>
      <c r="U54" s="266"/>
      <c r="V54" s="266"/>
    </row>
    <row r="55" spans="1:22" ht="52.5" customHeight="1" x14ac:dyDescent="0.2">
      <c r="A55" s="276" t="s">
        <v>727</v>
      </c>
      <c r="B55" s="280" t="s">
        <v>42</v>
      </c>
      <c r="C55" s="280" t="s">
        <v>299</v>
      </c>
      <c r="D55" s="280" t="s">
        <v>72</v>
      </c>
      <c r="E55" s="294" t="str">
        <f>HYPERLINK("https://www.alcaldiabogota.gov.co/sisjur/normas/Norma1.jsp?i=4718","959")</f>
        <v>959</v>
      </c>
      <c r="F55" s="298">
        <v>36831</v>
      </c>
      <c r="G55" s="276" t="s">
        <v>728</v>
      </c>
      <c r="H55" s="280" t="s">
        <v>150</v>
      </c>
      <c r="I55" s="283" t="s">
        <v>657</v>
      </c>
      <c r="J55" s="266"/>
      <c r="K55" s="266"/>
      <c r="L55" s="266"/>
      <c r="M55" s="266"/>
      <c r="N55" s="266"/>
      <c r="O55" s="266"/>
      <c r="P55" s="266"/>
      <c r="Q55" s="266"/>
      <c r="R55" s="266"/>
      <c r="S55" s="266"/>
      <c r="T55" s="266"/>
      <c r="U55" s="266"/>
      <c r="V55" s="266"/>
    </row>
    <row r="56" spans="1:22" ht="93.75" customHeight="1" x14ac:dyDescent="0.2">
      <c r="A56" s="280" t="s">
        <v>673</v>
      </c>
      <c r="B56" s="280" t="s">
        <v>42</v>
      </c>
      <c r="C56" s="280" t="s">
        <v>662</v>
      </c>
      <c r="D56" s="280" t="s">
        <v>72</v>
      </c>
      <c r="E56" s="294" t="str">
        <f>HYPERLINK("https://www.alcaldiabogota.gov.co/sisjur/normas/Norma1.jsp?i=3333","3102")</f>
        <v>3102</v>
      </c>
      <c r="F56" s="286">
        <v>35794</v>
      </c>
      <c r="G56" s="276" t="s">
        <v>729</v>
      </c>
      <c r="H56" s="280" t="s">
        <v>150</v>
      </c>
      <c r="I56" s="283" t="s">
        <v>645</v>
      </c>
      <c r="J56" s="266"/>
      <c r="K56" s="266"/>
      <c r="L56" s="266"/>
      <c r="M56" s="266"/>
      <c r="N56" s="266"/>
      <c r="O56" s="266"/>
      <c r="P56" s="266"/>
      <c r="Q56" s="266"/>
      <c r="R56" s="266"/>
      <c r="S56" s="266"/>
      <c r="T56" s="266"/>
      <c r="U56" s="266"/>
      <c r="V56" s="266"/>
    </row>
    <row r="57" spans="1:22" ht="42.75" x14ac:dyDescent="0.2">
      <c r="A57" s="276" t="s">
        <v>661</v>
      </c>
      <c r="B57" s="280" t="s">
        <v>16</v>
      </c>
      <c r="C57" s="280" t="s">
        <v>662</v>
      </c>
      <c r="D57" s="280" t="s">
        <v>665</v>
      </c>
      <c r="E57" s="299">
        <v>400</v>
      </c>
      <c r="F57" s="282">
        <v>35661</v>
      </c>
      <c r="G57" s="276" t="s">
        <v>730</v>
      </c>
      <c r="H57" s="280" t="s">
        <v>150</v>
      </c>
      <c r="I57" s="283" t="s">
        <v>632</v>
      </c>
      <c r="J57" s="266"/>
      <c r="K57" s="266"/>
      <c r="L57" s="266"/>
      <c r="M57" s="266"/>
      <c r="N57" s="266"/>
      <c r="O57" s="266"/>
      <c r="P57" s="266"/>
      <c r="Q57" s="266"/>
      <c r="R57" s="266"/>
      <c r="S57" s="266"/>
      <c r="T57" s="266"/>
      <c r="U57" s="266"/>
      <c r="V57" s="266"/>
    </row>
    <row r="58" spans="1:22" ht="86.25" customHeight="1" x14ac:dyDescent="0.2">
      <c r="A58" s="276" t="s">
        <v>731</v>
      </c>
      <c r="B58" s="280" t="s">
        <v>42</v>
      </c>
      <c r="C58" s="280" t="s">
        <v>732</v>
      </c>
      <c r="D58" s="280" t="s">
        <v>72</v>
      </c>
      <c r="E58" s="294">
        <v>1843</v>
      </c>
      <c r="F58" s="298">
        <v>33441</v>
      </c>
      <c r="G58" s="276" t="s">
        <v>733</v>
      </c>
      <c r="H58" s="280" t="s">
        <v>150</v>
      </c>
      <c r="I58" s="283" t="s">
        <v>734</v>
      </c>
      <c r="J58" s="266"/>
      <c r="K58" s="266"/>
      <c r="L58" s="266"/>
      <c r="M58" s="266"/>
      <c r="N58" s="266"/>
      <c r="O58" s="266"/>
      <c r="P58" s="266"/>
      <c r="Q58" s="266"/>
      <c r="R58" s="266"/>
      <c r="S58" s="266"/>
      <c r="T58" s="266"/>
      <c r="U58" s="266"/>
      <c r="V58" s="266"/>
    </row>
    <row r="59" spans="1:22" ht="177" customHeight="1" x14ac:dyDescent="0.2">
      <c r="A59" s="276" t="s">
        <v>668</v>
      </c>
      <c r="B59" s="280" t="s">
        <v>16</v>
      </c>
      <c r="C59" s="280" t="s">
        <v>662</v>
      </c>
      <c r="D59" s="280" t="s">
        <v>24</v>
      </c>
      <c r="E59" s="294" t="str">
        <f>HYPERLINK("https://www.alcaldiabogota.gov.co/sisjur/normas/Norma1.jsp?i=1177","9")</f>
        <v>9</v>
      </c>
      <c r="F59" s="282">
        <v>28879</v>
      </c>
      <c r="G59" s="276" t="s">
        <v>735</v>
      </c>
      <c r="H59" s="280" t="s">
        <v>736</v>
      </c>
      <c r="I59" s="283" t="s">
        <v>737</v>
      </c>
      <c r="J59" s="266"/>
      <c r="K59" s="266"/>
      <c r="L59" s="266"/>
      <c r="M59" s="266"/>
      <c r="N59" s="266"/>
      <c r="O59" s="266"/>
      <c r="P59" s="266"/>
      <c r="Q59" s="266"/>
      <c r="R59" s="266"/>
      <c r="S59" s="266"/>
      <c r="T59" s="266"/>
      <c r="U59" s="266"/>
      <c r="V59" s="266"/>
    </row>
    <row r="60" spans="1:22" ht="177" customHeight="1" x14ac:dyDescent="0.2">
      <c r="A60" s="284" t="s">
        <v>629</v>
      </c>
      <c r="B60" s="285" t="s">
        <v>16</v>
      </c>
      <c r="C60" s="285" t="s">
        <v>658</v>
      </c>
      <c r="D60" s="285" t="s">
        <v>659</v>
      </c>
      <c r="E60" s="294">
        <v>2050</v>
      </c>
      <c r="F60" s="285">
        <v>2020</v>
      </c>
      <c r="G60" s="266" t="s">
        <v>738</v>
      </c>
      <c r="H60" s="285" t="s">
        <v>150</v>
      </c>
      <c r="I60" s="287" t="s">
        <v>632</v>
      </c>
      <c r="J60" s="266"/>
      <c r="K60" s="266"/>
      <c r="L60" s="266"/>
      <c r="M60" s="266"/>
      <c r="N60" s="266"/>
      <c r="O60" s="266"/>
      <c r="P60" s="266"/>
      <c r="Q60" s="266"/>
      <c r="R60" s="266"/>
      <c r="S60" s="266"/>
      <c r="T60" s="266"/>
      <c r="U60" s="266"/>
      <c r="V60" s="266"/>
    </row>
    <row r="61" spans="1:22" ht="177" customHeight="1" x14ac:dyDescent="0.2">
      <c r="A61" s="284" t="s">
        <v>739</v>
      </c>
      <c r="B61" s="285" t="s">
        <v>42</v>
      </c>
      <c r="C61" s="285" t="s">
        <v>740</v>
      </c>
      <c r="D61" s="285" t="s">
        <v>57</v>
      </c>
      <c r="E61" s="311">
        <v>2722</v>
      </c>
      <c r="F61" s="285">
        <v>1992</v>
      </c>
      <c r="G61" s="266" t="s">
        <v>741</v>
      </c>
      <c r="H61" s="285" t="s">
        <v>150</v>
      </c>
      <c r="I61" s="287" t="s">
        <v>693</v>
      </c>
      <c r="J61" s="266"/>
      <c r="K61" s="266"/>
      <c r="L61" s="266"/>
      <c r="M61" s="266"/>
      <c r="N61" s="266"/>
      <c r="O61" s="266"/>
      <c r="P61" s="266"/>
      <c r="Q61" s="266"/>
      <c r="R61" s="266"/>
      <c r="S61" s="266"/>
      <c r="T61" s="266"/>
      <c r="U61" s="266"/>
      <c r="V61" s="266"/>
    </row>
    <row r="62" spans="1:22" ht="14.25" customHeight="1" x14ac:dyDescent="0.2">
      <c r="A62" s="706" t="s">
        <v>133</v>
      </c>
      <c r="B62" s="649" t="s">
        <v>1809</v>
      </c>
      <c r="C62" s="649"/>
      <c r="D62" s="649"/>
      <c r="E62" s="706" t="s">
        <v>135</v>
      </c>
      <c r="F62" s="735" t="s">
        <v>567</v>
      </c>
      <c r="G62" s="736"/>
      <c r="H62" s="665" t="s">
        <v>136</v>
      </c>
      <c r="I62" s="649" t="s">
        <v>137</v>
      </c>
      <c r="J62" s="266"/>
      <c r="K62" s="266"/>
      <c r="L62" s="266"/>
      <c r="M62" s="266"/>
      <c r="N62" s="266"/>
      <c r="O62" s="266"/>
      <c r="P62" s="266"/>
      <c r="Q62" s="266"/>
      <c r="R62" s="266"/>
      <c r="S62" s="266"/>
      <c r="T62" s="266"/>
      <c r="U62" s="266"/>
      <c r="V62" s="266"/>
    </row>
    <row r="63" spans="1:22" ht="14.25" customHeight="1" x14ac:dyDescent="0.2">
      <c r="A63" s="706"/>
      <c r="B63" s="649"/>
      <c r="C63" s="649"/>
      <c r="D63" s="649"/>
      <c r="E63" s="706"/>
      <c r="F63" s="737"/>
      <c r="G63" s="738"/>
      <c r="H63" s="665"/>
      <c r="I63" s="649"/>
      <c r="J63" s="266"/>
      <c r="K63" s="266"/>
      <c r="L63" s="266"/>
      <c r="M63" s="266"/>
      <c r="N63" s="266"/>
      <c r="O63" s="266"/>
      <c r="P63" s="266"/>
      <c r="Q63" s="266"/>
      <c r="R63" s="266"/>
      <c r="S63" s="266"/>
      <c r="T63" s="266"/>
      <c r="U63" s="266"/>
      <c r="V63" s="266"/>
    </row>
    <row r="64" spans="1:22" ht="14.25" customHeight="1" x14ac:dyDescent="0.2">
      <c r="A64" s="706"/>
      <c r="B64" s="649"/>
      <c r="C64" s="649"/>
      <c r="D64" s="649"/>
      <c r="E64" s="706"/>
      <c r="F64" s="739"/>
      <c r="G64" s="740"/>
      <c r="H64" s="665"/>
      <c r="I64" s="649"/>
      <c r="J64" s="266"/>
      <c r="K64" s="266"/>
      <c r="L64" s="266"/>
      <c r="M64" s="266"/>
      <c r="N64" s="266"/>
      <c r="O64" s="266"/>
      <c r="P64" s="266"/>
      <c r="Q64" s="266"/>
      <c r="R64" s="266"/>
      <c r="S64" s="266"/>
      <c r="T64" s="266"/>
      <c r="U64" s="266"/>
      <c r="V64" s="266"/>
    </row>
    <row r="65" spans="1:22" ht="23.25" customHeight="1" x14ac:dyDescent="0.2">
      <c r="A65" s="259" t="s">
        <v>568</v>
      </c>
      <c r="B65" s="649" t="s">
        <v>1810</v>
      </c>
      <c r="C65" s="649"/>
      <c r="D65" s="649"/>
      <c r="E65" s="259" t="s">
        <v>568</v>
      </c>
      <c r="F65" s="651" t="s">
        <v>139</v>
      </c>
      <c r="G65" s="651"/>
      <c r="H65" s="312" t="s">
        <v>568</v>
      </c>
      <c r="I65" s="254" t="s">
        <v>140</v>
      </c>
      <c r="J65" s="266"/>
      <c r="K65" s="266"/>
      <c r="L65" s="266"/>
      <c r="M65" s="266"/>
      <c r="N65" s="266"/>
      <c r="O65" s="266"/>
      <c r="P65" s="266"/>
      <c r="Q65" s="266"/>
      <c r="R65" s="266"/>
      <c r="S65" s="266"/>
      <c r="T65" s="266"/>
      <c r="U65" s="266"/>
      <c r="V65" s="266"/>
    </row>
    <row r="66" spans="1:22" ht="42.75" customHeight="1" x14ac:dyDescent="0.2">
      <c r="A66" s="706" t="s">
        <v>570</v>
      </c>
      <c r="B66" s="726">
        <v>44924</v>
      </c>
      <c r="C66" s="727"/>
      <c r="D66" s="727"/>
      <c r="E66" s="259" t="s">
        <v>571</v>
      </c>
      <c r="F66" s="651" t="s">
        <v>573</v>
      </c>
      <c r="G66" s="651"/>
      <c r="H66" s="314" t="s">
        <v>571</v>
      </c>
      <c r="I66" s="254" t="s">
        <v>1808</v>
      </c>
      <c r="J66" s="266"/>
      <c r="K66" s="266"/>
      <c r="L66" s="266"/>
      <c r="M66" s="266"/>
      <c r="N66" s="266"/>
      <c r="O66" s="266"/>
      <c r="P66" s="266"/>
      <c r="Q66" s="266"/>
      <c r="R66" s="266"/>
      <c r="S66" s="266"/>
      <c r="T66" s="266"/>
      <c r="U66" s="266"/>
      <c r="V66" s="266"/>
    </row>
    <row r="67" spans="1:22" ht="23.25" customHeight="1" x14ac:dyDescent="0.2">
      <c r="A67" s="706"/>
      <c r="B67" s="727"/>
      <c r="C67" s="727"/>
      <c r="D67" s="727"/>
      <c r="E67" s="259" t="s">
        <v>572</v>
      </c>
      <c r="F67" s="707">
        <v>44932</v>
      </c>
      <c r="G67" s="651"/>
      <c r="H67" s="314" t="s">
        <v>572</v>
      </c>
      <c r="I67" s="313">
        <v>44946</v>
      </c>
      <c r="J67" s="266"/>
      <c r="K67" s="266"/>
      <c r="L67" s="266"/>
      <c r="M67" s="266"/>
      <c r="N67" s="266"/>
      <c r="O67" s="266"/>
      <c r="P67" s="266"/>
      <c r="Q67" s="266"/>
      <c r="R67" s="266"/>
      <c r="S67" s="266"/>
      <c r="T67" s="266"/>
      <c r="U67" s="266"/>
      <c r="V67" s="266"/>
    </row>
    <row r="68" spans="1:22" ht="14.25" customHeight="1" x14ac:dyDescent="0.2">
      <c r="C68" s="266"/>
      <c r="D68" s="266"/>
      <c r="E68" s="266"/>
      <c r="F68" s="266"/>
      <c r="G68" s="266"/>
      <c r="H68" s="266"/>
      <c r="I68" s="266"/>
      <c r="J68" s="266"/>
      <c r="K68" s="266"/>
      <c r="L68" s="266"/>
      <c r="M68" s="266"/>
      <c r="N68" s="266"/>
      <c r="O68" s="266"/>
      <c r="P68" s="266"/>
      <c r="Q68" s="266"/>
      <c r="R68" s="266"/>
      <c r="S68" s="266"/>
      <c r="T68" s="266"/>
      <c r="U68" s="266"/>
      <c r="V68" s="266"/>
    </row>
    <row r="69" spans="1:22" ht="14.25" customHeight="1" x14ac:dyDescent="0.2">
      <c r="C69" s="266"/>
      <c r="D69" s="266"/>
      <c r="E69" s="266"/>
      <c r="F69" s="266"/>
      <c r="G69" s="266"/>
      <c r="H69" s="266"/>
      <c r="I69" s="266"/>
      <c r="J69" s="266"/>
      <c r="K69" s="266"/>
      <c r="L69" s="266"/>
      <c r="M69" s="266"/>
      <c r="N69" s="266"/>
      <c r="O69" s="266"/>
      <c r="P69" s="266"/>
      <c r="Q69" s="266"/>
      <c r="R69" s="266"/>
      <c r="S69" s="266"/>
      <c r="T69" s="266"/>
      <c r="U69" s="266"/>
      <c r="V69" s="266"/>
    </row>
    <row r="70" spans="1:22" ht="14.25" customHeight="1" x14ac:dyDescent="0.2">
      <c r="C70" s="266"/>
      <c r="D70" s="266"/>
      <c r="E70" s="266"/>
      <c r="F70" s="266"/>
      <c r="G70" s="266"/>
      <c r="H70" s="266"/>
      <c r="I70" s="266"/>
      <c r="J70" s="266"/>
      <c r="K70" s="266"/>
      <c r="L70" s="266"/>
      <c r="M70" s="266"/>
      <c r="N70" s="266"/>
      <c r="O70" s="266"/>
      <c r="P70" s="266"/>
      <c r="Q70" s="266"/>
      <c r="R70" s="266"/>
      <c r="S70" s="266"/>
      <c r="T70" s="266"/>
      <c r="U70" s="266"/>
      <c r="V70" s="266"/>
    </row>
    <row r="71" spans="1:22" ht="14.25" customHeight="1" x14ac:dyDescent="0.2">
      <c r="C71" s="266"/>
      <c r="D71" s="266"/>
      <c r="E71" s="266"/>
      <c r="F71" s="266"/>
      <c r="G71" s="266"/>
      <c r="H71" s="266"/>
      <c r="I71" s="266"/>
      <c r="J71" s="266"/>
      <c r="K71" s="266"/>
      <c r="L71" s="266"/>
      <c r="M71" s="266"/>
      <c r="N71" s="266"/>
      <c r="O71" s="266"/>
      <c r="P71" s="266"/>
      <c r="Q71" s="266"/>
      <c r="R71" s="266"/>
      <c r="S71" s="266"/>
      <c r="T71" s="266"/>
      <c r="U71" s="266"/>
      <c r="V71" s="266"/>
    </row>
    <row r="72" spans="1:22" ht="14.25" customHeight="1" x14ac:dyDescent="0.2">
      <c r="C72" s="266"/>
      <c r="D72" s="266"/>
      <c r="E72" s="266"/>
      <c r="F72" s="266"/>
      <c r="G72" s="266"/>
      <c r="H72" s="266"/>
      <c r="I72" s="266"/>
      <c r="J72" s="266"/>
      <c r="K72" s="266"/>
      <c r="L72" s="266"/>
      <c r="M72" s="266"/>
      <c r="N72" s="266"/>
      <c r="O72" s="266"/>
      <c r="P72" s="266"/>
      <c r="Q72" s="266"/>
      <c r="R72" s="266"/>
      <c r="S72" s="266"/>
      <c r="T72" s="266"/>
      <c r="U72" s="266"/>
      <c r="V72" s="266"/>
    </row>
    <row r="73" spans="1:22" ht="14.25" customHeight="1" x14ac:dyDescent="0.2">
      <c r="C73" s="266"/>
      <c r="D73" s="266"/>
      <c r="E73" s="266"/>
      <c r="F73" s="266"/>
      <c r="G73" s="266"/>
      <c r="H73" s="266"/>
      <c r="I73" s="266"/>
      <c r="J73" s="266"/>
      <c r="K73" s="266"/>
      <c r="L73" s="266"/>
      <c r="M73" s="266"/>
      <c r="N73" s="266"/>
      <c r="O73" s="266"/>
      <c r="P73" s="266"/>
      <c r="Q73" s="266"/>
      <c r="R73" s="266"/>
      <c r="S73" s="266"/>
      <c r="T73" s="266"/>
      <c r="U73" s="266"/>
      <c r="V73" s="266"/>
    </row>
    <row r="74" spans="1:22" ht="14.25" customHeight="1" x14ac:dyDescent="0.2">
      <c r="C74" s="266"/>
      <c r="D74" s="266"/>
      <c r="E74" s="266"/>
      <c r="F74" s="266"/>
      <c r="G74" s="266"/>
      <c r="H74" s="266"/>
      <c r="I74" s="266"/>
      <c r="J74" s="266"/>
      <c r="K74" s="266"/>
      <c r="L74" s="266"/>
      <c r="M74" s="266"/>
      <c r="N74" s="266"/>
      <c r="O74" s="266"/>
      <c r="P74" s="266"/>
      <c r="Q74" s="266"/>
      <c r="R74" s="266"/>
      <c r="S74" s="266"/>
      <c r="T74" s="266"/>
      <c r="U74" s="266"/>
      <c r="V74" s="266"/>
    </row>
    <row r="75" spans="1:22" ht="14.25" customHeight="1" x14ac:dyDescent="0.2">
      <c r="C75" s="266"/>
      <c r="D75" s="266"/>
      <c r="E75" s="266"/>
      <c r="F75" s="266"/>
      <c r="G75" s="266"/>
      <c r="H75" s="266"/>
      <c r="I75" s="266"/>
      <c r="J75" s="266"/>
      <c r="K75" s="266"/>
      <c r="L75" s="266"/>
      <c r="M75" s="266"/>
      <c r="N75" s="266"/>
      <c r="O75" s="266"/>
      <c r="P75" s="266"/>
      <c r="Q75" s="266"/>
      <c r="R75" s="266"/>
      <c r="S75" s="266"/>
      <c r="T75" s="266"/>
      <c r="U75" s="266"/>
      <c r="V75" s="266"/>
    </row>
    <row r="76" spans="1:22" ht="14.25" customHeight="1" x14ac:dyDescent="0.2">
      <c r="C76" s="266"/>
      <c r="D76" s="266"/>
      <c r="E76" s="266"/>
      <c r="F76" s="266"/>
      <c r="G76" s="266"/>
      <c r="H76" s="266"/>
      <c r="I76" s="266"/>
      <c r="J76" s="266"/>
      <c r="K76" s="266"/>
      <c r="L76" s="266"/>
      <c r="M76" s="266"/>
      <c r="N76" s="266"/>
      <c r="O76" s="266"/>
      <c r="P76" s="266"/>
      <c r="Q76" s="266"/>
      <c r="R76" s="266"/>
      <c r="S76" s="266"/>
      <c r="T76" s="266"/>
      <c r="U76" s="266"/>
      <c r="V76" s="266"/>
    </row>
    <row r="77" spans="1:22" ht="14.25" customHeight="1" x14ac:dyDescent="0.2">
      <c r="C77" s="266"/>
      <c r="D77" s="266"/>
      <c r="E77" s="266"/>
      <c r="F77" s="266"/>
      <c r="G77" s="266"/>
      <c r="H77" s="266"/>
      <c r="I77" s="266"/>
      <c r="J77" s="266"/>
      <c r="K77" s="266"/>
      <c r="L77" s="266"/>
      <c r="M77" s="266"/>
      <c r="N77" s="266"/>
      <c r="O77" s="266"/>
      <c r="P77" s="266"/>
      <c r="Q77" s="266"/>
      <c r="R77" s="266"/>
      <c r="S77" s="266"/>
      <c r="T77" s="266"/>
      <c r="U77" s="266"/>
      <c r="V77" s="266"/>
    </row>
    <row r="78" spans="1:22" ht="14.25" customHeight="1" x14ac:dyDescent="0.2">
      <c r="C78" s="266"/>
      <c r="D78" s="266"/>
      <c r="E78" s="266"/>
      <c r="F78" s="266"/>
      <c r="G78" s="266"/>
      <c r="H78" s="266"/>
      <c r="I78" s="266"/>
      <c r="J78" s="266"/>
      <c r="K78" s="266"/>
      <c r="L78" s="266"/>
      <c r="M78" s="266"/>
      <c r="N78" s="266"/>
      <c r="O78" s="266"/>
      <c r="P78" s="266"/>
      <c r="Q78" s="266"/>
      <c r="R78" s="266"/>
      <c r="S78" s="266"/>
      <c r="T78" s="266"/>
      <c r="U78" s="266"/>
      <c r="V78" s="266"/>
    </row>
    <row r="79" spans="1:22" ht="14.25" customHeight="1" x14ac:dyDescent="0.2">
      <c r="C79" s="266"/>
      <c r="D79" s="266"/>
      <c r="E79" s="266"/>
      <c r="F79" s="266"/>
      <c r="G79" s="266"/>
      <c r="H79" s="266"/>
      <c r="I79" s="266"/>
      <c r="J79" s="266"/>
      <c r="K79" s="266"/>
      <c r="L79" s="266"/>
      <c r="M79" s="266"/>
      <c r="N79" s="266"/>
      <c r="O79" s="266"/>
      <c r="P79" s="266"/>
      <c r="Q79" s="266"/>
      <c r="R79" s="266"/>
      <c r="S79" s="266"/>
      <c r="T79" s="266"/>
      <c r="U79" s="266"/>
      <c r="V79" s="266"/>
    </row>
    <row r="80" spans="1:22" ht="14.25" customHeight="1" x14ac:dyDescent="0.2">
      <c r="C80" s="266"/>
      <c r="D80" s="266"/>
      <c r="E80" s="266"/>
      <c r="F80" s="266"/>
      <c r="G80" s="266"/>
      <c r="H80" s="266"/>
      <c r="I80" s="266"/>
      <c r="J80" s="266"/>
      <c r="K80" s="266"/>
      <c r="L80" s="266"/>
      <c r="M80" s="266"/>
      <c r="N80" s="266"/>
      <c r="O80" s="266"/>
      <c r="P80" s="266"/>
      <c r="Q80" s="266"/>
      <c r="R80" s="266"/>
      <c r="S80" s="266"/>
      <c r="T80" s="266"/>
      <c r="U80" s="266"/>
      <c r="V80" s="266"/>
    </row>
    <row r="81" spans="3:22" ht="14.25" customHeight="1" x14ac:dyDescent="0.2">
      <c r="C81" s="266"/>
      <c r="D81" s="266"/>
      <c r="E81" s="266"/>
      <c r="F81" s="266"/>
      <c r="G81" s="266"/>
      <c r="H81" s="266"/>
      <c r="I81" s="266"/>
      <c r="J81" s="266"/>
      <c r="K81" s="266"/>
      <c r="L81" s="266"/>
      <c r="M81" s="266"/>
      <c r="N81" s="266"/>
      <c r="O81" s="266"/>
      <c r="P81" s="266"/>
      <c r="Q81" s="266"/>
      <c r="R81" s="266"/>
      <c r="S81" s="266"/>
      <c r="T81" s="266"/>
      <c r="U81" s="266"/>
      <c r="V81" s="266"/>
    </row>
    <row r="82" spans="3:22" ht="14.25" customHeight="1" x14ac:dyDescent="0.2">
      <c r="C82" s="266"/>
      <c r="D82" s="266"/>
      <c r="E82" s="266"/>
      <c r="F82" s="266"/>
      <c r="G82" s="266"/>
      <c r="H82" s="266"/>
      <c r="I82" s="266"/>
      <c r="J82" s="266"/>
      <c r="K82" s="266"/>
      <c r="L82" s="266"/>
      <c r="M82" s="266"/>
      <c r="N82" s="266"/>
      <c r="O82" s="266"/>
      <c r="P82" s="266"/>
      <c r="Q82" s="266"/>
      <c r="R82" s="266"/>
      <c r="S82" s="266"/>
      <c r="T82" s="266"/>
      <c r="U82" s="266"/>
      <c r="V82" s="266"/>
    </row>
    <row r="83" spans="3:22" ht="14.25" customHeight="1" x14ac:dyDescent="0.2">
      <c r="C83" s="266"/>
      <c r="D83" s="266"/>
      <c r="E83" s="266"/>
      <c r="F83" s="266"/>
      <c r="G83" s="266"/>
      <c r="H83" s="266"/>
      <c r="I83" s="266"/>
      <c r="J83" s="266"/>
      <c r="K83" s="266"/>
      <c r="L83" s="266"/>
      <c r="M83" s="266"/>
      <c r="N83" s="266"/>
      <c r="O83" s="266"/>
      <c r="P83" s="266"/>
      <c r="Q83" s="266"/>
      <c r="R83" s="266"/>
      <c r="S83" s="266"/>
      <c r="T83" s="266"/>
      <c r="U83" s="266"/>
      <c r="V83" s="266"/>
    </row>
    <row r="84" spans="3:22" ht="14.25" customHeight="1" x14ac:dyDescent="0.2">
      <c r="C84" s="266"/>
      <c r="D84" s="266"/>
      <c r="E84" s="266"/>
      <c r="F84" s="266"/>
      <c r="G84" s="266"/>
      <c r="H84" s="266"/>
      <c r="I84" s="266"/>
      <c r="J84" s="266"/>
      <c r="K84" s="266"/>
      <c r="L84" s="266"/>
      <c r="M84" s="266"/>
      <c r="N84" s="266"/>
      <c r="O84" s="266"/>
      <c r="P84" s="266"/>
      <c r="Q84" s="266"/>
      <c r="R84" s="266"/>
      <c r="S84" s="266"/>
      <c r="T84" s="266"/>
      <c r="U84" s="266"/>
      <c r="V84" s="266"/>
    </row>
    <row r="85" spans="3:22" ht="14.25" customHeight="1" x14ac:dyDescent="0.2">
      <c r="C85" s="266"/>
      <c r="D85" s="266"/>
      <c r="E85" s="266"/>
      <c r="F85" s="266"/>
      <c r="G85" s="266"/>
      <c r="H85" s="266"/>
      <c r="I85" s="266"/>
      <c r="J85" s="266"/>
      <c r="K85" s="266"/>
      <c r="L85" s="266"/>
      <c r="M85" s="266"/>
      <c r="N85" s="266"/>
      <c r="O85" s="266"/>
      <c r="P85" s="266"/>
      <c r="Q85" s="266"/>
      <c r="R85" s="266"/>
      <c r="S85" s="266"/>
      <c r="T85" s="266"/>
      <c r="U85" s="266"/>
      <c r="V85" s="266"/>
    </row>
    <row r="86" spans="3:22" ht="14.25" customHeight="1" x14ac:dyDescent="0.2">
      <c r="C86" s="266"/>
      <c r="D86" s="266"/>
      <c r="E86" s="266"/>
      <c r="F86" s="266"/>
      <c r="G86" s="266"/>
      <c r="H86" s="266"/>
      <c r="I86" s="266"/>
      <c r="J86" s="266"/>
      <c r="K86" s="266"/>
      <c r="L86" s="266"/>
      <c r="M86" s="266"/>
      <c r="N86" s="266"/>
      <c r="O86" s="266"/>
      <c r="P86" s="266"/>
      <c r="Q86" s="266"/>
      <c r="R86" s="266"/>
      <c r="S86" s="266"/>
      <c r="T86" s="266"/>
      <c r="U86" s="266"/>
      <c r="V86" s="266"/>
    </row>
    <row r="87" spans="3:22" ht="14.25" customHeight="1" x14ac:dyDescent="0.2">
      <c r="C87" s="266"/>
      <c r="D87" s="266"/>
      <c r="E87" s="266"/>
      <c r="F87" s="266"/>
      <c r="G87" s="266"/>
      <c r="H87" s="266"/>
      <c r="I87" s="266"/>
      <c r="J87" s="266"/>
      <c r="K87" s="266"/>
      <c r="L87" s="266"/>
      <c r="M87" s="266"/>
      <c r="N87" s="266"/>
      <c r="O87" s="266"/>
      <c r="P87" s="266"/>
      <c r="Q87" s="266"/>
      <c r="R87" s="266"/>
      <c r="S87" s="266"/>
      <c r="T87" s="266"/>
      <c r="U87" s="266"/>
      <c r="V87" s="266"/>
    </row>
    <row r="88" spans="3:22" ht="14.25" customHeight="1" x14ac:dyDescent="0.2">
      <c r="C88" s="266"/>
      <c r="D88" s="266"/>
      <c r="E88" s="266"/>
      <c r="F88" s="266"/>
      <c r="G88" s="266"/>
      <c r="H88" s="266"/>
      <c r="I88" s="266"/>
      <c r="J88" s="266"/>
      <c r="K88" s="266"/>
      <c r="L88" s="266"/>
      <c r="M88" s="266"/>
      <c r="N88" s="266"/>
      <c r="O88" s="266"/>
      <c r="P88" s="266"/>
      <c r="Q88" s="266"/>
      <c r="R88" s="266"/>
      <c r="S88" s="266"/>
      <c r="T88" s="266"/>
      <c r="U88" s="266"/>
      <c r="V88" s="266"/>
    </row>
    <row r="89" spans="3:22" ht="14.25" customHeight="1" x14ac:dyDescent="0.2">
      <c r="C89" s="266"/>
      <c r="D89" s="266"/>
      <c r="E89" s="266"/>
      <c r="F89" s="266"/>
      <c r="G89" s="266"/>
      <c r="H89" s="266"/>
      <c r="I89" s="266"/>
      <c r="J89" s="266"/>
      <c r="K89" s="266"/>
      <c r="L89" s="266"/>
      <c r="M89" s="266"/>
      <c r="N89" s="266"/>
      <c r="O89" s="266"/>
      <c r="P89" s="266"/>
      <c r="Q89" s="266"/>
      <c r="R89" s="266"/>
      <c r="S89" s="266"/>
      <c r="T89" s="266"/>
      <c r="U89" s="266"/>
      <c r="V89" s="266"/>
    </row>
    <row r="90" spans="3:22" ht="14.25" customHeight="1" x14ac:dyDescent="0.2">
      <c r="C90" s="266"/>
      <c r="D90" s="266"/>
      <c r="E90" s="266"/>
      <c r="F90" s="266"/>
      <c r="G90" s="266"/>
      <c r="H90" s="266"/>
      <c r="I90" s="266"/>
      <c r="J90" s="266"/>
      <c r="K90" s="266"/>
      <c r="L90" s="266"/>
      <c r="M90" s="266"/>
      <c r="N90" s="266"/>
      <c r="O90" s="266"/>
      <c r="P90" s="266"/>
      <c r="Q90" s="266"/>
      <c r="R90" s="266"/>
      <c r="S90" s="266"/>
      <c r="T90" s="266"/>
      <c r="U90" s="266"/>
      <c r="V90" s="266"/>
    </row>
    <row r="91" spans="3:22" ht="14.25" customHeight="1" x14ac:dyDescent="0.2">
      <c r="C91" s="266"/>
      <c r="D91" s="266"/>
      <c r="E91" s="266"/>
      <c r="F91" s="266"/>
      <c r="G91" s="266"/>
      <c r="H91" s="266"/>
      <c r="I91" s="266"/>
      <c r="J91" s="266"/>
      <c r="K91" s="266"/>
      <c r="L91" s="266"/>
      <c r="M91" s="266"/>
      <c r="N91" s="266"/>
      <c r="O91" s="266"/>
      <c r="P91" s="266"/>
      <c r="Q91" s="266"/>
      <c r="R91" s="266"/>
      <c r="S91" s="266"/>
      <c r="T91" s="266"/>
      <c r="U91" s="266"/>
      <c r="V91" s="266"/>
    </row>
    <row r="92" spans="3:22" ht="14.25" customHeight="1" x14ac:dyDescent="0.2">
      <c r="C92" s="266"/>
      <c r="D92" s="266"/>
      <c r="E92" s="266"/>
      <c r="F92" s="266"/>
      <c r="G92" s="266"/>
      <c r="H92" s="266"/>
      <c r="I92" s="266"/>
      <c r="J92" s="266"/>
      <c r="K92" s="266"/>
      <c r="L92" s="266"/>
      <c r="M92" s="266"/>
      <c r="N92" s="266"/>
      <c r="O92" s="266"/>
      <c r="P92" s="266"/>
      <c r="Q92" s="266"/>
      <c r="R92" s="266"/>
      <c r="S92" s="266"/>
      <c r="T92" s="266"/>
      <c r="U92" s="266"/>
      <c r="V92" s="266"/>
    </row>
    <row r="93" spans="3:22" ht="14.25" customHeight="1" x14ac:dyDescent="0.2">
      <c r="C93" s="266"/>
      <c r="D93" s="266"/>
      <c r="E93" s="266"/>
      <c r="F93" s="266"/>
      <c r="G93" s="266"/>
      <c r="H93" s="266"/>
      <c r="I93" s="266"/>
      <c r="J93" s="266"/>
      <c r="K93" s="266"/>
      <c r="L93" s="266"/>
      <c r="M93" s="266"/>
      <c r="N93" s="266"/>
      <c r="O93" s="266"/>
      <c r="P93" s="266"/>
      <c r="Q93" s="266"/>
      <c r="R93" s="266"/>
      <c r="S93" s="266"/>
      <c r="T93" s="266"/>
      <c r="U93" s="266"/>
      <c r="V93" s="266"/>
    </row>
    <row r="94" spans="3:22" ht="14.25" customHeight="1" x14ac:dyDescent="0.2">
      <c r="C94" s="266"/>
      <c r="D94" s="266"/>
      <c r="E94" s="266"/>
      <c r="F94" s="266"/>
      <c r="G94" s="266"/>
      <c r="H94" s="266"/>
      <c r="I94" s="266"/>
      <c r="J94" s="266"/>
      <c r="K94" s="266"/>
      <c r="L94" s="266"/>
      <c r="M94" s="266"/>
      <c r="N94" s="266"/>
      <c r="O94" s="266"/>
      <c r="P94" s="266"/>
      <c r="Q94" s="266"/>
      <c r="R94" s="266"/>
      <c r="S94" s="266"/>
      <c r="T94" s="266"/>
      <c r="U94" s="266"/>
      <c r="V94" s="266"/>
    </row>
    <row r="95" spans="3:22" ht="14.25" customHeight="1" x14ac:dyDescent="0.2">
      <c r="C95" s="266"/>
      <c r="D95" s="266"/>
      <c r="E95" s="266"/>
      <c r="F95" s="266"/>
      <c r="G95" s="266"/>
      <c r="H95" s="266"/>
      <c r="I95" s="266"/>
      <c r="J95" s="266"/>
      <c r="K95" s="266"/>
      <c r="L95" s="266"/>
      <c r="M95" s="266"/>
      <c r="N95" s="266"/>
      <c r="O95" s="266"/>
      <c r="P95" s="266"/>
      <c r="Q95" s="266"/>
      <c r="R95" s="266"/>
      <c r="S95" s="266"/>
      <c r="T95" s="266"/>
      <c r="U95" s="266"/>
      <c r="V95" s="266"/>
    </row>
    <row r="96" spans="3:22" ht="14.25" customHeight="1" x14ac:dyDescent="0.2">
      <c r="C96" s="266"/>
      <c r="D96" s="266"/>
      <c r="E96" s="266"/>
      <c r="F96" s="266"/>
      <c r="G96" s="266"/>
      <c r="H96" s="266"/>
      <c r="I96" s="266"/>
      <c r="J96" s="266"/>
      <c r="K96" s="266"/>
      <c r="L96" s="266"/>
      <c r="M96" s="266"/>
      <c r="N96" s="266"/>
      <c r="O96" s="266"/>
      <c r="P96" s="266"/>
      <c r="Q96" s="266"/>
      <c r="R96" s="266"/>
      <c r="S96" s="266"/>
      <c r="T96" s="266"/>
      <c r="U96" s="266"/>
      <c r="V96" s="266"/>
    </row>
    <row r="97" spans="3:22" ht="14.25" customHeight="1" x14ac:dyDescent="0.2">
      <c r="C97" s="266"/>
      <c r="D97" s="266"/>
      <c r="E97" s="266"/>
      <c r="F97" s="266"/>
      <c r="G97" s="266"/>
      <c r="H97" s="266"/>
      <c r="I97" s="266"/>
      <c r="J97" s="266"/>
      <c r="K97" s="266"/>
      <c r="L97" s="266"/>
      <c r="M97" s="266"/>
      <c r="N97" s="266"/>
      <c r="O97" s="266"/>
      <c r="P97" s="266"/>
      <c r="Q97" s="266"/>
      <c r="R97" s="266"/>
      <c r="S97" s="266"/>
      <c r="T97" s="266"/>
      <c r="U97" s="266"/>
      <c r="V97" s="266"/>
    </row>
    <row r="98" spans="3:22" ht="14.25" customHeight="1" x14ac:dyDescent="0.2">
      <c r="C98" s="266"/>
      <c r="D98" s="266"/>
      <c r="E98" s="266"/>
      <c r="F98" s="266"/>
      <c r="G98" s="266"/>
      <c r="H98" s="266"/>
      <c r="I98" s="266"/>
      <c r="J98" s="266"/>
      <c r="K98" s="266"/>
      <c r="L98" s="266"/>
      <c r="M98" s="266"/>
      <c r="N98" s="266"/>
      <c r="O98" s="266"/>
      <c r="P98" s="266"/>
      <c r="Q98" s="266"/>
      <c r="R98" s="266"/>
      <c r="S98" s="266"/>
      <c r="T98" s="266"/>
      <c r="U98" s="266"/>
      <c r="V98" s="266"/>
    </row>
    <row r="99" spans="3:22" ht="14.25" customHeight="1" x14ac:dyDescent="0.2">
      <c r="C99" s="266"/>
      <c r="D99" s="266"/>
      <c r="E99" s="266"/>
      <c r="F99" s="266"/>
      <c r="G99" s="266"/>
      <c r="H99" s="266"/>
      <c r="I99" s="266"/>
      <c r="J99" s="266"/>
      <c r="K99" s="266"/>
      <c r="L99" s="266"/>
      <c r="M99" s="266"/>
      <c r="N99" s="266"/>
      <c r="O99" s="266"/>
      <c r="P99" s="266"/>
      <c r="Q99" s="266"/>
      <c r="R99" s="266"/>
      <c r="S99" s="266"/>
      <c r="T99" s="266"/>
      <c r="U99" s="266"/>
      <c r="V99" s="266"/>
    </row>
    <row r="100" spans="3:22" ht="14.25" customHeight="1" x14ac:dyDescent="0.2">
      <c r="C100" s="266"/>
      <c r="D100" s="266"/>
      <c r="E100" s="266"/>
      <c r="F100" s="266"/>
      <c r="G100" s="266"/>
      <c r="H100" s="266"/>
      <c r="I100" s="266"/>
      <c r="J100" s="266"/>
      <c r="K100" s="266"/>
      <c r="L100" s="266"/>
      <c r="M100" s="266"/>
      <c r="N100" s="266"/>
      <c r="O100" s="266"/>
      <c r="P100" s="266"/>
      <c r="Q100" s="266"/>
      <c r="R100" s="266"/>
      <c r="S100" s="266"/>
      <c r="T100" s="266"/>
      <c r="U100" s="266"/>
      <c r="V100" s="266"/>
    </row>
    <row r="101" spans="3:22" ht="14.25" customHeight="1" x14ac:dyDescent="0.2">
      <c r="C101" s="266"/>
      <c r="D101" s="266"/>
      <c r="E101" s="266"/>
      <c r="F101" s="266"/>
      <c r="G101" s="266"/>
      <c r="H101" s="266"/>
      <c r="I101" s="266"/>
      <c r="J101" s="266"/>
      <c r="K101" s="266"/>
      <c r="L101" s="266"/>
      <c r="M101" s="266"/>
      <c r="N101" s="266"/>
      <c r="O101" s="266"/>
      <c r="P101" s="266"/>
      <c r="Q101" s="266"/>
      <c r="R101" s="266"/>
      <c r="S101" s="266"/>
      <c r="T101" s="266"/>
      <c r="U101" s="266"/>
      <c r="V101" s="266"/>
    </row>
    <row r="102" spans="3:22" ht="14.25" customHeight="1" x14ac:dyDescent="0.2">
      <c r="C102" s="266"/>
      <c r="D102" s="266"/>
      <c r="E102" s="266"/>
      <c r="F102" s="266"/>
      <c r="G102" s="266"/>
      <c r="H102" s="266"/>
      <c r="I102" s="266"/>
      <c r="J102" s="266"/>
      <c r="K102" s="266"/>
      <c r="L102" s="266"/>
      <c r="M102" s="266"/>
      <c r="N102" s="266"/>
      <c r="O102" s="266"/>
      <c r="P102" s="266"/>
      <c r="Q102" s="266"/>
      <c r="R102" s="266"/>
      <c r="S102" s="266"/>
      <c r="T102" s="266"/>
      <c r="U102" s="266"/>
      <c r="V102" s="266"/>
    </row>
    <row r="103" spans="3:22" ht="14.25" customHeight="1" x14ac:dyDescent="0.2">
      <c r="C103" s="266"/>
      <c r="D103" s="266"/>
      <c r="E103" s="266"/>
      <c r="F103" s="266"/>
      <c r="G103" s="266"/>
      <c r="H103" s="266"/>
      <c r="I103" s="266"/>
      <c r="J103" s="266"/>
      <c r="K103" s="266"/>
      <c r="L103" s="266"/>
      <c r="M103" s="266"/>
      <c r="N103" s="266"/>
      <c r="O103" s="266"/>
      <c r="P103" s="266"/>
      <c r="Q103" s="266"/>
      <c r="R103" s="266"/>
      <c r="S103" s="266"/>
      <c r="T103" s="266"/>
      <c r="U103" s="266"/>
      <c r="V103" s="266"/>
    </row>
    <row r="104" spans="3:22" ht="14.25" customHeight="1" x14ac:dyDescent="0.2">
      <c r="C104" s="266"/>
      <c r="D104" s="266"/>
      <c r="E104" s="266"/>
      <c r="F104" s="266"/>
      <c r="G104" s="266"/>
      <c r="H104" s="266"/>
      <c r="I104" s="266"/>
      <c r="J104" s="266"/>
      <c r="K104" s="266"/>
      <c r="L104" s="266"/>
      <c r="M104" s="266"/>
      <c r="N104" s="266"/>
      <c r="O104" s="266"/>
      <c r="P104" s="266"/>
      <c r="Q104" s="266"/>
      <c r="R104" s="266"/>
      <c r="S104" s="266"/>
      <c r="T104" s="266"/>
      <c r="U104" s="266"/>
      <c r="V104" s="266"/>
    </row>
    <row r="105" spans="3:22" ht="14.25" customHeight="1" x14ac:dyDescent="0.2">
      <c r="C105" s="266"/>
      <c r="D105" s="266"/>
      <c r="E105" s="266"/>
      <c r="F105" s="266"/>
      <c r="G105" s="266"/>
      <c r="H105" s="266"/>
      <c r="I105" s="266"/>
      <c r="J105" s="266"/>
      <c r="K105" s="266"/>
      <c r="L105" s="266"/>
      <c r="M105" s="266"/>
      <c r="N105" s="266"/>
      <c r="O105" s="266"/>
      <c r="P105" s="266"/>
      <c r="Q105" s="266"/>
      <c r="R105" s="266"/>
      <c r="S105" s="266"/>
      <c r="T105" s="266"/>
      <c r="U105" s="266"/>
      <c r="V105" s="266"/>
    </row>
    <row r="106" spans="3:22" ht="14.25" customHeight="1" x14ac:dyDescent="0.2">
      <c r="C106" s="266"/>
      <c r="D106" s="266"/>
      <c r="E106" s="266"/>
      <c r="F106" s="266"/>
      <c r="G106" s="266"/>
      <c r="H106" s="266"/>
      <c r="I106" s="266"/>
      <c r="J106" s="266"/>
      <c r="K106" s="266"/>
      <c r="L106" s="266"/>
      <c r="M106" s="266"/>
      <c r="N106" s="266"/>
      <c r="O106" s="266"/>
      <c r="P106" s="266"/>
      <c r="Q106" s="266"/>
      <c r="R106" s="266"/>
      <c r="S106" s="266"/>
      <c r="T106" s="266"/>
      <c r="U106" s="266"/>
      <c r="V106" s="266"/>
    </row>
    <row r="107" spans="3:22" ht="14.25" customHeight="1" x14ac:dyDescent="0.2">
      <c r="C107" s="266"/>
      <c r="D107" s="266"/>
      <c r="E107" s="266"/>
      <c r="F107" s="266"/>
      <c r="G107" s="266"/>
      <c r="H107" s="266"/>
      <c r="I107" s="266"/>
      <c r="J107" s="266"/>
      <c r="K107" s="266"/>
      <c r="L107" s="266"/>
      <c r="M107" s="266"/>
      <c r="N107" s="266"/>
      <c r="O107" s="266"/>
      <c r="P107" s="266"/>
      <c r="Q107" s="266"/>
      <c r="R107" s="266"/>
      <c r="S107" s="266"/>
      <c r="T107" s="266"/>
      <c r="U107" s="266"/>
      <c r="V107" s="266"/>
    </row>
    <row r="108" spans="3:22" ht="14.25" customHeight="1" x14ac:dyDescent="0.2">
      <c r="C108" s="266"/>
      <c r="D108" s="266"/>
      <c r="E108" s="266"/>
      <c r="F108" s="266"/>
      <c r="G108" s="266"/>
      <c r="H108" s="266"/>
      <c r="I108" s="266"/>
      <c r="J108" s="266"/>
      <c r="K108" s="266"/>
      <c r="L108" s="266"/>
      <c r="M108" s="266"/>
      <c r="N108" s="266"/>
      <c r="O108" s="266"/>
      <c r="P108" s="266"/>
      <c r="Q108" s="266"/>
      <c r="R108" s="266"/>
      <c r="S108" s="266"/>
      <c r="T108" s="266"/>
      <c r="U108" s="266"/>
      <c r="V108" s="266"/>
    </row>
    <row r="109" spans="3:22" ht="14.25" customHeight="1" x14ac:dyDescent="0.2">
      <c r="C109" s="266"/>
      <c r="D109" s="266"/>
      <c r="E109" s="266"/>
      <c r="F109" s="266"/>
      <c r="G109" s="266"/>
      <c r="H109" s="266"/>
      <c r="I109" s="266"/>
      <c r="J109" s="266"/>
      <c r="K109" s="266"/>
      <c r="L109" s="266"/>
      <c r="M109" s="266"/>
      <c r="N109" s="266"/>
      <c r="O109" s="266"/>
      <c r="P109" s="266"/>
      <c r="Q109" s="266"/>
      <c r="R109" s="266"/>
      <c r="S109" s="266"/>
      <c r="T109" s="266"/>
      <c r="U109" s="266"/>
      <c r="V109" s="266"/>
    </row>
    <row r="110" spans="3:22" ht="14.25" customHeight="1" x14ac:dyDescent="0.2">
      <c r="C110" s="266"/>
      <c r="D110" s="266"/>
      <c r="E110" s="266"/>
      <c r="F110" s="266"/>
      <c r="G110" s="266"/>
      <c r="H110" s="266"/>
      <c r="I110" s="266"/>
      <c r="J110" s="266"/>
      <c r="K110" s="266"/>
      <c r="L110" s="266"/>
      <c r="M110" s="266"/>
      <c r="N110" s="266"/>
      <c r="O110" s="266"/>
      <c r="P110" s="266"/>
      <c r="Q110" s="266"/>
      <c r="R110" s="266"/>
      <c r="S110" s="266"/>
      <c r="T110" s="266"/>
      <c r="U110" s="266"/>
      <c r="V110" s="266"/>
    </row>
    <row r="111" spans="3:22" ht="14.25" customHeight="1" x14ac:dyDescent="0.2">
      <c r="C111" s="266"/>
      <c r="D111" s="266"/>
      <c r="E111" s="266"/>
      <c r="F111" s="266"/>
      <c r="G111" s="266"/>
      <c r="H111" s="266"/>
      <c r="I111" s="266"/>
      <c r="J111" s="266"/>
      <c r="K111" s="266"/>
      <c r="L111" s="266"/>
      <c r="M111" s="266"/>
      <c r="N111" s="266"/>
      <c r="O111" s="266"/>
      <c r="P111" s="266"/>
      <c r="Q111" s="266"/>
      <c r="R111" s="266"/>
      <c r="S111" s="266"/>
      <c r="T111" s="266"/>
      <c r="U111" s="266"/>
      <c r="V111" s="266"/>
    </row>
    <row r="112" spans="3:22" ht="14.25" customHeight="1" x14ac:dyDescent="0.2">
      <c r="C112" s="266"/>
      <c r="D112" s="266"/>
      <c r="E112" s="266"/>
      <c r="F112" s="266"/>
      <c r="G112" s="266"/>
      <c r="H112" s="266"/>
      <c r="I112" s="266"/>
      <c r="J112" s="266"/>
      <c r="K112" s="266"/>
      <c r="L112" s="266"/>
      <c r="M112" s="266"/>
      <c r="N112" s="266"/>
      <c r="O112" s="266"/>
      <c r="P112" s="266"/>
      <c r="Q112" s="266"/>
      <c r="R112" s="266"/>
      <c r="S112" s="266"/>
      <c r="T112" s="266"/>
      <c r="U112" s="266"/>
      <c r="V112" s="266"/>
    </row>
    <row r="113" spans="3:22" ht="14.25" customHeight="1" x14ac:dyDescent="0.2">
      <c r="C113" s="266"/>
      <c r="D113" s="266"/>
      <c r="E113" s="266"/>
      <c r="F113" s="266"/>
      <c r="G113" s="266"/>
      <c r="H113" s="266"/>
      <c r="I113" s="266"/>
      <c r="J113" s="266"/>
      <c r="K113" s="266"/>
      <c r="L113" s="266"/>
      <c r="M113" s="266"/>
      <c r="N113" s="266"/>
      <c r="O113" s="266"/>
      <c r="P113" s="266"/>
      <c r="Q113" s="266"/>
      <c r="R113" s="266"/>
      <c r="S113" s="266"/>
      <c r="T113" s="266"/>
      <c r="U113" s="266"/>
      <c r="V113" s="266"/>
    </row>
    <row r="114" spans="3:22" ht="14.25" customHeight="1" x14ac:dyDescent="0.2">
      <c r="C114" s="266"/>
      <c r="D114" s="266"/>
      <c r="E114" s="266"/>
      <c r="F114" s="266"/>
      <c r="G114" s="266"/>
      <c r="H114" s="266"/>
      <c r="I114" s="266"/>
      <c r="J114" s="266"/>
      <c r="K114" s="266"/>
      <c r="L114" s="266"/>
      <c r="M114" s="266"/>
      <c r="N114" s="266"/>
      <c r="O114" s="266"/>
      <c r="P114" s="266"/>
      <c r="Q114" s="266"/>
      <c r="R114" s="266"/>
      <c r="S114" s="266"/>
      <c r="T114" s="266"/>
      <c r="U114" s="266"/>
      <c r="V114" s="266"/>
    </row>
    <row r="115" spans="3:22" ht="14.25" customHeight="1" x14ac:dyDescent="0.2">
      <c r="C115" s="266"/>
      <c r="D115" s="266"/>
      <c r="E115" s="266"/>
      <c r="F115" s="266"/>
      <c r="G115" s="266"/>
      <c r="H115" s="266"/>
      <c r="I115" s="266"/>
      <c r="J115" s="266"/>
      <c r="K115" s="266"/>
      <c r="L115" s="266"/>
      <c r="M115" s="266"/>
      <c r="N115" s="266"/>
      <c r="O115" s="266"/>
      <c r="P115" s="266"/>
      <c r="Q115" s="266"/>
      <c r="R115" s="266"/>
      <c r="S115" s="266"/>
      <c r="T115" s="266"/>
      <c r="U115" s="266"/>
      <c r="V115" s="266"/>
    </row>
    <row r="116" spans="3:22" ht="14.25" customHeight="1" x14ac:dyDescent="0.2">
      <c r="C116" s="266"/>
      <c r="D116" s="266"/>
      <c r="E116" s="266"/>
      <c r="F116" s="266"/>
      <c r="G116" s="266"/>
      <c r="H116" s="266"/>
      <c r="I116" s="266"/>
      <c r="J116" s="266"/>
      <c r="K116" s="266"/>
      <c r="L116" s="266"/>
      <c r="M116" s="266"/>
      <c r="N116" s="266"/>
      <c r="O116" s="266"/>
      <c r="P116" s="266"/>
      <c r="Q116" s="266"/>
      <c r="R116" s="266"/>
      <c r="S116" s="266"/>
      <c r="T116" s="266"/>
      <c r="U116" s="266"/>
      <c r="V116" s="266"/>
    </row>
    <row r="117" spans="3:22" ht="14.25" customHeight="1" x14ac:dyDescent="0.2">
      <c r="C117" s="266"/>
      <c r="D117" s="266"/>
      <c r="E117" s="266"/>
      <c r="F117" s="266"/>
      <c r="G117" s="266"/>
      <c r="H117" s="266"/>
      <c r="I117" s="266"/>
      <c r="J117" s="266"/>
      <c r="K117" s="266"/>
      <c r="L117" s="266"/>
      <c r="M117" s="266"/>
      <c r="N117" s="266"/>
      <c r="O117" s="266"/>
      <c r="P117" s="266"/>
      <c r="Q117" s="266"/>
      <c r="R117" s="266"/>
      <c r="S117" s="266"/>
      <c r="T117" s="266"/>
      <c r="U117" s="266"/>
      <c r="V117" s="266"/>
    </row>
    <row r="118" spans="3:22" ht="14.25" customHeight="1" x14ac:dyDescent="0.2">
      <c r="C118" s="266"/>
      <c r="D118" s="266"/>
      <c r="E118" s="266"/>
      <c r="F118" s="266"/>
      <c r="G118" s="266"/>
      <c r="H118" s="266"/>
      <c r="I118" s="266"/>
      <c r="J118" s="266"/>
      <c r="K118" s="266"/>
      <c r="L118" s="266"/>
      <c r="M118" s="266"/>
      <c r="N118" s="266"/>
      <c r="O118" s="266"/>
      <c r="P118" s="266"/>
      <c r="Q118" s="266"/>
      <c r="R118" s="266"/>
      <c r="S118" s="266"/>
      <c r="T118" s="266"/>
      <c r="U118" s="266"/>
      <c r="V118" s="266"/>
    </row>
    <row r="119" spans="3:22" ht="14.25" customHeight="1" x14ac:dyDescent="0.2">
      <c r="C119" s="266"/>
      <c r="D119" s="266"/>
      <c r="E119" s="266"/>
      <c r="F119" s="266"/>
      <c r="G119" s="266"/>
      <c r="H119" s="266"/>
      <c r="I119" s="266"/>
      <c r="J119" s="266"/>
      <c r="K119" s="266"/>
      <c r="L119" s="266"/>
      <c r="M119" s="266"/>
      <c r="N119" s="266"/>
      <c r="O119" s="266"/>
      <c r="P119" s="266"/>
      <c r="Q119" s="266"/>
      <c r="R119" s="266"/>
      <c r="S119" s="266"/>
      <c r="T119" s="266"/>
      <c r="U119" s="266"/>
      <c r="V119" s="266"/>
    </row>
    <row r="120" spans="3:22" ht="14.25" customHeight="1" x14ac:dyDescent="0.2">
      <c r="C120" s="266"/>
      <c r="D120" s="266"/>
      <c r="E120" s="266"/>
      <c r="F120" s="266"/>
      <c r="G120" s="266"/>
      <c r="H120" s="266"/>
      <c r="I120" s="266"/>
      <c r="J120" s="266"/>
      <c r="K120" s="266"/>
      <c r="L120" s="266"/>
      <c r="M120" s="266"/>
      <c r="N120" s="266"/>
      <c r="O120" s="266"/>
      <c r="P120" s="266"/>
      <c r="Q120" s="266"/>
      <c r="R120" s="266"/>
      <c r="S120" s="266"/>
      <c r="T120" s="266"/>
      <c r="U120" s="266"/>
      <c r="V120" s="266"/>
    </row>
    <row r="121" spans="3:22" ht="14.25" customHeight="1" x14ac:dyDescent="0.2">
      <c r="C121" s="266"/>
      <c r="D121" s="266"/>
      <c r="E121" s="266"/>
      <c r="F121" s="266"/>
      <c r="G121" s="266"/>
      <c r="H121" s="266"/>
      <c r="I121" s="266"/>
      <c r="J121" s="266"/>
      <c r="K121" s="266"/>
      <c r="L121" s="266"/>
      <c r="M121" s="266"/>
      <c r="N121" s="266"/>
      <c r="O121" s="266"/>
      <c r="P121" s="266"/>
      <c r="Q121" s="266"/>
      <c r="R121" s="266"/>
      <c r="S121" s="266"/>
      <c r="T121" s="266"/>
      <c r="U121" s="266"/>
      <c r="V121" s="266"/>
    </row>
    <row r="122" spans="3:22" ht="14.25" customHeight="1" x14ac:dyDescent="0.2">
      <c r="C122" s="266"/>
      <c r="D122" s="266"/>
      <c r="E122" s="266"/>
      <c r="F122" s="266"/>
      <c r="G122" s="266"/>
      <c r="H122" s="266"/>
      <c r="I122" s="266"/>
      <c r="J122" s="266"/>
      <c r="K122" s="266"/>
      <c r="L122" s="266"/>
      <c r="M122" s="266"/>
      <c r="N122" s="266"/>
      <c r="O122" s="266"/>
      <c r="P122" s="266"/>
      <c r="Q122" s="266"/>
      <c r="R122" s="266"/>
      <c r="S122" s="266"/>
      <c r="T122" s="266"/>
      <c r="U122" s="266"/>
      <c r="V122" s="266"/>
    </row>
    <row r="123" spans="3:22" ht="14.25" customHeight="1" x14ac:dyDescent="0.2">
      <c r="C123" s="266"/>
      <c r="D123" s="266"/>
      <c r="E123" s="266"/>
      <c r="F123" s="266"/>
      <c r="G123" s="266"/>
      <c r="H123" s="266"/>
      <c r="I123" s="266"/>
      <c r="J123" s="266"/>
      <c r="K123" s="266"/>
      <c r="L123" s="266"/>
      <c r="M123" s="266"/>
      <c r="N123" s="266"/>
      <c r="O123" s="266"/>
      <c r="P123" s="266"/>
      <c r="Q123" s="266"/>
      <c r="R123" s="266"/>
      <c r="S123" s="266"/>
      <c r="T123" s="266"/>
      <c r="U123" s="266"/>
      <c r="V123" s="266"/>
    </row>
    <row r="124" spans="3:22" ht="14.25" customHeight="1" x14ac:dyDescent="0.2">
      <c r="C124" s="266"/>
      <c r="D124" s="266"/>
      <c r="E124" s="266"/>
      <c r="F124" s="266"/>
      <c r="G124" s="266"/>
      <c r="H124" s="266"/>
      <c r="I124" s="266"/>
      <c r="J124" s="266"/>
      <c r="K124" s="266"/>
      <c r="L124" s="266"/>
      <c r="M124" s="266"/>
      <c r="N124" s="266"/>
      <c r="O124" s="266"/>
      <c r="P124" s="266"/>
      <c r="Q124" s="266"/>
      <c r="R124" s="266"/>
      <c r="S124" s="266"/>
      <c r="T124" s="266"/>
      <c r="U124" s="266"/>
      <c r="V124" s="266"/>
    </row>
    <row r="125" spans="3:22" ht="14.25" customHeight="1" x14ac:dyDescent="0.2">
      <c r="C125" s="266"/>
      <c r="D125" s="266"/>
      <c r="E125" s="266"/>
      <c r="F125" s="266"/>
      <c r="G125" s="266"/>
      <c r="H125" s="266"/>
      <c r="I125" s="266"/>
      <c r="J125" s="266"/>
      <c r="K125" s="266"/>
      <c r="L125" s="266"/>
      <c r="M125" s="266"/>
      <c r="N125" s="266"/>
      <c r="O125" s="266"/>
      <c r="P125" s="266"/>
      <c r="Q125" s="266"/>
      <c r="R125" s="266"/>
      <c r="S125" s="266"/>
      <c r="T125" s="266"/>
      <c r="U125" s="266"/>
      <c r="V125" s="266"/>
    </row>
    <row r="126" spans="3:22" ht="14.25" customHeight="1" x14ac:dyDescent="0.2">
      <c r="C126" s="266"/>
      <c r="D126" s="266"/>
      <c r="E126" s="266"/>
      <c r="F126" s="266"/>
      <c r="G126" s="266"/>
      <c r="H126" s="266"/>
      <c r="I126" s="266"/>
      <c r="J126" s="266"/>
      <c r="K126" s="266"/>
      <c r="L126" s="266"/>
      <c r="M126" s="266"/>
      <c r="N126" s="266"/>
      <c r="O126" s="266"/>
      <c r="P126" s="266"/>
      <c r="Q126" s="266"/>
      <c r="R126" s="266"/>
      <c r="S126" s="266"/>
      <c r="T126" s="266"/>
      <c r="U126" s="266"/>
      <c r="V126" s="266"/>
    </row>
    <row r="127" spans="3:22" ht="14.25" customHeight="1" x14ac:dyDescent="0.2">
      <c r="C127" s="266"/>
      <c r="D127" s="266"/>
      <c r="E127" s="266"/>
      <c r="F127" s="266"/>
      <c r="G127" s="266"/>
      <c r="H127" s="266"/>
      <c r="I127" s="266"/>
      <c r="J127" s="266"/>
      <c r="K127" s="266"/>
      <c r="L127" s="266"/>
      <c r="M127" s="266"/>
      <c r="N127" s="266"/>
      <c r="O127" s="266"/>
      <c r="P127" s="266"/>
      <c r="Q127" s="266"/>
      <c r="R127" s="266"/>
      <c r="S127" s="266"/>
      <c r="T127" s="266"/>
      <c r="U127" s="266"/>
      <c r="V127" s="266"/>
    </row>
    <row r="128" spans="3:22" ht="14.25" customHeight="1" x14ac:dyDescent="0.2">
      <c r="C128" s="266"/>
      <c r="D128" s="266"/>
      <c r="E128" s="266"/>
      <c r="F128" s="266"/>
      <c r="G128" s="266"/>
      <c r="H128" s="266"/>
      <c r="I128" s="266"/>
      <c r="J128" s="266"/>
      <c r="K128" s="266"/>
      <c r="L128" s="266"/>
      <c r="M128" s="266"/>
      <c r="N128" s="266"/>
      <c r="O128" s="266"/>
      <c r="P128" s="266"/>
      <c r="Q128" s="266"/>
      <c r="R128" s="266"/>
      <c r="S128" s="266"/>
      <c r="T128" s="266"/>
      <c r="U128" s="266"/>
      <c r="V128" s="266"/>
    </row>
    <row r="129" spans="3:22" ht="14.25" customHeight="1" x14ac:dyDescent="0.2">
      <c r="C129" s="266"/>
      <c r="D129" s="266"/>
      <c r="E129" s="266"/>
      <c r="F129" s="266"/>
      <c r="G129" s="266"/>
      <c r="H129" s="266"/>
      <c r="I129" s="266"/>
      <c r="J129" s="266"/>
      <c r="K129" s="266"/>
      <c r="L129" s="266"/>
      <c r="M129" s="266"/>
      <c r="N129" s="266"/>
      <c r="O129" s="266"/>
      <c r="P129" s="266"/>
      <c r="Q129" s="266"/>
      <c r="R129" s="266"/>
      <c r="S129" s="266"/>
      <c r="T129" s="266"/>
      <c r="U129" s="266"/>
      <c r="V129" s="266"/>
    </row>
    <row r="130" spans="3:22" ht="14.25" customHeight="1" x14ac:dyDescent="0.2">
      <c r="C130" s="266"/>
      <c r="D130" s="266"/>
      <c r="E130" s="266"/>
      <c r="F130" s="266"/>
      <c r="G130" s="266"/>
      <c r="H130" s="266"/>
      <c r="I130" s="266"/>
      <c r="J130" s="266"/>
      <c r="K130" s="266"/>
      <c r="L130" s="266"/>
      <c r="M130" s="266"/>
      <c r="N130" s="266"/>
      <c r="O130" s="266"/>
      <c r="P130" s="266"/>
      <c r="Q130" s="266"/>
      <c r="R130" s="266"/>
      <c r="S130" s="266"/>
      <c r="T130" s="266"/>
      <c r="U130" s="266"/>
      <c r="V130" s="266"/>
    </row>
    <row r="131" spans="3:22" ht="14.25" customHeight="1" x14ac:dyDescent="0.2">
      <c r="C131" s="266"/>
      <c r="D131" s="266"/>
      <c r="E131" s="266"/>
      <c r="F131" s="266"/>
      <c r="G131" s="266"/>
      <c r="H131" s="266"/>
      <c r="I131" s="266"/>
      <c r="J131" s="266"/>
      <c r="K131" s="266"/>
      <c r="L131" s="266"/>
      <c r="M131" s="266"/>
      <c r="N131" s="266"/>
      <c r="O131" s="266"/>
      <c r="P131" s="266"/>
      <c r="Q131" s="266"/>
      <c r="R131" s="266"/>
      <c r="S131" s="266"/>
      <c r="T131" s="266"/>
      <c r="U131" s="266"/>
      <c r="V131" s="266"/>
    </row>
    <row r="132" spans="3:22" ht="14.25" customHeight="1" x14ac:dyDescent="0.2">
      <c r="C132" s="266"/>
      <c r="D132" s="266"/>
      <c r="E132" s="266"/>
      <c r="F132" s="266"/>
      <c r="G132" s="266"/>
      <c r="H132" s="266"/>
      <c r="I132" s="266"/>
      <c r="J132" s="266"/>
      <c r="K132" s="266"/>
      <c r="L132" s="266"/>
      <c r="M132" s="266"/>
      <c r="N132" s="266"/>
      <c r="O132" s="266"/>
      <c r="P132" s="266"/>
      <c r="Q132" s="266"/>
      <c r="R132" s="266"/>
      <c r="S132" s="266"/>
      <c r="T132" s="266"/>
      <c r="U132" s="266"/>
      <c r="V132" s="266"/>
    </row>
    <row r="133" spans="3:22" ht="14.25" customHeight="1" x14ac:dyDescent="0.2">
      <c r="C133" s="266"/>
      <c r="D133" s="266"/>
      <c r="E133" s="266"/>
      <c r="F133" s="266"/>
      <c r="G133" s="266"/>
      <c r="H133" s="266"/>
      <c r="I133" s="266"/>
      <c r="J133" s="266"/>
      <c r="K133" s="266"/>
      <c r="L133" s="266"/>
      <c r="M133" s="266"/>
      <c r="N133" s="266"/>
      <c r="O133" s="266"/>
      <c r="P133" s="266"/>
      <c r="Q133" s="266"/>
      <c r="R133" s="266"/>
      <c r="S133" s="266"/>
      <c r="T133" s="266"/>
      <c r="U133" s="266"/>
      <c r="V133" s="266"/>
    </row>
    <row r="134" spans="3:22" ht="14.25" customHeight="1" x14ac:dyDescent="0.2">
      <c r="C134" s="266"/>
      <c r="D134" s="266"/>
      <c r="E134" s="266"/>
      <c r="F134" s="266"/>
      <c r="G134" s="266"/>
      <c r="H134" s="266"/>
      <c r="I134" s="266"/>
      <c r="J134" s="266"/>
      <c r="K134" s="266"/>
      <c r="L134" s="266"/>
      <c r="M134" s="266"/>
      <c r="N134" s="266"/>
      <c r="O134" s="266"/>
      <c r="P134" s="266"/>
      <c r="Q134" s="266"/>
      <c r="R134" s="266"/>
      <c r="S134" s="266"/>
      <c r="T134" s="266"/>
      <c r="U134" s="266"/>
      <c r="V134" s="266"/>
    </row>
    <row r="135" spans="3:22" ht="14.25" customHeight="1" x14ac:dyDescent="0.2">
      <c r="C135" s="266"/>
      <c r="D135" s="266"/>
      <c r="E135" s="266"/>
      <c r="F135" s="266"/>
      <c r="G135" s="266"/>
      <c r="H135" s="266"/>
      <c r="I135" s="266"/>
      <c r="J135" s="266"/>
      <c r="K135" s="266"/>
      <c r="L135" s="266"/>
      <c r="M135" s="266"/>
      <c r="N135" s="266"/>
      <c r="O135" s="266"/>
      <c r="P135" s="266"/>
      <c r="Q135" s="266"/>
      <c r="R135" s="266"/>
      <c r="S135" s="266"/>
      <c r="T135" s="266"/>
      <c r="U135" s="266"/>
      <c r="V135" s="266"/>
    </row>
    <row r="136" spans="3:22" ht="14.25" customHeight="1" x14ac:dyDescent="0.2">
      <c r="C136" s="266"/>
      <c r="D136" s="266"/>
      <c r="E136" s="266"/>
      <c r="F136" s="266"/>
      <c r="G136" s="266"/>
      <c r="H136" s="266"/>
      <c r="I136" s="266"/>
      <c r="J136" s="266"/>
      <c r="K136" s="266"/>
      <c r="L136" s="266"/>
      <c r="M136" s="266"/>
      <c r="N136" s="266"/>
      <c r="O136" s="266"/>
      <c r="P136" s="266"/>
      <c r="Q136" s="266"/>
      <c r="R136" s="266"/>
      <c r="S136" s="266"/>
      <c r="T136" s="266"/>
      <c r="U136" s="266"/>
      <c r="V136" s="266"/>
    </row>
    <row r="137" spans="3:22" ht="14.25" customHeight="1" x14ac:dyDescent="0.2">
      <c r="C137" s="266"/>
      <c r="D137" s="266"/>
      <c r="E137" s="266"/>
      <c r="F137" s="266"/>
      <c r="G137" s="266"/>
      <c r="H137" s="266"/>
      <c r="I137" s="266"/>
      <c r="J137" s="266"/>
      <c r="K137" s="266"/>
      <c r="L137" s="266"/>
      <c r="M137" s="266"/>
      <c r="N137" s="266"/>
      <c r="O137" s="266"/>
      <c r="P137" s="266"/>
      <c r="Q137" s="266"/>
      <c r="R137" s="266"/>
      <c r="S137" s="266"/>
      <c r="T137" s="266"/>
      <c r="U137" s="266"/>
      <c r="V137" s="266"/>
    </row>
    <row r="138" spans="3:22" ht="14.25" customHeight="1" x14ac:dyDescent="0.2">
      <c r="C138" s="266"/>
      <c r="D138" s="266"/>
      <c r="E138" s="266"/>
      <c r="F138" s="266"/>
      <c r="G138" s="266"/>
      <c r="H138" s="266"/>
      <c r="I138" s="266"/>
      <c r="J138" s="266"/>
      <c r="K138" s="266"/>
      <c r="L138" s="266"/>
      <c r="M138" s="266"/>
      <c r="N138" s="266"/>
      <c r="O138" s="266"/>
      <c r="P138" s="266"/>
      <c r="Q138" s="266"/>
      <c r="R138" s="266"/>
      <c r="S138" s="266"/>
      <c r="T138" s="266"/>
      <c r="U138" s="266"/>
      <c r="V138" s="266"/>
    </row>
    <row r="139" spans="3:22" ht="14.25" customHeight="1" x14ac:dyDescent="0.2">
      <c r="C139" s="266"/>
      <c r="D139" s="266"/>
      <c r="E139" s="266"/>
      <c r="F139" s="266"/>
      <c r="G139" s="266"/>
      <c r="H139" s="266"/>
      <c r="I139" s="266"/>
      <c r="J139" s="266"/>
      <c r="K139" s="266"/>
      <c r="L139" s="266"/>
      <c r="M139" s="266"/>
      <c r="N139" s="266"/>
      <c r="O139" s="266"/>
      <c r="P139" s="266"/>
      <c r="Q139" s="266"/>
      <c r="R139" s="266"/>
      <c r="S139" s="266"/>
      <c r="T139" s="266"/>
      <c r="U139" s="266"/>
      <c r="V139" s="266"/>
    </row>
    <row r="140" spans="3:22" ht="14.25" customHeight="1" x14ac:dyDescent="0.2">
      <c r="C140" s="266"/>
      <c r="D140" s="266"/>
      <c r="E140" s="266"/>
      <c r="F140" s="266"/>
      <c r="G140" s="266"/>
      <c r="H140" s="266"/>
      <c r="I140" s="266"/>
      <c r="J140" s="266"/>
      <c r="K140" s="266"/>
      <c r="L140" s="266"/>
      <c r="M140" s="266"/>
      <c r="N140" s="266"/>
      <c r="O140" s="266"/>
      <c r="P140" s="266"/>
      <c r="Q140" s="266"/>
      <c r="R140" s="266"/>
      <c r="S140" s="266"/>
      <c r="T140" s="266"/>
      <c r="U140" s="266"/>
      <c r="V140" s="266"/>
    </row>
    <row r="141" spans="3:22" ht="14.25" customHeight="1" x14ac:dyDescent="0.2">
      <c r="C141" s="266"/>
      <c r="D141" s="266"/>
      <c r="E141" s="266"/>
      <c r="F141" s="266"/>
      <c r="G141" s="266"/>
      <c r="H141" s="266"/>
      <c r="I141" s="266"/>
      <c r="J141" s="266"/>
      <c r="K141" s="266"/>
      <c r="L141" s="266"/>
      <c r="M141" s="266"/>
      <c r="N141" s="266"/>
      <c r="O141" s="266"/>
      <c r="P141" s="266"/>
      <c r="Q141" s="266"/>
      <c r="R141" s="266"/>
      <c r="S141" s="266"/>
      <c r="T141" s="266"/>
      <c r="U141" s="266"/>
      <c r="V141" s="266"/>
    </row>
    <row r="142" spans="3:22" ht="14.25" customHeight="1" x14ac:dyDescent="0.2">
      <c r="C142" s="266"/>
      <c r="D142" s="266"/>
      <c r="E142" s="266"/>
      <c r="F142" s="266"/>
      <c r="G142" s="266"/>
      <c r="H142" s="266"/>
      <c r="I142" s="266"/>
      <c r="J142" s="266"/>
      <c r="K142" s="266"/>
      <c r="L142" s="266"/>
      <c r="M142" s="266"/>
      <c r="N142" s="266"/>
      <c r="O142" s="266"/>
      <c r="P142" s="266"/>
      <c r="Q142" s="266"/>
      <c r="R142" s="266"/>
      <c r="S142" s="266"/>
      <c r="T142" s="266"/>
      <c r="U142" s="266"/>
      <c r="V142" s="266"/>
    </row>
    <row r="143" spans="3:22" ht="14.25" customHeight="1" x14ac:dyDescent="0.2">
      <c r="C143" s="266"/>
      <c r="D143" s="266"/>
      <c r="E143" s="266"/>
      <c r="F143" s="266"/>
      <c r="G143" s="266"/>
      <c r="H143" s="266"/>
      <c r="I143" s="266"/>
      <c r="J143" s="266"/>
      <c r="K143" s="266"/>
      <c r="L143" s="266"/>
      <c r="M143" s="266"/>
      <c r="N143" s="266"/>
      <c r="O143" s="266"/>
      <c r="P143" s="266"/>
      <c r="Q143" s="266"/>
      <c r="R143" s="266"/>
      <c r="S143" s="266"/>
      <c r="T143" s="266"/>
      <c r="U143" s="266"/>
      <c r="V143" s="266"/>
    </row>
    <row r="144" spans="3:22" ht="14.25" customHeight="1" x14ac:dyDescent="0.2">
      <c r="C144" s="266"/>
      <c r="D144" s="266"/>
      <c r="E144" s="266"/>
      <c r="F144" s="266"/>
      <c r="G144" s="266"/>
      <c r="H144" s="266"/>
      <c r="I144" s="266"/>
      <c r="J144" s="266"/>
      <c r="K144" s="266"/>
      <c r="L144" s="266"/>
      <c r="M144" s="266"/>
      <c r="N144" s="266"/>
      <c r="O144" s="266"/>
      <c r="P144" s="266"/>
      <c r="Q144" s="266"/>
      <c r="R144" s="266"/>
      <c r="S144" s="266"/>
      <c r="T144" s="266"/>
      <c r="U144" s="266"/>
      <c r="V144" s="266"/>
    </row>
    <row r="145" spans="3:22" ht="14.25" customHeight="1" x14ac:dyDescent="0.2">
      <c r="C145" s="266"/>
      <c r="D145" s="266"/>
      <c r="E145" s="266"/>
      <c r="F145" s="266"/>
      <c r="G145" s="266"/>
      <c r="H145" s="266"/>
      <c r="I145" s="266"/>
      <c r="J145" s="266"/>
      <c r="K145" s="266"/>
      <c r="L145" s="266"/>
      <c r="M145" s="266"/>
      <c r="N145" s="266"/>
      <c r="O145" s="266"/>
      <c r="P145" s="266"/>
      <c r="Q145" s="266"/>
      <c r="R145" s="266"/>
      <c r="S145" s="266"/>
      <c r="T145" s="266"/>
      <c r="U145" s="266"/>
      <c r="V145" s="266"/>
    </row>
    <row r="146" spans="3:22" ht="14.25" customHeight="1" x14ac:dyDescent="0.2">
      <c r="C146" s="266"/>
      <c r="D146" s="266"/>
      <c r="E146" s="266"/>
      <c r="F146" s="266"/>
      <c r="G146" s="266"/>
      <c r="H146" s="266"/>
      <c r="I146" s="266"/>
      <c r="J146" s="266"/>
      <c r="K146" s="266"/>
      <c r="L146" s="266"/>
      <c r="M146" s="266"/>
      <c r="N146" s="266"/>
      <c r="O146" s="266"/>
      <c r="P146" s="266"/>
      <c r="Q146" s="266"/>
      <c r="R146" s="266"/>
      <c r="S146" s="266"/>
      <c r="T146" s="266"/>
      <c r="U146" s="266"/>
      <c r="V146" s="266"/>
    </row>
    <row r="147" spans="3:22" ht="14.25" customHeight="1" x14ac:dyDescent="0.2">
      <c r="C147" s="266"/>
      <c r="D147" s="266"/>
      <c r="E147" s="266"/>
      <c r="F147" s="266"/>
      <c r="G147" s="266"/>
      <c r="H147" s="266"/>
      <c r="I147" s="266"/>
      <c r="J147" s="266"/>
      <c r="K147" s="266"/>
      <c r="L147" s="266"/>
      <c r="M147" s="266"/>
      <c r="N147" s="266"/>
      <c r="O147" s="266"/>
      <c r="P147" s="266"/>
      <c r="Q147" s="266"/>
      <c r="R147" s="266"/>
      <c r="S147" s="266"/>
      <c r="T147" s="266"/>
      <c r="U147" s="266"/>
      <c r="V147" s="266"/>
    </row>
    <row r="148" spans="3:22" ht="14.25" customHeight="1" x14ac:dyDescent="0.2">
      <c r="C148" s="266"/>
      <c r="D148" s="266"/>
      <c r="E148" s="266"/>
      <c r="F148" s="266"/>
      <c r="G148" s="266"/>
      <c r="H148" s="266"/>
      <c r="I148" s="266"/>
      <c r="J148" s="266"/>
      <c r="K148" s="266"/>
      <c r="L148" s="266"/>
      <c r="M148" s="266"/>
      <c r="N148" s="266"/>
      <c r="O148" s="266"/>
      <c r="P148" s="266"/>
      <c r="Q148" s="266"/>
      <c r="R148" s="266"/>
      <c r="S148" s="266"/>
      <c r="T148" s="266"/>
      <c r="U148" s="266"/>
      <c r="V148" s="266"/>
    </row>
    <row r="149" spans="3:22" ht="14.25" customHeight="1" x14ac:dyDescent="0.2">
      <c r="C149" s="266"/>
      <c r="D149" s="266"/>
      <c r="E149" s="266"/>
      <c r="F149" s="266"/>
      <c r="G149" s="266"/>
      <c r="H149" s="266"/>
      <c r="I149" s="266"/>
      <c r="J149" s="266"/>
      <c r="K149" s="266"/>
      <c r="L149" s="266"/>
      <c r="M149" s="266"/>
      <c r="N149" s="266"/>
      <c r="O149" s="266"/>
      <c r="P149" s="266"/>
      <c r="Q149" s="266"/>
      <c r="R149" s="266"/>
      <c r="S149" s="266"/>
      <c r="T149" s="266"/>
      <c r="U149" s="266"/>
      <c r="V149" s="266"/>
    </row>
    <row r="150" spans="3:22" ht="14.25" customHeight="1" x14ac:dyDescent="0.2">
      <c r="C150" s="266"/>
      <c r="D150" s="266"/>
      <c r="E150" s="266"/>
      <c r="F150" s="266"/>
      <c r="G150" s="266"/>
      <c r="H150" s="266"/>
      <c r="I150" s="266"/>
      <c r="J150" s="266"/>
      <c r="K150" s="266"/>
      <c r="L150" s="266"/>
      <c r="M150" s="266"/>
      <c r="N150" s="266"/>
      <c r="O150" s="266"/>
      <c r="P150" s="266"/>
      <c r="Q150" s="266"/>
      <c r="R150" s="266"/>
      <c r="S150" s="266"/>
      <c r="T150" s="266"/>
      <c r="U150" s="266"/>
      <c r="V150" s="266"/>
    </row>
    <row r="151" spans="3:22" ht="14.25" customHeight="1" x14ac:dyDescent="0.2">
      <c r="C151" s="266"/>
      <c r="D151" s="266"/>
      <c r="E151" s="266"/>
      <c r="F151" s="266"/>
      <c r="G151" s="266"/>
      <c r="H151" s="266"/>
      <c r="I151" s="266"/>
      <c r="J151" s="266"/>
      <c r="K151" s="266"/>
      <c r="L151" s="266"/>
      <c r="M151" s="266"/>
      <c r="N151" s="266"/>
      <c r="O151" s="266"/>
      <c r="P151" s="266"/>
      <c r="Q151" s="266"/>
      <c r="R151" s="266"/>
      <c r="S151" s="266"/>
      <c r="T151" s="266"/>
      <c r="U151" s="266"/>
      <c r="V151" s="266"/>
    </row>
    <row r="152" spans="3:22" ht="14.25" customHeight="1" x14ac:dyDescent="0.2">
      <c r="C152" s="266"/>
      <c r="D152" s="266"/>
      <c r="E152" s="266"/>
      <c r="F152" s="266"/>
      <c r="G152" s="266"/>
      <c r="H152" s="266"/>
      <c r="I152" s="266"/>
      <c r="J152" s="266"/>
      <c r="K152" s="266"/>
      <c r="L152" s="266"/>
      <c r="M152" s="266"/>
      <c r="N152" s="266"/>
      <c r="O152" s="266"/>
      <c r="P152" s="266"/>
      <c r="Q152" s="266"/>
      <c r="R152" s="266"/>
      <c r="S152" s="266"/>
      <c r="T152" s="266"/>
      <c r="U152" s="266"/>
      <c r="V152" s="266"/>
    </row>
    <row r="153" spans="3:22" ht="14.25" customHeight="1" x14ac:dyDescent="0.2">
      <c r="C153" s="266"/>
      <c r="D153" s="266"/>
      <c r="E153" s="266"/>
      <c r="F153" s="266"/>
      <c r="G153" s="266"/>
      <c r="H153" s="266"/>
      <c r="I153" s="266"/>
      <c r="J153" s="266"/>
      <c r="K153" s="266"/>
      <c r="L153" s="266"/>
      <c r="M153" s="266"/>
      <c r="N153" s="266"/>
      <c r="O153" s="266"/>
      <c r="P153" s="266"/>
      <c r="Q153" s="266"/>
      <c r="R153" s="266"/>
      <c r="S153" s="266"/>
      <c r="T153" s="266"/>
      <c r="U153" s="266"/>
      <c r="V153" s="266"/>
    </row>
    <row r="154" spans="3:22" ht="14.25" customHeight="1" x14ac:dyDescent="0.2">
      <c r="C154" s="266"/>
      <c r="D154" s="266"/>
      <c r="E154" s="266"/>
      <c r="F154" s="266"/>
      <c r="G154" s="266"/>
      <c r="H154" s="266"/>
      <c r="I154" s="266"/>
      <c r="J154" s="266"/>
      <c r="K154" s="266"/>
      <c r="L154" s="266"/>
      <c r="M154" s="266"/>
      <c r="N154" s="266"/>
      <c r="O154" s="266"/>
      <c r="P154" s="266"/>
      <c r="Q154" s="266"/>
      <c r="R154" s="266"/>
      <c r="S154" s="266"/>
      <c r="T154" s="266"/>
      <c r="U154" s="266"/>
      <c r="V154" s="266"/>
    </row>
    <row r="155" spans="3:22" ht="14.25" customHeight="1" x14ac:dyDescent="0.2">
      <c r="C155" s="266"/>
      <c r="D155" s="266"/>
      <c r="E155" s="266"/>
      <c r="F155" s="266"/>
      <c r="G155" s="266"/>
      <c r="H155" s="266"/>
      <c r="I155" s="266"/>
      <c r="J155" s="266"/>
      <c r="K155" s="266"/>
      <c r="L155" s="266"/>
      <c r="M155" s="266"/>
      <c r="N155" s="266"/>
      <c r="O155" s="266"/>
      <c r="P155" s="266"/>
      <c r="Q155" s="266"/>
      <c r="R155" s="266"/>
      <c r="S155" s="266"/>
      <c r="T155" s="266"/>
      <c r="U155" s="266"/>
      <c r="V155" s="266"/>
    </row>
    <row r="156" spans="3:22" ht="14.25" customHeight="1" x14ac:dyDescent="0.2">
      <c r="C156" s="266"/>
      <c r="D156" s="266"/>
      <c r="E156" s="266"/>
      <c r="F156" s="266"/>
      <c r="G156" s="266"/>
      <c r="H156" s="266"/>
      <c r="I156" s="266"/>
      <c r="J156" s="266"/>
      <c r="K156" s="266"/>
      <c r="L156" s="266"/>
      <c r="M156" s="266"/>
      <c r="N156" s="266"/>
      <c r="O156" s="266"/>
      <c r="P156" s="266"/>
      <c r="Q156" s="266"/>
      <c r="R156" s="266"/>
      <c r="S156" s="266"/>
      <c r="T156" s="266"/>
      <c r="U156" s="266"/>
      <c r="V156" s="266"/>
    </row>
    <row r="157" spans="3:22" ht="14.25" customHeight="1" x14ac:dyDescent="0.2">
      <c r="C157" s="266"/>
      <c r="D157" s="266"/>
      <c r="E157" s="266"/>
      <c r="F157" s="266"/>
      <c r="G157" s="266"/>
      <c r="H157" s="266"/>
      <c r="I157" s="266"/>
      <c r="J157" s="266"/>
      <c r="K157" s="266"/>
      <c r="L157" s="266"/>
      <c r="M157" s="266"/>
      <c r="N157" s="266"/>
      <c r="O157" s="266"/>
      <c r="P157" s="266"/>
      <c r="Q157" s="266"/>
      <c r="R157" s="266"/>
      <c r="S157" s="266"/>
      <c r="T157" s="266"/>
      <c r="U157" s="266"/>
      <c r="V157" s="266"/>
    </row>
    <row r="158" spans="3:22" ht="14.25" customHeight="1" x14ac:dyDescent="0.2">
      <c r="C158" s="266"/>
      <c r="D158" s="266"/>
      <c r="E158" s="266"/>
      <c r="F158" s="266"/>
      <c r="G158" s="266"/>
      <c r="H158" s="266"/>
      <c r="I158" s="266"/>
      <c r="J158" s="266"/>
      <c r="K158" s="266"/>
      <c r="L158" s="266"/>
      <c r="M158" s="266"/>
      <c r="N158" s="266"/>
      <c r="O158" s="266"/>
      <c r="P158" s="266"/>
      <c r="Q158" s="266"/>
      <c r="R158" s="266"/>
      <c r="S158" s="266"/>
      <c r="T158" s="266"/>
      <c r="U158" s="266"/>
      <c r="V158" s="266"/>
    </row>
    <row r="159" spans="3:22" ht="14.25" customHeight="1" x14ac:dyDescent="0.2">
      <c r="C159" s="266"/>
      <c r="D159" s="266"/>
      <c r="E159" s="266"/>
      <c r="F159" s="266"/>
      <c r="G159" s="266"/>
      <c r="H159" s="266"/>
      <c r="I159" s="266"/>
      <c r="J159" s="266"/>
      <c r="K159" s="266"/>
      <c r="L159" s="266"/>
      <c r="M159" s="266"/>
      <c r="N159" s="266"/>
      <c r="O159" s="266"/>
      <c r="P159" s="266"/>
      <c r="Q159" s="266"/>
      <c r="R159" s="266"/>
      <c r="S159" s="266"/>
      <c r="T159" s="266"/>
      <c r="U159" s="266"/>
      <c r="V159" s="266"/>
    </row>
    <row r="160" spans="3:22" ht="14.25" customHeight="1" x14ac:dyDescent="0.2">
      <c r="C160" s="266"/>
      <c r="D160" s="266"/>
      <c r="E160" s="266"/>
      <c r="F160" s="266"/>
      <c r="G160" s="266"/>
      <c r="H160" s="266"/>
      <c r="I160" s="266"/>
      <c r="J160" s="266"/>
      <c r="K160" s="266"/>
      <c r="L160" s="266"/>
      <c r="M160" s="266"/>
      <c r="N160" s="266"/>
      <c r="O160" s="266"/>
      <c r="P160" s="266"/>
      <c r="Q160" s="266"/>
      <c r="R160" s="266"/>
      <c r="S160" s="266"/>
      <c r="T160" s="266"/>
      <c r="U160" s="266"/>
      <c r="V160" s="266"/>
    </row>
    <row r="161" spans="3:22" ht="14.25" customHeight="1" x14ac:dyDescent="0.2">
      <c r="C161" s="266"/>
      <c r="D161" s="266"/>
      <c r="E161" s="266"/>
      <c r="F161" s="266"/>
      <c r="G161" s="266"/>
      <c r="H161" s="266"/>
      <c r="I161" s="266"/>
      <c r="J161" s="266"/>
      <c r="K161" s="266"/>
      <c r="L161" s="266"/>
      <c r="M161" s="266"/>
      <c r="N161" s="266"/>
      <c r="O161" s="266"/>
      <c r="P161" s="266"/>
      <c r="Q161" s="266"/>
      <c r="R161" s="266"/>
      <c r="S161" s="266"/>
      <c r="T161" s="266"/>
      <c r="U161" s="266"/>
      <c r="V161" s="266"/>
    </row>
    <row r="162" spans="3:22" ht="14.25" customHeight="1" x14ac:dyDescent="0.2">
      <c r="C162" s="266"/>
      <c r="D162" s="266"/>
      <c r="E162" s="266"/>
      <c r="F162" s="266"/>
      <c r="G162" s="266"/>
      <c r="H162" s="266"/>
      <c r="I162" s="266"/>
      <c r="J162" s="266"/>
      <c r="K162" s="266"/>
      <c r="L162" s="266"/>
      <c r="M162" s="266"/>
      <c r="N162" s="266"/>
      <c r="O162" s="266"/>
      <c r="P162" s="266"/>
      <c r="Q162" s="266"/>
      <c r="R162" s="266"/>
      <c r="S162" s="266"/>
      <c r="T162" s="266"/>
      <c r="U162" s="266"/>
      <c r="V162" s="266"/>
    </row>
    <row r="163" spans="3:22" ht="14.25" customHeight="1" x14ac:dyDescent="0.2">
      <c r="C163" s="266"/>
      <c r="D163" s="266"/>
      <c r="E163" s="266"/>
      <c r="F163" s="266"/>
      <c r="G163" s="266"/>
      <c r="H163" s="266"/>
      <c r="I163" s="266"/>
      <c r="J163" s="266"/>
      <c r="K163" s="266"/>
      <c r="L163" s="266"/>
      <c r="M163" s="266"/>
      <c r="N163" s="266"/>
      <c r="O163" s="266"/>
      <c r="P163" s="266"/>
      <c r="Q163" s="266"/>
      <c r="R163" s="266"/>
      <c r="S163" s="266"/>
      <c r="T163" s="266"/>
      <c r="U163" s="266"/>
      <c r="V163" s="266"/>
    </row>
    <row r="164" spans="3:22" ht="14.25" customHeight="1" x14ac:dyDescent="0.2">
      <c r="C164" s="266"/>
      <c r="D164" s="266"/>
      <c r="E164" s="266"/>
      <c r="F164" s="266"/>
      <c r="G164" s="266"/>
      <c r="H164" s="266"/>
      <c r="I164" s="266"/>
      <c r="J164" s="266"/>
      <c r="K164" s="266"/>
      <c r="L164" s="266"/>
      <c r="M164" s="266"/>
      <c r="N164" s="266"/>
      <c r="O164" s="266"/>
      <c r="P164" s="266"/>
      <c r="Q164" s="266"/>
      <c r="R164" s="266"/>
      <c r="S164" s="266"/>
      <c r="T164" s="266"/>
      <c r="U164" s="266"/>
      <c r="V164" s="266"/>
    </row>
    <row r="165" spans="3:22" ht="14.25" customHeight="1" x14ac:dyDescent="0.2">
      <c r="C165" s="266"/>
      <c r="D165" s="266"/>
      <c r="E165" s="266"/>
      <c r="F165" s="266"/>
      <c r="G165" s="266"/>
      <c r="H165" s="266"/>
      <c r="I165" s="266"/>
      <c r="J165" s="266"/>
      <c r="K165" s="266"/>
      <c r="L165" s="266"/>
      <c r="M165" s="266"/>
      <c r="N165" s="266"/>
      <c r="O165" s="266"/>
      <c r="P165" s="266"/>
      <c r="Q165" s="266"/>
      <c r="R165" s="266"/>
      <c r="S165" s="266"/>
      <c r="T165" s="266"/>
      <c r="U165" s="266"/>
      <c r="V165" s="266"/>
    </row>
    <row r="166" spans="3:22" ht="14.25" customHeight="1" x14ac:dyDescent="0.2">
      <c r="C166" s="266"/>
      <c r="D166" s="266"/>
      <c r="E166" s="266"/>
      <c r="F166" s="266"/>
      <c r="G166" s="266"/>
      <c r="H166" s="266"/>
      <c r="I166" s="266"/>
      <c r="J166" s="266"/>
      <c r="K166" s="266"/>
      <c r="L166" s="266"/>
      <c r="M166" s="266"/>
      <c r="N166" s="266"/>
      <c r="O166" s="266"/>
      <c r="P166" s="266"/>
      <c r="Q166" s="266"/>
      <c r="R166" s="266"/>
      <c r="S166" s="266"/>
      <c r="T166" s="266"/>
      <c r="U166" s="266"/>
      <c r="V166" s="266"/>
    </row>
    <row r="167" spans="3:22" ht="14.25" customHeight="1" x14ac:dyDescent="0.2">
      <c r="C167" s="266"/>
      <c r="D167" s="266"/>
      <c r="E167" s="266"/>
      <c r="F167" s="266"/>
      <c r="G167" s="266"/>
      <c r="H167" s="266"/>
      <c r="I167" s="266"/>
      <c r="J167" s="266"/>
      <c r="K167" s="266"/>
      <c r="L167" s="266"/>
      <c r="M167" s="266"/>
      <c r="N167" s="266"/>
      <c r="O167" s="266"/>
      <c r="P167" s="266"/>
      <c r="Q167" s="266"/>
      <c r="R167" s="266"/>
      <c r="S167" s="266"/>
      <c r="T167" s="266"/>
      <c r="U167" s="266"/>
      <c r="V167" s="266"/>
    </row>
    <row r="168" spans="3:22" ht="14.25" customHeight="1" x14ac:dyDescent="0.2">
      <c r="C168" s="266"/>
      <c r="D168" s="266"/>
      <c r="E168" s="266"/>
      <c r="F168" s="266"/>
      <c r="G168" s="266"/>
      <c r="H168" s="266"/>
      <c r="I168" s="266"/>
      <c r="J168" s="266"/>
      <c r="K168" s="266"/>
      <c r="L168" s="266"/>
      <c r="M168" s="266"/>
      <c r="N168" s="266"/>
      <c r="O168" s="266"/>
      <c r="P168" s="266"/>
      <c r="Q168" s="266"/>
      <c r="R168" s="266"/>
      <c r="S168" s="266"/>
      <c r="T168" s="266"/>
      <c r="U168" s="266"/>
      <c r="V168" s="266"/>
    </row>
    <row r="169" spans="3:22" ht="14.25" customHeight="1" x14ac:dyDescent="0.2">
      <c r="C169" s="266"/>
      <c r="D169" s="266"/>
      <c r="E169" s="266"/>
      <c r="F169" s="266"/>
      <c r="G169" s="266"/>
      <c r="H169" s="266"/>
      <c r="I169" s="266"/>
      <c r="J169" s="266"/>
      <c r="K169" s="266"/>
      <c r="L169" s="266"/>
      <c r="M169" s="266"/>
      <c r="N169" s="266"/>
      <c r="O169" s="266"/>
      <c r="P169" s="266"/>
      <c r="Q169" s="266"/>
      <c r="R169" s="266"/>
      <c r="S169" s="266"/>
      <c r="T169" s="266"/>
      <c r="U169" s="266"/>
      <c r="V169" s="266"/>
    </row>
    <row r="170" spans="3:22" ht="14.25" customHeight="1" x14ac:dyDescent="0.2">
      <c r="C170" s="266"/>
      <c r="D170" s="266"/>
      <c r="E170" s="266"/>
      <c r="F170" s="266"/>
      <c r="G170" s="266"/>
      <c r="H170" s="266"/>
      <c r="I170" s="266"/>
      <c r="J170" s="266"/>
      <c r="K170" s="266"/>
      <c r="L170" s="266"/>
      <c r="M170" s="266"/>
      <c r="N170" s="266"/>
      <c r="O170" s="266"/>
      <c r="P170" s="266"/>
      <c r="Q170" s="266"/>
      <c r="R170" s="266"/>
      <c r="S170" s="266"/>
      <c r="T170" s="266"/>
      <c r="U170" s="266"/>
      <c r="V170" s="266"/>
    </row>
    <row r="171" spans="3:22" ht="14.25" customHeight="1" x14ac:dyDescent="0.2">
      <c r="C171" s="266"/>
      <c r="D171" s="266"/>
      <c r="E171" s="266"/>
      <c r="F171" s="266"/>
      <c r="G171" s="266"/>
      <c r="H171" s="266"/>
      <c r="I171" s="266"/>
      <c r="J171" s="266"/>
      <c r="K171" s="266"/>
      <c r="L171" s="266"/>
      <c r="M171" s="266"/>
      <c r="N171" s="266"/>
      <c r="O171" s="266"/>
      <c r="P171" s="266"/>
      <c r="Q171" s="266"/>
      <c r="R171" s="266"/>
      <c r="S171" s="266"/>
      <c r="T171" s="266"/>
      <c r="U171" s="266"/>
      <c r="V171" s="266"/>
    </row>
    <row r="172" spans="3:22" ht="14.25" customHeight="1" x14ac:dyDescent="0.2">
      <c r="C172" s="266"/>
      <c r="D172" s="266"/>
      <c r="E172" s="266"/>
      <c r="F172" s="266"/>
      <c r="G172" s="266"/>
      <c r="H172" s="266"/>
      <c r="I172" s="266"/>
      <c r="J172" s="266"/>
      <c r="K172" s="266"/>
      <c r="L172" s="266"/>
      <c r="M172" s="266"/>
      <c r="N172" s="266"/>
      <c r="O172" s="266"/>
      <c r="P172" s="266"/>
      <c r="Q172" s="266"/>
      <c r="R172" s="266"/>
      <c r="S172" s="266"/>
      <c r="T172" s="266"/>
      <c r="U172" s="266"/>
      <c r="V172" s="266"/>
    </row>
    <row r="173" spans="3:22" ht="14.25" customHeight="1" x14ac:dyDescent="0.2">
      <c r="C173" s="266"/>
      <c r="D173" s="266"/>
      <c r="E173" s="266"/>
      <c r="F173" s="266"/>
      <c r="G173" s="266"/>
      <c r="H173" s="266"/>
      <c r="I173" s="266"/>
      <c r="J173" s="266"/>
      <c r="K173" s="266"/>
      <c r="L173" s="266"/>
      <c r="M173" s="266"/>
      <c r="N173" s="266"/>
      <c r="O173" s="266"/>
      <c r="P173" s="266"/>
      <c r="Q173" s="266"/>
      <c r="R173" s="266"/>
      <c r="S173" s="266"/>
      <c r="T173" s="266"/>
      <c r="U173" s="266"/>
      <c r="V173" s="266"/>
    </row>
    <row r="174" spans="3:22" ht="14.25" customHeight="1" x14ac:dyDescent="0.2">
      <c r="C174" s="266"/>
      <c r="D174" s="266"/>
      <c r="E174" s="266"/>
      <c r="F174" s="266"/>
      <c r="G174" s="266"/>
      <c r="H174" s="266"/>
      <c r="I174" s="266"/>
      <c r="J174" s="266"/>
      <c r="K174" s="266"/>
      <c r="L174" s="266"/>
      <c r="M174" s="266"/>
      <c r="N174" s="266"/>
      <c r="O174" s="266"/>
      <c r="P174" s="266"/>
      <c r="Q174" s="266"/>
      <c r="R174" s="266"/>
      <c r="S174" s="266"/>
      <c r="T174" s="266"/>
      <c r="U174" s="266"/>
      <c r="V174" s="266"/>
    </row>
    <row r="175" spans="3:22" ht="14.25" customHeight="1" x14ac:dyDescent="0.2">
      <c r="C175" s="266"/>
      <c r="D175" s="266"/>
      <c r="E175" s="266"/>
      <c r="F175" s="266"/>
      <c r="G175" s="266"/>
      <c r="H175" s="266"/>
      <c r="I175" s="266"/>
      <c r="J175" s="266"/>
      <c r="K175" s="266"/>
      <c r="L175" s="266"/>
      <c r="M175" s="266"/>
      <c r="N175" s="266"/>
      <c r="O175" s="266"/>
      <c r="P175" s="266"/>
      <c r="Q175" s="266"/>
      <c r="R175" s="266"/>
      <c r="S175" s="266"/>
      <c r="T175" s="266"/>
      <c r="U175" s="266"/>
      <c r="V175" s="266"/>
    </row>
    <row r="176" spans="3:22" ht="14.25" customHeight="1" x14ac:dyDescent="0.2">
      <c r="C176" s="266"/>
      <c r="D176" s="266"/>
      <c r="E176" s="266"/>
      <c r="F176" s="266"/>
      <c r="G176" s="266"/>
      <c r="H176" s="266"/>
      <c r="I176" s="266"/>
      <c r="J176" s="266"/>
      <c r="K176" s="266"/>
      <c r="L176" s="266"/>
      <c r="M176" s="266"/>
      <c r="N176" s="266"/>
      <c r="O176" s="266"/>
      <c r="P176" s="266"/>
      <c r="Q176" s="266"/>
      <c r="R176" s="266"/>
      <c r="S176" s="266"/>
      <c r="T176" s="266"/>
      <c r="U176" s="266"/>
      <c r="V176" s="266"/>
    </row>
    <row r="177" spans="3:22" ht="14.25" customHeight="1" x14ac:dyDescent="0.2">
      <c r="C177" s="266"/>
      <c r="D177" s="266"/>
      <c r="E177" s="266"/>
      <c r="F177" s="266"/>
      <c r="G177" s="266"/>
      <c r="H177" s="266"/>
      <c r="I177" s="266"/>
      <c r="J177" s="266"/>
      <c r="K177" s="266"/>
      <c r="L177" s="266"/>
      <c r="M177" s="266"/>
      <c r="N177" s="266"/>
      <c r="O177" s="266"/>
      <c r="P177" s="266"/>
      <c r="Q177" s="266"/>
      <c r="R177" s="266"/>
      <c r="S177" s="266"/>
      <c r="T177" s="266"/>
      <c r="U177" s="266"/>
      <c r="V177" s="266"/>
    </row>
    <row r="178" spans="3:22" ht="14.25" customHeight="1" x14ac:dyDescent="0.2">
      <c r="C178" s="266"/>
      <c r="D178" s="266"/>
      <c r="E178" s="266"/>
      <c r="F178" s="266"/>
      <c r="G178" s="266"/>
      <c r="H178" s="266"/>
      <c r="I178" s="266"/>
      <c r="J178" s="266"/>
      <c r="K178" s="266"/>
      <c r="L178" s="266"/>
      <c r="M178" s="266"/>
      <c r="N178" s="266"/>
      <c r="O178" s="266"/>
      <c r="P178" s="266"/>
      <c r="Q178" s="266"/>
      <c r="R178" s="266"/>
      <c r="S178" s="266"/>
      <c r="T178" s="266"/>
      <c r="U178" s="266"/>
      <c r="V178" s="266"/>
    </row>
    <row r="179" spans="3:22" ht="14.25" customHeight="1" x14ac:dyDescent="0.2">
      <c r="C179" s="266"/>
      <c r="D179" s="266"/>
      <c r="E179" s="266"/>
      <c r="F179" s="266"/>
      <c r="G179" s="266"/>
      <c r="H179" s="266"/>
      <c r="I179" s="266"/>
      <c r="J179" s="266"/>
      <c r="K179" s="266"/>
      <c r="L179" s="266"/>
      <c r="M179" s="266"/>
      <c r="N179" s="266"/>
      <c r="O179" s="266"/>
      <c r="P179" s="266"/>
      <c r="Q179" s="266"/>
      <c r="R179" s="266"/>
      <c r="S179" s="266"/>
      <c r="T179" s="266"/>
      <c r="U179" s="266"/>
      <c r="V179" s="266"/>
    </row>
    <row r="180" spans="3:22" ht="14.25" customHeight="1" x14ac:dyDescent="0.2">
      <c r="C180" s="266"/>
      <c r="D180" s="266"/>
      <c r="E180" s="266"/>
      <c r="F180" s="266"/>
      <c r="G180" s="266"/>
      <c r="H180" s="266"/>
      <c r="I180" s="266"/>
      <c r="J180" s="266"/>
      <c r="K180" s="266"/>
      <c r="L180" s="266"/>
      <c r="M180" s="266"/>
      <c r="N180" s="266"/>
      <c r="O180" s="266"/>
      <c r="P180" s="266"/>
      <c r="Q180" s="266"/>
      <c r="R180" s="266"/>
      <c r="S180" s="266"/>
      <c r="T180" s="266"/>
      <c r="U180" s="266"/>
      <c r="V180" s="266"/>
    </row>
    <row r="181" spans="3:22" ht="14.25" customHeight="1" x14ac:dyDescent="0.2">
      <c r="C181" s="266"/>
      <c r="D181" s="266"/>
      <c r="E181" s="266"/>
      <c r="F181" s="266"/>
      <c r="G181" s="266"/>
      <c r="H181" s="266"/>
      <c r="I181" s="266"/>
      <c r="J181" s="266"/>
      <c r="K181" s="266"/>
      <c r="L181" s="266"/>
      <c r="M181" s="266"/>
      <c r="N181" s="266"/>
      <c r="O181" s="266"/>
      <c r="P181" s="266"/>
      <c r="Q181" s="266"/>
      <c r="R181" s="266"/>
      <c r="S181" s="266"/>
      <c r="T181" s="266"/>
      <c r="U181" s="266"/>
      <c r="V181" s="266"/>
    </row>
    <row r="182" spans="3:22" ht="14.25" customHeight="1" x14ac:dyDescent="0.2">
      <c r="C182" s="266"/>
      <c r="D182" s="266"/>
      <c r="E182" s="266"/>
      <c r="F182" s="266"/>
      <c r="G182" s="266"/>
      <c r="H182" s="266"/>
      <c r="I182" s="266"/>
      <c r="J182" s="266"/>
      <c r="K182" s="266"/>
      <c r="L182" s="266"/>
      <c r="M182" s="266"/>
      <c r="N182" s="266"/>
      <c r="O182" s="266"/>
      <c r="P182" s="266"/>
      <c r="Q182" s="266"/>
      <c r="R182" s="266"/>
      <c r="S182" s="266"/>
      <c r="T182" s="266"/>
      <c r="U182" s="266"/>
      <c r="V182" s="266"/>
    </row>
    <row r="183" spans="3:22" ht="14.25" customHeight="1" x14ac:dyDescent="0.2">
      <c r="C183" s="266"/>
      <c r="D183" s="266"/>
      <c r="E183" s="266"/>
      <c r="F183" s="266"/>
      <c r="G183" s="266"/>
      <c r="H183" s="266"/>
      <c r="I183" s="266"/>
      <c r="J183" s="266"/>
      <c r="K183" s="266"/>
      <c r="L183" s="266"/>
      <c r="M183" s="266"/>
      <c r="N183" s="266"/>
      <c r="O183" s="266"/>
      <c r="P183" s="266"/>
      <c r="Q183" s="266"/>
      <c r="R183" s="266"/>
      <c r="S183" s="266"/>
      <c r="T183" s="266"/>
      <c r="U183" s="266"/>
      <c r="V183" s="266"/>
    </row>
    <row r="184" spans="3:22" ht="14.25" customHeight="1" x14ac:dyDescent="0.2">
      <c r="C184" s="266"/>
      <c r="D184" s="266"/>
      <c r="E184" s="266"/>
      <c r="F184" s="266"/>
      <c r="G184" s="266"/>
      <c r="H184" s="266"/>
      <c r="I184" s="266"/>
      <c r="J184" s="266"/>
      <c r="K184" s="266"/>
      <c r="L184" s="266"/>
      <c r="M184" s="266"/>
      <c r="N184" s="266"/>
      <c r="O184" s="266"/>
      <c r="P184" s="266"/>
      <c r="Q184" s="266"/>
      <c r="R184" s="266"/>
      <c r="S184" s="266"/>
      <c r="T184" s="266"/>
      <c r="U184" s="266"/>
      <c r="V184" s="266"/>
    </row>
    <row r="185" spans="3:22" ht="14.25" customHeight="1" x14ac:dyDescent="0.2">
      <c r="C185" s="266"/>
      <c r="D185" s="266"/>
      <c r="E185" s="266"/>
      <c r="F185" s="266"/>
      <c r="G185" s="266"/>
      <c r="H185" s="266"/>
      <c r="I185" s="266"/>
      <c r="J185" s="266"/>
      <c r="K185" s="266"/>
      <c r="L185" s="266"/>
      <c r="M185" s="266"/>
      <c r="N185" s="266"/>
      <c r="O185" s="266"/>
      <c r="P185" s="266"/>
      <c r="Q185" s="266"/>
      <c r="R185" s="266"/>
      <c r="S185" s="266"/>
      <c r="T185" s="266"/>
      <c r="U185" s="266"/>
      <c r="V185" s="266"/>
    </row>
    <row r="186" spans="3:22" ht="14.25" customHeight="1" x14ac:dyDescent="0.2">
      <c r="C186" s="266"/>
      <c r="D186" s="266"/>
      <c r="E186" s="266"/>
      <c r="F186" s="266"/>
      <c r="G186" s="266"/>
      <c r="H186" s="266"/>
      <c r="I186" s="266"/>
      <c r="J186" s="266"/>
      <c r="K186" s="266"/>
      <c r="L186" s="266"/>
      <c r="M186" s="266"/>
      <c r="N186" s="266"/>
      <c r="O186" s="266"/>
      <c r="P186" s="266"/>
      <c r="Q186" s="266"/>
      <c r="R186" s="266"/>
      <c r="S186" s="266"/>
      <c r="T186" s="266"/>
      <c r="U186" s="266"/>
      <c r="V186" s="266"/>
    </row>
    <row r="187" spans="3:22" ht="14.25" customHeight="1" x14ac:dyDescent="0.2">
      <c r="C187" s="266"/>
      <c r="D187" s="266"/>
      <c r="E187" s="266"/>
      <c r="F187" s="266"/>
      <c r="G187" s="266"/>
      <c r="H187" s="266"/>
      <c r="I187" s="266"/>
      <c r="J187" s="266"/>
      <c r="K187" s="266"/>
      <c r="L187" s="266"/>
      <c r="M187" s="266"/>
      <c r="N187" s="266"/>
      <c r="O187" s="266"/>
      <c r="P187" s="266"/>
      <c r="Q187" s="266"/>
      <c r="R187" s="266"/>
      <c r="S187" s="266"/>
      <c r="T187" s="266"/>
      <c r="U187" s="266"/>
      <c r="V187" s="266"/>
    </row>
    <row r="188" spans="3:22" ht="14.25" customHeight="1" x14ac:dyDescent="0.2">
      <c r="C188" s="266"/>
      <c r="D188" s="266"/>
      <c r="E188" s="266"/>
      <c r="F188" s="266"/>
      <c r="G188" s="266"/>
      <c r="H188" s="266"/>
      <c r="I188" s="266"/>
      <c r="J188" s="266"/>
      <c r="K188" s="266"/>
      <c r="L188" s="266"/>
      <c r="M188" s="266"/>
      <c r="N188" s="266"/>
      <c r="O188" s="266"/>
      <c r="P188" s="266"/>
      <c r="Q188" s="266"/>
      <c r="R188" s="266"/>
      <c r="S188" s="266"/>
      <c r="T188" s="266"/>
      <c r="U188" s="266"/>
      <c r="V188" s="266"/>
    </row>
    <row r="189" spans="3:22" ht="14.25" customHeight="1" x14ac:dyDescent="0.2">
      <c r="C189" s="266"/>
      <c r="D189" s="266"/>
      <c r="E189" s="266"/>
      <c r="F189" s="266"/>
      <c r="G189" s="266"/>
      <c r="H189" s="266"/>
      <c r="I189" s="266"/>
      <c r="J189" s="266"/>
      <c r="K189" s="266"/>
      <c r="L189" s="266"/>
      <c r="M189" s="266"/>
      <c r="N189" s="266"/>
      <c r="O189" s="266"/>
      <c r="P189" s="266"/>
      <c r="Q189" s="266"/>
      <c r="R189" s="266"/>
      <c r="S189" s="266"/>
      <c r="T189" s="266"/>
      <c r="U189" s="266"/>
      <c r="V189" s="266"/>
    </row>
    <row r="190" spans="3:22" ht="14.25" customHeight="1" x14ac:dyDescent="0.2">
      <c r="C190" s="266"/>
      <c r="D190" s="266"/>
      <c r="E190" s="266"/>
      <c r="F190" s="266"/>
      <c r="G190" s="266"/>
      <c r="H190" s="266"/>
      <c r="I190" s="266"/>
      <c r="J190" s="266"/>
      <c r="K190" s="266"/>
      <c r="L190" s="266"/>
      <c r="M190" s="266"/>
      <c r="N190" s="266"/>
      <c r="O190" s="266"/>
      <c r="P190" s="266"/>
      <c r="Q190" s="266"/>
      <c r="R190" s="266"/>
      <c r="S190" s="266"/>
      <c r="T190" s="266"/>
      <c r="U190" s="266"/>
      <c r="V190" s="266"/>
    </row>
    <row r="191" spans="3:22" ht="14.25" customHeight="1" x14ac:dyDescent="0.2">
      <c r="C191" s="266"/>
      <c r="D191" s="266"/>
      <c r="E191" s="266"/>
      <c r="F191" s="266"/>
      <c r="G191" s="266"/>
      <c r="H191" s="266"/>
      <c r="I191" s="266"/>
      <c r="J191" s="266"/>
      <c r="K191" s="266"/>
      <c r="L191" s="266"/>
      <c r="M191" s="266"/>
      <c r="N191" s="266"/>
      <c r="O191" s="266"/>
      <c r="P191" s="266"/>
      <c r="Q191" s="266"/>
      <c r="R191" s="266"/>
      <c r="S191" s="266"/>
      <c r="T191" s="266"/>
      <c r="U191" s="266"/>
      <c r="V191" s="266"/>
    </row>
    <row r="192" spans="3:22" ht="14.25" customHeight="1" x14ac:dyDescent="0.2">
      <c r="C192" s="266"/>
      <c r="D192" s="266"/>
      <c r="E192" s="266"/>
      <c r="F192" s="266"/>
      <c r="G192" s="266"/>
      <c r="H192" s="266"/>
      <c r="I192" s="266"/>
      <c r="J192" s="266"/>
      <c r="K192" s="266"/>
      <c r="L192" s="266"/>
      <c r="M192" s="266"/>
      <c r="N192" s="266"/>
      <c r="O192" s="266"/>
      <c r="P192" s="266"/>
      <c r="Q192" s="266"/>
      <c r="R192" s="266"/>
      <c r="S192" s="266"/>
      <c r="T192" s="266"/>
      <c r="U192" s="266"/>
      <c r="V192" s="266"/>
    </row>
    <row r="193" spans="3:22" ht="14.25" customHeight="1" x14ac:dyDescent="0.2">
      <c r="C193" s="266"/>
      <c r="D193" s="266"/>
      <c r="E193" s="266"/>
      <c r="F193" s="266"/>
      <c r="G193" s="266"/>
      <c r="H193" s="266"/>
      <c r="I193" s="266"/>
      <c r="J193" s="266"/>
      <c r="K193" s="266"/>
      <c r="L193" s="266"/>
      <c r="M193" s="266"/>
      <c r="N193" s="266"/>
      <c r="O193" s="266"/>
      <c r="P193" s="266"/>
      <c r="Q193" s="266"/>
      <c r="R193" s="266"/>
      <c r="S193" s="266"/>
      <c r="T193" s="266"/>
      <c r="U193" s="266"/>
      <c r="V193" s="266"/>
    </row>
    <row r="194" spans="3:22" ht="14.25" customHeight="1" x14ac:dyDescent="0.2">
      <c r="C194" s="266"/>
      <c r="D194" s="266"/>
      <c r="E194" s="266"/>
      <c r="F194" s="266"/>
      <c r="G194" s="266"/>
      <c r="H194" s="266"/>
      <c r="I194" s="266"/>
      <c r="J194" s="266"/>
      <c r="K194" s="266"/>
      <c r="L194" s="266"/>
      <c r="M194" s="266"/>
      <c r="N194" s="266"/>
      <c r="O194" s="266"/>
      <c r="P194" s="266"/>
      <c r="Q194" s="266"/>
      <c r="R194" s="266"/>
      <c r="S194" s="266"/>
      <c r="T194" s="266"/>
      <c r="U194" s="266"/>
      <c r="V194" s="266"/>
    </row>
    <row r="195" spans="3:22" ht="14.25" customHeight="1" x14ac:dyDescent="0.2">
      <c r="C195" s="266"/>
      <c r="D195" s="266"/>
      <c r="E195" s="266"/>
      <c r="F195" s="266"/>
      <c r="G195" s="266"/>
      <c r="H195" s="266"/>
      <c r="I195" s="266"/>
      <c r="J195" s="266"/>
      <c r="K195" s="266"/>
      <c r="L195" s="266"/>
      <c r="M195" s="266"/>
      <c r="N195" s="266"/>
      <c r="O195" s="266"/>
      <c r="P195" s="266"/>
      <c r="Q195" s="266"/>
      <c r="R195" s="266"/>
      <c r="S195" s="266"/>
      <c r="T195" s="266"/>
      <c r="U195" s="266"/>
      <c r="V195" s="266"/>
    </row>
    <row r="196" spans="3:22" ht="14.25" customHeight="1" x14ac:dyDescent="0.2">
      <c r="C196" s="266"/>
      <c r="D196" s="266"/>
      <c r="E196" s="266"/>
      <c r="F196" s="266"/>
      <c r="G196" s="266"/>
      <c r="H196" s="266"/>
      <c r="I196" s="266"/>
      <c r="J196" s="266"/>
      <c r="K196" s="266"/>
      <c r="L196" s="266"/>
      <c r="M196" s="266"/>
      <c r="N196" s="266"/>
      <c r="O196" s="266"/>
      <c r="P196" s="266"/>
      <c r="Q196" s="266"/>
      <c r="R196" s="266"/>
      <c r="S196" s="266"/>
      <c r="T196" s="266"/>
      <c r="U196" s="266"/>
      <c r="V196" s="266"/>
    </row>
    <row r="197" spans="3:22" ht="14.25" customHeight="1" x14ac:dyDescent="0.2">
      <c r="C197" s="266"/>
      <c r="D197" s="266"/>
      <c r="E197" s="266"/>
      <c r="F197" s="266"/>
      <c r="G197" s="266"/>
      <c r="H197" s="266"/>
      <c r="I197" s="266"/>
      <c r="J197" s="266"/>
      <c r="K197" s="266"/>
      <c r="L197" s="266"/>
      <c r="M197" s="266"/>
      <c r="N197" s="266"/>
      <c r="O197" s="266"/>
      <c r="P197" s="266"/>
      <c r="Q197" s="266"/>
      <c r="R197" s="266"/>
      <c r="S197" s="266"/>
      <c r="T197" s="266"/>
      <c r="U197" s="266"/>
      <c r="V197" s="266"/>
    </row>
    <row r="198" spans="3:22" ht="14.25" customHeight="1" x14ac:dyDescent="0.2">
      <c r="C198" s="266"/>
      <c r="D198" s="266"/>
      <c r="E198" s="266"/>
      <c r="F198" s="266"/>
      <c r="G198" s="266"/>
      <c r="H198" s="266"/>
      <c r="I198" s="266"/>
      <c r="J198" s="266"/>
      <c r="K198" s="266"/>
      <c r="L198" s="266"/>
      <c r="M198" s="266"/>
      <c r="N198" s="266"/>
      <c r="O198" s="266"/>
      <c r="P198" s="266"/>
      <c r="Q198" s="266"/>
      <c r="R198" s="266"/>
      <c r="S198" s="266"/>
      <c r="T198" s="266"/>
      <c r="U198" s="266"/>
      <c r="V198" s="266"/>
    </row>
    <row r="199" spans="3:22" ht="14.25" customHeight="1" x14ac:dyDescent="0.2">
      <c r="C199" s="266"/>
      <c r="D199" s="266"/>
      <c r="E199" s="266"/>
      <c r="F199" s="266"/>
      <c r="G199" s="266"/>
      <c r="H199" s="266"/>
      <c r="I199" s="266"/>
      <c r="J199" s="266"/>
      <c r="K199" s="266"/>
      <c r="L199" s="266"/>
      <c r="M199" s="266"/>
      <c r="N199" s="266"/>
      <c r="O199" s="266"/>
      <c r="P199" s="266"/>
      <c r="Q199" s="266"/>
      <c r="R199" s="266"/>
      <c r="S199" s="266"/>
      <c r="T199" s="266"/>
      <c r="U199" s="266"/>
      <c r="V199" s="266"/>
    </row>
    <row r="200" spans="3:22" ht="14.25" customHeight="1" x14ac:dyDescent="0.2">
      <c r="C200" s="266"/>
      <c r="D200" s="266"/>
      <c r="E200" s="266"/>
      <c r="F200" s="266"/>
      <c r="G200" s="266"/>
      <c r="H200" s="266"/>
      <c r="I200" s="266"/>
      <c r="J200" s="266"/>
      <c r="K200" s="266"/>
      <c r="L200" s="266"/>
      <c r="M200" s="266"/>
      <c r="N200" s="266"/>
      <c r="O200" s="266"/>
      <c r="P200" s="266"/>
      <c r="Q200" s="266"/>
      <c r="R200" s="266"/>
      <c r="S200" s="266"/>
      <c r="T200" s="266"/>
      <c r="U200" s="266"/>
      <c r="V200" s="266"/>
    </row>
    <row r="201" spans="3:22" ht="14.25" customHeight="1" x14ac:dyDescent="0.2">
      <c r="C201" s="266"/>
      <c r="D201" s="266"/>
      <c r="E201" s="266"/>
      <c r="F201" s="266"/>
      <c r="G201" s="266"/>
      <c r="H201" s="266"/>
      <c r="I201" s="266"/>
      <c r="J201" s="266"/>
      <c r="K201" s="266"/>
      <c r="L201" s="266"/>
      <c r="M201" s="266"/>
      <c r="N201" s="266"/>
      <c r="O201" s="266"/>
      <c r="P201" s="266"/>
      <c r="Q201" s="266"/>
      <c r="R201" s="266"/>
      <c r="S201" s="266"/>
      <c r="T201" s="266"/>
      <c r="U201" s="266"/>
      <c r="V201" s="266"/>
    </row>
    <row r="202" spans="3:22" ht="14.25" customHeight="1" x14ac:dyDescent="0.2">
      <c r="C202" s="266"/>
      <c r="D202" s="266"/>
      <c r="E202" s="266"/>
      <c r="F202" s="266"/>
      <c r="G202" s="266"/>
      <c r="H202" s="266"/>
      <c r="I202" s="266"/>
      <c r="J202" s="266"/>
      <c r="K202" s="266"/>
      <c r="L202" s="266"/>
      <c r="M202" s="266"/>
      <c r="N202" s="266"/>
      <c r="O202" s="266"/>
      <c r="P202" s="266"/>
      <c r="Q202" s="266"/>
      <c r="R202" s="266"/>
      <c r="S202" s="266"/>
      <c r="T202" s="266"/>
      <c r="U202" s="266"/>
      <c r="V202" s="266"/>
    </row>
    <row r="203" spans="3:22" ht="14.25" customHeight="1" x14ac:dyDescent="0.2">
      <c r="C203" s="266"/>
      <c r="D203" s="266"/>
      <c r="E203" s="266"/>
      <c r="F203" s="266"/>
      <c r="G203" s="266"/>
      <c r="H203" s="266"/>
      <c r="I203" s="266"/>
      <c r="J203" s="266"/>
      <c r="K203" s="266"/>
      <c r="L203" s="266"/>
      <c r="M203" s="266"/>
      <c r="N203" s="266"/>
      <c r="O203" s="266"/>
      <c r="P203" s="266"/>
      <c r="Q203" s="266"/>
      <c r="R203" s="266"/>
      <c r="S203" s="266"/>
      <c r="T203" s="266"/>
      <c r="U203" s="266"/>
      <c r="V203" s="266"/>
    </row>
    <row r="204" spans="3:22" ht="14.25" customHeight="1" x14ac:dyDescent="0.2">
      <c r="C204" s="266"/>
      <c r="D204" s="266"/>
      <c r="E204" s="266"/>
      <c r="F204" s="266"/>
      <c r="G204" s="266"/>
      <c r="H204" s="266"/>
      <c r="I204" s="266"/>
      <c r="J204" s="266"/>
      <c r="K204" s="266"/>
      <c r="L204" s="266"/>
      <c r="M204" s="266"/>
      <c r="N204" s="266"/>
      <c r="O204" s="266"/>
      <c r="P204" s="266"/>
      <c r="Q204" s="266"/>
      <c r="R204" s="266"/>
      <c r="S204" s="266"/>
      <c r="T204" s="266"/>
      <c r="U204" s="266"/>
      <c r="V204" s="266"/>
    </row>
    <row r="205" spans="3:22" ht="14.25" customHeight="1" x14ac:dyDescent="0.2">
      <c r="C205" s="266"/>
      <c r="D205" s="266"/>
      <c r="E205" s="266"/>
      <c r="F205" s="266"/>
      <c r="G205" s="266"/>
      <c r="H205" s="266"/>
      <c r="I205" s="266"/>
      <c r="J205" s="266"/>
      <c r="K205" s="266"/>
      <c r="L205" s="266"/>
      <c r="M205" s="266"/>
      <c r="N205" s="266"/>
      <c r="O205" s="266"/>
      <c r="P205" s="266"/>
      <c r="Q205" s="266"/>
      <c r="R205" s="266"/>
      <c r="S205" s="266"/>
      <c r="T205" s="266"/>
      <c r="U205" s="266"/>
      <c r="V205" s="266"/>
    </row>
    <row r="206" spans="3:22" ht="14.25" customHeight="1" x14ac:dyDescent="0.2">
      <c r="C206" s="266"/>
      <c r="D206" s="266"/>
      <c r="E206" s="266"/>
      <c r="F206" s="266"/>
      <c r="G206" s="266"/>
      <c r="H206" s="266"/>
      <c r="I206" s="266"/>
      <c r="J206" s="266"/>
      <c r="K206" s="266"/>
      <c r="L206" s="266"/>
      <c r="M206" s="266"/>
      <c r="N206" s="266"/>
      <c r="O206" s="266"/>
      <c r="P206" s="266"/>
      <c r="Q206" s="266"/>
      <c r="R206" s="266"/>
      <c r="S206" s="266"/>
      <c r="T206" s="266"/>
      <c r="U206" s="266"/>
      <c r="V206" s="266"/>
    </row>
    <row r="207" spans="3:22" ht="14.25" customHeight="1" x14ac:dyDescent="0.2">
      <c r="C207" s="266"/>
      <c r="D207" s="266"/>
      <c r="E207" s="266"/>
      <c r="F207" s="266"/>
      <c r="G207" s="266"/>
      <c r="H207" s="266"/>
      <c r="I207" s="266"/>
      <c r="J207" s="266"/>
      <c r="K207" s="266"/>
      <c r="L207" s="266"/>
      <c r="M207" s="266"/>
      <c r="N207" s="266"/>
      <c r="O207" s="266"/>
      <c r="P207" s="266"/>
      <c r="Q207" s="266"/>
      <c r="R207" s="266"/>
      <c r="S207" s="266"/>
      <c r="T207" s="266"/>
      <c r="U207" s="266"/>
      <c r="V207" s="266"/>
    </row>
    <row r="208" spans="3:22" ht="14.25" customHeight="1" x14ac:dyDescent="0.2">
      <c r="C208" s="266"/>
      <c r="D208" s="266"/>
      <c r="E208" s="266"/>
      <c r="F208" s="266"/>
      <c r="G208" s="266"/>
      <c r="H208" s="266"/>
      <c r="I208" s="266"/>
      <c r="J208" s="266"/>
      <c r="K208" s="266"/>
      <c r="L208" s="266"/>
      <c r="M208" s="266"/>
      <c r="N208" s="266"/>
      <c r="O208" s="266"/>
      <c r="P208" s="266"/>
      <c r="Q208" s="266"/>
      <c r="R208" s="266"/>
      <c r="S208" s="266"/>
      <c r="T208" s="266"/>
      <c r="U208" s="266"/>
      <c r="V208" s="266"/>
    </row>
    <row r="209" spans="3:22" ht="14.25" customHeight="1" x14ac:dyDescent="0.2">
      <c r="C209" s="266"/>
      <c r="D209" s="266"/>
      <c r="E209" s="266"/>
      <c r="F209" s="266"/>
      <c r="G209" s="266"/>
      <c r="H209" s="266"/>
      <c r="I209" s="266"/>
      <c r="J209" s="266"/>
      <c r="K209" s="266"/>
      <c r="L209" s="266"/>
      <c r="M209" s="266"/>
      <c r="N209" s="266"/>
      <c r="O209" s="266"/>
      <c r="P209" s="266"/>
      <c r="Q209" s="266"/>
      <c r="R209" s="266"/>
      <c r="S209" s="266"/>
      <c r="T209" s="266"/>
      <c r="U209" s="266"/>
      <c r="V209" s="266"/>
    </row>
    <row r="210" spans="3:22" ht="14.25" customHeight="1" x14ac:dyDescent="0.2">
      <c r="C210" s="266"/>
      <c r="D210" s="266"/>
      <c r="E210" s="266"/>
      <c r="F210" s="266"/>
      <c r="G210" s="266"/>
      <c r="H210" s="266"/>
      <c r="I210" s="266"/>
      <c r="J210" s="266"/>
      <c r="K210" s="266"/>
      <c r="L210" s="266"/>
      <c r="M210" s="266"/>
      <c r="N210" s="266"/>
      <c r="O210" s="266"/>
      <c r="P210" s="266"/>
      <c r="Q210" s="266"/>
      <c r="R210" s="266"/>
      <c r="S210" s="266"/>
      <c r="T210" s="266"/>
      <c r="U210" s="266"/>
      <c r="V210" s="266"/>
    </row>
    <row r="211" spans="3:22" ht="14.25" customHeight="1" x14ac:dyDescent="0.2">
      <c r="C211" s="266"/>
      <c r="D211" s="266"/>
      <c r="E211" s="266"/>
      <c r="F211" s="266"/>
      <c r="G211" s="266"/>
      <c r="H211" s="266"/>
      <c r="I211" s="266"/>
      <c r="J211" s="266"/>
      <c r="K211" s="266"/>
      <c r="L211" s="266"/>
      <c r="M211" s="266"/>
      <c r="N211" s="266"/>
      <c r="O211" s="266"/>
      <c r="P211" s="266"/>
      <c r="Q211" s="266"/>
      <c r="R211" s="266"/>
      <c r="S211" s="266"/>
      <c r="T211" s="266"/>
      <c r="U211" s="266"/>
      <c r="V211" s="266"/>
    </row>
    <row r="212" spans="3:22" ht="14.25" customHeight="1" x14ac:dyDescent="0.2">
      <c r="C212" s="266"/>
      <c r="D212" s="266"/>
      <c r="E212" s="266"/>
      <c r="F212" s="266"/>
      <c r="G212" s="266"/>
      <c r="H212" s="266"/>
      <c r="I212" s="266"/>
      <c r="J212" s="266"/>
      <c r="K212" s="266"/>
      <c r="L212" s="266"/>
      <c r="M212" s="266"/>
      <c r="N212" s="266"/>
      <c r="O212" s="266"/>
      <c r="P212" s="266"/>
      <c r="Q212" s="266"/>
      <c r="R212" s="266"/>
      <c r="S212" s="266"/>
      <c r="T212" s="266"/>
      <c r="U212" s="266"/>
      <c r="V212" s="266"/>
    </row>
    <row r="213" spans="3:22" ht="14.25" customHeight="1" x14ac:dyDescent="0.2">
      <c r="C213" s="266"/>
      <c r="D213" s="266"/>
      <c r="E213" s="266"/>
      <c r="F213" s="266"/>
      <c r="G213" s="266"/>
      <c r="H213" s="266"/>
      <c r="I213" s="266"/>
      <c r="J213" s="266"/>
      <c r="K213" s="266"/>
      <c r="L213" s="266"/>
      <c r="M213" s="266"/>
      <c r="N213" s="266"/>
      <c r="O213" s="266"/>
      <c r="P213" s="266"/>
      <c r="Q213" s="266"/>
      <c r="R213" s="266"/>
      <c r="S213" s="266"/>
      <c r="T213" s="266"/>
      <c r="U213" s="266"/>
      <c r="V213" s="266"/>
    </row>
    <row r="214" spans="3:22" ht="14.25" customHeight="1" x14ac:dyDescent="0.2">
      <c r="C214" s="266"/>
      <c r="D214" s="266"/>
      <c r="E214" s="266"/>
      <c r="F214" s="266"/>
      <c r="G214" s="266"/>
      <c r="H214" s="266"/>
      <c r="I214" s="266"/>
      <c r="J214" s="266"/>
      <c r="K214" s="266"/>
      <c r="L214" s="266"/>
      <c r="M214" s="266"/>
      <c r="N214" s="266"/>
      <c r="O214" s="266"/>
      <c r="P214" s="266"/>
      <c r="Q214" s="266"/>
      <c r="R214" s="266"/>
      <c r="S214" s="266"/>
      <c r="T214" s="266"/>
      <c r="U214" s="266"/>
      <c r="V214" s="266"/>
    </row>
    <row r="215" spans="3:22" ht="14.25" customHeight="1" x14ac:dyDescent="0.2">
      <c r="C215" s="266"/>
      <c r="D215" s="266"/>
      <c r="E215" s="266"/>
      <c r="F215" s="266"/>
      <c r="G215" s="266"/>
      <c r="H215" s="266"/>
      <c r="I215" s="266"/>
      <c r="J215" s="266"/>
      <c r="K215" s="266"/>
      <c r="L215" s="266"/>
      <c r="M215" s="266"/>
      <c r="N215" s="266"/>
      <c r="O215" s="266"/>
      <c r="P215" s="266"/>
      <c r="Q215" s="266"/>
      <c r="R215" s="266"/>
      <c r="S215" s="266"/>
      <c r="T215" s="266"/>
      <c r="U215" s="266"/>
      <c r="V215" s="266"/>
    </row>
    <row r="216" spans="3:22" ht="14.25" customHeight="1" x14ac:dyDescent="0.2">
      <c r="C216" s="266"/>
      <c r="D216" s="266"/>
      <c r="E216" s="266"/>
      <c r="F216" s="266"/>
      <c r="G216" s="266"/>
      <c r="H216" s="266"/>
      <c r="I216" s="266"/>
      <c r="J216" s="266"/>
      <c r="K216" s="266"/>
      <c r="L216" s="266"/>
      <c r="M216" s="266"/>
      <c r="N216" s="266"/>
      <c r="O216" s="266"/>
      <c r="P216" s="266"/>
      <c r="Q216" s="266"/>
      <c r="R216" s="266"/>
      <c r="S216" s="266"/>
      <c r="T216" s="266"/>
      <c r="U216" s="266"/>
      <c r="V216" s="266"/>
    </row>
    <row r="217" spans="3:22" ht="14.25" customHeight="1" x14ac:dyDescent="0.2">
      <c r="C217" s="266"/>
      <c r="D217" s="266"/>
      <c r="E217" s="266"/>
      <c r="F217" s="266"/>
      <c r="G217" s="266"/>
      <c r="H217" s="266"/>
      <c r="I217" s="266"/>
      <c r="J217" s="266"/>
      <c r="K217" s="266"/>
      <c r="L217" s="266"/>
      <c r="M217" s="266"/>
      <c r="N217" s="266"/>
      <c r="O217" s="266"/>
      <c r="P217" s="266"/>
      <c r="Q217" s="266"/>
      <c r="R217" s="266"/>
      <c r="S217" s="266"/>
      <c r="T217" s="266"/>
      <c r="U217" s="266"/>
      <c r="V217" s="266"/>
    </row>
    <row r="218" spans="3:22" ht="14.25" customHeight="1" x14ac:dyDescent="0.2">
      <c r="C218" s="266"/>
      <c r="D218" s="266"/>
      <c r="E218" s="266"/>
      <c r="F218" s="266"/>
      <c r="G218" s="266"/>
      <c r="H218" s="266"/>
      <c r="I218" s="266"/>
      <c r="J218" s="266"/>
      <c r="K218" s="266"/>
      <c r="L218" s="266"/>
      <c r="M218" s="266"/>
      <c r="N218" s="266"/>
      <c r="O218" s="266"/>
      <c r="P218" s="266"/>
      <c r="Q218" s="266"/>
      <c r="R218" s="266"/>
      <c r="S218" s="266"/>
      <c r="T218" s="266"/>
      <c r="U218" s="266"/>
      <c r="V218" s="266"/>
    </row>
    <row r="219" spans="3:22" ht="14.25" customHeight="1" x14ac:dyDescent="0.2">
      <c r="C219" s="266"/>
      <c r="D219" s="266"/>
      <c r="E219" s="266"/>
      <c r="F219" s="266"/>
      <c r="G219" s="266"/>
      <c r="H219" s="266"/>
      <c r="I219" s="266"/>
      <c r="J219" s="266"/>
      <c r="K219" s="266"/>
      <c r="L219" s="266"/>
      <c r="M219" s="266"/>
      <c r="N219" s="266"/>
      <c r="O219" s="266"/>
      <c r="P219" s="266"/>
      <c r="Q219" s="266"/>
      <c r="R219" s="266"/>
      <c r="S219" s="266"/>
      <c r="T219" s="266"/>
      <c r="U219" s="266"/>
      <c r="V219" s="266"/>
    </row>
    <row r="220" spans="3:22" ht="14.25" customHeight="1" x14ac:dyDescent="0.2">
      <c r="C220" s="266"/>
      <c r="D220" s="266"/>
      <c r="E220" s="266"/>
      <c r="F220" s="266"/>
      <c r="G220" s="266"/>
      <c r="H220" s="266"/>
      <c r="I220" s="266"/>
      <c r="J220" s="266"/>
      <c r="K220" s="266"/>
      <c r="L220" s="266"/>
      <c r="M220" s="266"/>
      <c r="N220" s="266"/>
      <c r="O220" s="266"/>
      <c r="P220" s="266"/>
      <c r="Q220" s="266"/>
      <c r="R220" s="266"/>
      <c r="S220" s="266"/>
      <c r="T220" s="266"/>
      <c r="U220" s="266"/>
      <c r="V220" s="266"/>
    </row>
    <row r="221" spans="3:22" ht="14.25" customHeight="1" x14ac:dyDescent="0.2">
      <c r="C221" s="266"/>
      <c r="D221" s="266"/>
      <c r="E221" s="266"/>
      <c r="F221" s="266"/>
      <c r="G221" s="266"/>
      <c r="H221" s="266"/>
      <c r="I221" s="266"/>
      <c r="J221" s="266"/>
      <c r="K221" s="266"/>
      <c r="L221" s="266"/>
      <c r="M221" s="266"/>
      <c r="N221" s="266"/>
      <c r="O221" s="266"/>
      <c r="P221" s="266"/>
      <c r="Q221" s="266"/>
      <c r="R221" s="266"/>
      <c r="S221" s="266"/>
      <c r="T221" s="266"/>
      <c r="U221" s="266"/>
      <c r="V221" s="266"/>
    </row>
    <row r="222" spans="3:22" ht="14.25" customHeight="1" x14ac:dyDescent="0.2">
      <c r="C222" s="266"/>
      <c r="D222" s="266"/>
      <c r="E222" s="266"/>
      <c r="F222" s="266"/>
      <c r="G222" s="266"/>
      <c r="H222" s="266"/>
      <c r="I222" s="266"/>
      <c r="J222" s="266"/>
      <c r="K222" s="266"/>
      <c r="L222" s="266"/>
      <c r="M222" s="266"/>
      <c r="N222" s="266"/>
      <c r="O222" s="266"/>
      <c r="P222" s="266"/>
      <c r="Q222" s="266"/>
      <c r="R222" s="266"/>
      <c r="S222" s="266"/>
      <c r="T222" s="266"/>
      <c r="U222" s="266"/>
      <c r="V222" s="266"/>
    </row>
    <row r="223" spans="3:22" ht="14.25" customHeight="1" x14ac:dyDescent="0.2">
      <c r="C223" s="266"/>
      <c r="D223" s="266"/>
      <c r="E223" s="266"/>
      <c r="F223" s="266"/>
      <c r="G223" s="266"/>
      <c r="H223" s="266"/>
      <c r="I223" s="266"/>
      <c r="J223" s="266"/>
      <c r="K223" s="266"/>
      <c r="L223" s="266"/>
      <c r="M223" s="266"/>
      <c r="N223" s="266"/>
      <c r="O223" s="266"/>
      <c r="P223" s="266"/>
      <c r="Q223" s="266"/>
      <c r="R223" s="266"/>
      <c r="S223" s="266"/>
      <c r="T223" s="266"/>
      <c r="U223" s="266"/>
      <c r="V223" s="266"/>
    </row>
    <row r="224" spans="3:22" ht="14.25" customHeight="1" x14ac:dyDescent="0.2">
      <c r="C224" s="266"/>
      <c r="D224" s="266"/>
      <c r="E224" s="266"/>
      <c r="F224" s="266"/>
      <c r="G224" s="266"/>
      <c r="H224" s="266"/>
      <c r="I224" s="266"/>
      <c r="J224" s="266"/>
      <c r="K224" s="266"/>
      <c r="L224" s="266"/>
      <c r="M224" s="266"/>
      <c r="N224" s="266"/>
      <c r="O224" s="266"/>
      <c r="P224" s="266"/>
      <c r="Q224" s="266"/>
      <c r="R224" s="266"/>
      <c r="S224" s="266"/>
      <c r="T224" s="266"/>
      <c r="U224" s="266"/>
      <c r="V224" s="266"/>
    </row>
    <row r="225" spans="3:22" ht="14.25" customHeight="1" x14ac:dyDescent="0.2">
      <c r="C225" s="266"/>
      <c r="D225" s="266"/>
      <c r="E225" s="266"/>
      <c r="F225" s="266"/>
      <c r="G225" s="266"/>
      <c r="H225" s="266"/>
      <c r="I225" s="266"/>
      <c r="J225" s="266"/>
      <c r="K225" s="266"/>
      <c r="L225" s="266"/>
      <c r="M225" s="266"/>
      <c r="N225" s="266"/>
      <c r="O225" s="266"/>
      <c r="P225" s="266"/>
      <c r="Q225" s="266"/>
      <c r="R225" s="266"/>
      <c r="S225" s="266"/>
      <c r="T225" s="266"/>
      <c r="U225" s="266"/>
      <c r="V225" s="266"/>
    </row>
    <row r="226" spans="3:22" ht="14.25" customHeight="1" x14ac:dyDescent="0.2">
      <c r="C226" s="266"/>
      <c r="D226" s="266"/>
      <c r="E226" s="266"/>
      <c r="F226" s="266"/>
      <c r="G226" s="266"/>
      <c r="H226" s="266"/>
      <c r="I226" s="266"/>
      <c r="J226" s="266"/>
      <c r="K226" s="266"/>
      <c r="L226" s="266"/>
      <c r="M226" s="266"/>
      <c r="N226" s="266"/>
      <c r="O226" s="266"/>
      <c r="P226" s="266"/>
      <c r="Q226" s="266"/>
      <c r="R226" s="266"/>
      <c r="S226" s="266"/>
      <c r="T226" s="266"/>
      <c r="U226" s="266"/>
      <c r="V226" s="266"/>
    </row>
    <row r="227" spans="3:22" ht="14.25" customHeight="1" x14ac:dyDescent="0.2">
      <c r="C227" s="266"/>
      <c r="D227" s="266"/>
      <c r="E227" s="266"/>
      <c r="F227" s="266"/>
      <c r="G227" s="266"/>
      <c r="H227" s="266"/>
      <c r="I227" s="266"/>
      <c r="J227" s="266"/>
      <c r="K227" s="266"/>
      <c r="L227" s="266"/>
      <c r="M227" s="266"/>
      <c r="N227" s="266"/>
      <c r="O227" s="266"/>
      <c r="P227" s="266"/>
      <c r="Q227" s="266"/>
      <c r="R227" s="266"/>
      <c r="S227" s="266"/>
      <c r="T227" s="266"/>
      <c r="U227" s="266"/>
      <c r="V227" s="266"/>
    </row>
    <row r="228" spans="3:22" ht="14.25" customHeight="1" x14ac:dyDescent="0.2">
      <c r="C228" s="266"/>
      <c r="D228" s="266"/>
      <c r="E228" s="266"/>
      <c r="F228" s="266"/>
      <c r="G228" s="266"/>
      <c r="H228" s="266"/>
      <c r="I228" s="266"/>
      <c r="J228" s="266"/>
      <c r="K228" s="266"/>
      <c r="L228" s="266"/>
      <c r="M228" s="266"/>
      <c r="N228" s="266"/>
      <c r="O228" s="266"/>
      <c r="P228" s="266"/>
      <c r="Q228" s="266"/>
      <c r="R228" s="266"/>
      <c r="S228" s="266"/>
      <c r="T228" s="266"/>
      <c r="U228" s="266"/>
      <c r="V228" s="266"/>
    </row>
    <row r="229" spans="3:22" ht="14.25" customHeight="1" x14ac:dyDescent="0.2">
      <c r="C229" s="266"/>
      <c r="D229" s="266"/>
      <c r="E229" s="266"/>
      <c r="F229" s="266"/>
      <c r="G229" s="266"/>
      <c r="H229" s="266"/>
      <c r="I229" s="266"/>
      <c r="J229" s="266"/>
      <c r="K229" s="266"/>
      <c r="L229" s="266"/>
      <c r="M229" s="266"/>
      <c r="N229" s="266"/>
      <c r="O229" s="266"/>
      <c r="P229" s="266"/>
      <c r="Q229" s="266"/>
      <c r="R229" s="266"/>
      <c r="S229" s="266"/>
      <c r="T229" s="266"/>
      <c r="U229" s="266"/>
      <c r="V229" s="266"/>
    </row>
    <row r="230" spans="3:22" ht="14.25" customHeight="1" x14ac:dyDescent="0.2">
      <c r="C230" s="266"/>
      <c r="D230" s="266"/>
      <c r="E230" s="266"/>
      <c r="F230" s="266"/>
      <c r="G230" s="266"/>
      <c r="H230" s="266"/>
      <c r="I230" s="266"/>
      <c r="J230" s="266"/>
      <c r="K230" s="266"/>
      <c r="L230" s="266"/>
      <c r="M230" s="266"/>
      <c r="N230" s="266"/>
      <c r="O230" s="266"/>
      <c r="P230" s="266"/>
      <c r="Q230" s="266"/>
      <c r="R230" s="266"/>
      <c r="S230" s="266"/>
      <c r="T230" s="266"/>
      <c r="U230" s="266"/>
      <c r="V230" s="266"/>
    </row>
    <row r="231" spans="3:22" ht="14.25" customHeight="1" x14ac:dyDescent="0.2">
      <c r="C231" s="266"/>
      <c r="D231" s="266"/>
      <c r="E231" s="266"/>
      <c r="F231" s="266"/>
      <c r="G231" s="266"/>
      <c r="H231" s="266"/>
      <c r="I231" s="266"/>
      <c r="J231" s="266"/>
      <c r="K231" s="266"/>
      <c r="L231" s="266"/>
      <c r="M231" s="266"/>
      <c r="N231" s="266"/>
      <c r="O231" s="266"/>
      <c r="P231" s="266"/>
      <c r="Q231" s="266"/>
      <c r="R231" s="266"/>
      <c r="S231" s="266"/>
      <c r="T231" s="266"/>
      <c r="U231" s="266"/>
      <c r="V231" s="266"/>
    </row>
    <row r="232" spans="3:22" ht="14.25" customHeight="1" x14ac:dyDescent="0.2">
      <c r="C232" s="266"/>
      <c r="D232" s="266"/>
      <c r="E232" s="266"/>
      <c r="F232" s="266"/>
      <c r="G232" s="266"/>
      <c r="H232" s="266"/>
      <c r="I232" s="266"/>
      <c r="J232" s="266"/>
      <c r="K232" s="266"/>
      <c r="L232" s="266"/>
      <c r="M232" s="266"/>
      <c r="N232" s="266"/>
      <c r="O232" s="266"/>
      <c r="P232" s="266"/>
      <c r="Q232" s="266"/>
      <c r="R232" s="266"/>
      <c r="S232" s="266"/>
      <c r="T232" s="266"/>
      <c r="U232" s="266"/>
      <c r="V232" s="266"/>
    </row>
    <row r="233" spans="3:22" ht="14.25" customHeight="1" x14ac:dyDescent="0.2">
      <c r="C233" s="266"/>
      <c r="D233" s="266"/>
      <c r="E233" s="266"/>
      <c r="F233" s="266"/>
      <c r="G233" s="266"/>
      <c r="H233" s="266"/>
      <c r="I233" s="266"/>
      <c r="J233" s="266"/>
      <c r="K233" s="266"/>
      <c r="L233" s="266"/>
      <c r="M233" s="266"/>
      <c r="N233" s="266"/>
      <c r="O233" s="266"/>
      <c r="P233" s="266"/>
      <c r="Q233" s="266"/>
      <c r="R233" s="266"/>
      <c r="S233" s="266"/>
      <c r="T233" s="266"/>
      <c r="U233" s="266"/>
      <c r="V233" s="266"/>
    </row>
    <row r="234" spans="3:22" ht="14.25" customHeight="1" x14ac:dyDescent="0.2">
      <c r="C234" s="266"/>
      <c r="D234" s="266"/>
      <c r="E234" s="266"/>
      <c r="F234" s="266"/>
      <c r="G234" s="266"/>
      <c r="H234" s="266"/>
      <c r="I234" s="266"/>
      <c r="J234" s="266"/>
      <c r="K234" s="266"/>
      <c r="L234" s="266"/>
      <c r="M234" s="266"/>
      <c r="N234" s="266"/>
      <c r="O234" s="266"/>
      <c r="P234" s="266"/>
      <c r="Q234" s="266"/>
      <c r="R234" s="266"/>
      <c r="S234" s="266"/>
      <c r="T234" s="266"/>
      <c r="U234" s="266"/>
      <c r="V234" s="266"/>
    </row>
    <row r="235" spans="3:22" ht="14.25" customHeight="1" x14ac:dyDescent="0.2">
      <c r="C235" s="266"/>
      <c r="D235" s="266"/>
      <c r="E235" s="266"/>
      <c r="F235" s="266"/>
      <c r="G235" s="266"/>
      <c r="H235" s="266"/>
      <c r="I235" s="266"/>
      <c r="J235" s="266"/>
      <c r="K235" s="266"/>
      <c r="L235" s="266"/>
      <c r="M235" s="266"/>
      <c r="N235" s="266"/>
      <c r="O235" s="266"/>
      <c r="P235" s="266"/>
      <c r="Q235" s="266"/>
      <c r="R235" s="266"/>
      <c r="S235" s="266"/>
      <c r="T235" s="266"/>
      <c r="U235" s="266"/>
      <c r="V235" s="266"/>
    </row>
    <row r="236" spans="3:22" ht="14.25" customHeight="1" x14ac:dyDescent="0.2">
      <c r="C236" s="266"/>
      <c r="D236" s="266"/>
      <c r="E236" s="266"/>
      <c r="F236" s="266"/>
      <c r="G236" s="266"/>
      <c r="H236" s="266"/>
      <c r="I236" s="266"/>
      <c r="J236" s="266"/>
      <c r="K236" s="266"/>
      <c r="L236" s="266"/>
      <c r="M236" s="266"/>
      <c r="N236" s="266"/>
      <c r="O236" s="266"/>
      <c r="P236" s="266"/>
      <c r="Q236" s="266"/>
      <c r="R236" s="266"/>
      <c r="S236" s="266"/>
      <c r="T236" s="266"/>
      <c r="U236" s="266"/>
      <c r="V236" s="266"/>
    </row>
    <row r="237" spans="3:22" ht="14.25" customHeight="1" x14ac:dyDescent="0.2">
      <c r="C237" s="266"/>
      <c r="D237" s="266"/>
      <c r="E237" s="266"/>
      <c r="F237" s="266"/>
      <c r="G237" s="266"/>
      <c r="H237" s="266"/>
      <c r="I237" s="266"/>
      <c r="J237" s="266"/>
      <c r="K237" s="266"/>
      <c r="L237" s="266"/>
      <c r="M237" s="266"/>
      <c r="N237" s="266"/>
      <c r="O237" s="266"/>
      <c r="P237" s="266"/>
      <c r="Q237" s="266"/>
      <c r="R237" s="266"/>
      <c r="S237" s="266"/>
      <c r="T237" s="266"/>
      <c r="U237" s="266"/>
      <c r="V237" s="266"/>
    </row>
    <row r="238" spans="3:22" ht="14.25" customHeight="1" x14ac:dyDescent="0.2">
      <c r="C238" s="266"/>
      <c r="D238" s="266"/>
      <c r="E238" s="266"/>
      <c r="F238" s="266"/>
      <c r="G238" s="266"/>
      <c r="H238" s="266"/>
      <c r="I238" s="266"/>
      <c r="J238" s="266"/>
      <c r="K238" s="266"/>
      <c r="L238" s="266"/>
      <c r="M238" s="266"/>
      <c r="N238" s="266"/>
      <c r="O238" s="266"/>
      <c r="P238" s="266"/>
      <c r="Q238" s="266"/>
      <c r="R238" s="266"/>
      <c r="S238" s="266"/>
      <c r="T238" s="266"/>
      <c r="U238" s="266"/>
      <c r="V238" s="266"/>
    </row>
    <row r="239" spans="3:22" ht="14.25" customHeight="1" x14ac:dyDescent="0.2">
      <c r="C239" s="266"/>
      <c r="D239" s="266"/>
      <c r="E239" s="266"/>
      <c r="F239" s="266"/>
      <c r="G239" s="266"/>
      <c r="H239" s="266"/>
      <c r="I239" s="266"/>
      <c r="J239" s="266"/>
      <c r="K239" s="266"/>
      <c r="L239" s="266"/>
      <c r="M239" s="266"/>
      <c r="N239" s="266"/>
      <c r="O239" s="266"/>
      <c r="P239" s="266"/>
      <c r="Q239" s="266"/>
      <c r="R239" s="266"/>
      <c r="S239" s="266"/>
      <c r="T239" s="266"/>
      <c r="U239" s="266"/>
      <c r="V239" s="266"/>
    </row>
    <row r="240" spans="3:22" ht="14.25" customHeight="1" x14ac:dyDescent="0.2">
      <c r="C240" s="266"/>
      <c r="D240" s="266"/>
      <c r="E240" s="266"/>
      <c r="F240" s="266"/>
      <c r="G240" s="266"/>
      <c r="H240" s="266"/>
      <c r="I240" s="266"/>
      <c r="J240" s="266"/>
      <c r="K240" s="266"/>
      <c r="L240" s="266"/>
      <c r="M240" s="266"/>
      <c r="N240" s="266"/>
      <c r="O240" s="266"/>
      <c r="P240" s="266"/>
      <c r="Q240" s="266"/>
      <c r="R240" s="266"/>
      <c r="S240" s="266"/>
      <c r="T240" s="266"/>
      <c r="U240" s="266"/>
      <c r="V240" s="266"/>
    </row>
    <row r="241" spans="3:22" ht="14.25" customHeight="1" x14ac:dyDescent="0.2">
      <c r="C241" s="266"/>
      <c r="D241" s="266"/>
      <c r="E241" s="266"/>
      <c r="F241" s="266"/>
      <c r="G241" s="266"/>
      <c r="H241" s="266"/>
      <c r="I241" s="266"/>
      <c r="J241" s="266"/>
      <c r="K241" s="266"/>
      <c r="L241" s="266"/>
      <c r="M241" s="266"/>
      <c r="N241" s="266"/>
      <c r="O241" s="266"/>
      <c r="P241" s="266"/>
      <c r="Q241" s="266"/>
      <c r="R241" s="266"/>
      <c r="S241" s="266"/>
      <c r="T241" s="266"/>
      <c r="U241" s="266"/>
      <c r="V241" s="266"/>
    </row>
    <row r="242" spans="3:22" ht="14.25" customHeight="1" x14ac:dyDescent="0.2">
      <c r="C242" s="266"/>
      <c r="D242" s="266"/>
      <c r="E242" s="266"/>
      <c r="F242" s="266"/>
      <c r="G242" s="266"/>
      <c r="H242" s="266"/>
      <c r="I242" s="266"/>
      <c r="J242" s="266"/>
      <c r="K242" s="266"/>
      <c r="L242" s="266"/>
      <c r="M242" s="266"/>
      <c r="N242" s="266"/>
      <c r="O242" s="266"/>
      <c r="P242" s="266"/>
      <c r="Q242" s="266"/>
      <c r="R242" s="266"/>
      <c r="S242" s="266"/>
      <c r="T242" s="266"/>
      <c r="U242" s="266"/>
      <c r="V242" s="266"/>
    </row>
    <row r="243" spans="3:22" ht="14.25" customHeight="1" x14ac:dyDescent="0.2">
      <c r="C243" s="266"/>
      <c r="D243" s="266"/>
      <c r="E243" s="266"/>
      <c r="F243" s="266"/>
      <c r="G243" s="266"/>
      <c r="H243" s="266"/>
      <c r="I243" s="266"/>
      <c r="J243" s="266"/>
      <c r="K243" s="266"/>
      <c r="L243" s="266"/>
      <c r="M243" s="266"/>
      <c r="N243" s="266"/>
      <c r="O243" s="266"/>
      <c r="P243" s="266"/>
      <c r="Q243" s="266"/>
      <c r="R243" s="266"/>
      <c r="S243" s="266"/>
      <c r="T243" s="266"/>
      <c r="U243" s="266"/>
      <c r="V243" s="266"/>
    </row>
    <row r="244" spans="3:22" ht="14.25" customHeight="1" x14ac:dyDescent="0.2">
      <c r="C244" s="266"/>
      <c r="D244" s="266"/>
      <c r="E244" s="266"/>
      <c r="F244" s="266"/>
      <c r="G244" s="266"/>
      <c r="H244" s="266"/>
      <c r="I244" s="266"/>
      <c r="J244" s="266"/>
      <c r="K244" s="266"/>
      <c r="L244" s="266"/>
      <c r="M244" s="266"/>
      <c r="N244" s="266"/>
      <c r="O244" s="266"/>
      <c r="P244" s="266"/>
      <c r="Q244" s="266"/>
      <c r="R244" s="266"/>
      <c r="S244" s="266"/>
      <c r="T244" s="266"/>
      <c r="U244" s="266"/>
      <c r="V244" s="266"/>
    </row>
    <row r="245" spans="3:22" ht="14.25" customHeight="1" x14ac:dyDescent="0.2">
      <c r="C245" s="266"/>
      <c r="D245" s="266"/>
      <c r="E245" s="266"/>
      <c r="F245" s="266"/>
      <c r="G245" s="266"/>
      <c r="H245" s="266"/>
      <c r="I245" s="266"/>
      <c r="J245" s="266"/>
      <c r="K245" s="266"/>
      <c r="L245" s="266"/>
      <c r="M245" s="266"/>
      <c r="N245" s="266"/>
      <c r="O245" s="266"/>
      <c r="P245" s="266"/>
      <c r="Q245" s="266"/>
      <c r="R245" s="266"/>
      <c r="S245" s="266"/>
      <c r="T245" s="266"/>
      <c r="U245" s="266"/>
      <c r="V245" s="266"/>
    </row>
    <row r="246" spans="3:22" ht="14.25" customHeight="1" x14ac:dyDescent="0.2">
      <c r="C246" s="266"/>
      <c r="D246" s="266"/>
      <c r="E246" s="266"/>
      <c r="F246" s="266"/>
      <c r="G246" s="266"/>
      <c r="H246" s="266"/>
      <c r="I246" s="266"/>
      <c r="J246" s="266"/>
      <c r="K246" s="266"/>
      <c r="L246" s="266"/>
      <c r="M246" s="266"/>
      <c r="N246" s="266"/>
      <c r="O246" s="266"/>
      <c r="P246" s="266"/>
      <c r="Q246" s="266"/>
      <c r="R246" s="266"/>
      <c r="S246" s="266"/>
      <c r="T246" s="266"/>
      <c r="U246" s="266"/>
      <c r="V246" s="266"/>
    </row>
    <row r="247" spans="3:22" ht="14.25" customHeight="1" x14ac:dyDescent="0.2">
      <c r="C247" s="266"/>
      <c r="D247" s="266"/>
      <c r="E247" s="266"/>
      <c r="F247" s="266"/>
      <c r="G247" s="266"/>
      <c r="H247" s="266"/>
      <c r="I247" s="266"/>
      <c r="J247" s="266"/>
      <c r="K247" s="266"/>
      <c r="L247" s="266"/>
      <c r="M247" s="266"/>
      <c r="N247" s="266"/>
      <c r="O247" s="266"/>
      <c r="P247" s="266"/>
      <c r="Q247" s="266"/>
      <c r="R247" s="266"/>
      <c r="S247" s="266"/>
      <c r="T247" s="266"/>
      <c r="U247" s="266"/>
      <c r="V247" s="266"/>
    </row>
    <row r="248" spans="3:22" ht="14.25" customHeight="1" x14ac:dyDescent="0.2">
      <c r="C248" s="266"/>
      <c r="D248" s="266"/>
      <c r="E248" s="266"/>
      <c r="F248" s="266"/>
      <c r="G248" s="266"/>
      <c r="H248" s="266"/>
      <c r="I248" s="266"/>
      <c r="J248" s="266"/>
      <c r="K248" s="266"/>
      <c r="L248" s="266"/>
      <c r="M248" s="266"/>
      <c r="N248" s="266"/>
      <c r="O248" s="266"/>
      <c r="P248" s="266"/>
      <c r="Q248" s="266"/>
      <c r="R248" s="266"/>
      <c r="S248" s="266"/>
      <c r="T248" s="266"/>
      <c r="U248" s="266"/>
      <c r="V248" s="266"/>
    </row>
    <row r="249" spans="3:22" ht="14.25" customHeight="1" x14ac:dyDescent="0.2">
      <c r="C249" s="266"/>
      <c r="D249" s="266"/>
      <c r="E249" s="266"/>
      <c r="F249" s="266"/>
      <c r="G249" s="266"/>
      <c r="H249" s="266"/>
      <c r="I249" s="266"/>
      <c r="J249" s="266"/>
      <c r="K249" s="266"/>
      <c r="L249" s="266"/>
      <c r="M249" s="266"/>
      <c r="N249" s="266"/>
      <c r="O249" s="266"/>
      <c r="P249" s="266"/>
      <c r="Q249" s="266"/>
      <c r="R249" s="266"/>
      <c r="S249" s="266"/>
      <c r="T249" s="266"/>
      <c r="U249" s="266"/>
      <c r="V249" s="266"/>
    </row>
    <row r="250" spans="3:22" ht="14.25" customHeight="1" x14ac:dyDescent="0.2">
      <c r="C250" s="266"/>
      <c r="D250" s="266"/>
      <c r="E250" s="266"/>
      <c r="F250" s="266"/>
      <c r="G250" s="266"/>
      <c r="H250" s="266"/>
      <c r="I250" s="266"/>
      <c r="J250" s="266"/>
      <c r="K250" s="266"/>
      <c r="L250" s="266"/>
      <c r="M250" s="266"/>
      <c r="N250" s="266"/>
      <c r="O250" s="266"/>
      <c r="P250" s="266"/>
      <c r="Q250" s="266"/>
      <c r="R250" s="266"/>
      <c r="S250" s="266"/>
      <c r="T250" s="266"/>
      <c r="U250" s="266"/>
      <c r="V250" s="266"/>
    </row>
    <row r="251" spans="3:22" ht="14.25" customHeight="1" x14ac:dyDescent="0.2">
      <c r="C251" s="266"/>
      <c r="D251" s="266"/>
      <c r="E251" s="266"/>
      <c r="F251" s="266"/>
      <c r="G251" s="266"/>
      <c r="H251" s="266"/>
      <c r="I251" s="266"/>
      <c r="J251" s="266"/>
      <c r="K251" s="266"/>
      <c r="L251" s="266"/>
      <c r="M251" s="266"/>
      <c r="N251" s="266"/>
      <c r="O251" s="266"/>
      <c r="P251" s="266"/>
      <c r="Q251" s="266"/>
      <c r="R251" s="266"/>
      <c r="S251" s="266"/>
      <c r="T251" s="266"/>
      <c r="U251" s="266"/>
      <c r="V251" s="266"/>
    </row>
    <row r="252" spans="3:22" ht="14.25" customHeight="1" x14ac:dyDescent="0.2">
      <c r="C252" s="266"/>
      <c r="D252" s="266"/>
      <c r="E252" s="266"/>
      <c r="F252" s="266"/>
      <c r="G252" s="266"/>
      <c r="H252" s="266"/>
      <c r="I252" s="266"/>
      <c r="J252" s="266"/>
      <c r="K252" s="266"/>
      <c r="L252" s="266"/>
      <c r="M252" s="266"/>
      <c r="N252" s="266"/>
      <c r="O252" s="266"/>
      <c r="P252" s="266"/>
      <c r="Q252" s="266"/>
      <c r="R252" s="266"/>
      <c r="S252" s="266"/>
      <c r="T252" s="266"/>
      <c r="U252" s="266"/>
      <c r="V252" s="266"/>
    </row>
    <row r="253" spans="3:22" ht="14.25" customHeight="1" x14ac:dyDescent="0.2">
      <c r="C253" s="266"/>
      <c r="D253" s="266"/>
      <c r="E253" s="266"/>
      <c r="F253" s="266"/>
      <c r="G253" s="266"/>
      <c r="H253" s="266"/>
      <c r="I253" s="266"/>
      <c r="J253" s="266"/>
      <c r="K253" s="266"/>
      <c r="L253" s="266"/>
      <c r="M253" s="266"/>
      <c r="N253" s="266"/>
      <c r="O253" s="266"/>
      <c r="P253" s="266"/>
      <c r="Q253" s="266"/>
      <c r="R253" s="266"/>
      <c r="S253" s="266"/>
      <c r="T253" s="266"/>
      <c r="U253" s="266"/>
      <c r="V253" s="266"/>
    </row>
    <row r="254" spans="3:22" ht="14.25" customHeight="1" x14ac:dyDescent="0.2">
      <c r="C254" s="266"/>
      <c r="D254" s="266"/>
      <c r="E254" s="266"/>
      <c r="F254" s="266"/>
      <c r="G254" s="266"/>
      <c r="H254" s="266"/>
      <c r="I254" s="266"/>
      <c r="J254" s="266"/>
      <c r="K254" s="266"/>
      <c r="L254" s="266"/>
      <c r="M254" s="266"/>
      <c r="N254" s="266"/>
      <c r="O254" s="266"/>
      <c r="P254" s="266"/>
      <c r="Q254" s="266"/>
      <c r="R254" s="266"/>
      <c r="S254" s="266"/>
      <c r="T254" s="266"/>
      <c r="U254" s="266"/>
      <c r="V254" s="266"/>
    </row>
    <row r="255" spans="3:22" ht="14.25" customHeight="1" x14ac:dyDescent="0.2">
      <c r="C255" s="266"/>
      <c r="D255" s="266"/>
      <c r="E255" s="266"/>
      <c r="F255" s="266"/>
      <c r="G255" s="266"/>
      <c r="H255" s="266"/>
      <c r="I255" s="266"/>
      <c r="J255" s="266"/>
      <c r="K255" s="266"/>
      <c r="L255" s="266"/>
      <c r="M255" s="266"/>
      <c r="N255" s="266"/>
      <c r="O255" s="266"/>
      <c r="P255" s="266"/>
      <c r="Q255" s="266"/>
      <c r="R255" s="266"/>
      <c r="S255" s="266"/>
      <c r="T255" s="266"/>
      <c r="U255" s="266"/>
      <c r="V255" s="266"/>
    </row>
    <row r="256" spans="3:22" ht="14.25" customHeight="1" x14ac:dyDescent="0.2">
      <c r="C256" s="266"/>
      <c r="D256" s="266"/>
      <c r="E256" s="266"/>
      <c r="F256" s="266"/>
      <c r="G256" s="266"/>
      <c r="H256" s="266"/>
      <c r="I256" s="266"/>
      <c r="J256" s="266"/>
      <c r="K256" s="266"/>
      <c r="L256" s="266"/>
      <c r="M256" s="266"/>
      <c r="N256" s="266"/>
      <c r="O256" s="266"/>
      <c r="P256" s="266"/>
      <c r="Q256" s="266"/>
      <c r="R256" s="266"/>
      <c r="S256" s="266"/>
      <c r="T256" s="266"/>
      <c r="U256" s="266"/>
      <c r="V256" s="266"/>
    </row>
    <row r="257" spans="3:22" ht="14.25" customHeight="1" x14ac:dyDescent="0.2">
      <c r="C257" s="266"/>
      <c r="D257" s="266"/>
      <c r="E257" s="266"/>
      <c r="F257" s="266"/>
      <c r="G257" s="266"/>
      <c r="H257" s="266"/>
      <c r="I257" s="266"/>
      <c r="J257" s="266"/>
      <c r="K257" s="266"/>
      <c r="L257" s="266"/>
      <c r="M257" s="266"/>
      <c r="N257" s="266"/>
      <c r="O257" s="266"/>
      <c r="P257" s="266"/>
      <c r="Q257" s="266"/>
      <c r="R257" s="266"/>
      <c r="S257" s="266"/>
      <c r="T257" s="266"/>
      <c r="U257" s="266"/>
      <c r="V257" s="266"/>
    </row>
    <row r="258" spans="3:22" ht="14.25" customHeight="1" x14ac:dyDescent="0.2">
      <c r="C258" s="266"/>
      <c r="D258" s="266"/>
      <c r="E258" s="266"/>
      <c r="F258" s="266"/>
      <c r="G258" s="266"/>
      <c r="H258" s="266"/>
      <c r="I258" s="266"/>
      <c r="J258" s="266"/>
      <c r="K258" s="266"/>
      <c r="L258" s="266"/>
      <c r="M258" s="266"/>
      <c r="N258" s="266"/>
      <c r="O258" s="266"/>
      <c r="P258" s="266"/>
      <c r="Q258" s="266"/>
      <c r="R258" s="266"/>
      <c r="S258" s="266"/>
      <c r="T258" s="266"/>
      <c r="U258" s="266"/>
      <c r="V258" s="266"/>
    </row>
    <row r="259" spans="3:22" ht="14.25" customHeight="1" x14ac:dyDescent="0.2">
      <c r="C259" s="266"/>
      <c r="D259" s="266"/>
      <c r="E259" s="266"/>
      <c r="F259" s="266"/>
      <c r="G259" s="266"/>
      <c r="H259" s="266"/>
      <c r="I259" s="266"/>
      <c r="J259" s="266"/>
      <c r="K259" s="266"/>
      <c r="L259" s="266"/>
      <c r="M259" s="266"/>
      <c r="N259" s="266"/>
      <c r="O259" s="266"/>
      <c r="P259" s="266"/>
      <c r="Q259" s="266"/>
      <c r="R259" s="266"/>
      <c r="S259" s="266"/>
      <c r="T259" s="266"/>
      <c r="U259" s="266"/>
      <c r="V259" s="266"/>
    </row>
    <row r="260" spans="3:22" ht="14.25" customHeight="1" x14ac:dyDescent="0.2">
      <c r="C260" s="266"/>
      <c r="D260" s="266"/>
      <c r="E260" s="266"/>
      <c r="F260" s="266"/>
      <c r="G260" s="266"/>
      <c r="H260" s="266"/>
      <c r="I260" s="266"/>
      <c r="J260" s="266"/>
      <c r="K260" s="266"/>
      <c r="L260" s="266"/>
      <c r="M260" s="266"/>
      <c r="N260" s="266"/>
      <c r="O260" s="266"/>
      <c r="P260" s="266"/>
      <c r="Q260" s="266"/>
      <c r="R260" s="266"/>
      <c r="S260" s="266"/>
      <c r="T260" s="266"/>
      <c r="U260" s="266"/>
      <c r="V260" s="266"/>
    </row>
    <row r="261" spans="3:22" ht="14.25" customHeight="1" x14ac:dyDescent="0.2">
      <c r="C261" s="266"/>
      <c r="D261" s="266"/>
      <c r="E261" s="266"/>
      <c r="F261" s="266"/>
      <c r="G261" s="266"/>
      <c r="H261" s="266"/>
      <c r="I261" s="266"/>
      <c r="J261" s="266"/>
      <c r="K261" s="266"/>
      <c r="L261" s="266"/>
      <c r="M261" s="266"/>
      <c r="N261" s="266"/>
      <c r="O261" s="266"/>
      <c r="P261" s="266"/>
      <c r="Q261" s="266"/>
      <c r="R261" s="266"/>
      <c r="S261" s="266"/>
      <c r="T261" s="266"/>
      <c r="U261" s="266"/>
      <c r="V261" s="266"/>
    </row>
    <row r="262" spans="3:22" ht="14.25" customHeight="1" x14ac:dyDescent="0.2">
      <c r="C262" s="266"/>
      <c r="D262" s="266"/>
      <c r="E262" s="266"/>
      <c r="F262" s="266"/>
      <c r="G262" s="266"/>
      <c r="H262" s="266"/>
      <c r="I262" s="266"/>
      <c r="J262" s="266"/>
      <c r="K262" s="266"/>
      <c r="L262" s="266"/>
      <c r="M262" s="266"/>
      <c r="N262" s="266"/>
      <c r="O262" s="266"/>
      <c r="P262" s="266"/>
      <c r="Q262" s="266"/>
      <c r="R262" s="266"/>
      <c r="S262" s="266"/>
      <c r="T262" s="266"/>
      <c r="U262" s="266"/>
      <c r="V262" s="266"/>
    </row>
    <row r="263" spans="3:22" ht="14.25" customHeight="1" x14ac:dyDescent="0.2">
      <c r="C263" s="266"/>
      <c r="D263" s="266"/>
      <c r="E263" s="266"/>
      <c r="F263" s="266"/>
      <c r="G263" s="266"/>
      <c r="H263" s="266"/>
      <c r="I263" s="266"/>
      <c r="J263" s="266"/>
      <c r="K263" s="266"/>
      <c r="L263" s="266"/>
      <c r="M263" s="266"/>
      <c r="N263" s="266"/>
      <c r="O263" s="266"/>
      <c r="P263" s="266"/>
      <c r="Q263" s="266"/>
      <c r="R263" s="266"/>
      <c r="S263" s="266"/>
      <c r="T263" s="266"/>
      <c r="U263" s="266"/>
      <c r="V263" s="266"/>
    </row>
    <row r="264" spans="3:22" ht="14.25" customHeight="1" x14ac:dyDescent="0.2">
      <c r="C264" s="266"/>
      <c r="D264" s="266"/>
      <c r="E264" s="266"/>
      <c r="F264" s="266"/>
      <c r="G264" s="266"/>
      <c r="H264" s="266"/>
      <c r="I264" s="266"/>
      <c r="J264" s="266"/>
      <c r="K264" s="266"/>
      <c r="L264" s="266"/>
      <c r="M264" s="266"/>
      <c r="N264" s="266"/>
      <c r="O264" s="266"/>
      <c r="P264" s="266"/>
      <c r="Q264" s="266"/>
      <c r="R264" s="266"/>
      <c r="S264" s="266"/>
      <c r="T264" s="266"/>
      <c r="U264" s="266"/>
      <c r="V264" s="266"/>
    </row>
    <row r="265" spans="3:22" ht="14.25" customHeight="1" x14ac:dyDescent="0.2">
      <c r="C265" s="266"/>
      <c r="D265" s="266"/>
      <c r="E265" s="266"/>
      <c r="F265" s="266"/>
      <c r="G265" s="266"/>
      <c r="H265" s="266"/>
      <c r="I265" s="266"/>
      <c r="J265" s="266"/>
      <c r="K265" s="266"/>
      <c r="L265" s="266"/>
      <c r="M265" s="266"/>
      <c r="N265" s="266"/>
      <c r="O265" s="266"/>
      <c r="P265" s="266"/>
      <c r="Q265" s="266"/>
      <c r="R265" s="266"/>
      <c r="S265" s="266"/>
      <c r="T265" s="266"/>
      <c r="U265" s="266"/>
      <c r="V265" s="266"/>
    </row>
    <row r="266" spans="3:22" ht="14.25" customHeight="1" x14ac:dyDescent="0.2">
      <c r="C266" s="266"/>
      <c r="D266" s="266"/>
      <c r="E266" s="266"/>
      <c r="F266" s="266"/>
      <c r="G266" s="266"/>
      <c r="H266" s="266"/>
      <c r="I266" s="266"/>
      <c r="J266" s="266"/>
      <c r="K266" s="266"/>
      <c r="L266" s="266"/>
      <c r="M266" s="266"/>
      <c r="N266" s="266"/>
      <c r="O266" s="266"/>
      <c r="P266" s="266"/>
      <c r="Q266" s="266"/>
      <c r="R266" s="266"/>
      <c r="S266" s="266"/>
      <c r="T266" s="266"/>
      <c r="U266" s="266"/>
      <c r="V266" s="266"/>
    </row>
    <row r="267" spans="3:22" ht="14.25" customHeight="1" x14ac:dyDescent="0.2">
      <c r="C267" s="266"/>
      <c r="D267" s="266"/>
      <c r="E267" s="266"/>
      <c r="F267" s="266"/>
      <c r="G267" s="266"/>
      <c r="H267" s="266"/>
      <c r="I267" s="266"/>
      <c r="J267" s="266"/>
      <c r="K267" s="266"/>
      <c r="L267" s="266"/>
      <c r="M267" s="266"/>
      <c r="N267" s="266"/>
      <c r="O267" s="266"/>
      <c r="P267" s="266"/>
      <c r="Q267" s="266"/>
      <c r="R267" s="266"/>
      <c r="S267" s="266"/>
      <c r="T267" s="266"/>
      <c r="U267" s="266"/>
      <c r="V267" s="266"/>
    </row>
    <row r="268" spans="3:22" ht="14.25" customHeight="1" x14ac:dyDescent="0.2">
      <c r="C268" s="266"/>
      <c r="D268" s="266"/>
      <c r="E268" s="266"/>
      <c r="F268" s="266"/>
      <c r="G268" s="266"/>
      <c r="H268" s="266"/>
      <c r="I268" s="266"/>
      <c r="J268" s="266"/>
      <c r="K268" s="266"/>
      <c r="L268" s="266"/>
      <c r="M268" s="266"/>
      <c r="N268" s="266"/>
      <c r="O268" s="266"/>
      <c r="P268" s="266"/>
      <c r="Q268" s="266"/>
      <c r="R268" s="266"/>
      <c r="S268" s="266"/>
      <c r="T268" s="266"/>
      <c r="U268" s="266"/>
      <c r="V268" s="266"/>
    </row>
    <row r="269" spans="3:22" ht="14.25" customHeight="1" x14ac:dyDescent="0.2">
      <c r="C269" s="266"/>
      <c r="D269" s="266"/>
      <c r="E269" s="266"/>
      <c r="F269" s="266"/>
      <c r="G269" s="266"/>
      <c r="H269" s="266"/>
      <c r="I269" s="266"/>
      <c r="J269" s="266"/>
      <c r="K269" s="266"/>
      <c r="L269" s="266"/>
      <c r="M269" s="266"/>
      <c r="N269" s="266"/>
      <c r="O269" s="266"/>
      <c r="P269" s="266"/>
      <c r="Q269" s="266"/>
      <c r="R269" s="266"/>
      <c r="S269" s="266"/>
      <c r="T269" s="266"/>
      <c r="U269" s="266"/>
      <c r="V269" s="266"/>
    </row>
    <row r="270" spans="3:22" ht="14.25" customHeight="1" x14ac:dyDescent="0.2">
      <c r="C270" s="266"/>
      <c r="D270" s="266"/>
      <c r="E270" s="266"/>
      <c r="F270" s="266"/>
      <c r="G270" s="266"/>
      <c r="H270" s="266"/>
      <c r="I270" s="266"/>
      <c r="J270" s="266"/>
      <c r="K270" s="266"/>
      <c r="L270" s="266"/>
      <c r="M270" s="266"/>
      <c r="N270" s="266"/>
      <c r="O270" s="266"/>
      <c r="P270" s="266"/>
      <c r="Q270" s="266"/>
      <c r="R270" s="266"/>
      <c r="S270" s="266"/>
      <c r="T270" s="266"/>
      <c r="U270" s="266"/>
      <c r="V270" s="266"/>
    </row>
    <row r="271" spans="3:22" ht="14.25" customHeight="1" x14ac:dyDescent="0.2">
      <c r="C271" s="266"/>
      <c r="D271" s="266"/>
      <c r="E271" s="266"/>
      <c r="F271" s="266"/>
      <c r="G271" s="266"/>
      <c r="H271" s="266"/>
      <c r="I271" s="266"/>
      <c r="J271" s="266"/>
      <c r="K271" s="266"/>
      <c r="L271" s="266"/>
      <c r="M271" s="266"/>
      <c r="N271" s="266"/>
      <c r="O271" s="266"/>
      <c r="P271" s="266"/>
      <c r="Q271" s="266"/>
      <c r="R271" s="266"/>
      <c r="S271" s="266"/>
      <c r="T271" s="266"/>
      <c r="U271" s="266"/>
      <c r="V271" s="266"/>
    </row>
    <row r="272" spans="3:22" ht="14.25" customHeight="1" x14ac:dyDescent="0.2">
      <c r="C272" s="266"/>
      <c r="D272" s="266"/>
      <c r="E272" s="266"/>
      <c r="F272" s="266"/>
      <c r="G272" s="266"/>
      <c r="H272" s="266"/>
      <c r="I272" s="266"/>
      <c r="J272" s="266"/>
      <c r="K272" s="266"/>
      <c r="L272" s="266"/>
      <c r="M272" s="266"/>
      <c r="N272" s="266"/>
      <c r="O272" s="266"/>
      <c r="P272" s="266"/>
      <c r="Q272" s="266"/>
      <c r="R272" s="266"/>
      <c r="S272" s="266"/>
      <c r="T272" s="266"/>
      <c r="U272" s="266"/>
      <c r="V272" s="266"/>
    </row>
    <row r="273" spans="3:22" ht="14.25" customHeight="1" x14ac:dyDescent="0.2">
      <c r="C273" s="266"/>
      <c r="D273" s="266"/>
      <c r="E273" s="266"/>
      <c r="F273" s="266"/>
      <c r="G273" s="266"/>
      <c r="H273" s="266"/>
      <c r="I273" s="266"/>
      <c r="J273" s="266"/>
      <c r="K273" s="266"/>
      <c r="L273" s="266"/>
      <c r="M273" s="266"/>
      <c r="N273" s="266"/>
      <c r="O273" s="266"/>
      <c r="P273" s="266"/>
      <c r="Q273" s="266"/>
      <c r="R273" s="266"/>
      <c r="S273" s="266"/>
      <c r="T273" s="266"/>
      <c r="U273" s="266"/>
      <c r="V273" s="266"/>
    </row>
    <row r="274" spans="3:22" ht="14.25" customHeight="1" x14ac:dyDescent="0.2">
      <c r="C274" s="266"/>
      <c r="D274" s="266"/>
      <c r="E274" s="266"/>
      <c r="F274" s="266"/>
      <c r="G274" s="266"/>
      <c r="H274" s="266"/>
      <c r="I274" s="266"/>
      <c r="J274" s="266"/>
      <c r="K274" s="266"/>
      <c r="L274" s="266"/>
      <c r="M274" s="266"/>
      <c r="N274" s="266"/>
      <c r="O274" s="266"/>
      <c r="P274" s="266"/>
      <c r="Q274" s="266"/>
      <c r="R274" s="266"/>
      <c r="S274" s="266"/>
      <c r="T274" s="266"/>
      <c r="U274" s="266"/>
      <c r="V274" s="266"/>
    </row>
    <row r="275" spans="3:22" ht="14.25" customHeight="1" x14ac:dyDescent="0.2">
      <c r="C275" s="266"/>
      <c r="D275" s="266"/>
      <c r="E275" s="266"/>
      <c r="F275" s="266"/>
      <c r="G275" s="266"/>
      <c r="H275" s="266"/>
      <c r="I275" s="266"/>
      <c r="J275" s="266"/>
      <c r="K275" s="266"/>
      <c r="L275" s="266"/>
      <c r="M275" s="266"/>
      <c r="N275" s="266"/>
      <c r="O275" s="266"/>
      <c r="P275" s="266"/>
      <c r="Q275" s="266"/>
      <c r="R275" s="266"/>
      <c r="S275" s="266"/>
      <c r="T275" s="266"/>
      <c r="U275" s="266"/>
      <c r="V275" s="266"/>
    </row>
    <row r="276" spans="3:22" ht="14.25" customHeight="1" x14ac:dyDescent="0.2">
      <c r="C276" s="266"/>
      <c r="D276" s="266"/>
      <c r="E276" s="266"/>
      <c r="F276" s="266"/>
      <c r="G276" s="266"/>
      <c r="H276" s="266"/>
      <c r="I276" s="266"/>
      <c r="J276" s="266"/>
      <c r="K276" s="266"/>
      <c r="L276" s="266"/>
      <c r="M276" s="266"/>
      <c r="N276" s="266"/>
      <c r="O276" s="266"/>
      <c r="P276" s="266"/>
      <c r="Q276" s="266"/>
      <c r="R276" s="266"/>
      <c r="S276" s="266"/>
      <c r="T276" s="266"/>
      <c r="U276" s="266"/>
      <c r="V276" s="266"/>
    </row>
    <row r="277" spans="3:22" ht="14.25" customHeight="1" x14ac:dyDescent="0.2">
      <c r="C277" s="266"/>
      <c r="D277" s="266"/>
      <c r="E277" s="266"/>
      <c r="F277" s="266"/>
      <c r="G277" s="266"/>
      <c r="H277" s="266"/>
      <c r="I277" s="266"/>
      <c r="J277" s="266"/>
      <c r="K277" s="266"/>
      <c r="L277" s="266"/>
      <c r="M277" s="266"/>
      <c r="N277" s="266"/>
      <c r="O277" s="266"/>
      <c r="P277" s="266"/>
      <c r="Q277" s="266"/>
      <c r="R277" s="266"/>
      <c r="S277" s="266"/>
      <c r="T277" s="266"/>
      <c r="U277" s="266"/>
      <c r="V277" s="266"/>
    </row>
    <row r="278" spans="3:22" ht="14.25" customHeight="1" x14ac:dyDescent="0.2">
      <c r="C278" s="266"/>
      <c r="D278" s="266"/>
      <c r="E278" s="266"/>
      <c r="F278" s="266"/>
      <c r="G278" s="266"/>
      <c r="H278" s="266"/>
      <c r="I278" s="266"/>
      <c r="J278" s="266"/>
      <c r="K278" s="266"/>
      <c r="L278" s="266"/>
      <c r="M278" s="266"/>
      <c r="N278" s="266"/>
      <c r="O278" s="266"/>
      <c r="P278" s="266"/>
      <c r="Q278" s="266"/>
      <c r="R278" s="266"/>
      <c r="S278" s="266"/>
      <c r="T278" s="266"/>
      <c r="U278" s="266"/>
      <c r="V278" s="266"/>
    </row>
    <row r="279" spans="3:22" ht="14.25" customHeight="1" x14ac:dyDescent="0.2">
      <c r="C279" s="266"/>
      <c r="D279" s="266"/>
      <c r="E279" s="266"/>
      <c r="F279" s="266"/>
      <c r="G279" s="266"/>
      <c r="H279" s="266"/>
      <c r="I279" s="266"/>
      <c r="J279" s="266"/>
      <c r="K279" s="266"/>
      <c r="L279" s="266"/>
      <c r="M279" s="266"/>
      <c r="N279" s="266"/>
      <c r="O279" s="266"/>
      <c r="P279" s="266"/>
      <c r="Q279" s="266"/>
      <c r="R279" s="266"/>
      <c r="S279" s="266"/>
      <c r="T279" s="266"/>
      <c r="U279" s="266"/>
      <c r="V279" s="266"/>
    </row>
    <row r="280" spans="3:22" ht="14.25" customHeight="1" x14ac:dyDescent="0.2">
      <c r="C280" s="266"/>
      <c r="D280" s="266"/>
      <c r="E280" s="266"/>
      <c r="F280" s="266"/>
      <c r="G280" s="266"/>
      <c r="H280" s="266"/>
      <c r="I280" s="266"/>
      <c r="J280" s="266"/>
      <c r="K280" s="266"/>
      <c r="L280" s="266"/>
      <c r="M280" s="266"/>
      <c r="N280" s="266"/>
      <c r="O280" s="266"/>
      <c r="P280" s="266"/>
      <c r="Q280" s="266"/>
      <c r="R280" s="266"/>
      <c r="S280" s="266"/>
      <c r="T280" s="266"/>
      <c r="U280" s="266"/>
      <c r="V280" s="266"/>
    </row>
    <row r="281" spans="3:22" ht="14.25" customHeight="1" x14ac:dyDescent="0.2">
      <c r="C281" s="266"/>
      <c r="D281" s="266"/>
      <c r="E281" s="266"/>
      <c r="F281" s="266"/>
      <c r="G281" s="266"/>
      <c r="H281" s="266"/>
      <c r="I281" s="266"/>
      <c r="J281" s="266"/>
      <c r="K281" s="266"/>
      <c r="L281" s="266"/>
      <c r="M281" s="266"/>
      <c r="N281" s="266"/>
      <c r="O281" s="266"/>
      <c r="P281" s="266"/>
      <c r="Q281" s="266"/>
      <c r="R281" s="266"/>
      <c r="S281" s="266"/>
      <c r="T281" s="266"/>
      <c r="U281" s="266"/>
      <c r="V281" s="266"/>
    </row>
    <row r="282" spans="3:22" ht="14.25" customHeight="1" x14ac:dyDescent="0.2">
      <c r="C282" s="266"/>
      <c r="D282" s="266"/>
      <c r="E282" s="266"/>
      <c r="F282" s="266"/>
      <c r="G282" s="266"/>
      <c r="H282" s="266"/>
      <c r="I282" s="266"/>
      <c r="J282" s="266"/>
      <c r="K282" s="266"/>
      <c r="L282" s="266"/>
      <c r="M282" s="266"/>
      <c r="N282" s="266"/>
      <c r="O282" s="266"/>
      <c r="P282" s="266"/>
      <c r="Q282" s="266"/>
      <c r="R282" s="266"/>
      <c r="S282" s="266"/>
      <c r="T282" s="266"/>
      <c r="U282" s="266"/>
      <c r="V282" s="266"/>
    </row>
    <row r="283" spans="3:22" ht="14.25" customHeight="1" x14ac:dyDescent="0.2">
      <c r="C283" s="266"/>
      <c r="D283" s="266"/>
      <c r="E283" s="266"/>
      <c r="F283" s="266"/>
      <c r="G283" s="266"/>
      <c r="H283" s="266"/>
      <c r="I283" s="266"/>
      <c r="J283" s="266"/>
      <c r="K283" s="266"/>
      <c r="L283" s="266"/>
      <c r="M283" s="266"/>
      <c r="N283" s="266"/>
      <c r="O283" s="266"/>
      <c r="P283" s="266"/>
      <c r="Q283" s="266"/>
      <c r="R283" s="266"/>
      <c r="S283" s="266"/>
      <c r="T283" s="266"/>
      <c r="U283" s="266"/>
      <c r="V283" s="266"/>
    </row>
    <row r="284" spans="3:22" ht="14.25" customHeight="1" x14ac:dyDescent="0.2">
      <c r="C284" s="266"/>
      <c r="D284" s="266"/>
      <c r="E284" s="266"/>
      <c r="F284" s="266"/>
      <c r="G284" s="266"/>
      <c r="H284" s="266"/>
      <c r="I284" s="266"/>
      <c r="J284" s="266"/>
      <c r="K284" s="266"/>
      <c r="L284" s="266"/>
      <c r="M284" s="266"/>
      <c r="N284" s="266"/>
      <c r="O284" s="266"/>
      <c r="P284" s="266"/>
      <c r="Q284" s="266"/>
      <c r="R284" s="266"/>
      <c r="S284" s="266"/>
      <c r="T284" s="266"/>
      <c r="U284" s="266"/>
      <c r="V284" s="266"/>
    </row>
    <row r="285" spans="3:22" ht="14.25" customHeight="1" x14ac:dyDescent="0.2">
      <c r="C285" s="266"/>
      <c r="D285" s="266"/>
      <c r="E285" s="266"/>
      <c r="F285" s="266"/>
      <c r="G285" s="266"/>
      <c r="H285" s="266"/>
      <c r="I285" s="266"/>
      <c r="J285" s="266"/>
      <c r="K285" s="266"/>
      <c r="L285" s="266"/>
      <c r="M285" s="266"/>
      <c r="N285" s="266"/>
      <c r="O285" s="266"/>
      <c r="P285" s="266"/>
      <c r="Q285" s="266"/>
      <c r="R285" s="266"/>
      <c r="S285" s="266"/>
      <c r="T285" s="266"/>
      <c r="U285" s="266"/>
      <c r="V285" s="266"/>
    </row>
    <row r="286" spans="3:22" ht="14.25" customHeight="1" x14ac:dyDescent="0.2">
      <c r="C286" s="266"/>
      <c r="D286" s="266"/>
      <c r="E286" s="266"/>
      <c r="F286" s="266"/>
      <c r="G286" s="266"/>
      <c r="H286" s="266"/>
      <c r="I286" s="266"/>
      <c r="J286" s="266"/>
      <c r="K286" s="266"/>
      <c r="L286" s="266"/>
      <c r="M286" s="266"/>
      <c r="N286" s="266"/>
      <c r="O286" s="266"/>
      <c r="P286" s="266"/>
      <c r="Q286" s="266"/>
      <c r="R286" s="266"/>
      <c r="S286" s="266"/>
      <c r="T286" s="266"/>
      <c r="U286" s="266"/>
      <c r="V286" s="266"/>
    </row>
    <row r="287" spans="3:22" ht="14.25" customHeight="1" x14ac:dyDescent="0.2">
      <c r="C287" s="266"/>
      <c r="D287" s="266"/>
      <c r="E287" s="266"/>
      <c r="F287" s="266"/>
      <c r="G287" s="266"/>
      <c r="H287" s="266"/>
      <c r="I287" s="266"/>
      <c r="J287" s="266"/>
      <c r="K287" s="266"/>
      <c r="L287" s="266"/>
      <c r="M287" s="266"/>
      <c r="N287" s="266"/>
      <c r="O287" s="266"/>
      <c r="P287" s="266"/>
      <c r="Q287" s="266"/>
      <c r="R287" s="266"/>
      <c r="S287" s="266"/>
      <c r="T287" s="266"/>
      <c r="U287" s="266"/>
      <c r="V287" s="266"/>
    </row>
    <row r="288" spans="3:22" ht="14.25" customHeight="1" x14ac:dyDescent="0.2">
      <c r="C288" s="266"/>
      <c r="D288" s="266"/>
      <c r="E288" s="266"/>
      <c r="F288" s="266"/>
      <c r="G288" s="266"/>
      <c r="H288" s="266"/>
      <c r="I288" s="266"/>
      <c r="J288" s="266"/>
      <c r="K288" s="266"/>
      <c r="L288" s="266"/>
      <c r="M288" s="266"/>
      <c r="N288" s="266"/>
      <c r="O288" s="266"/>
      <c r="P288" s="266"/>
      <c r="Q288" s="266"/>
      <c r="R288" s="266"/>
      <c r="S288" s="266"/>
      <c r="T288" s="266"/>
      <c r="U288" s="266"/>
      <c r="V288" s="266"/>
    </row>
    <row r="289" spans="3:22" ht="14.25" customHeight="1" x14ac:dyDescent="0.2">
      <c r="C289" s="266"/>
      <c r="D289" s="266"/>
      <c r="E289" s="266"/>
      <c r="F289" s="266"/>
      <c r="G289" s="266"/>
      <c r="H289" s="266"/>
      <c r="I289" s="266"/>
      <c r="J289" s="266"/>
      <c r="K289" s="266"/>
      <c r="L289" s="266"/>
      <c r="M289" s="266"/>
      <c r="N289" s="266"/>
      <c r="O289" s="266"/>
      <c r="P289" s="266"/>
      <c r="Q289" s="266"/>
      <c r="R289" s="266"/>
      <c r="S289" s="266"/>
      <c r="T289" s="266"/>
      <c r="U289" s="266"/>
      <c r="V289" s="266"/>
    </row>
    <row r="290" spans="3:22" ht="14.25" customHeight="1" x14ac:dyDescent="0.2">
      <c r="C290" s="266"/>
      <c r="D290" s="266"/>
      <c r="E290" s="266"/>
      <c r="F290" s="266"/>
      <c r="G290" s="266"/>
      <c r="H290" s="266"/>
      <c r="I290" s="266"/>
      <c r="J290" s="266"/>
      <c r="K290" s="266"/>
      <c r="L290" s="266"/>
      <c r="M290" s="266"/>
      <c r="N290" s="266"/>
      <c r="O290" s="266"/>
      <c r="P290" s="266"/>
      <c r="Q290" s="266"/>
      <c r="R290" s="266"/>
      <c r="S290" s="266"/>
      <c r="T290" s="266"/>
      <c r="U290" s="266"/>
      <c r="V290" s="266"/>
    </row>
    <row r="291" spans="3:22" ht="14.25" customHeight="1" x14ac:dyDescent="0.2">
      <c r="C291" s="266"/>
      <c r="D291" s="266"/>
      <c r="E291" s="266"/>
      <c r="F291" s="266"/>
      <c r="G291" s="266"/>
      <c r="H291" s="266"/>
      <c r="I291" s="266"/>
      <c r="J291" s="266"/>
      <c r="K291" s="266"/>
      <c r="L291" s="266"/>
      <c r="M291" s="266"/>
      <c r="N291" s="266"/>
      <c r="O291" s="266"/>
      <c r="P291" s="266"/>
      <c r="Q291" s="266"/>
      <c r="R291" s="266"/>
      <c r="S291" s="266"/>
      <c r="T291" s="266"/>
      <c r="U291" s="266"/>
      <c r="V291" s="266"/>
    </row>
    <row r="292" spans="3:22" ht="14.25" customHeight="1" x14ac:dyDescent="0.2">
      <c r="C292" s="266"/>
      <c r="D292" s="266"/>
      <c r="E292" s="266"/>
      <c r="F292" s="266"/>
      <c r="G292" s="266"/>
      <c r="H292" s="266"/>
      <c r="I292" s="266"/>
      <c r="J292" s="266"/>
      <c r="K292" s="266"/>
      <c r="L292" s="266"/>
      <c r="M292" s="266"/>
      <c r="N292" s="266"/>
      <c r="O292" s="266"/>
      <c r="P292" s="266"/>
      <c r="Q292" s="266"/>
      <c r="R292" s="266"/>
      <c r="S292" s="266"/>
      <c r="T292" s="266"/>
      <c r="U292" s="266"/>
      <c r="V292" s="266"/>
    </row>
    <row r="293" spans="3:22" ht="14.25" customHeight="1" x14ac:dyDescent="0.2">
      <c r="C293" s="266"/>
      <c r="D293" s="266"/>
      <c r="E293" s="266"/>
      <c r="F293" s="266"/>
      <c r="G293" s="266"/>
      <c r="H293" s="266"/>
      <c r="I293" s="266"/>
      <c r="J293" s="266"/>
      <c r="K293" s="266"/>
      <c r="L293" s="266"/>
      <c r="M293" s="266"/>
      <c r="N293" s="266"/>
      <c r="O293" s="266"/>
      <c r="P293" s="266"/>
      <c r="Q293" s="266"/>
      <c r="R293" s="266"/>
      <c r="S293" s="266"/>
      <c r="T293" s="266"/>
      <c r="U293" s="266"/>
      <c r="V293" s="266"/>
    </row>
    <row r="294" spans="3:22" ht="14.25" customHeight="1" x14ac:dyDescent="0.2">
      <c r="C294" s="266"/>
      <c r="D294" s="266"/>
      <c r="E294" s="266"/>
      <c r="F294" s="266"/>
      <c r="G294" s="266"/>
      <c r="H294" s="266"/>
      <c r="I294" s="266"/>
      <c r="J294" s="266"/>
      <c r="K294" s="266"/>
      <c r="L294" s="266"/>
      <c r="M294" s="266"/>
      <c r="N294" s="266"/>
      <c r="O294" s="266"/>
      <c r="P294" s="266"/>
      <c r="Q294" s="266"/>
      <c r="R294" s="266"/>
      <c r="S294" s="266"/>
      <c r="T294" s="266"/>
      <c r="U294" s="266"/>
      <c r="V294" s="266"/>
    </row>
    <row r="295" spans="3:22" ht="14.25" customHeight="1" x14ac:dyDescent="0.2">
      <c r="C295" s="266"/>
      <c r="D295" s="266"/>
      <c r="E295" s="266"/>
      <c r="F295" s="266"/>
      <c r="G295" s="266"/>
      <c r="H295" s="266"/>
      <c r="I295" s="266"/>
      <c r="J295" s="266"/>
      <c r="K295" s="266"/>
      <c r="L295" s="266"/>
      <c r="M295" s="266"/>
      <c r="N295" s="266"/>
      <c r="O295" s="266"/>
      <c r="P295" s="266"/>
      <c r="Q295" s="266"/>
      <c r="R295" s="266"/>
      <c r="S295" s="266"/>
      <c r="T295" s="266"/>
      <c r="U295" s="266"/>
      <c r="V295" s="266"/>
    </row>
    <row r="296" spans="3:22" ht="14.25" customHeight="1" x14ac:dyDescent="0.2">
      <c r="C296" s="266"/>
      <c r="D296" s="266"/>
      <c r="E296" s="266"/>
      <c r="F296" s="266"/>
      <c r="G296" s="266"/>
      <c r="H296" s="266"/>
      <c r="I296" s="266"/>
      <c r="J296" s="266"/>
      <c r="K296" s="266"/>
      <c r="L296" s="266"/>
      <c r="M296" s="266"/>
      <c r="N296" s="266"/>
      <c r="O296" s="266"/>
      <c r="P296" s="266"/>
      <c r="Q296" s="266"/>
      <c r="R296" s="266"/>
      <c r="S296" s="266"/>
      <c r="T296" s="266"/>
      <c r="U296" s="266"/>
      <c r="V296" s="266"/>
    </row>
    <row r="297" spans="3:22" ht="14.25" customHeight="1" x14ac:dyDescent="0.2">
      <c r="C297" s="266"/>
      <c r="D297" s="266"/>
      <c r="E297" s="266"/>
      <c r="F297" s="266"/>
      <c r="G297" s="266"/>
      <c r="H297" s="266"/>
      <c r="I297" s="266"/>
      <c r="J297" s="266"/>
      <c r="K297" s="266"/>
      <c r="L297" s="266"/>
      <c r="M297" s="266"/>
      <c r="N297" s="266"/>
      <c r="O297" s="266"/>
      <c r="P297" s="266"/>
      <c r="Q297" s="266"/>
      <c r="R297" s="266"/>
      <c r="S297" s="266"/>
      <c r="T297" s="266"/>
      <c r="U297" s="266"/>
      <c r="V297" s="266"/>
    </row>
    <row r="298" spans="3:22" ht="14.25" customHeight="1" x14ac:dyDescent="0.2">
      <c r="C298" s="266"/>
      <c r="D298" s="266"/>
      <c r="E298" s="266"/>
      <c r="F298" s="266"/>
      <c r="G298" s="266"/>
      <c r="H298" s="266"/>
      <c r="I298" s="266"/>
      <c r="J298" s="266"/>
      <c r="K298" s="266"/>
      <c r="L298" s="266"/>
      <c r="M298" s="266"/>
      <c r="N298" s="266"/>
      <c r="O298" s="266"/>
      <c r="P298" s="266"/>
      <c r="Q298" s="266"/>
      <c r="R298" s="266"/>
      <c r="S298" s="266"/>
      <c r="T298" s="266"/>
      <c r="U298" s="266"/>
      <c r="V298" s="266"/>
    </row>
    <row r="299" spans="3:22" ht="14.25" customHeight="1" x14ac:dyDescent="0.2">
      <c r="C299" s="266"/>
      <c r="D299" s="266"/>
      <c r="E299" s="266"/>
      <c r="F299" s="266"/>
      <c r="G299" s="266"/>
      <c r="H299" s="266"/>
      <c r="I299" s="266"/>
      <c r="J299" s="266"/>
      <c r="K299" s="266"/>
      <c r="L299" s="266"/>
      <c r="M299" s="266"/>
      <c r="N299" s="266"/>
      <c r="O299" s="266"/>
      <c r="P299" s="266"/>
      <c r="Q299" s="266"/>
      <c r="R299" s="266"/>
      <c r="S299" s="266"/>
      <c r="T299" s="266"/>
      <c r="U299" s="266"/>
      <c r="V299" s="266"/>
    </row>
    <row r="300" spans="3:22" ht="14.25" customHeight="1" x14ac:dyDescent="0.2">
      <c r="C300" s="266"/>
      <c r="D300" s="266"/>
      <c r="E300" s="266"/>
      <c r="F300" s="266"/>
      <c r="G300" s="266"/>
      <c r="H300" s="266"/>
      <c r="I300" s="266"/>
      <c r="J300" s="266"/>
      <c r="K300" s="266"/>
      <c r="L300" s="266"/>
      <c r="M300" s="266"/>
      <c r="N300" s="266"/>
      <c r="O300" s="266"/>
      <c r="P300" s="266"/>
      <c r="Q300" s="266"/>
      <c r="R300" s="266"/>
      <c r="S300" s="266"/>
      <c r="T300" s="266"/>
      <c r="U300" s="266"/>
      <c r="V300" s="266"/>
    </row>
    <row r="301" spans="3:22" ht="14.25" customHeight="1" x14ac:dyDescent="0.2">
      <c r="C301" s="266"/>
      <c r="D301" s="266"/>
      <c r="E301" s="266"/>
      <c r="F301" s="266"/>
      <c r="G301" s="266"/>
      <c r="H301" s="266"/>
      <c r="I301" s="266"/>
      <c r="J301" s="266"/>
      <c r="K301" s="266"/>
      <c r="L301" s="266"/>
      <c r="M301" s="266"/>
      <c r="N301" s="266"/>
      <c r="O301" s="266"/>
      <c r="P301" s="266"/>
      <c r="Q301" s="266"/>
      <c r="R301" s="266"/>
      <c r="S301" s="266"/>
      <c r="T301" s="266"/>
      <c r="U301" s="266"/>
      <c r="V301" s="266"/>
    </row>
    <row r="302" spans="3:22" ht="14.25" customHeight="1" x14ac:dyDescent="0.2">
      <c r="C302" s="266"/>
      <c r="D302" s="266"/>
      <c r="E302" s="266"/>
      <c r="F302" s="266"/>
      <c r="G302" s="266"/>
      <c r="H302" s="266"/>
      <c r="I302" s="266"/>
      <c r="J302" s="266"/>
      <c r="K302" s="266"/>
      <c r="L302" s="266"/>
      <c r="M302" s="266"/>
      <c r="N302" s="266"/>
      <c r="O302" s="266"/>
      <c r="P302" s="266"/>
      <c r="Q302" s="266"/>
      <c r="R302" s="266"/>
      <c r="S302" s="266"/>
      <c r="T302" s="266"/>
      <c r="U302" s="266"/>
      <c r="V302" s="266"/>
    </row>
    <row r="303" spans="3:22" ht="14.25" customHeight="1" x14ac:dyDescent="0.2">
      <c r="C303" s="266"/>
      <c r="D303" s="266"/>
      <c r="E303" s="266"/>
      <c r="F303" s="266"/>
      <c r="G303" s="266"/>
      <c r="H303" s="266"/>
      <c r="I303" s="266"/>
      <c r="J303" s="266"/>
      <c r="K303" s="266"/>
      <c r="L303" s="266"/>
      <c r="M303" s="266"/>
      <c r="N303" s="266"/>
      <c r="O303" s="266"/>
      <c r="P303" s="266"/>
      <c r="Q303" s="266"/>
      <c r="R303" s="266"/>
      <c r="S303" s="266"/>
      <c r="T303" s="266"/>
      <c r="U303" s="266"/>
      <c r="V303" s="266"/>
    </row>
    <row r="304" spans="3:22" ht="14.25" customHeight="1" x14ac:dyDescent="0.2">
      <c r="C304" s="266"/>
      <c r="D304" s="266"/>
      <c r="E304" s="266"/>
      <c r="F304" s="266"/>
      <c r="G304" s="266"/>
      <c r="H304" s="266"/>
      <c r="I304" s="266"/>
      <c r="J304" s="266"/>
      <c r="K304" s="266"/>
      <c r="L304" s="266"/>
      <c r="M304" s="266"/>
      <c r="N304" s="266"/>
      <c r="O304" s="266"/>
      <c r="P304" s="266"/>
      <c r="Q304" s="266"/>
      <c r="R304" s="266"/>
      <c r="S304" s="266"/>
      <c r="T304" s="266"/>
      <c r="U304" s="266"/>
      <c r="V304" s="266"/>
    </row>
    <row r="305" spans="3:22" ht="14.25" customHeight="1" x14ac:dyDescent="0.2">
      <c r="C305" s="266"/>
      <c r="D305" s="266"/>
      <c r="E305" s="266"/>
      <c r="F305" s="266"/>
      <c r="G305" s="266"/>
      <c r="H305" s="266"/>
      <c r="I305" s="266"/>
      <c r="J305" s="266"/>
      <c r="K305" s="266"/>
      <c r="L305" s="266"/>
      <c r="M305" s="266"/>
      <c r="N305" s="266"/>
      <c r="O305" s="266"/>
      <c r="P305" s="266"/>
      <c r="Q305" s="266"/>
      <c r="R305" s="266"/>
      <c r="S305" s="266"/>
      <c r="T305" s="266"/>
      <c r="U305" s="266"/>
      <c r="V305" s="266"/>
    </row>
    <row r="306" spans="3:22" ht="14.25" customHeight="1" x14ac:dyDescent="0.2">
      <c r="C306" s="266"/>
      <c r="D306" s="266"/>
      <c r="E306" s="266"/>
      <c r="F306" s="266"/>
      <c r="G306" s="266"/>
      <c r="H306" s="266"/>
      <c r="I306" s="266"/>
      <c r="J306" s="266"/>
      <c r="K306" s="266"/>
      <c r="L306" s="266"/>
      <c r="M306" s="266"/>
      <c r="N306" s="266"/>
      <c r="O306" s="266"/>
      <c r="P306" s="266"/>
      <c r="Q306" s="266"/>
      <c r="R306" s="266"/>
      <c r="S306" s="266"/>
      <c r="T306" s="266"/>
      <c r="U306" s="266"/>
      <c r="V306" s="266"/>
    </row>
    <row r="307" spans="3:22" ht="14.25" customHeight="1" x14ac:dyDescent="0.2">
      <c r="C307" s="266"/>
      <c r="D307" s="266"/>
      <c r="E307" s="266"/>
      <c r="F307" s="266"/>
      <c r="G307" s="266"/>
      <c r="H307" s="266"/>
      <c r="I307" s="266"/>
      <c r="J307" s="266"/>
      <c r="K307" s="266"/>
      <c r="L307" s="266"/>
      <c r="M307" s="266"/>
      <c r="N307" s="266"/>
      <c r="O307" s="266"/>
      <c r="P307" s="266"/>
      <c r="Q307" s="266"/>
      <c r="R307" s="266"/>
      <c r="S307" s="266"/>
      <c r="T307" s="266"/>
      <c r="U307" s="266"/>
      <c r="V307" s="266"/>
    </row>
    <row r="308" spans="3:22" ht="14.25" customHeight="1" x14ac:dyDescent="0.2">
      <c r="C308" s="266"/>
      <c r="D308" s="266"/>
      <c r="E308" s="266"/>
      <c r="F308" s="266"/>
      <c r="G308" s="266"/>
      <c r="H308" s="266"/>
      <c r="I308" s="266"/>
      <c r="J308" s="266"/>
      <c r="K308" s="266"/>
      <c r="L308" s="266"/>
      <c r="M308" s="266"/>
      <c r="N308" s="266"/>
      <c r="O308" s="266"/>
      <c r="P308" s="266"/>
      <c r="Q308" s="266"/>
      <c r="R308" s="266"/>
      <c r="S308" s="266"/>
      <c r="T308" s="266"/>
      <c r="U308" s="266"/>
      <c r="V308" s="266"/>
    </row>
    <row r="309" spans="3:22" ht="14.25" customHeight="1" x14ac:dyDescent="0.2">
      <c r="C309" s="266"/>
      <c r="D309" s="266"/>
      <c r="E309" s="266"/>
      <c r="F309" s="266"/>
      <c r="G309" s="266"/>
      <c r="H309" s="266"/>
      <c r="I309" s="266"/>
      <c r="J309" s="266"/>
      <c r="K309" s="266"/>
      <c r="L309" s="266"/>
      <c r="M309" s="266"/>
      <c r="N309" s="266"/>
      <c r="O309" s="266"/>
      <c r="P309" s="266"/>
      <c r="Q309" s="266"/>
      <c r="R309" s="266"/>
      <c r="S309" s="266"/>
      <c r="T309" s="266"/>
      <c r="U309" s="266"/>
      <c r="V309" s="266"/>
    </row>
    <row r="310" spans="3:22" ht="14.25" customHeight="1" x14ac:dyDescent="0.2">
      <c r="C310" s="266"/>
      <c r="D310" s="266"/>
      <c r="E310" s="266"/>
      <c r="F310" s="266"/>
      <c r="G310" s="266"/>
      <c r="H310" s="266"/>
      <c r="I310" s="266"/>
      <c r="J310" s="266"/>
      <c r="K310" s="266"/>
      <c r="L310" s="266"/>
      <c r="M310" s="266"/>
      <c r="N310" s="266"/>
      <c r="O310" s="266"/>
      <c r="P310" s="266"/>
      <c r="Q310" s="266"/>
      <c r="R310" s="266"/>
      <c r="S310" s="266"/>
      <c r="T310" s="266"/>
      <c r="U310" s="266"/>
      <c r="V310" s="266"/>
    </row>
    <row r="311" spans="3:22" ht="14.25" customHeight="1" x14ac:dyDescent="0.2">
      <c r="C311" s="266"/>
      <c r="D311" s="266"/>
      <c r="E311" s="266"/>
      <c r="F311" s="266"/>
      <c r="G311" s="266"/>
      <c r="H311" s="266"/>
      <c r="I311" s="266"/>
      <c r="J311" s="266"/>
      <c r="K311" s="266"/>
      <c r="L311" s="266"/>
      <c r="M311" s="266"/>
      <c r="N311" s="266"/>
      <c r="O311" s="266"/>
      <c r="P311" s="266"/>
      <c r="Q311" s="266"/>
      <c r="R311" s="266"/>
      <c r="S311" s="266"/>
      <c r="T311" s="266"/>
      <c r="U311" s="266"/>
      <c r="V311" s="266"/>
    </row>
    <row r="312" spans="3:22" ht="14.25" customHeight="1" x14ac:dyDescent="0.2">
      <c r="C312" s="266"/>
      <c r="D312" s="266"/>
      <c r="E312" s="266"/>
      <c r="F312" s="266"/>
      <c r="G312" s="266"/>
      <c r="H312" s="266"/>
      <c r="I312" s="266"/>
      <c r="J312" s="266"/>
      <c r="K312" s="266"/>
      <c r="L312" s="266"/>
      <c r="M312" s="266"/>
      <c r="N312" s="266"/>
      <c r="O312" s="266"/>
      <c r="P312" s="266"/>
      <c r="Q312" s="266"/>
      <c r="R312" s="266"/>
      <c r="S312" s="266"/>
      <c r="T312" s="266"/>
      <c r="U312" s="266"/>
      <c r="V312" s="266"/>
    </row>
    <row r="313" spans="3:22" ht="14.25" customHeight="1" x14ac:dyDescent="0.2">
      <c r="C313" s="266"/>
      <c r="D313" s="266"/>
      <c r="E313" s="266"/>
      <c r="F313" s="266"/>
      <c r="G313" s="266"/>
      <c r="H313" s="266"/>
      <c r="I313" s="266"/>
      <c r="J313" s="266"/>
      <c r="K313" s="266"/>
      <c r="L313" s="266"/>
      <c r="M313" s="266"/>
      <c r="N313" s="266"/>
      <c r="O313" s="266"/>
      <c r="P313" s="266"/>
      <c r="Q313" s="266"/>
      <c r="R313" s="266"/>
      <c r="S313" s="266"/>
      <c r="T313" s="266"/>
      <c r="U313" s="266"/>
      <c r="V313" s="266"/>
    </row>
    <row r="314" spans="3:22" ht="14.25" customHeight="1" x14ac:dyDescent="0.2">
      <c r="C314" s="266"/>
      <c r="D314" s="266"/>
      <c r="E314" s="266"/>
      <c r="F314" s="266"/>
      <c r="G314" s="266"/>
      <c r="H314" s="266"/>
      <c r="I314" s="266"/>
      <c r="J314" s="266"/>
      <c r="K314" s="266"/>
      <c r="L314" s="266"/>
      <c r="M314" s="266"/>
      <c r="N314" s="266"/>
      <c r="O314" s="266"/>
      <c r="P314" s="266"/>
      <c r="Q314" s="266"/>
      <c r="R314" s="266"/>
      <c r="S314" s="266"/>
      <c r="T314" s="266"/>
      <c r="U314" s="266"/>
      <c r="V314" s="266"/>
    </row>
    <row r="315" spans="3:22" ht="14.25" customHeight="1" x14ac:dyDescent="0.2">
      <c r="C315" s="266"/>
      <c r="D315" s="266"/>
      <c r="E315" s="266"/>
      <c r="F315" s="266"/>
      <c r="G315" s="266"/>
      <c r="H315" s="266"/>
      <c r="I315" s="266"/>
      <c r="J315" s="266"/>
      <c r="K315" s="266"/>
      <c r="L315" s="266"/>
      <c r="M315" s="266"/>
      <c r="N315" s="266"/>
      <c r="O315" s="266"/>
      <c r="P315" s="266"/>
      <c r="Q315" s="266"/>
      <c r="R315" s="266"/>
      <c r="S315" s="266"/>
      <c r="T315" s="266"/>
      <c r="U315" s="266"/>
      <c r="V315" s="266"/>
    </row>
    <row r="316" spans="3:22" ht="14.25" customHeight="1" x14ac:dyDescent="0.2">
      <c r="C316" s="266"/>
      <c r="D316" s="266"/>
      <c r="E316" s="266"/>
      <c r="F316" s="266"/>
      <c r="G316" s="266"/>
      <c r="H316" s="266"/>
      <c r="I316" s="266"/>
      <c r="J316" s="266"/>
      <c r="K316" s="266"/>
      <c r="L316" s="266"/>
      <c r="M316" s="266"/>
      <c r="N316" s="266"/>
      <c r="O316" s="266"/>
      <c r="P316" s="266"/>
      <c r="Q316" s="266"/>
      <c r="R316" s="266"/>
      <c r="S316" s="266"/>
      <c r="T316" s="266"/>
      <c r="U316" s="266"/>
      <c r="V316" s="266"/>
    </row>
    <row r="317" spans="3:22" ht="14.25" customHeight="1" x14ac:dyDescent="0.2">
      <c r="C317" s="266"/>
      <c r="D317" s="266"/>
      <c r="E317" s="266"/>
      <c r="F317" s="266"/>
      <c r="G317" s="266"/>
      <c r="H317" s="266"/>
      <c r="I317" s="266"/>
      <c r="J317" s="266"/>
      <c r="K317" s="266"/>
      <c r="L317" s="266"/>
      <c r="M317" s="266"/>
      <c r="N317" s="266"/>
      <c r="O317" s="266"/>
      <c r="P317" s="266"/>
      <c r="Q317" s="266"/>
      <c r="R317" s="266"/>
      <c r="S317" s="266"/>
      <c r="T317" s="266"/>
      <c r="U317" s="266"/>
      <c r="V317" s="266"/>
    </row>
    <row r="318" spans="3:22" ht="14.25" customHeight="1" x14ac:dyDescent="0.2">
      <c r="C318" s="266"/>
      <c r="D318" s="266"/>
      <c r="E318" s="266"/>
      <c r="F318" s="266"/>
      <c r="G318" s="266"/>
      <c r="H318" s="266"/>
      <c r="I318" s="266"/>
      <c r="J318" s="266"/>
      <c r="K318" s="266"/>
      <c r="L318" s="266"/>
      <c r="M318" s="266"/>
      <c r="N318" s="266"/>
      <c r="O318" s="266"/>
      <c r="P318" s="266"/>
      <c r="Q318" s="266"/>
      <c r="R318" s="266"/>
      <c r="S318" s="266"/>
      <c r="T318" s="266"/>
      <c r="U318" s="266"/>
      <c r="V318" s="266"/>
    </row>
    <row r="319" spans="3:22" ht="14.25" customHeight="1" x14ac:dyDescent="0.2">
      <c r="C319" s="266"/>
      <c r="D319" s="266"/>
      <c r="E319" s="266"/>
      <c r="F319" s="266"/>
      <c r="G319" s="266"/>
      <c r="H319" s="266"/>
      <c r="I319" s="266"/>
      <c r="J319" s="266"/>
      <c r="K319" s="266"/>
      <c r="L319" s="266"/>
      <c r="M319" s="266"/>
      <c r="N319" s="266"/>
      <c r="O319" s="266"/>
      <c r="P319" s="266"/>
      <c r="Q319" s="266"/>
      <c r="R319" s="266"/>
      <c r="S319" s="266"/>
      <c r="T319" s="266"/>
      <c r="U319" s="266"/>
      <c r="V319" s="266"/>
    </row>
    <row r="320" spans="3:22" ht="14.25" customHeight="1" x14ac:dyDescent="0.2">
      <c r="C320" s="266"/>
      <c r="D320" s="266"/>
      <c r="E320" s="266"/>
      <c r="F320" s="266"/>
      <c r="G320" s="266"/>
      <c r="H320" s="266"/>
      <c r="I320" s="266"/>
      <c r="J320" s="266"/>
      <c r="K320" s="266"/>
      <c r="L320" s="266"/>
      <c r="M320" s="266"/>
      <c r="N320" s="266"/>
      <c r="O320" s="266"/>
      <c r="P320" s="266"/>
      <c r="Q320" s="266"/>
      <c r="R320" s="266"/>
      <c r="S320" s="266"/>
      <c r="T320" s="266"/>
      <c r="U320" s="266"/>
      <c r="V320" s="266"/>
    </row>
    <row r="321" spans="3:22" ht="14.25" customHeight="1" x14ac:dyDescent="0.2">
      <c r="C321" s="266"/>
      <c r="D321" s="266"/>
      <c r="E321" s="266"/>
      <c r="F321" s="266"/>
      <c r="G321" s="266"/>
      <c r="H321" s="266"/>
      <c r="I321" s="266"/>
      <c r="J321" s="266"/>
      <c r="K321" s="266"/>
      <c r="L321" s="266"/>
      <c r="M321" s="266"/>
      <c r="N321" s="266"/>
      <c r="O321" s="266"/>
      <c r="P321" s="266"/>
      <c r="Q321" s="266"/>
      <c r="R321" s="266"/>
      <c r="S321" s="266"/>
      <c r="T321" s="266"/>
      <c r="U321" s="266"/>
      <c r="V321" s="266"/>
    </row>
    <row r="322" spans="3:22" ht="14.25" customHeight="1" x14ac:dyDescent="0.2">
      <c r="C322" s="266"/>
      <c r="D322" s="266"/>
      <c r="E322" s="266"/>
      <c r="F322" s="266"/>
      <c r="G322" s="266"/>
      <c r="H322" s="266"/>
      <c r="I322" s="266"/>
      <c r="J322" s="266"/>
      <c r="K322" s="266"/>
      <c r="L322" s="266"/>
      <c r="M322" s="266"/>
      <c r="N322" s="266"/>
      <c r="O322" s="266"/>
      <c r="P322" s="266"/>
      <c r="Q322" s="266"/>
      <c r="R322" s="266"/>
      <c r="S322" s="266"/>
      <c r="T322" s="266"/>
      <c r="U322" s="266"/>
      <c r="V322" s="266"/>
    </row>
    <row r="323" spans="3:22" ht="14.25" customHeight="1" x14ac:dyDescent="0.2">
      <c r="C323" s="266"/>
      <c r="D323" s="266"/>
      <c r="E323" s="266"/>
      <c r="F323" s="266"/>
      <c r="G323" s="266"/>
      <c r="H323" s="266"/>
      <c r="I323" s="266"/>
      <c r="J323" s="266"/>
      <c r="K323" s="266"/>
      <c r="L323" s="266"/>
      <c r="M323" s="266"/>
      <c r="N323" s="266"/>
      <c r="O323" s="266"/>
      <c r="P323" s="266"/>
      <c r="Q323" s="266"/>
      <c r="R323" s="266"/>
      <c r="S323" s="266"/>
      <c r="T323" s="266"/>
      <c r="U323" s="266"/>
      <c r="V323" s="266"/>
    </row>
    <row r="324" spans="3:22" ht="14.25" customHeight="1" x14ac:dyDescent="0.2">
      <c r="C324" s="266"/>
      <c r="D324" s="266"/>
      <c r="E324" s="266"/>
      <c r="F324" s="266"/>
      <c r="G324" s="266"/>
      <c r="H324" s="266"/>
      <c r="I324" s="266"/>
      <c r="J324" s="266"/>
      <c r="K324" s="266"/>
      <c r="L324" s="266"/>
      <c r="M324" s="266"/>
      <c r="N324" s="266"/>
      <c r="O324" s="266"/>
      <c r="P324" s="266"/>
      <c r="Q324" s="266"/>
      <c r="R324" s="266"/>
      <c r="S324" s="266"/>
      <c r="T324" s="266"/>
      <c r="U324" s="266"/>
      <c r="V324" s="266"/>
    </row>
    <row r="325" spans="3:22" ht="14.25" customHeight="1" x14ac:dyDescent="0.2">
      <c r="C325" s="266"/>
      <c r="D325" s="266"/>
      <c r="E325" s="266"/>
      <c r="F325" s="266"/>
      <c r="G325" s="266"/>
      <c r="H325" s="266"/>
      <c r="I325" s="266"/>
      <c r="J325" s="266"/>
      <c r="K325" s="266"/>
      <c r="L325" s="266"/>
      <c r="M325" s="266"/>
      <c r="N325" s="266"/>
      <c r="O325" s="266"/>
      <c r="P325" s="266"/>
      <c r="Q325" s="266"/>
      <c r="R325" s="266"/>
      <c r="S325" s="266"/>
      <c r="T325" s="266"/>
      <c r="U325" s="266"/>
      <c r="V325" s="266"/>
    </row>
    <row r="326" spans="3:22" ht="14.25" customHeight="1" x14ac:dyDescent="0.2">
      <c r="C326" s="266"/>
      <c r="D326" s="266"/>
      <c r="E326" s="266"/>
      <c r="F326" s="266"/>
      <c r="G326" s="266"/>
      <c r="H326" s="266"/>
      <c r="I326" s="266"/>
      <c r="J326" s="266"/>
      <c r="K326" s="266"/>
      <c r="L326" s="266"/>
      <c r="M326" s="266"/>
      <c r="N326" s="266"/>
      <c r="O326" s="266"/>
      <c r="P326" s="266"/>
      <c r="Q326" s="266"/>
      <c r="R326" s="266"/>
      <c r="S326" s="266"/>
      <c r="T326" s="266"/>
      <c r="U326" s="266"/>
      <c r="V326" s="266"/>
    </row>
    <row r="327" spans="3:22" ht="14.25" customHeight="1" x14ac:dyDescent="0.2">
      <c r="C327" s="266"/>
      <c r="D327" s="266"/>
      <c r="E327" s="266"/>
      <c r="F327" s="266"/>
      <c r="G327" s="266"/>
      <c r="H327" s="266"/>
      <c r="I327" s="266"/>
      <c r="J327" s="266"/>
      <c r="K327" s="266"/>
      <c r="L327" s="266"/>
      <c r="M327" s="266"/>
      <c r="N327" s="266"/>
      <c r="O327" s="266"/>
      <c r="P327" s="266"/>
      <c r="Q327" s="266"/>
      <c r="R327" s="266"/>
      <c r="S327" s="266"/>
      <c r="T327" s="266"/>
      <c r="U327" s="266"/>
      <c r="V327" s="266"/>
    </row>
    <row r="328" spans="3:22" ht="14.25" customHeight="1" x14ac:dyDescent="0.2">
      <c r="C328" s="266"/>
      <c r="D328" s="266"/>
      <c r="E328" s="266"/>
      <c r="F328" s="266"/>
      <c r="G328" s="266"/>
      <c r="H328" s="266"/>
      <c r="I328" s="266"/>
      <c r="J328" s="266"/>
      <c r="K328" s="266"/>
      <c r="L328" s="266"/>
      <c r="M328" s="266"/>
      <c r="N328" s="266"/>
      <c r="O328" s="266"/>
      <c r="P328" s="266"/>
      <c r="Q328" s="266"/>
      <c r="R328" s="266"/>
      <c r="S328" s="266"/>
      <c r="T328" s="266"/>
      <c r="U328" s="266"/>
      <c r="V328" s="266"/>
    </row>
    <row r="329" spans="3:22" ht="14.25" customHeight="1" x14ac:dyDescent="0.2">
      <c r="C329" s="266"/>
      <c r="D329" s="266"/>
      <c r="E329" s="266"/>
      <c r="F329" s="266"/>
      <c r="G329" s="266"/>
      <c r="H329" s="266"/>
      <c r="I329" s="266"/>
      <c r="J329" s="266"/>
      <c r="K329" s="266"/>
      <c r="L329" s="266"/>
      <c r="M329" s="266"/>
      <c r="N329" s="266"/>
      <c r="O329" s="266"/>
      <c r="P329" s="266"/>
      <c r="Q329" s="266"/>
      <c r="R329" s="266"/>
      <c r="S329" s="266"/>
      <c r="T329" s="266"/>
      <c r="U329" s="266"/>
      <c r="V329" s="266"/>
    </row>
    <row r="330" spans="3:22" ht="14.25" customHeight="1" x14ac:dyDescent="0.2">
      <c r="C330" s="266"/>
      <c r="D330" s="266"/>
      <c r="E330" s="266"/>
      <c r="F330" s="266"/>
      <c r="G330" s="266"/>
      <c r="H330" s="266"/>
      <c r="I330" s="266"/>
      <c r="J330" s="266"/>
      <c r="K330" s="266"/>
      <c r="L330" s="266"/>
      <c r="M330" s="266"/>
      <c r="N330" s="266"/>
      <c r="O330" s="266"/>
      <c r="P330" s="266"/>
      <c r="Q330" s="266"/>
      <c r="R330" s="266"/>
      <c r="S330" s="266"/>
      <c r="T330" s="266"/>
      <c r="U330" s="266"/>
      <c r="V330" s="266"/>
    </row>
    <row r="331" spans="3:22" ht="14.25" customHeight="1" x14ac:dyDescent="0.2">
      <c r="C331" s="266"/>
      <c r="D331" s="266"/>
      <c r="E331" s="266"/>
      <c r="F331" s="266"/>
      <c r="G331" s="266"/>
      <c r="H331" s="266"/>
      <c r="I331" s="266"/>
      <c r="J331" s="266"/>
      <c r="K331" s="266"/>
      <c r="L331" s="266"/>
      <c r="M331" s="266"/>
      <c r="N331" s="266"/>
      <c r="O331" s="266"/>
      <c r="P331" s="266"/>
      <c r="Q331" s="266"/>
      <c r="R331" s="266"/>
      <c r="S331" s="266"/>
      <c r="T331" s="266"/>
      <c r="U331" s="266"/>
      <c r="V331" s="266"/>
    </row>
    <row r="332" spans="3:22" ht="14.25" customHeight="1" x14ac:dyDescent="0.2">
      <c r="C332" s="266"/>
      <c r="D332" s="266"/>
      <c r="E332" s="266"/>
      <c r="F332" s="266"/>
      <c r="G332" s="266"/>
      <c r="H332" s="266"/>
      <c r="I332" s="266"/>
      <c r="J332" s="266"/>
      <c r="K332" s="266"/>
      <c r="L332" s="266"/>
      <c r="M332" s="266"/>
      <c r="N332" s="266"/>
      <c r="O332" s="266"/>
      <c r="P332" s="266"/>
      <c r="Q332" s="266"/>
      <c r="R332" s="266"/>
      <c r="S332" s="266"/>
      <c r="T332" s="266"/>
      <c r="U332" s="266"/>
      <c r="V332" s="266"/>
    </row>
    <row r="333" spans="3:22" ht="14.25" customHeight="1" x14ac:dyDescent="0.2">
      <c r="C333" s="266"/>
      <c r="D333" s="266"/>
      <c r="E333" s="266"/>
      <c r="F333" s="266"/>
      <c r="G333" s="266"/>
      <c r="H333" s="266"/>
      <c r="I333" s="266"/>
      <c r="J333" s="266"/>
      <c r="K333" s="266"/>
      <c r="L333" s="266"/>
      <c r="M333" s="266"/>
      <c r="N333" s="266"/>
      <c r="O333" s="266"/>
      <c r="P333" s="266"/>
      <c r="Q333" s="266"/>
      <c r="R333" s="266"/>
      <c r="S333" s="266"/>
      <c r="T333" s="266"/>
      <c r="U333" s="266"/>
      <c r="V333" s="266"/>
    </row>
    <row r="334" spans="3:22" ht="14.25" customHeight="1" x14ac:dyDescent="0.2">
      <c r="C334" s="266"/>
      <c r="D334" s="266"/>
      <c r="E334" s="266"/>
      <c r="F334" s="266"/>
      <c r="G334" s="266"/>
      <c r="H334" s="266"/>
      <c r="I334" s="266"/>
      <c r="J334" s="266"/>
      <c r="K334" s="266"/>
      <c r="L334" s="266"/>
      <c r="M334" s="266"/>
      <c r="N334" s="266"/>
      <c r="O334" s="266"/>
      <c r="P334" s="266"/>
      <c r="Q334" s="266"/>
      <c r="R334" s="266"/>
      <c r="S334" s="266"/>
      <c r="T334" s="266"/>
      <c r="U334" s="266"/>
      <c r="V334" s="266"/>
    </row>
    <row r="335" spans="3:22" ht="14.25" customHeight="1" x14ac:dyDescent="0.2">
      <c r="C335" s="266"/>
      <c r="D335" s="266"/>
      <c r="E335" s="266"/>
      <c r="F335" s="266"/>
      <c r="G335" s="266"/>
      <c r="H335" s="266"/>
      <c r="I335" s="266"/>
      <c r="J335" s="266"/>
      <c r="K335" s="266"/>
      <c r="L335" s="266"/>
      <c r="M335" s="266"/>
      <c r="N335" s="266"/>
      <c r="O335" s="266"/>
      <c r="P335" s="266"/>
      <c r="Q335" s="266"/>
      <c r="R335" s="266"/>
      <c r="S335" s="266"/>
      <c r="T335" s="266"/>
      <c r="U335" s="266"/>
      <c r="V335" s="266"/>
    </row>
    <row r="336" spans="3:22" ht="14.25" customHeight="1" x14ac:dyDescent="0.2">
      <c r="C336" s="266"/>
      <c r="D336" s="266"/>
      <c r="E336" s="266"/>
      <c r="F336" s="266"/>
      <c r="G336" s="266"/>
      <c r="H336" s="266"/>
      <c r="I336" s="266"/>
      <c r="J336" s="266"/>
      <c r="K336" s="266"/>
      <c r="L336" s="266"/>
      <c r="M336" s="266"/>
      <c r="N336" s="266"/>
      <c r="O336" s="266"/>
      <c r="P336" s="266"/>
      <c r="Q336" s="266"/>
      <c r="R336" s="266"/>
      <c r="S336" s="266"/>
      <c r="T336" s="266"/>
      <c r="U336" s="266"/>
      <c r="V336" s="266"/>
    </row>
    <row r="337" spans="3:22" ht="14.25" customHeight="1" x14ac:dyDescent="0.2">
      <c r="C337" s="266"/>
      <c r="D337" s="266"/>
      <c r="E337" s="266"/>
      <c r="F337" s="266"/>
      <c r="G337" s="266"/>
      <c r="H337" s="266"/>
      <c r="I337" s="266"/>
      <c r="J337" s="266"/>
      <c r="K337" s="266"/>
      <c r="L337" s="266"/>
      <c r="M337" s="266"/>
      <c r="N337" s="266"/>
      <c r="O337" s="266"/>
      <c r="P337" s="266"/>
      <c r="Q337" s="266"/>
      <c r="R337" s="266"/>
      <c r="S337" s="266"/>
      <c r="T337" s="266"/>
      <c r="U337" s="266"/>
      <c r="V337" s="266"/>
    </row>
    <row r="338" spans="3:22" ht="14.25" customHeight="1" x14ac:dyDescent="0.2">
      <c r="C338" s="266"/>
      <c r="D338" s="266"/>
      <c r="E338" s="266"/>
      <c r="F338" s="266"/>
      <c r="G338" s="266"/>
      <c r="H338" s="266"/>
      <c r="I338" s="266"/>
      <c r="J338" s="266"/>
      <c r="K338" s="266"/>
      <c r="L338" s="266"/>
      <c r="M338" s="266"/>
      <c r="N338" s="266"/>
      <c r="O338" s="266"/>
      <c r="P338" s="266"/>
      <c r="Q338" s="266"/>
      <c r="R338" s="266"/>
      <c r="S338" s="266"/>
      <c r="T338" s="266"/>
      <c r="U338" s="266"/>
      <c r="V338" s="266"/>
    </row>
    <row r="339" spans="3:22" ht="14.25" customHeight="1" x14ac:dyDescent="0.2">
      <c r="C339" s="266"/>
      <c r="D339" s="266"/>
      <c r="E339" s="266"/>
      <c r="F339" s="266"/>
      <c r="G339" s="266"/>
      <c r="H339" s="266"/>
      <c r="I339" s="266"/>
      <c r="J339" s="266"/>
      <c r="K339" s="266"/>
      <c r="L339" s="266"/>
      <c r="M339" s="266"/>
      <c r="N339" s="266"/>
      <c r="O339" s="266"/>
      <c r="P339" s="266"/>
      <c r="Q339" s="266"/>
      <c r="R339" s="266"/>
      <c r="S339" s="266"/>
      <c r="T339" s="266"/>
      <c r="U339" s="266"/>
      <c r="V339" s="266"/>
    </row>
    <row r="340" spans="3:22" ht="14.25" customHeight="1" x14ac:dyDescent="0.2">
      <c r="C340" s="266"/>
      <c r="D340" s="266"/>
      <c r="E340" s="266"/>
      <c r="F340" s="266"/>
      <c r="G340" s="266"/>
      <c r="H340" s="266"/>
      <c r="I340" s="266"/>
      <c r="J340" s="266"/>
      <c r="K340" s="266"/>
      <c r="L340" s="266"/>
      <c r="M340" s="266"/>
      <c r="N340" s="266"/>
      <c r="O340" s="266"/>
      <c r="P340" s="266"/>
      <c r="Q340" s="266"/>
      <c r="R340" s="266"/>
      <c r="S340" s="266"/>
      <c r="T340" s="266"/>
      <c r="U340" s="266"/>
      <c r="V340" s="266"/>
    </row>
    <row r="341" spans="3:22" ht="14.25" customHeight="1" x14ac:dyDescent="0.2">
      <c r="C341" s="266"/>
      <c r="D341" s="266"/>
      <c r="E341" s="266"/>
      <c r="F341" s="266"/>
      <c r="G341" s="266"/>
      <c r="H341" s="266"/>
      <c r="I341" s="266"/>
      <c r="J341" s="266"/>
      <c r="K341" s="266"/>
      <c r="L341" s="266"/>
      <c r="M341" s="266"/>
      <c r="N341" s="266"/>
      <c r="O341" s="266"/>
      <c r="P341" s="266"/>
      <c r="Q341" s="266"/>
      <c r="R341" s="266"/>
      <c r="S341" s="266"/>
      <c r="T341" s="266"/>
      <c r="U341" s="266"/>
      <c r="V341" s="266"/>
    </row>
    <row r="342" spans="3:22" ht="14.25" customHeight="1" x14ac:dyDescent="0.2">
      <c r="C342" s="266"/>
      <c r="D342" s="266"/>
      <c r="E342" s="266"/>
      <c r="F342" s="266"/>
      <c r="G342" s="266"/>
      <c r="H342" s="266"/>
      <c r="I342" s="266"/>
      <c r="J342" s="266"/>
      <c r="K342" s="266"/>
      <c r="L342" s="266"/>
      <c r="M342" s="266"/>
      <c r="N342" s="266"/>
      <c r="O342" s="266"/>
      <c r="P342" s="266"/>
      <c r="Q342" s="266"/>
      <c r="R342" s="266"/>
      <c r="S342" s="266"/>
      <c r="T342" s="266"/>
      <c r="U342" s="266"/>
      <c r="V342" s="266"/>
    </row>
    <row r="343" spans="3:22" ht="14.25" customHeight="1" x14ac:dyDescent="0.2">
      <c r="C343" s="266"/>
      <c r="D343" s="266"/>
      <c r="E343" s="266"/>
      <c r="F343" s="266"/>
      <c r="G343" s="266"/>
      <c r="H343" s="266"/>
      <c r="I343" s="266"/>
      <c r="J343" s="266"/>
      <c r="K343" s="266"/>
      <c r="L343" s="266"/>
      <c r="M343" s="266"/>
      <c r="N343" s="266"/>
      <c r="O343" s="266"/>
      <c r="P343" s="266"/>
      <c r="Q343" s="266"/>
      <c r="R343" s="266"/>
      <c r="S343" s="266"/>
      <c r="T343" s="266"/>
      <c r="U343" s="266"/>
      <c r="V343" s="266"/>
    </row>
    <row r="344" spans="3:22" ht="14.25" customHeight="1" x14ac:dyDescent="0.2">
      <c r="C344" s="266"/>
      <c r="D344" s="266"/>
      <c r="E344" s="266"/>
      <c r="F344" s="266"/>
      <c r="G344" s="266"/>
      <c r="H344" s="266"/>
      <c r="I344" s="266"/>
      <c r="J344" s="266"/>
      <c r="K344" s="266"/>
      <c r="L344" s="266"/>
      <c r="M344" s="266"/>
      <c r="N344" s="266"/>
      <c r="O344" s="266"/>
      <c r="P344" s="266"/>
      <c r="Q344" s="266"/>
      <c r="R344" s="266"/>
      <c r="S344" s="266"/>
      <c r="T344" s="266"/>
      <c r="U344" s="266"/>
      <c r="V344" s="266"/>
    </row>
    <row r="345" spans="3:22" ht="14.25" customHeight="1" x14ac:dyDescent="0.2">
      <c r="C345" s="266"/>
      <c r="D345" s="266"/>
      <c r="E345" s="266"/>
      <c r="F345" s="266"/>
      <c r="G345" s="266"/>
      <c r="H345" s="266"/>
      <c r="I345" s="266"/>
      <c r="J345" s="266"/>
      <c r="K345" s="266"/>
      <c r="L345" s="266"/>
      <c r="M345" s="266"/>
      <c r="N345" s="266"/>
      <c r="O345" s="266"/>
      <c r="P345" s="266"/>
      <c r="Q345" s="266"/>
      <c r="R345" s="266"/>
      <c r="S345" s="266"/>
      <c r="T345" s="266"/>
      <c r="U345" s="266"/>
      <c r="V345" s="266"/>
    </row>
    <row r="346" spans="3:22" ht="14.25" customHeight="1" x14ac:dyDescent="0.2">
      <c r="C346" s="266"/>
      <c r="D346" s="266"/>
      <c r="E346" s="266"/>
      <c r="F346" s="266"/>
      <c r="G346" s="266"/>
      <c r="H346" s="266"/>
      <c r="I346" s="266"/>
      <c r="J346" s="266"/>
      <c r="K346" s="266"/>
      <c r="L346" s="266"/>
      <c r="M346" s="266"/>
      <c r="N346" s="266"/>
      <c r="O346" s="266"/>
      <c r="P346" s="266"/>
      <c r="Q346" s="266"/>
      <c r="R346" s="266"/>
      <c r="S346" s="266"/>
      <c r="T346" s="266"/>
      <c r="U346" s="266"/>
      <c r="V346" s="266"/>
    </row>
    <row r="347" spans="3:22" ht="14.25" customHeight="1" x14ac:dyDescent="0.2">
      <c r="C347" s="266"/>
      <c r="D347" s="266"/>
      <c r="E347" s="266"/>
      <c r="F347" s="266"/>
      <c r="G347" s="266"/>
      <c r="H347" s="266"/>
      <c r="I347" s="266"/>
      <c r="J347" s="266"/>
      <c r="K347" s="266"/>
      <c r="L347" s="266"/>
      <c r="M347" s="266"/>
      <c r="N347" s="266"/>
      <c r="O347" s="266"/>
      <c r="P347" s="266"/>
      <c r="Q347" s="266"/>
      <c r="R347" s="266"/>
      <c r="S347" s="266"/>
      <c r="T347" s="266"/>
      <c r="U347" s="266"/>
      <c r="V347" s="266"/>
    </row>
    <row r="348" spans="3:22" ht="14.25" customHeight="1" x14ac:dyDescent="0.2">
      <c r="C348" s="266"/>
      <c r="D348" s="266"/>
      <c r="E348" s="266"/>
      <c r="F348" s="266"/>
      <c r="G348" s="266"/>
      <c r="H348" s="266"/>
      <c r="I348" s="266"/>
      <c r="J348" s="266"/>
      <c r="K348" s="266"/>
      <c r="L348" s="266"/>
      <c r="M348" s="266"/>
      <c r="N348" s="266"/>
      <c r="O348" s="266"/>
      <c r="P348" s="266"/>
      <c r="Q348" s="266"/>
      <c r="R348" s="266"/>
      <c r="S348" s="266"/>
      <c r="T348" s="266"/>
      <c r="U348" s="266"/>
      <c r="V348" s="266"/>
    </row>
    <row r="349" spans="3:22" ht="14.25" customHeight="1" x14ac:dyDescent="0.2">
      <c r="C349" s="266"/>
      <c r="D349" s="266"/>
      <c r="E349" s="266"/>
      <c r="F349" s="266"/>
      <c r="G349" s="266"/>
      <c r="H349" s="266"/>
      <c r="I349" s="266"/>
      <c r="J349" s="266"/>
      <c r="K349" s="266"/>
      <c r="L349" s="266"/>
      <c r="M349" s="266"/>
      <c r="N349" s="266"/>
      <c r="O349" s="266"/>
      <c r="P349" s="266"/>
      <c r="Q349" s="266"/>
      <c r="R349" s="266"/>
      <c r="S349" s="266"/>
      <c r="T349" s="266"/>
      <c r="U349" s="266"/>
      <c r="V349" s="266"/>
    </row>
    <row r="350" spans="3:22" ht="14.25" customHeight="1" x14ac:dyDescent="0.2">
      <c r="C350" s="266"/>
      <c r="D350" s="266"/>
      <c r="E350" s="266"/>
      <c r="F350" s="266"/>
      <c r="G350" s="266"/>
      <c r="H350" s="266"/>
      <c r="I350" s="266"/>
      <c r="J350" s="266"/>
      <c r="K350" s="266"/>
      <c r="L350" s="266"/>
      <c r="M350" s="266"/>
      <c r="N350" s="266"/>
      <c r="O350" s="266"/>
      <c r="P350" s="266"/>
      <c r="Q350" s="266"/>
      <c r="R350" s="266"/>
      <c r="S350" s="266"/>
      <c r="T350" s="266"/>
      <c r="U350" s="266"/>
      <c r="V350" s="266"/>
    </row>
    <row r="351" spans="3:22" ht="14.25" customHeight="1" x14ac:dyDescent="0.2">
      <c r="C351" s="266"/>
      <c r="D351" s="266"/>
      <c r="E351" s="266"/>
      <c r="F351" s="266"/>
      <c r="G351" s="266"/>
      <c r="H351" s="266"/>
      <c r="I351" s="266"/>
      <c r="J351" s="266"/>
      <c r="K351" s="266"/>
      <c r="L351" s="266"/>
      <c r="M351" s="266"/>
      <c r="N351" s="266"/>
      <c r="O351" s="266"/>
      <c r="P351" s="266"/>
      <c r="Q351" s="266"/>
      <c r="R351" s="266"/>
      <c r="S351" s="266"/>
      <c r="T351" s="266"/>
      <c r="U351" s="266"/>
      <c r="V351" s="266"/>
    </row>
    <row r="352" spans="3:22" ht="14.25" customHeight="1" x14ac:dyDescent="0.2">
      <c r="C352" s="266"/>
      <c r="D352" s="266"/>
      <c r="E352" s="266"/>
      <c r="F352" s="266"/>
      <c r="G352" s="266"/>
      <c r="H352" s="266"/>
      <c r="I352" s="266"/>
      <c r="J352" s="266"/>
      <c r="K352" s="266"/>
      <c r="L352" s="266"/>
      <c r="M352" s="266"/>
      <c r="N352" s="266"/>
      <c r="O352" s="266"/>
      <c r="P352" s="266"/>
      <c r="Q352" s="266"/>
      <c r="R352" s="266"/>
      <c r="S352" s="266"/>
      <c r="T352" s="266"/>
      <c r="U352" s="266"/>
      <c r="V352" s="266"/>
    </row>
    <row r="353" spans="3:22" ht="14.25" customHeight="1" x14ac:dyDescent="0.2">
      <c r="C353" s="266"/>
      <c r="D353" s="266"/>
      <c r="E353" s="266"/>
      <c r="F353" s="266"/>
      <c r="G353" s="266"/>
      <c r="H353" s="266"/>
      <c r="I353" s="266"/>
      <c r="J353" s="266"/>
      <c r="K353" s="266"/>
      <c r="L353" s="266"/>
      <c r="M353" s="266"/>
      <c r="N353" s="266"/>
      <c r="O353" s="266"/>
      <c r="P353" s="266"/>
      <c r="Q353" s="266"/>
      <c r="R353" s="266"/>
      <c r="S353" s="266"/>
      <c r="T353" s="266"/>
      <c r="U353" s="266"/>
      <c r="V353" s="266"/>
    </row>
    <row r="354" spans="3:22" ht="14.25" customHeight="1" x14ac:dyDescent="0.2">
      <c r="C354" s="266"/>
      <c r="D354" s="266"/>
      <c r="E354" s="266"/>
      <c r="F354" s="266"/>
      <c r="G354" s="266"/>
      <c r="H354" s="266"/>
      <c r="I354" s="266"/>
      <c r="J354" s="266"/>
      <c r="K354" s="266"/>
      <c r="L354" s="266"/>
      <c r="M354" s="266"/>
      <c r="N354" s="266"/>
      <c r="O354" s="266"/>
      <c r="P354" s="266"/>
      <c r="Q354" s="266"/>
      <c r="R354" s="266"/>
      <c r="S354" s="266"/>
      <c r="T354" s="266"/>
      <c r="U354" s="266"/>
      <c r="V354" s="266"/>
    </row>
    <row r="355" spans="3:22" ht="14.25" customHeight="1" x14ac:dyDescent="0.2">
      <c r="C355" s="266"/>
      <c r="D355" s="266"/>
      <c r="E355" s="266"/>
      <c r="F355" s="266"/>
      <c r="G355" s="266"/>
      <c r="H355" s="266"/>
      <c r="I355" s="266"/>
      <c r="J355" s="266"/>
      <c r="K355" s="266"/>
      <c r="L355" s="266"/>
      <c r="M355" s="266"/>
      <c r="N355" s="266"/>
      <c r="O355" s="266"/>
      <c r="P355" s="266"/>
      <c r="Q355" s="266"/>
      <c r="R355" s="266"/>
      <c r="S355" s="266"/>
      <c r="T355" s="266"/>
      <c r="U355" s="266"/>
      <c r="V355" s="266"/>
    </row>
    <row r="356" spans="3:22" ht="14.25" customHeight="1" x14ac:dyDescent="0.2">
      <c r="C356" s="266"/>
      <c r="D356" s="266"/>
      <c r="E356" s="266"/>
      <c r="F356" s="266"/>
      <c r="G356" s="266"/>
      <c r="H356" s="266"/>
      <c r="I356" s="266"/>
      <c r="J356" s="266"/>
      <c r="K356" s="266"/>
      <c r="L356" s="266"/>
      <c r="M356" s="266"/>
      <c r="N356" s="266"/>
      <c r="O356" s="266"/>
      <c r="P356" s="266"/>
      <c r="Q356" s="266"/>
      <c r="R356" s="266"/>
      <c r="S356" s="266"/>
      <c r="T356" s="266"/>
      <c r="U356" s="266"/>
      <c r="V356" s="266"/>
    </row>
    <row r="357" spans="3:22" ht="14.25" customHeight="1" x14ac:dyDescent="0.2">
      <c r="C357" s="266"/>
      <c r="D357" s="266"/>
      <c r="E357" s="266"/>
      <c r="F357" s="266"/>
      <c r="G357" s="266"/>
      <c r="H357" s="266"/>
      <c r="I357" s="266"/>
      <c r="J357" s="266"/>
      <c r="K357" s="266"/>
      <c r="L357" s="266"/>
      <c r="M357" s="266"/>
      <c r="N357" s="266"/>
      <c r="O357" s="266"/>
      <c r="P357" s="266"/>
      <c r="Q357" s="266"/>
      <c r="R357" s="266"/>
      <c r="S357" s="266"/>
      <c r="T357" s="266"/>
      <c r="U357" s="266"/>
      <c r="V357" s="266"/>
    </row>
    <row r="358" spans="3:22" ht="14.25" customHeight="1" x14ac:dyDescent="0.2">
      <c r="C358" s="266"/>
      <c r="D358" s="266"/>
      <c r="E358" s="266"/>
      <c r="F358" s="266"/>
      <c r="G358" s="266"/>
      <c r="H358" s="266"/>
      <c r="I358" s="266"/>
      <c r="J358" s="266"/>
      <c r="K358" s="266"/>
      <c r="L358" s="266"/>
      <c r="M358" s="266"/>
      <c r="N358" s="266"/>
      <c r="O358" s="266"/>
      <c r="P358" s="266"/>
      <c r="Q358" s="266"/>
      <c r="R358" s="266"/>
      <c r="S358" s="266"/>
      <c r="T358" s="266"/>
      <c r="U358" s="266"/>
      <c r="V358" s="266"/>
    </row>
    <row r="359" spans="3:22" ht="14.25" customHeight="1" x14ac:dyDescent="0.2">
      <c r="C359" s="266"/>
      <c r="D359" s="266"/>
      <c r="E359" s="266"/>
      <c r="F359" s="266"/>
      <c r="G359" s="266"/>
      <c r="H359" s="266"/>
      <c r="I359" s="266"/>
      <c r="J359" s="266"/>
      <c r="K359" s="266"/>
      <c r="L359" s="266"/>
      <c r="M359" s="266"/>
      <c r="N359" s="266"/>
      <c r="O359" s="266"/>
      <c r="P359" s="266"/>
      <c r="Q359" s="266"/>
      <c r="R359" s="266"/>
      <c r="S359" s="266"/>
      <c r="T359" s="266"/>
      <c r="U359" s="266"/>
      <c r="V359" s="266"/>
    </row>
    <row r="360" spans="3:22" ht="14.25" customHeight="1" x14ac:dyDescent="0.2">
      <c r="C360" s="266"/>
      <c r="D360" s="266"/>
      <c r="E360" s="266"/>
      <c r="F360" s="266"/>
      <c r="G360" s="266"/>
      <c r="H360" s="266"/>
      <c r="I360" s="266"/>
      <c r="J360" s="266"/>
      <c r="K360" s="266"/>
      <c r="L360" s="266"/>
      <c r="M360" s="266"/>
      <c r="N360" s="266"/>
      <c r="O360" s="266"/>
      <c r="P360" s="266"/>
      <c r="Q360" s="266"/>
      <c r="R360" s="266"/>
      <c r="S360" s="266"/>
      <c r="T360" s="266"/>
      <c r="U360" s="266"/>
      <c r="V360" s="266"/>
    </row>
    <row r="361" spans="3:22" ht="14.25" customHeight="1" x14ac:dyDescent="0.2">
      <c r="C361" s="266"/>
      <c r="D361" s="266"/>
      <c r="E361" s="266"/>
      <c r="F361" s="266"/>
      <c r="G361" s="266"/>
      <c r="H361" s="266"/>
      <c r="I361" s="266"/>
      <c r="J361" s="266"/>
      <c r="K361" s="266"/>
      <c r="L361" s="266"/>
      <c r="M361" s="266"/>
      <c r="N361" s="266"/>
      <c r="O361" s="266"/>
      <c r="P361" s="266"/>
      <c r="Q361" s="266"/>
      <c r="R361" s="266"/>
      <c r="S361" s="266"/>
      <c r="T361" s="266"/>
      <c r="U361" s="266"/>
      <c r="V361" s="266"/>
    </row>
    <row r="362" spans="3:22" ht="14.25" customHeight="1" x14ac:dyDescent="0.2">
      <c r="C362" s="266"/>
      <c r="D362" s="266"/>
      <c r="E362" s="266"/>
      <c r="F362" s="266"/>
      <c r="G362" s="266"/>
      <c r="H362" s="266"/>
      <c r="I362" s="266"/>
      <c r="J362" s="266"/>
      <c r="K362" s="266"/>
      <c r="L362" s="266"/>
      <c r="M362" s="266"/>
      <c r="N362" s="266"/>
      <c r="O362" s="266"/>
      <c r="P362" s="266"/>
      <c r="Q362" s="266"/>
      <c r="R362" s="266"/>
      <c r="S362" s="266"/>
      <c r="T362" s="266"/>
      <c r="U362" s="266"/>
      <c r="V362" s="266"/>
    </row>
    <row r="363" spans="3:22" ht="14.25" customHeight="1" x14ac:dyDescent="0.2">
      <c r="C363" s="266"/>
      <c r="D363" s="266"/>
      <c r="E363" s="266"/>
      <c r="F363" s="266"/>
      <c r="G363" s="266"/>
      <c r="H363" s="266"/>
      <c r="I363" s="266"/>
      <c r="J363" s="266"/>
      <c r="K363" s="266"/>
      <c r="L363" s="266"/>
      <c r="M363" s="266"/>
      <c r="N363" s="266"/>
      <c r="O363" s="266"/>
      <c r="P363" s="266"/>
      <c r="Q363" s="266"/>
      <c r="R363" s="266"/>
      <c r="S363" s="266"/>
      <c r="T363" s="266"/>
      <c r="U363" s="266"/>
      <c r="V363" s="266"/>
    </row>
    <row r="364" spans="3:22" ht="14.25" customHeight="1" x14ac:dyDescent="0.2">
      <c r="C364" s="266"/>
      <c r="D364" s="266"/>
      <c r="E364" s="266"/>
      <c r="F364" s="266"/>
      <c r="G364" s="266"/>
      <c r="H364" s="266"/>
      <c r="I364" s="266"/>
      <c r="J364" s="266"/>
      <c r="K364" s="266"/>
      <c r="L364" s="266"/>
      <c r="M364" s="266"/>
      <c r="N364" s="266"/>
      <c r="O364" s="266"/>
      <c r="P364" s="266"/>
      <c r="Q364" s="266"/>
      <c r="R364" s="266"/>
      <c r="S364" s="266"/>
      <c r="T364" s="266"/>
      <c r="U364" s="266"/>
      <c r="V364" s="266"/>
    </row>
    <row r="365" spans="3:22" ht="14.25" customHeight="1" x14ac:dyDescent="0.2">
      <c r="C365" s="266"/>
      <c r="D365" s="266"/>
      <c r="E365" s="266"/>
      <c r="F365" s="266"/>
      <c r="G365" s="266"/>
      <c r="H365" s="266"/>
      <c r="I365" s="266"/>
      <c r="J365" s="266"/>
      <c r="K365" s="266"/>
      <c r="L365" s="266"/>
      <c r="M365" s="266"/>
      <c r="N365" s="266"/>
      <c r="O365" s="266"/>
      <c r="P365" s="266"/>
      <c r="Q365" s="266"/>
      <c r="R365" s="266"/>
      <c r="S365" s="266"/>
      <c r="T365" s="266"/>
      <c r="U365" s="266"/>
      <c r="V365" s="266"/>
    </row>
    <row r="366" spans="3:22" ht="14.25" customHeight="1" x14ac:dyDescent="0.2">
      <c r="C366" s="266"/>
      <c r="D366" s="266"/>
      <c r="E366" s="266"/>
      <c r="F366" s="266"/>
      <c r="G366" s="266"/>
      <c r="H366" s="266"/>
      <c r="I366" s="266"/>
      <c r="J366" s="266"/>
      <c r="K366" s="266"/>
      <c r="L366" s="266"/>
      <c r="M366" s="266"/>
      <c r="N366" s="266"/>
      <c r="O366" s="266"/>
      <c r="P366" s="266"/>
      <c r="Q366" s="266"/>
      <c r="R366" s="266"/>
      <c r="S366" s="266"/>
      <c r="T366" s="266"/>
      <c r="U366" s="266"/>
      <c r="V366" s="266"/>
    </row>
    <row r="367" spans="3:22" ht="14.25" customHeight="1" x14ac:dyDescent="0.2">
      <c r="C367" s="266"/>
      <c r="D367" s="266"/>
      <c r="E367" s="266"/>
      <c r="F367" s="266"/>
      <c r="G367" s="266"/>
      <c r="H367" s="266"/>
      <c r="I367" s="266"/>
      <c r="J367" s="266"/>
      <c r="K367" s="266"/>
      <c r="L367" s="266"/>
      <c r="M367" s="266"/>
      <c r="N367" s="266"/>
      <c r="O367" s="266"/>
      <c r="P367" s="266"/>
      <c r="Q367" s="266"/>
      <c r="R367" s="266"/>
      <c r="S367" s="266"/>
      <c r="T367" s="266"/>
      <c r="U367" s="266"/>
      <c r="V367" s="266"/>
    </row>
    <row r="368" spans="3:22" ht="14.25" customHeight="1" x14ac:dyDescent="0.2">
      <c r="C368" s="266"/>
      <c r="D368" s="266"/>
      <c r="E368" s="266"/>
      <c r="F368" s="266"/>
      <c r="G368" s="266"/>
      <c r="H368" s="266"/>
      <c r="I368" s="266"/>
      <c r="J368" s="266"/>
      <c r="K368" s="266"/>
      <c r="L368" s="266"/>
      <c r="M368" s="266"/>
      <c r="N368" s="266"/>
      <c r="O368" s="266"/>
      <c r="P368" s="266"/>
      <c r="Q368" s="266"/>
      <c r="R368" s="266"/>
      <c r="S368" s="266"/>
      <c r="T368" s="266"/>
      <c r="U368" s="266"/>
      <c r="V368" s="266"/>
    </row>
    <row r="369" spans="3:22" ht="14.25" customHeight="1" x14ac:dyDescent="0.2">
      <c r="C369" s="266"/>
      <c r="D369" s="266"/>
      <c r="E369" s="266"/>
      <c r="F369" s="266"/>
      <c r="G369" s="266"/>
      <c r="H369" s="266"/>
      <c r="I369" s="266"/>
      <c r="J369" s="266"/>
      <c r="K369" s="266"/>
      <c r="L369" s="266"/>
      <c r="M369" s="266"/>
      <c r="N369" s="266"/>
      <c r="O369" s="266"/>
      <c r="P369" s="266"/>
      <c r="Q369" s="266"/>
      <c r="R369" s="266"/>
      <c r="S369" s="266"/>
      <c r="T369" s="266"/>
      <c r="U369" s="266"/>
      <c r="V369" s="266"/>
    </row>
    <row r="370" spans="3:22" ht="14.25" customHeight="1" x14ac:dyDescent="0.2">
      <c r="C370" s="266"/>
      <c r="D370" s="266"/>
      <c r="E370" s="266"/>
      <c r="F370" s="266"/>
      <c r="G370" s="266"/>
      <c r="H370" s="266"/>
      <c r="I370" s="266"/>
      <c r="J370" s="266"/>
      <c r="K370" s="266"/>
      <c r="L370" s="266"/>
      <c r="M370" s="266"/>
      <c r="N370" s="266"/>
      <c r="O370" s="266"/>
      <c r="P370" s="266"/>
      <c r="Q370" s="266"/>
      <c r="R370" s="266"/>
      <c r="S370" s="266"/>
      <c r="T370" s="266"/>
      <c r="U370" s="266"/>
      <c r="V370" s="266"/>
    </row>
    <row r="371" spans="3:22" ht="14.25" customHeight="1" x14ac:dyDescent="0.2">
      <c r="C371" s="266"/>
      <c r="D371" s="266"/>
      <c r="E371" s="266"/>
      <c r="F371" s="266"/>
      <c r="G371" s="266"/>
      <c r="H371" s="266"/>
      <c r="I371" s="266"/>
      <c r="J371" s="266"/>
      <c r="K371" s="266"/>
      <c r="L371" s="266"/>
      <c r="M371" s="266"/>
      <c r="N371" s="266"/>
      <c r="O371" s="266"/>
      <c r="P371" s="266"/>
      <c r="Q371" s="266"/>
      <c r="R371" s="266"/>
      <c r="S371" s="266"/>
      <c r="T371" s="266"/>
      <c r="U371" s="266"/>
      <c r="V371" s="266"/>
    </row>
    <row r="372" spans="3:22" ht="14.25" customHeight="1" x14ac:dyDescent="0.2">
      <c r="C372" s="266"/>
      <c r="D372" s="266"/>
      <c r="E372" s="266"/>
      <c r="F372" s="266"/>
      <c r="G372" s="266"/>
      <c r="H372" s="266"/>
      <c r="I372" s="266"/>
      <c r="J372" s="266"/>
      <c r="K372" s="266"/>
      <c r="L372" s="266"/>
      <c r="M372" s="266"/>
      <c r="N372" s="266"/>
      <c r="O372" s="266"/>
      <c r="P372" s="266"/>
      <c r="Q372" s="266"/>
      <c r="R372" s="266"/>
      <c r="S372" s="266"/>
      <c r="T372" s="266"/>
      <c r="U372" s="266"/>
      <c r="V372" s="266"/>
    </row>
    <row r="373" spans="3:22" ht="14.25" customHeight="1" x14ac:dyDescent="0.2">
      <c r="C373" s="266"/>
      <c r="D373" s="266"/>
      <c r="E373" s="266"/>
      <c r="F373" s="266"/>
      <c r="G373" s="266"/>
      <c r="H373" s="266"/>
      <c r="I373" s="266"/>
      <c r="J373" s="266"/>
      <c r="K373" s="266"/>
      <c r="L373" s="266"/>
      <c r="M373" s="266"/>
      <c r="N373" s="266"/>
      <c r="O373" s="266"/>
      <c r="P373" s="266"/>
      <c r="Q373" s="266"/>
      <c r="R373" s="266"/>
      <c r="S373" s="266"/>
      <c r="T373" s="266"/>
      <c r="U373" s="266"/>
      <c r="V373" s="266"/>
    </row>
    <row r="374" spans="3:22" ht="14.25" customHeight="1" x14ac:dyDescent="0.2">
      <c r="C374" s="266"/>
      <c r="D374" s="266"/>
      <c r="E374" s="266"/>
      <c r="F374" s="266"/>
      <c r="G374" s="266"/>
      <c r="H374" s="266"/>
      <c r="I374" s="266"/>
      <c r="J374" s="266"/>
      <c r="K374" s="266"/>
      <c r="L374" s="266"/>
      <c r="M374" s="266"/>
      <c r="N374" s="266"/>
      <c r="O374" s="266"/>
      <c r="P374" s="266"/>
      <c r="Q374" s="266"/>
      <c r="R374" s="266"/>
      <c r="S374" s="266"/>
      <c r="T374" s="266"/>
      <c r="U374" s="266"/>
      <c r="V374" s="266"/>
    </row>
    <row r="375" spans="3:22" ht="14.25" customHeight="1" x14ac:dyDescent="0.2">
      <c r="C375" s="266"/>
      <c r="D375" s="266"/>
      <c r="E375" s="266"/>
      <c r="F375" s="266"/>
      <c r="G375" s="266"/>
      <c r="H375" s="266"/>
      <c r="I375" s="266"/>
      <c r="J375" s="266"/>
      <c r="K375" s="266"/>
      <c r="L375" s="266"/>
      <c r="M375" s="266"/>
      <c r="N375" s="266"/>
      <c r="O375" s="266"/>
      <c r="P375" s="266"/>
      <c r="Q375" s="266"/>
      <c r="R375" s="266"/>
      <c r="S375" s="266"/>
      <c r="T375" s="266"/>
      <c r="U375" s="266"/>
      <c r="V375" s="266"/>
    </row>
    <row r="376" spans="3:22" ht="14.25" customHeight="1" x14ac:dyDescent="0.2">
      <c r="C376" s="266"/>
      <c r="D376" s="266"/>
      <c r="E376" s="266"/>
      <c r="F376" s="266"/>
      <c r="G376" s="266"/>
      <c r="H376" s="266"/>
      <c r="I376" s="266"/>
      <c r="J376" s="266"/>
      <c r="K376" s="266"/>
      <c r="L376" s="266"/>
      <c r="M376" s="266"/>
      <c r="N376" s="266"/>
      <c r="O376" s="266"/>
      <c r="P376" s="266"/>
      <c r="Q376" s="266"/>
      <c r="R376" s="266"/>
      <c r="S376" s="266"/>
      <c r="T376" s="266"/>
      <c r="U376" s="266"/>
      <c r="V376" s="266"/>
    </row>
    <row r="377" spans="3:22" ht="14.25" customHeight="1" x14ac:dyDescent="0.2">
      <c r="C377" s="266"/>
      <c r="D377" s="266"/>
      <c r="E377" s="266"/>
      <c r="F377" s="266"/>
      <c r="G377" s="266"/>
      <c r="H377" s="266"/>
      <c r="I377" s="266"/>
      <c r="J377" s="266"/>
      <c r="K377" s="266"/>
      <c r="L377" s="266"/>
      <c r="M377" s="266"/>
      <c r="N377" s="266"/>
      <c r="O377" s="266"/>
      <c r="P377" s="266"/>
      <c r="Q377" s="266"/>
      <c r="R377" s="266"/>
      <c r="S377" s="266"/>
      <c r="T377" s="266"/>
      <c r="U377" s="266"/>
      <c r="V377" s="266"/>
    </row>
    <row r="378" spans="3:22" ht="14.25" customHeight="1" x14ac:dyDescent="0.2">
      <c r="C378" s="266"/>
      <c r="D378" s="266"/>
      <c r="E378" s="266"/>
      <c r="F378" s="266"/>
      <c r="G378" s="266"/>
      <c r="H378" s="266"/>
      <c r="I378" s="266"/>
      <c r="J378" s="266"/>
      <c r="K378" s="266"/>
      <c r="L378" s="266"/>
      <c r="M378" s="266"/>
      <c r="N378" s="266"/>
      <c r="O378" s="266"/>
      <c r="P378" s="266"/>
      <c r="Q378" s="266"/>
      <c r="R378" s="266"/>
      <c r="S378" s="266"/>
      <c r="T378" s="266"/>
      <c r="U378" s="266"/>
      <c r="V378" s="266"/>
    </row>
    <row r="379" spans="3:22" ht="14.25" customHeight="1" x14ac:dyDescent="0.2">
      <c r="C379" s="266"/>
      <c r="D379" s="266"/>
      <c r="E379" s="266"/>
      <c r="F379" s="266"/>
      <c r="G379" s="266"/>
      <c r="H379" s="266"/>
      <c r="I379" s="266"/>
      <c r="J379" s="266"/>
      <c r="K379" s="266"/>
      <c r="L379" s="266"/>
      <c r="M379" s="266"/>
      <c r="N379" s="266"/>
      <c r="O379" s="266"/>
      <c r="P379" s="266"/>
      <c r="Q379" s="266"/>
      <c r="R379" s="266"/>
      <c r="S379" s="266"/>
      <c r="T379" s="266"/>
      <c r="U379" s="266"/>
      <c r="V379" s="266"/>
    </row>
    <row r="380" spans="3:22" ht="14.25" customHeight="1" x14ac:dyDescent="0.2">
      <c r="C380" s="266"/>
      <c r="D380" s="266"/>
      <c r="E380" s="266"/>
      <c r="F380" s="266"/>
      <c r="G380" s="266"/>
      <c r="H380" s="266"/>
      <c r="I380" s="266"/>
      <c r="J380" s="266"/>
      <c r="K380" s="266"/>
      <c r="L380" s="266"/>
      <c r="M380" s="266"/>
      <c r="N380" s="266"/>
      <c r="O380" s="266"/>
      <c r="P380" s="266"/>
      <c r="Q380" s="266"/>
      <c r="R380" s="266"/>
      <c r="S380" s="266"/>
      <c r="T380" s="266"/>
      <c r="U380" s="266"/>
      <c r="V380" s="266"/>
    </row>
    <row r="381" spans="3:22" ht="14.25" customHeight="1" x14ac:dyDescent="0.2">
      <c r="C381" s="266"/>
      <c r="D381" s="266"/>
      <c r="E381" s="266"/>
      <c r="F381" s="266"/>
      <c r="G381" s="266"/>
      <c r="H381" s="266"/>
      <c r="I381" s="266"/>
      <c r="J381" s="266"/>
      <c r="K381" s="266"/>
      <c r="L381" s="266"/>
      <c r="M381" s="266"/>
      <c r="N381" s="266"/>
      <c r="O381" s="266"/>
      <c r="P381" s="266"/>
      <c r="Q381" s="266"/>
      <c r="R381" s="266"/>
      <c r="S381" s="266"/>
      <c r="T381" s="266"/>
      <c r="U381" s="266"/>
      <c r="V381" s="266"/>
    </row>
    <row r="382" spans="3:22" ht="14.25" customHeight="1" x14ac:dyDescent="0.2">
      <c r="C382" s="266"/>
      <c r="D382" s="266"/>
      <c r="E382" s="266"/>
      <c r="F382" s="266"/>
      <c r="G382" s="266"/>
      <c r="H382" s="266"/>
      <c r="I382" s="266"/>
      <c r="J382" s="266"/>
      <c r="K382" s="266"/>
      <c r="L382" s="266"/>
      <c r="M382" s="266"/>
      <c r="N382" s="266"/>
      <c r="O382" s="266"/>
      <c r="P382" s="266"/>
      <c r="Q382" s="266"/>
      <c r="R382" s="266"/>
      <c r="S382" s="266"/>
      <c r="T382" s="266"/>
      <c r="U382" s="266"/>
      <c r="V382" s="266"/>
    </row>
    <row r="383" spans="3:22" ht="14.25" customHeight="1" x14ac:dyDescent="0.2">
      <c r="C383" s="266"/>
      <c r="D383" s="266"/>
      <c r="E383" s="266"/>
      <c r="F383" s="266"/>
      <c r="G383" s="266"/>
      <c r="H383" s="266"/>
      <c r="I383" s="266"/>
      <c r="J383" s="266"/>
      <c r="K383" s="266"/>
      <c r="L383" s="266"/>
      <c r="M383" s="266"/>
      <c r="N383" s="266"/>
      <c r="O383" s="266"/>
      <c r="P383" s="266"/>
      <c r="Q383" s="266"/>
      <c r="R383" s="266"/>
      <c r="S383" s="266"/>
      <c r="T383" s="266"/>
      <c r="U383" s="266"/>
      <c r="V383" s="266"/>
    </row>
    <row r="384" spans="3:22" ht="14.25" customHeight="1" x14ac:dyDescent="0.2">
      <c r="C384" s="266"/>
      <c r="D384" s="266"/>
      <c r="E384" s="266"/>
      <c r="F384" s="266"/>
      <c r="G384" s="266"/>
      <c r="H384" s="266"/>
      <c r="I384" s="266"/>
      <c r="J384" s="266"/>
      <c r="K384" s="266"/>
      <c r="L384" s="266"/>
      <c r="M384" s="266"/>
      <c r="N384" s="266"/>
      <c r="O384" s="266"/>
      <c r="P384" s="266"/>
      <c r="Q384" s="266"/>
      <c r="R384" s="266"/>
      <c r="S384" s="266"/>
      <c r="T384" s="266"/>
      <c r="U384" s="266"/>
      <c r="V384" s="266"/>
    </row>
    <row r="385" spans="3:22" ht="14.25" customHeight="1" x14ac:dyDescent="0.2">
      <c r="C385" s="266"/>
      <c r="D385" s="266"/>
      <c r="E385" s="266"/>
      <c r="F385" s="266"/>
      <c r="G385" s="266"/>
      <c r="H385" s="266"/>
      <c r="I385" s="266"/>
      <c r="J385" s="266"/>
      <c r="K385" s="266"/>
      <c r="L385" s="266"/>
      <c r="M385" s="266"/>
      <c r="N385" s="266"/>
      <c r="O385" s="266"/>
      <c r="P385" s="266"/>
      <c r="Q385" s="266"/>
      <c r="R385" s="266"/>
      <c r="S385" s="266"/>
      <c r="T385" s="266"/>
      <c r="U385" s="266"/>
      <c r="V385" s="266"/>
    </row>
    <row r="386" spans="3:22" ht="14.25" customHeight="1" x14ac:dyDescent="0.2">
      <c r="C386" s="266"/>
      <c r="D386" s="266"/>
      <c r="E386" s="266"/>
      <c r="F386" s="266"/>
      <c r="G386" s="266"/>
      <c r="H386" s="266"/>
      <c r="I386" s="266"/>
      <c r="J386" s="266"/>
      <c r="K386" s="266"/>
      <c r="L386" s="266"/>
      <c r="M386" s="266"/>
      <c r="N386" s="266"/>
      <c r="O386" s="266"/>
      <c r="P386" s="266"/>
      <c r="Q386" s="266"/>
      <c r="R386" s="266"/>
      <c r="S386" s="266"/>
      <c r="T386" s="266"/>
      <c r="U386" s="266"/>
      <c r="V386" s="266"/>
    </row>
    <row r="387" spans="3:22" ht="14.25" customHeight="1" x14ac:dyDescent="0.2">
      <c r="C387" s="266"/>
      <c r="D387" s="266"/>
      <c r="E387" s="266"/>
      <c r="F387" s="266"/>
      <c r="G387" s="266"/>
      <c r="H387" s="266"/>
      <c r="I387" s="266"/>
      <c r="J387" s="266"/>
      <c r="K387" s="266"/>
      <c r="L387" s="266"/>
      <c r="M387" s="266"/>
      <c r="N387" s="266"/>
      <c r="O387" s="266"/>
      <c r="P387" s="266"/>
      <c r="Q387" s="266"/>
      <c r="R387" s="266"/>
      <c r="S387" s="266"/>
      <c r="T387" s="266"/>
      <c r="U387" s="266"/>
      <c r="V387" s="266"/>
    </row>
    <row r="388" spans="3:22" ht="14.25" customHeight="1" x14ac:dyDescent="0.2">
      <c r="C388" s="266"/>
      <c r="D388" s="266"/>
      <c r="E388" s="266"/>
      <c r="F388" s="266"/>
      <c r="G388" s="266"/>
      <c r="H388" s="266"/>
      <c r="I388" s="266"/>
      <c r="J388" s="266"/>
      <c r="K388" s="266"/>
      <c r="L388" s="266"/>
      <c r="M388" s="266"/>
      <c r="N388" s="266"/>
      <c r="O388" s="266"/>
      <c r="P388" s="266"/>
      <c r="Q388" s="266"/>
      <c r="R388" s="266"/>
      <c r="S388" s="266"/>
      <c r="T388" s="266"/>
      <c r="U388" s="266"/>
      <c r="V388" s="266"/>
    </row>
    <row r="389" spans="3:22" ht="14.25" customHeight="1" x14ac:dyDescent="0.2">
      <c r="C389" s="266"/>
      <c r="D389" s="266"/>
      <c r="E389" s="266"/>
      <c r="F389" s="266"/>
      <c r="G389" s="266"/>
      <c r="H389" s="266"/>
      <c r="I389" s="266"/>
      <c r="J389" s="266"/>
      <c r="K389" s="266"/>
      <c r="L389" s="266"/>
      <c r="M389" s="266"/>
      <c r="N389" s="266"/>
      <c r="O389" s="266"/>
      <c r="P389" s="266"/>
      <c r="Q389" s="266"/>
      <c r="R389" s="266"/>
      <c r="S389" s="266"/>
      <c r="T389" s="266"/>
      <c r="U389" s="266"/>
      <c r="V389" s="266"/>
    </row>
    <row r="390" spans="3:22" ht="14.25" customHeight="1" x14ac:dyDescent="0.2">
      <c r="C390" s="266"/>
      <c r="D390" s="266"/>
      <c r="E390" s="266"/>
      <c r="F390" s="266"/>
      <c r="G390" s="266"/>
      <c r="H390" s="266"/>
      <c r="I390" s="266"/>
      <c r="J390" s="266"/>
      <c r="K390" s="266"/>
      <c r="L390" s="266"/>
      <c r="M390" s="266"/>
      <c r="N390" s="266"/>
      <c r="O390" s="266"/>
      <c r="P390" s="266"/>
      <c r="Q390" s="266"/>
      <c r="R390" s="266"/>
      <c r="S390" s="266"/>
      <c r="T390" s="266"/>
      <c r="U390" s="266"/>
      <c r="V390" s="266"/>
    </row>
    <row r="391" spans="3:22" ht="14.25" customHeight="1" x14ac:dyDescent="0.2">
      <c r="C391" s="266"/>
      <c r="D391" s="266"/>
      <c r="E391" s="266"/>
      <c r="F391" s="266"/>
      <c r="G391" s="266"/>
      <c r="H391" s="266"/>
      <c r="I391" s="266"/>
      <c r="J391" s="266"/>
      <c r="K391" s="266"/>
      <c r="L391" s="266"/>
      <c r="M391" s="266"/>
      <c r="N391" s="266"/>
      <c r="O391" s="266"/>
      <c r="P391" s="266"/>
      <c r="Q391" s="266"/>
      <c r="R391" s="266"/>
      <c r="S391" s="266"/>
      <c r="T391" s="266"/>
      <c r="U391" s="266"/>
      <c r="V391" s="266"/>
    </row>
    <row r="392" spans="3:22" ht="14.25" customHeight="1" x14ac:dyDescent="0.2">
      <c r="C392" s="266"/>
      <c r="D392" s="266"/>
      <c r="E392" s="266"/>
      <c r="F392" s="266"/>
      <c r="G392" s="266"/>
      <c r="H392" s="266"/>
      <c r="I392" s="266"/>
      <c r="J392" s="266"/>
      <c r="K392" s="266"/>
      <c r="L392" s="266"/>
      <c r="M392" s="266"/>
      <c r="N392" s="266"/>
      <c r="O392" s="266"/>
      <c r="P392" s="266"/>
      <c r="Q392" s="266"/>
      <c r="R392" s="266"/>
      <c r="S392" s="266"/>
      <c r="T392" s="266"/>
      <c r="U392" s="266"/>
      <c r="V392" s="266"/>
    </row>
    <row r="393" spans="3:22" ht="14.25" customHeight="1" x14ac:dyDescent="0.2">
      <c r="C393" s="266"/>
      <c r="D393" s="266"/>
      <c r="E393" s="266"/>
      <c r="F393" s="266"/>
      <c r="G393" s="266"/>
      <c r="H393" s="266"/>
      <c r="I393" s="266"/>
      <c r="J393" s="266"/>
      <c r="K393" s="266"/>
      <c r="L393" s="266"/>
      <c r="M393" s="266"/>
      <c r="N393" s="266"/>
      <c r="O393" s="266"/>
      <c r="P393" s="266"/>
      <c r="Q393" s="266"/>
      <c r="R393" s="266"/>
      <c r="S393" s="266"/>
      <c r="T393" s="266"/>
      <c r="U393" s="266"/>
      <c r="V393" s="266"/>
    </row>
    <row r="394" spans="3:22" ht="14.25" customHeight="1" x14ac:dyDescent="0.2">
      <c r="C394" s="266"/>
      <c r="D394" s="266"/>
      <c r="E394" s="266"/>
      <c r="F394" s="266"/>
      <c r="G394" s="266"/>
      <c r="H394" s="266"/>
      <c r="I394" s="266"/>
      <c r="J394" s="266"/>
      <c r="K394" s="266"/>
      <c r="L394" s="266"/>
      <c r="M394" s="266"/>
      <c r="N394" s="266"/>
      <c r="O394" s="266"/>
      <c r="P394" s="266"/>
      <c r="Q394" s="266"/>
      <c r="R394" s="266"/>
      <c r="S394" s="266"/>
      <c r="T394" s="266"/>
      <c r="U394" s="266"/>
      <c r="V394" s="266"/>
    </row>
    <row r="395" spans="3:22" ht="14.25" customHeight="1" x14ac:dyDescent="0.2">
      <c r="C395" s="266"/>
      <c r="D395" s="266"/>
      <c r="E395" s="266"/>
      <c r="F395" s="266"/>
      <c r="G395" s="266"/>
      <c r="H395" s="266"/>
      <c r="I395" s="266"/>
      <c r="J395" s="266"/>
      <c r="K395" s="266"/>
      <c r="L395" s="266"/>
      <c r="M395" s="266"/>
      <c r="N395" s="266"/>
      <c r="O395" s="266"/>
      <c r="P395" s="266"/>
      <c r="Q395" s="266"/>
      <c r="R395" s="266"/>
      <c r="S395" s="266"/>
      <c r="T395" s="266"/>
      <c r="U395" s="266"/>
      <c r="V395" s="266"/>
    </row>
    <row r="396" spans="3:22" ht="14.25" customHeight="1" x14ac:dyDescent="0.2">
      <c r="C396" s="266"/>
      <c r="D396" s="266"/>
      <c r="E396" s="266"/>
      <c r="F396" s="266"/>
      <c r="G396" s="266"/>
      <c r="H396" s="266"/>
      <c r="I396" s="266"/>
      <c r="J396" s="266"/>
      <c r="K396" s="266"/>
      <c r="L396" s="266"/>
      <c r="M396" s="266"/>
      <c r="N396" s="266"/>
      <c r="O396" s="266"/>
      <c r="P396" s="266"/>
      <c r="Q396" s="266"/>
      <c r="R396" s="266"/>
      <c r="S396" s="266"/>
      <c r="T396" s="266"/>
      <c r="U396" s="266"/>
      <c r="V396" s="266"/>
    </row>
    <row r="397" spans="3:22" ht="14.25" customHeight="1" x14ac:dyDescent="0.2">
      <c r="C397" s="266"/>
      <c r="D397" s="266"/>
      <c r="E397" s="266"/>
      <c r="F397" s="266"/>
      <c r="G397" s="266"/>
      <c r="H397" s="266"/>
      <c r="I397" s="266"/>
      <c r="J397" s="266"/>
      <c r="K397" s="266"/>
      <c r="L397" s="266"/>
      <c r="M397" s="266"/>
      <c r="N397" s="266"/>
      <c r="O397" s="266"/>
      <c r="P397" s="266"/>
      <c r="Q397" s="266"/>
      <c r="R397" s="266"/>
      <c r="S397" s="266"/>
      <c r="T397" s="266"/>
      <c r="U397" s="266"/>
      <c r="V397" s="266"/>
    </row>
    <row r="398" spans="3:22" ht="14.25" customHeight="1" x14ac:dyDescent="0.2">
      <c r="C398" s="266"/>
      <c r="D398" s="266"/>
      <c r="E398" s="266"/>
      <c r="F398" s="266"/>
      <c r="G398" s="266"/>
      <c r="H398" s="266"/>
      <c r="I398" s="266"/>
      <c r="J398" s="266"/>
      <c r="K398" s="266"/>
      <c r="L398" s="266"/>
      <c r="M398" s="266"/>
      <c r="N398" s="266"/>
      <c r="O398" s="266"/>
      <c r="P398" s="266"/>
      <c r="Q398" s="266"/>
      <c r="R398" s="266"/>
      <c r="S398" s="266"/>
      <c r="T398" s="266"/>
      <c r="U398" s="266"/>
      <c r="V398" s="266"/>
    </row>
    <row r="399" spans="3:22" ht="14.25" customHeight="1" x14ac:dyDescent="0.2">
      <c r="C399" s="266"/>
      <c r="D399" s="266"/>
      <c r="E399" s="266"/>
      <c r="F399" s="266"/>
      <c r="G399" s="266"/>
      <c r="H399" s="266"/>
      <c r="I399" s="266"/>
      <c r="J399" s="266"/>
      <c r="K399" s="266"/>
      <c r="L399" s="266"/>
      <c r="M399" s="266"/>
      <c r="N399" s="266"/>
      <c r="O399" s="266"/>
      <c r="P399" s="266"/>
      <c r="Q399" s="266"/>
      <c r="R399" s="266"/>
      <c r="S399" s="266"/>
      <c r="T399" s="266"/>
      <c r="U399" s="266"/>
      <c r="V399" s="266"/>
    </row>
    <row r="400" spans="3:22" ht="14.25" customHeight="1" x14ac:dyDescent="0.2">
      <c r="C400" s="266"/>
      <c r="D400" s="266"/>
      <c r="E400" s="266"/>
      <c r="F400" s="266"/>
      <c r="G400" s="266"/>
      <c r="H400" s="266"/>
      <c r="I400" s="266"/>
      <c r="J400" s="266"/>
      <c r="K400" s="266"/>
      <c r="L400" s="266"/>
      <c r="M400" s="266"/>
      <c r="N400" s="266"/>
      <c r="O400" s="266"/>
      <c r="P400" s="266"/>
      <c r="Q400" s="266"/>
      <c r="R400" s="266"/>
      <c r="S400" s="266"/>
      <c r="T400" s="266"/>
      <c r="U400" s="266"/>
      <c r="V400" s="266"/>
    </row>
    <row r="401" spans="3:22" ht="14.25" customHeight="1" x14ac:dyDescent="0.2">
      <c r="C401" s="266"/>
      <c r="D401" s="266"/>
      <c r="E401" s="266"/>
      <c r="F401" s="266"/>
      <c r="G401" s="266"/>
      <c r="H401" s="266"/>
      <c r="I401" s="266"/>
      <c r="J401" s="266"/>
      <c r="K401" s="266"/>
      <c r="L401" s="266"/>
      <c r="M401" s="266"/>
      <c r="N401" s="266"/>
      <c r="O401" s="266"/>
      <c r="P401" s="266"/>
      <c r="Q401" s="266"/>
      <c r="R401" s="266"/>
      <c r="S401" s="266"/>
      <c r="T401" s="266"/>
      <c r="U401" s="266"/>
      <c r="V401" s="266"/>
    </row>
    <row r="402" spans="3:22" ht="14.25" customHeight="1" x14ac:dyDescent="0.2">
      <c r="C402" s="266"/>
      <c r="D402" s="266"/>
      <c r="E402" s="266"/>
      <c r="F402" s="266"/>
      <c r="G402" s="266"/>
      <c r="H402" s="266"/>
      <c r="I402" s="266"/>
      <c r="J402" s="266"/>
      <c r="K402" s="266"/>
      <c r="L402" s="266"/>
      <c r="M402" s="266"/>
      <c r="N402" s="266"/>
      <c r="O402" s="266"/>
      <c r="P402" s="266"/>
      <c r="Q402" s="266"/>
      <c r="R402" s="266"/>
      <c r="S402" s="266"/>
      <c r="T402" s="266"/>
      <c r="U402" s="266"/>
      <c r="V402" s="266"/>
    </row>
    <row r="403" spans="3:22" ht="14.25" customHeight="1" x14ac:dyDescent="0.2">
      <c r="C403" s="266"/>
      <c r="D403" s="266"/>
      <c r="E403" s="266"/>
      <c r="F403" s="266"/>
      <c r="G403" s="266"/>
      <c r="H403" s="266"/>
      <c r="I403" s="266"/>
      <c r="J403" s="266"/>
      <c r="K403" s="266"/>
      <c r="L403" s="266"/>
      <c r="M403" s="266"/>
      <c r="N403" s="266"/>
      <c r="O403" s="266"/>
      <c r="P403" s="266"/>
      <c r="Q403" s="266"/>
      <c r="R403" s="266"/>
      <c r="S403" s="266"/>
      <c r="T403" s="266"/>
      <c r="U403" s="266"/>
      <c r="V403" s="266"/>
    </row>
    <row r="404" spans="3:22" ht="14.25" customHeight="1" x14ac:dyDescent="0.2">
      <c r="C404" s="266"/>
      <c r="D404" s="266"/>
      <c r="E404" s="266"/>
      <c r="F404" s="266"/>
      <c r="G404" s="266"/>
      <c r="H404" s="266"/>
      <c r="I404" s="266"/>
      <c r="J404" s="266"/>
      <c r="K404" s="266"/>
      <c r="L404" s="266"/>
      <c r="M404" s="266"/>
      <c r="N404" s="266"/>
      <c r="O404" s="266"/>
      <c r="P404" s="266"/>
      <c r="Q404" s="266"/>
      <c r="R404" s="266"/>
      <c r="S404" s="266"/>
      <c r="T404" s="266"/>
      <c r="U404" s="266"/>
      <c r="V404" s="266"/>
    </row>
    <row r="405" spans="3:22" ht="14.25" customHeight="1" x14ac:dyDescent="0.2">
      <c r="C405" s="266"/>
      <c r="D405" s="266"/>
      <c r="E405" s="266"/>
      <c r="F405" s="266"/>
      <c r="G405" s="266"/>
      <c r="H405" s="266"/>
      <c r="I405" s="266"/>
      <c r="J405" s="266"/>
      <c r="K405" s="266"/>
      <c r="L405" s="266"/>
      <c r="M405" s="266"/>
      <c r="N405" s="266"/>
      <c r="O405" s="266"/>
      <c r="P405" s="266"/>
      <c r="Q405" s="266"/>
      <c r="R405" s="266"/>
      <c r="S405" s="266"/>
      <c r="T405" s="266"/>
      <c r="U405" s="266"/>
      <c r="V405" s="266"/>
    </row>
    <row r="406" spans="3:22" ht="14.25" customHeight="1" x14ac:dyDescent="0.2">
      <c r="C406" s="266"/>
      <c r="D406" s="266"/>
      <c r="E406" s="266"/>
      <c r="F406" s="266"/>
      <c r="G406" s="266"/>
      <c r="H406" s="266"/>
      <c r="I406" s="266"/>
      <c r="J406" s="266"/>
      <c r="K406" s="266"/>
      <c r="L406" s="266"/>
      <c r="M406" s="266"/>
      <c r="N406" s="266"/>
      <c r="O406" s="266"/>
      <c r="P406" s="266"/>
      <c r="Q406" s="266"/>
      <c r="R406" s="266"/>
      <c r="S406" s="266"/>
      <c r="T406" s="266"/>
      <c r="U406" s="266"/>
      <c r="V406" s="266"/>
    </row>
    <row r="407" spans="3:22" ht="14.25" customHeight="1" x14ac:dyDescent="0.2">
      <c r="C407" s="266"/>
      <c r="D407" s="266"/>
      <c r="E407" s="266"/>
      <c r="F407" s="266"/>
      <c r="G407" s="266"/>
      <c r="H407" s="266"/>
      <c r="I407" s="266"/>
      <c r="J407" s="266"/>
      <c r="K407" s="266"/>
      <c r="L407" s="266"/>
      <c r="M407" s="266"/>
      <c r="N407" s="266"/>
      <c r="O407" s="266"/>
      <c r="P407" s="266"/>
      <c r="Q407" s="266"/>
      <c r="R407" s="266"/>
      <c r="S407" s="266"/>
      <c r="T407" s="266"/>
      <c r="U407" s="266"/>
      <c r="V407" s="266"/>
    </row>
    <row r="408" spans="3:22" ht="14.25" customHeight="1" x14ac:dyDescent="0.2">
      <c r="C408" s="266"/>
      <c r="D408" s="266"/>
      <c r="E408" s="266"/>
      <c r="F408" s="266"/>
      <c r="G408" s="266"/>
      <c r="H408" s="266"/>
      <c r="I408" s="266"/>
      <c r="J408" s="266"/>
      <c r="K408" s="266"/>
      <c r="L408" s="266"/>
      <c r="M408" s="266"/>
      <c r="N408" s="266"/>
      <c r="O408" s="266"/>
      <c r="P408" s="266"/>
      <c r="Q408" s="266"/>
      <c r="R408" s="266"/>
      <c r="S408" s="266"/>
      <c r="T408" s="266"/>
      <c r="U408" s="266"/>
      <c r="V408" s="266"/>
    </row>
    <row r="409" spans="3:22" ht="14.25" customHeight="1" x14ac:dyDescent="0.2">
      <c r="C409" s="266"/>
      <c r="D409" s="266"/>
      <c r="E409" s="266"/>
      <c r="F409" s="266"/>
      <c r="G409" s="266"/>
      <c r="H409" s="266"/>
      <c r="I409" s="266"/>
      <c r="J409" s="266"/>
      <c r="K409" s="266"/>
      <c r="L409" s="266"/>
      <c r="M409" s="266"/>
      <c r="N409" s="266"/>
      <c r="O409" s="266"/>
      <c r="P409" s="266"/>
      <c r="Q409" s="266"/>
      <c r="R409" s="266"/>
      <c r="S409" s="266"/>
      <c r="T409" s="266"/>
      <c r="U409" s="266"/>
      <c r="V409" s="266"/>
    </row>
    <row r="410" spans="3:22" ht="14.25" customHeight="1" x14ac:dyDescent="0.2">
      <c r="C410" s="266"/>
      <c r="D410" s="266"/>
      <c r="E410" s="266"/>
      <c r="F410" s="266"/>
      <c r="G410" s="266"/>
      <c r="H410" s="266"/>
      <c r="I410" s="266"/>
      <c r="J410" s="266"/>
      <c r="K410" s="266"/>
      <c r="L410" s="266"/>
      <c r="M410" s="266"/>
      <c r="N410" s="266"/>
      <c r="O410" s="266"/>
      <c r="P410" s="266"/>
      <c r="Q410" s="266"/>
      <c r="R410" s="266"/>
      <c r="S410" s="266"/>
      <c r="T410" s="266"/>
      <c r="U410" s="266"/>
      <c r="V410" s="266"/>
    </row>
    <row r="411" spans="3:22" ht="14.25" customHeight="1" x14ac:dyDescent="0.2">
      <c r="C411" s="266"/>
      <c r="D411" s="266"/>
      <c r="E411" s="266"/>
      <c r="F411" s="266"/>
      <c r="G411" s="266"/>
      <c r="H411" s="266"/>
      <c r="I411" s="266"/>
      <c r="J411" s="266"/>
      <c r="K411" s="266"/>
      <c r="L411" s="266"/>
      <c r="M411" s="266"/>
      <c r="N411" s="266"/>
      <c r="O411" s="266"/>
      <c r="P411" s="266"/>
      <c r="Q411" s="266"/>
      <c r="R411" s="266"/>
      <c r="S411" s="266"/>
      <c r="T411" s="266"/>
      <c r="U411" s="266"/>
      <c r="V411" s="266"/>
    </row>
    <row r="412" spans="3:22" ht="14.25" customHeight="1" x14ac:dyDescent="0.2">
      <c r="C412" s="266"/>
      <c r="D412" s="266"/>
      <c r="E412" s="266"/>
      <c r="F412" s="266"/>
      <c r="G412" s="266"/>
      <c r="H412" s="266"/>
      <c r="I412" s="266"/>
      <c r="J412" s="266"/>
      <c r="K412" s="266"/>
      <c r="L412" s="266"/>
      <c r="M412" s="266"/>
      <c r="N412" s="266"/>
      <c r="O412" s="266"/>
      <c r="P412" s="266"/>
      <c r="Q412" s="266"/>
      <c r="R412" s="266"/>
      <c r="S412" s="266"/>
      <c r="T412" s="266"/>
      <c r="U412" s="266"/>
      <c r="V412" s="266"/>
    </row>
    <row r="413" spans="3:22" ht="14.25" customHeight="1" x14ac:dyDescent="0.2">
      <c r="C413" s="266"/>
      <c r="D413" s="266"/>
      <c r="E413" s="266"/>
      <c r="F413" s="266"/>
      <c r="G413" s="266"/>
      <c r="H413" s="266"/>
      <c r="I413" s="266"/>
      <c r="J413" s="266"/>
      <c r="K413" s="266"/>
      <c r="L413" s="266"/>
      <c r="M413" s="266"/>
      <c r="N413" s="266"/>
      <c r="O413" s="266"/>
      <c r="P413" s="266"/>
      <c r="Q413" s="266"/>
      <c r="R413" s="266"/>
      <c r="S413" s="266"/>
      <c r="T413" s="266"/>
      <c r="U413" s="266"/>
      <c r="V413" s="266"/>
    </row>
    <row r="414" spans="3:22" ht="14.25" customHeight="1" x14ac:dyDescent="0.2">
      <c r="C414" s="266"/>
      <c r="D414" s="266"/>
      <c r="E414" s="266"/>
      <c r="F414" s="266"/>
      <c r="G414" s="266"/>
      <c r="H414" s="266"/>
      <c r="I414" s="266"/>
      <c r="J414" s="266"/>
      <c r="K414" s="266"/>
      <c r="L414" s="266"/>
      <c r="M414" s="266"/>
      <c r="N414" s="266"/>
      <c r="O414" s="266"/>
      <c r="P414" s="266"/>
      <c r="Q414" s="266"/>
      <c r="R414" s="266"/>
      <c r="S414" s="266"/>
      <c r="T414" s="266"/>
      <c r="U414" s="266"/>
      <c r="V414" s="266"/>
    </row>
    <row r="415" spans="3:22" ht="14.25" customHeight="1" x14ac:dyDescent="0.2">
      <c r="C415" s="266"/>
      <c r="D415" s="266"/>
      <c r="E415" s="266"/>
      <c r="F415" s="266"/>
      <c r="G415" s="266"/>
      <c r="H415" s="266"/>
      <c r="I415" s="266"/>
      <c r="J415" s="266"/>
      <c r="K415" s="266"/>
      <c r="L415" s="266"/>
      <c r="M415" s="266"/>
      <c r="N415" s="266"/>
      <c r="O415" s="266"/>
      <c r="P415" s="266"/>
      <c r="Q415" s="266"/>
      <c r="R415" s="266"/>
      <c r="S415" s="266"/>
      <c r="T415" s="266"/>
      <c r="U415" s="266"/>
      <c r="V415" s="266"/>
    </row>
    <row r="416" spans="3:22" ht="14.25" customHeight="1" x14ac:dyDescent="0.2">
      <c r="C416" s="266"/>
      <c r="D416" s="266"/>
      <c r="E416" s="266"/>
      <c r="F416" s="266"/>
      <c r="G416" s="266"/>
      <c r="H416" s="266"/>
      <c r="I416" s="266"/>
      <c r="J416" s="266"/>
      <c r="K416" s="266"/>
      <c r="L416" s="266"/>
      <c r="M416" s="266"/>
      <c r="N416" s="266"/>
      <c r="O416" s="266"/>
      <c r="P416" s="266"/>
      <c r="Q416" s="266"/>
      <c r="R416" s="266"/>
      <c r="S416" s="266"/>
      <c r="T416" s="266"/>
      <c r="U416" s="266"/>
      <c r="V416" s="266"/>
    </row>
    <row r="417" spans="3:22" ht="14.25" customHeight="1" x14ac:dyDescent="0.2">
      <c r="C417" s="266"/>
      <c r="D417" s="266"/>
      <c r="E417" s="266"/>
      <c r="F417" s="266"/>
      <c r="G417" s="266"/>
      <c r="H417" s="266"/>
      <c r="I417" s="266"/>
      <c r="J417" s="266"/>
      <c r="K417" s="266"/>
      <c r="L417" s="266"/>
      <c r="M417" s="266"/>
      <c r="N417" s="266"/>
      <c r="O417" s="266"/>
      <c r="P417" s="266"/>
      <c r="Q417" s="266"/>
      <c r="R417" s="266"/>
      <c r="S417" s="266"/>
      <c r="T417" s="266"/>
      <c r="U417" s="266"/>
      <c r="V417" s="266"/>
    </row>
    <row r="418" spans="3:22" ht="14.25" customHeight="1" x14ac:dyDescent="0.2">
      <c r="C418" s="266"/>
      <c r="D418" s="266"/>
      <c r="E418" s="266"/>
      <c r="F418" s="266"/>
      <c r="G418" s="266"/>
      <c r="H418" s="266"/>
      <c r="I418" s="266"/>
      <c r="J418" s="266"/>
      <c r="K418" s="266"/>
      <c r="L418" s="266"/>
      <c r="M418" s="266"/>
      <c r="N418" s="266"/>
      <c r="O418" s="266"/>
      <c r="P418" s="266"/>
      <c r="Q418" s="266"/>
      <c r="R418" s="266"/>
      <c r="S418" s="266"/>
      <c r="T418" s="266"/>
      <c r="U418" s="266"/>
      <c r="V418" s="266"/>
    </row>
    <row r="419" spans="3:22" ht="14.25" customHeight="1" x14ac:dyDescent="0.2">
      <c r="C419" s="266"/>
      <c r="D419" s="266"/>
      <c r="E419" s="266"/>
      <c r="F419" s="266"/>
      <c r="G419" s="266"/>
      <c r="H419" s="266"/>
      <c r="I419" s="266"/>
      <c r="J419" s="266"/>
      <c r="K419" s="266"/>
      <c r="L419" s="266"/>
      <c r="M419" s="266"/>
      <c r="N419" s="266"/>
      <c r="O419" s="266"/>
      <c r="P419" s="266"/>
      <c r="Q419" s="266"/>
      <c r="R419" s="266"/>
      <c r="S419" s="266"/>
      <c r="T419" s="266"/>
      <c r="U419" s="266"/>
      <c r="V419" s="266"/>
    </row>
    <row r="420" spans="3:22" ht="14.25" customHeight="1" x14ac:dyDescent="0.2">
      <c r="C420" s="266"/>
      <c r="D420" s="266"/>
      <c r="E420" s="266"/>
      <c r="F420" s="266"/>
      <c r="G420" s="266"/>
      <c r="H420" s="266"/>
      <c r="I420" s="266"/>
      <c r="J420" s="266"/>
      <c r="K420" s="266"/>
      <c r="L420" s="266"/>
      <c r="M420" s="266"/>
      <c r="N420" s="266"/>
      <c r="O420" s="266"/>
      <c r="P420" s="266"/>
      <c r="Q420" s="266"/>
      <c r="R420" s="266"/>
      <c r="S420" s="266"/>
      <c r="T420" s="266"/>
      <c r="U420" s="266"/>
      <c r="V420" s="266"/>
    </row>
    <row r="421" spans="3:22" ht="14.25" customHeight="1" x14ac:dyDescent="0.2">
      <c r="C421" s="266"/>
      <c r="D421" s="266"/>
      <c r="E421" s="266"/>
      <c r="F421" s="266"/>
      <c r="G421" s="266"/>
      <c r="H421" s="266"/>
      <c r="I421" s="266"/>
      <c r="J421" s="266"/>
      <c r="K421" s="266"/>
      <c r="L421" s="266"/>
      <c r="M421" s="266"/>
      <c r="N421" s="266"/>
      <c r="O421" s="266"/>
      <c r="P421" s="266"/>
      <c r="Q421" s="266"/>
      <c r="R421" s="266"/>
      <c r="S421" s="266"/>
      <c r="T421" s="266"/>
      <c r="U421" s="266"/>
      <c r="V421" s="266"/>
    </row>
    <row r="422" spans="3:22" ht="14.25" customHeight="1" x14ac:dyDescent="0.2">
      <c r="C422" s="266"/>
      <c r="D422" s="266"/>
      <c r="E422" s="266"/>
      <c r="F422" s="266"/>
      <c r="G422" s="266"/>
      <c r="H422" s="266"/>
      <c r="I422" s="266"/>
      <c r="J422" s="266"/>
      <c r="K422" s="266"/>
      <c r="L422" s="266"/>
      <c r="M422" s="266"/>
      <c r="N422" s="266"/>
      <c r="O422" s="266"/>
      <c r="P422" s="266"/>
      <c r="Q422" s="266"/>
      <c r="R422" s="266"/>
      <c r="S422" s="266"/>
      <c r="T422" s="266"/>
      <c r="U422" s="266"/>
      <c r="V422" s="266"/>
    </row>
    <row r="423" spans="3:22" ht="14.25" customHeight="1" x14ac:dyDescent="0.2">
      <c r="C423" s="266"/>
      <c r="D423" s="266"/>
      <c r="E423" s="266"/>
      <c r="F423" s="266"/>
      <c r="G423" s="266"/>
      <c r="H423" s="266"/>
      <c r="I423" s="266"/>
      <c r="J423" s="266"/>
      <c r="K423" s="266"/>
      <c r="L423" s="266"/>
      <c r="M423" s="266"/>
      <c r="N423" s="266"/>
      <c r="O423" s="266"/>
      <c r="P423" s="266"/>
      <c r="Q423" s="266"/>
      <c r="R423" s="266"/>
      <c r="S423" s="266"/>
      <c r="T423" s="266"/>
      <c r="U423" s="266"/>
      <c r="V423" s="266"/>
    </row>
    <row r="424" spans="3:22" ht="14.25" customHeight="1" x14ac:dyDescent="0.2">
      <c r="C424" s="266"/>
      <c r="D424" s="266"/>
      <c r="E424" s="266"/>
      <c r="F424" s="266"/>
      <c r="G424" s="266"/>
      <c r="H424" s="266"/>
      <c r="I424" s="266"/>
      <c r="J424" s="266"/>
      <c r="K424" s="266"/>
      <c r="L424" s="266"/>
      <c r="M424" s="266"/>
      <c r="N424" s="266"/>
      <c r="O424" s="266"/>
      <c r="P424" s="266"/>
      <c r="Q424" s="266"/>
      <c r="R424" s="266"/>
      <c r="S424" s="266"/>
      <c r="T424" s="266"/>
      <c r="U424" s="266"/>
      <c r="V424" s="266"/>
    </row>
    <row r="425" spans="3:22" ht="14.25" customHeight="1" x14ac:dyDescent="0.2">
      <c r="C425" s="266"/>
      <c r="D425" s="266"/>
      <c r="E425" s="266"/>
      <c r="F425" s="266"/>
      <c r="G425" s="266"/>
      <c r="H425" s="266"/>
      <c r="I425" s="266"/>
      <c r="J425" s="266"/>
      <c r="K425" s="266"/>
      <c r="L425" s="266"/>
      <c r="M425" s="266"/>
      <c r="N425" s="266"/>
      <c r="O425" s="266"/>
      <c r="P425" s="266"/>
      <c r="Q425" s="266"/>
      <c r="R425" s="266"/>
      <c r="S425" s="266"/>
      <c r="T425" s="266"/>
      <c r="U425" s="266"/>
      <c r="V425" s="266"/>
    </row>
    <row r="426" spans="3:22" ht="14.25" customHeight="1" x14ac:dyDescent="0.2">
      <c r="C426" s="266"/>
      <c r="D426" s="266"/>
      <c r="E426" s="266"/>
      <c r="F426" s="266"/>
      <c r="G426" s="266"/>
      <c r="H426" s="266"/>
      <c r="I426" s="266"/>
      <c r="J426" s="266"/>
      <c r="K426" s="266"/>
      <c r="L426" s="266"/>
      <c r="M426" s="266"/>
      <c r="N426" s="266"/>
      <c r="O426" s="266"/>
      <c r="P426" s="266"/>
      <c r="Q426" s="266"/>
      <c r="R426" s="266"/>
      <c r="S426" s="266"/>
      <c r="T426" s="266"/>
      <c r="U426" s="266"/>
      <c r="V426" s="266"/>
    </row>
    <row r="427" spans="3:22" ht="14.25" customHeight="1" x14ac:dyDescent="0.2">
      <c r="C427" s="266"/>
      <c r="D427" s="266"/>
      <c r="E427" s="266"/>
      <c r="F427" s="266"/>
      <c r="G427" s="266"/>
      <c r="H427" s="266"/>
      <c r="I427" s="266"/>
      <c r="J427" s="266"/>
      <c r="K427" s="266"/>
      <c r="L427" s="266"/>
      <c r="M427" s="266"/>
      <c r="N427" s="266"/>
      <c r="O427" s="266"/>
      <c r="P427" s="266"/>
      <c r="Q427" s="266"/>
      <c r="R427" s="266"/>
      <c r="S427" s="266"/>
      <c r="T427" s="266"/>
      <c r="U427" s="266"/>
      <c r="V427" s="266"/>
    </row>
    <row r="428" spans="3:22" ht="14.25" customHeight="1" x14ac:dyDescent="0.2">
      <c r="C428" s="266"/>
      <c r="D428" s="266"/>
      <c r="E428" s="266"/>
      <c r="F428" s="266"/>
      <c r="G428" s="266"/>
      <c r="H428" s="266"/>
      <c r="I428" s="266"/>
      <c r="J428" s="266"/>
      <c r="K428" s="266"/>
      <c r="L428" s="266"/>
      <c r="M428" s="266"/>
      <c r="N428" s="266"/>
      <c r="O428" s="266"/>
      <c r="P428" s="266"/>
      <c r="Q428" s="266"/>
      <c r="R428" s="266"/>
      <c r="S428" s="266"/>
      <c r="T428" s="266"/>
      <c r="U428" s="266"/>
      <c r="V428" s="266"/>
    </row>
    <row r="429" spans="3:22" ht="14.25" customHeight="1" x14ac:dyDescent="0.2">
      <c r="C429" s="266"/>
      <c r="D429" s="266"/>
      <c r="E429" s="266"/>
      <c r="F429" s="266"/>
      <c r="G429" s="266"/>
      <c r="H429" s="266"/>
      <c r="I429" s="266"/>
      <c r="J429" s="266"/>
      <c r="K429" s="266"/>
      <c r="L429" s="266"/>
      <c r="M429" s="266"/>
      <c r="N429" s="266"/>
      <c r="O429" s="266"/>
      <c r="P429" s="266"/>
      <c r="Q429" s="266"/>
      <c r="R429" s="266"/>
      <c r="S429" s="266"/>
      <c r="T429" s="266"/>
      <c r="U429" s="266"/>
      <c r="V429" s="266"/>
    </row>
    <row r="430" spans="3:22" ht="14.25" customHeight="1" x14ac:dyDescent="0.2">
      <c r="C430" s="266"/>
      <c r="D430" s="266"/>
      <c r="E430" s="266"/>
      <c r="F430" s="266"/>
      <c r="G430" s="266"/>
      <c r="H430" s="266"/>
      <c r="I430" s="266"/>
      <c r="J430" s="266"/>
      <c r="K430" s="266"/>
      <c r="L430" s="266"/>
      <c r="M430" s="266"/>
      <c r="N430" s="266"/>
      <c r="O430" s="266"/>
      <c r="P430" s="266"/>
      <c r="Q430" s="266"/>
      <c r="R430" s="266"/>
      <c r="S430" s="266"/>
      <c r="T430" s="266"/>
      <c r="U430" s="266"/>
      <c r="V430" s="266"/>
    </row>
    <row r="431" spans="3:22" ht="14.25" customHeight="1" x14ac:dyDescent="0.2">
      <c r="C431" s="266"/>
      <c r="D431" s="266"/>
      <c r="E431" s="266"/>
      <c r="F431" s="266"/>
      <c r="G431" s="266"/>
      <c r="H431" s="266"/>
      <c r="I431" s="266"/>
      <c r="J431" s="266"/>
      <c r="K431" s="266"/>
      <c r="L431" s="266"/>
      <c r="M431" s="266"/>
      <c r="N431" s="266"/>
      <c r="O431" s="266"/>
      <c r="P431" s="266"/>
      <c r="Q431" s="266"/>
      <c r="R431" s="266"/>
      <c r="S431" s="266"/>
      <c r="T431" s="266"/>
      <c r="U431" s="266"/>
      <c r="V431" s="266"/>
    </row>
    <row r="432" spans="3:22" ht="14.25" customHeight="1" x14ac:dyDescent="0.2">
      <c r="C432" s="266"/>
      <c r="D432" s="266"/>
      <c r="E432" s="266"/>
      <c r="F432" s="266"/>
      <c r="G432" s="266"/>
      <c r="H432" s="266"/>
      <c r="I432" s="266"/>
      <c r="J432" s="266"/>
      <c r="K432" s="266"/>
      <c r="L432" s="266"/>
      <c r="M432" s="266"/>
      <c r="N432" s="266"/>
      <c r="O432" s="266"/>
      <c r="P432" s="266"/>
      <c r="Q432" s="266"/>
      <c r="R432" s="266"/>
      <c r="S432" s="266"/>
      <c r="T432" s="266"/>
      <c r="U432" s="266"/>
      <c r="V432" s="266"/>
    </row>
    <row r="433" spans="3:22" ht="14.25" customHeight="1" x14ac:dyDescent="0.2">
      <c r="C433" s="266"/>
      <c r="D433" s="266"/>
      <c r="E433" s="266"/>
      <c r="F433" s="266"/>
      <c r="G433" s="266"/>
      <c r="H433" s="266"/>
      <c r="I433" s="266"/>
      <c r="J433" s="266"/>
      <c r="K433" s="266"/>
      <c r="L433" s="266"/>
      <c r="M433" s="266"/>
      <c r="N433" s="266"/>
      <c r="O433" s="266"/>
      <c r="P433" s="266"/>
      <c r="Q433" s="266"/>
      <c r="R433" s="266"/>
      <c r="S433" s="266"/>
      <c r="T433" s="266"/>
      <c r="U433" s="266"/>
      <c r="V433" s="266"/>
    </row>
    <row r="434" spans="3:22" ht="14.25" customHeight="1" x14ac:dyDescent="0.2">
      <c r="C434" s="266"/>
      <c r="D434" s="266"/>
      <c r="E434" s="266"/>
      <c r="F434" s="266"/>
      <c r="G434" s="266"/>
      <c r="H434" s="266"/>
      <c r="I434" s="266"/>
      <c r="J434" s="266"/>
      <c r="K434" s="266"/>
      <c r="L434" s="266"/>
      <c r="M434" s="266"/>
      <c r="N434" s="266"/>
      <c r="O434" s="266"/>
      <c r="P434" s="266"/>
      <c r="Q434" s="266"/>
      <c r="R434" s="266"/>
      <c r="S434" s="266"/>
      <c r="T434" s="266"/>
      <c r="U434" s="266"/>
      <c r="V434" s="266"/>
    </row>
    <row r="435" spans="3:22" ht="14.25" customHeight="1" x14ac:dyDescent="0.2">
      <c r="C435" s="266"/>
      <c r="D435" s="266"/>
      <c r="E435" s="266"/>
      <c r="F435" s="266"/>
      <c r="G435" s="266"/>
      <c r="H435" s="266"/>
      <c r="I435" s="266"/>
      <c r="J435" s="266"/>
      <c r="K435" s="266"/>
      <c r="L435" s="266"/>
      <c r="M435" s="266"/>
      <c r="N435" s="266"/>
      <c r="O435" s="266"/>
      <c r="P435" s="266"/>
      <c r="Q435" s="266"/>
      <c r="R435" s="266"/>
      <c r="S435" s="266"/>
      <c r="T435" s="266"/>
      <c r="U435" s="266"/>
      <c r="V435" s="266"/>
    </row>
    <row r="436" spans="3:22" ht="14.25" customHeight="1" x14ac:dyDescent="0.2">
      <c r="C436" s="266"/>
      <c r="D436" s="266"/>
      <c r="E436" s="266"/>
      <c r="F436" s="266"/>
      <c r="G436" s="266"/>
      <c r="H436" s="266"/>
      <c r="I436" s="266"/>
      <c r="J436" s="266"/>
      <c r="K436" s="266"/>
      <c r="L436" s="266"/>
      <c r="M436" s="266"/>
      <c r="N436" s="266"/>
      <c r="O436" s="266"/>
      <c r="P436" s="266"/>
      <c r="Q436" s="266"/>
      <c r="R436" s="266"/>
      <c r="S436" s="266"/>
      <c r="T436" s="266"/>
      <c r="U436" s="266"/>
      <c r="V436" s="266"/>
    </row>
    <row r="437" spans="3:22" ht="14.25" customHeight="1" x14ac:dyDescent="0.2">
      <c r="C437" s="266"/>
      <c r="D437" s="266"/>
      <c r="E437" s="266"/>
      <c r="F437" s="266"/>
      <c r="G437" s="266"/>
      <c r="H437" s="266"/>
      <c r="I437" s="266"/>
      <c r="J437" s="266"/>
      <c r="K437" s="266"/>
      <c r="L437" s="266"/>
      <c r="M437" s="266"/>
      <c r="N437" s="266"/>
      <c r="O437" s="266"/>
      <c r="P437" s="266"/>
      <c r="Q437" s="266"/>
      <c r="R437" s="266"/>
      <c r="S437" s="266"/>
      <c r="T437" s="266"/>
      <c r="U437" s="266"/>
      <c r="V437" s="266"/>
    </row>
    <row r="438" spans="3:22" ht="14.25" customHeight="1" x14ac:dyDescent="0.2">
      <c r="C438" s="266"/>
      <c r="D438" s="266"/>
      <c r="E438" s="266"/>
      <c r="F438" s="266"/>
      <c r="G438" s="266"/>
      <c r="H438" s="266"/>
      <c r="I438" s="266"/>
      <c r="J438" s="266"/>
      <c r="K438" s="266"/>
      <c r="L438" s="266"/>
      <c r="M438" s="266"/>
      <c r="N438" s="266"/>
      <c r="O438" s="266"/>
      <c r="P438" s="266"/>
      <c r="Q438" s="266"/>
      <c r="R438" s="266"/>
      <c r="S438" s="266"/>
      <c r="T438" s="266"/>
      <c r="U438" s="266"/>
      <c r="V438" s="266"/>
    </row>
    <row r="439" spans="3:22" ht="14.25" customHeight="1" x14ac:dyDescent="0.2">
      <c r="C439" s="266"/>
      <c r="D439" s="266"/>
      <c r="E439" s="266"/>
      <c r="F439" s="266"/>
      <c r="G439" s="266"/>
      <c r="H439" s="266"/>
      <c r="I439" s="266"/>
      <c r="J439" s="266"/>
      <c r="K439" s="266"/>
      <c r="L439" s="266"/>
      <c r="M439" s="266"/>
      <c r="N439" s="266"/>
      <c r="O439" s="266"/>
      <c r="P439" s="266"/>
      <c r="Q439" s="266"/>
      <c r="R439" s="266"/>
      <c r="S439" s="266"/>
      <c r="T439" s="266"/>
      <c r="U439" s="266"/>
      <c r="V439" s="266"/>
    </row>
    <row r="440" spans="3:22" ht="14.25" customHeight="1" x14ac:dyDescent="0.2">
      <c r="C440" s="266"/>
      <c r="D440" s="266"/>
      <c r="E440" s="266"/>
      <c r="F440" s="266"/>
      <c r="G440" s="266"/>
      <c r="H440" s="266"/>
      <c r="I440" s="266"/>
      <c r="J440" s="266"/>
      <c r="K440" s="266"/>
      <c r="L440" s="266"/>
      <c r="M440" s="266"/>
      <c r="N440" s="266"/>
      <c r="O440" s="266"/>
      <c r="P440" s="266"/>
      <c r="Q440" s="266"/>
      <c r="R440" s="266"/>
      <c r="S440" s="266"/>
      <c r="T440" s="266"/>
      <c r="U440" s="266"/>
      <c r="V440" s="266"/>
    </row>
    <row r="441" spans="3:22" ht="14.25" customHeight="1" x14ac:dyDescent="0.2">
      <c r="C441" s="266"/>
      <c r="D441" s="266"/>
      <c r="E441" s="266"/>
      <c r="F441" s="266"/>
      <c r="G441" s="266"/>
      <c r="H441" s="266"/>
      <c r="I441" s="266"/>
      <c r="J441" s="266"/>
      <c r="K441" s="266"/>
      <c r="L441" s="266"/>
      <c r="M441" s="266"/>
      <c r="N441" s="266"/>
      <c r="O441" s="266"/>
      <c r="P441" s="266"/>
      <c r="Q441" s="266"/>
      <c r="R441" s="266"/>
      <c r="S441" s="266"/>
      <c r="T441" s="266"/>
      <c r="U441" s="266"/>
      <c r="V441" s="266"/>
    </row>
    <row r="442" spans="3:22" ht="14.25" customHeight="1" x14ac:dyDescent="0.2">
      <c r="C442" s="266"/>
      <c r="D442" s="266"/>
      <c r="E442" s="266"/>
      <c r="F442" s="266"/>
      <c r="G442" s="266"/>
      <c r="H442" s="266"/>
      <c r="I442" s="266"/>
      <c r="J442" s="266"/>
      <c r="K442" s="266"/>
      <c r="L442" s="266"/>
      <c r="M442" s="266"/>
      <c r="N442" s="266"/>
      <c r="O442" s="266"/>
      <c r="P442" s="266"/>
      <c r="Q442" s="266"/>
      <c r="R442" s="266"/>
      <c r="S442" s="266"/>
      <c r="T442" s="266"/>
      <c r="U442" s="266"/>
      <c r="V442" s="266"/>
    </row>
    <row r="443" spans="3:22" ht="14.25" customHeight="1" x14ac:dyDescent="0.2">
      <c r="C443" s="266"/>
      <c r="D443" s="266"/>
      <c r="E443" s="266"/>
      <c r="F443" s="266"/>
      <c r="G443" s="266"/>
      <c r="H443" s="266"/>
      <c r="I443" s="266"/>
      <c r="J443" s="266"/>
      <c r="K443" s="266"/>
      <c r="L443" s="266"/>
      <c r="M443" s="266"/>
      <c r="N443" s="266"/>
      <c r="O443" s="266"/>
      <c r="P443" s="266"/>
      <c r="Q443" s="266"/>
      <c r="R443" s="266"/>
      <c r="S443" s="266"/>
      <c r="T443" s="266"/>
      <c r="U443" s="266"/>
      <c r="V443" s="266"/>
    </row>
    <row r="444" spans="3:22" ht="14.25" customHeight="1" x14ac:dyDescent="0.2">
      <c r="C444" s="266"/>
      <c r="D444" s="266"/>
      <c r="E444" s="266"/>
      <c r="F444" s="266"/>
      <c r="G444" s="266"/>
      <c r="H444" s="266"/>
      <c r="I444" s="266"/>
      <c r="J444" s="266"/>
      <c r="K444" s="266"/>
      <c r="L444" s="266"/>
      <c r="M444" s="266"/>
      <c r="N444" s="266"/>
      <c r="O444" s="266"/>
      <c r="P444" s="266"/>
      <c r="Q444" s="266"/>
      <c r="R444" s="266"/>
      <c r="S444" s="266"/>
      <c r="T444" s="266"/>
      <c r="U444" s="266"/>
      <c r="V444" s="266"/>
    </row>
    <row r="445" spans="3:22" ht="14.25" customHeight="1" x14ac:dyDescent="0.2">
      <c r="C445" s="266"/>
      <c r="D445" s="266"/>
      <c r="E445" s="266"/>
      <c r="F445" s="266"/>
      <c r="G445" s="266"/>
      <c r="H445" s="266"/>
      <c r="I445" s="266"/>
      <c r="J445" s="266"/>
      <c r="K445" s="266"/>
      <c r="L445" s="266"/>
      <c r="M445" s="266"/>
      <c r="N445" s="266"/>
      <c r="O445" s="266"/>
      <c r="P445" s="266"/>
      <c r="Q445" s="266"/>
      <c r="R445" s="266"/>
      <c r="S445" s="266"/>
      <c r="T445" s="266"/>
      <c r="U445" s="266"/>
      <c r="V445" s="266"/>
    </row>
    <row r="446" spans="3:22" ht="14.25" customHeight="1" x14ac:dyDescent="0.2">
      <c r="C446" s="266"/>
      <c r="D446" s="266"/>
      <c r="E446" s="266"/>
      <c r="F446" s="266"/>
      <c r="G446" s="266"/>
      <c r="H446" s="266"/>
      <c r="I446" s="266"/>
      <c r="J446" s="266"/>
      <c r="K446" s="266"/>
      <c r="L446" s="266"/>
      <c r="M446" s="266"/>
      <c r="N446" s="266"/>
      <c r="O446" s="266"/>
      <c r="P446" s="266"/>
      <c r="Q446" s="266"/>
      <c r="R446" s="266"/>
      <c r="S446" s="266"/>
      <c r="T446" s="266"/>
      <c r="U446" s="266"/>
      <c r="V446" s="266"/>
    </row>
    <row r="447" spans="3:22" ht="14.25" customHeight="1" x14ac:dyDescent="0.2">
      <c r="C447" s="266"/>
      <c r="D447" s="266"/>
      <c r="E447" s="266"/>
      <c r="F447" s="266"/>
      <c r="G447" s="266"/>
      <c r="H447" s="266"/>
      <c r="I447" s="266"/>
      <c r="J447" s="266"/>
      <c r="K447" s="266"/>
      <c r="L447" s="266"/>
      <c r="M447" s="266"/>
      <c r="N447" s="266"/>
      <c r="O447" s="266"/>
      <c r="P447" s="266"/>
      <c r="Q447" s="266"/>
      <c r="R447" s="266"/>
      <c r="S447" s="266"/>
      <c r="T447" s="266"/>
      <c r="U447" s="266"/>
      <c r="V447" s="266"/>
    </row>
    <row r="448" spans="3:22" ht="14.25" customHeight="1" x14ac:dyDescent="0.2">
      <c r="C448" s="266"/>
      <c r="D448" s="266"/>
      <c r="E448" s="266"/>
      <c r="F448" s="266"/>
      <c r="G448" s="266"/>
      <c r="H448" s="266"/>
      <c r="I448" s="266"/>
      <c r="J448" s="266"/>
      <c r="K448" s="266"/>
      <c r="L448" s="266"/>
      <c r="M448" s="266"/>
      <c r="N448" s="266"/>
      <c r="O448" s="266"/>
      <c r="P448" s="266"/>
      <c r="Q448" s="266"/>
      <c r="R448" s="266"/>
      <c r="S448" s="266"/>
      <c r="T448" s="266"/>
      <c r="U448" s="266"/>
      <c r="V448" s="266"/>
    </row>
    <row r="449" spans="3:22" ht="14.25" customHeight="1" x14ac:dyDescent="0.2">
      <c r="C449" s="266"/>
      <c r="D449" s="266"/>
      <c r="E449" s="266"/>
      <c r="F449" s="266"/>
      <c r="G449" s="266"/>
      <c r="H449" s="266"/>
      <c r="I449" s="266"/>
      <c r="J449" s="266"/>
      <c r="K449" s="266"/>
      <c r="L449" s="266"/>
      <c r="M449" s="266"/>
      <c r="N449" s="266"/>
      <c r="O449" s="266"/>
      <c r="P449" s="266"/>
      <c r="Q449" s="266"/>
      <c r="R449" s="266"/>
      <c r="S449" s="266"/>
      <c r="T449" s="266"/>
      <c r="U449" s="266"/>
      <c r="V449" s="266"/>
    </row>
    <row r="450" spans="3:22" ht="14.25" customHeight="1" x14ac:dyDescent="0.2">
      <c r="C450" s="266"/>
      <c r="D450" s="266"/>
      <c r="E450" s="266"/>
      <c r="F450" s="266"/>
      <c r="G450" s="266"/>
      <c r="H450" s="266"/>
      <c r="I450" s="266"/>
      <c r="J450" s="266"/>
      <c r="K450" s="266"/>
      <c r="L450" s="266"/>
      <c r="M450" s="266"/>
      <c r="N450" s="266"/>
      <c r="O450" s="266"/>
      <c r="P450" s="266"/>
      <c r="Q450" s="266"/>
      <c r="R450" s="266"/>
      <c r="S450" s="266"/>
      <c r="T450" s="266"/>
      <c r="U450" s="266"/>
      <c r="V450" s="266"/>
    </row>
    <row r="451" spans="3:22" ht="14.25" customHeight="1" x14ac:dyDescent="0.2">
      <c r="C451" s="266"/>
      <c r="D451" s="266"/>
      <c r="E451" s="266"/>
      <c r="F451" s="266"/>
      <c r="G451" s="266"/>
      <c r="H451" s="266"/>
      <c r="I451" s="266"/>
      <c r="J451" s="266"/>
      <c r="K451" s="266"/>
      <c r="L451" s="266"/>
      <c r="M451" s="266"/>
      <c r="N451" s="266"/>
      <c r="O451" s="266"/>
      <c r="P451" s="266"/>
      <c r="Q451" s="266"/>
      <c r="R451" s="266"/>
      <c r="S451" s="266"/>
      <c r="T451" s="266"/>
      <c r="U451" s="266"/>
      <c r="V451" s="266"/>
    </row>
    <row r="452" spans="3:22" ht="14.25" customHeight="1" x14ac:dyDescent="0.2">
      <c r="C452" s="266"/>
      <c r="D452" s="266"/>
      <c r="E452" s="266"/>
      <c r="F452" s="266"/>
      <c r="G452" s="266"/>
      <c r="H452" s="266"/>
      <c r="I452" s="266"/>
      <c r="J452" s="266"/>
      <c r="K452" s="266"/>
      <c r="L452" s="266"/>
      <c r="M452" s="266"/>
      <c r="N452" s="266"/>
      <c r="O452" s="266"/>
      <c r="P452" s="266"/>
      <c r="Q452" s="266"/>
      <c r="R452" s="266"/>
      <c r="S452" s="266"/>
      <c r="T452" s="266"/>
      <c r="U452" s="266"/>
      <c r="V452" s="266"/>
    </row>
    <row r="453" spans="3:22" ht="14.25" customHeight="1" x14ac:dyDescent="0.2">
      <c r="C453" s="266"/>
      <c r="D453" s="266"/>
      <c r="E453" s="266"/>
      <c r="F453" s="266"/>
      <c r="G453" s="266"/>
      <c r="H453" s="266"/>
      <c r="I453" s="266"/>
      <c r="J453" s="266"/>
      <c r="K453" s="266"/>
      <c r="L453" s="266"/>
      <c r="M453" s="266"/>
      <c r="N453" s="266"/>
      <c r="O453" s="266"/>
      <c r="P453" s="266"/>
      <c r="Q453" s="266"/>
      <c r="R453" s="266"/>
      <c r="S453" s="266"/>
      <c r="T453" s="266"/>
      <c r="U453" s="266"/>
      <c r="V453" s="266"/>
    </row>
    <row r="454" spans="3:22" ht="14.25" customHeight="1" x14ac:dyDescent="0.2">
      <c r="C454" s="266"/>
      <c r="D454" s="266"/>
      <c r="E454" s="266"/>
      <c r="F454" s="266"/>
      <c r="G454" s="266"/>
      <c r="H454" s="266"/>
      <c r="I454" s="266"/>
      <c r="J454" s="266"/>
      <c r="K454" s="266"/>
      <c r="L454" s="266"/>
      <c r="M454" s="266"/>
      <c r="N454" s="266"/>
      <c r="O454" s="266"/>
      <c r="P454" s="266"/>
      <c r="Q454" s="266"/>
      <c r="R454" s="266"/>
      <c r="S454" s="266"/>
      <c r="T454" s="266"/>
      <c r="U454" s="266"/>
      <c r="V454" s="266"/>
    </row>
    <row r="455" spans="3:22" ht="14.25" customHeight="1" x14ac:dyDescent="0.2">
      <c r="C455" s="266"/>
      <c r="D455" s="266"/>
      <c r="E455" s="266"/>
      <c r="F455" s="266"/>
      <c r="G455" s="266"/>
      <c r="H455" s="266"/>
      <c r="I455" s="266"/>
      <c r="J455" s="266"/>
      <c r="K455" s="266"/>
      <c r="L455" s="266"/>
      <c r="M455" s="266"/>
      <c r="N455" s="266"/>
      <c r="O455" s="266"/>
      <c r="P455" s="266"/>
      <c r="Q455" s="266"/>
      <c r="R455" s="266"/>
      <c r="S455" s="266"/>
      <c r="T455" s="266"/>
      <c r="U455" s="266"/>
      <c r="V455" s="266"/>
    </row>
    <row r="456" spans="3:22" ht="14.25" customHeight="1" x14ac:dyDescent="0.2">
      <c r="C456" s="266"/>
      <c r="D456" s="266"/>
      <c r="E456" s="266"/>
      <c r="F456" s="266"/>
      <c r="G456" s="266"/>
      <c r="H456" s="266"/>
      <c r="I456" s="266"/>
      <c r="J456" s="266"/>
      <c r="K456" s="266"/>
      <c r="L456" s="266"/>
      <c r="M456" s="266"/>
      <c r="N456" s="266"/>
      <c r="O456" s="266"/>
      <c r="P456" s="266"/>
      <c r="Q456" s="266"/>
      <c r="R456" s="266"/>
      <c r="S456" s="266"/>
      <c r="T456" s="266"/>
      <c r="U456" s="266"/>
      <c r="V456" s="266"/>
    </row>
    <row r="457" spans="3:22" ht="14.25" customHeight="1" x14ac:dyDescent="0.2">
      <c r="C457" s="266"/>
      <c r="D457" s="266"/>
      <c r="E457" s="266"/>
      <c r="F457" s="266"/>
      <c r="G457" s="266"/>
      <c r="H457" s="266"/>
      <c r="I457" s="266"/>
      <c r="J457" s="266"/>
      <c r="K457" s="266"/>
      <c r="L457" s="266"/>
      <c r="M457" s="266"/>
      <c r="N457" s="266"/>
      <c r="O457" s="266"/>
      <c r="P457" s="266"/>
      <c r="Q457" s="266"/>
      <c r="R457" s="266"/>
      <c r="S457" s="266"/>
      <c r="T457" s="266"/>
      <c r="U457" s="266"/>
      <c r="V457" s="266"/>
    </row>
    <row r="458" spans="3:22" ht="14.25" customHeight="1" x14ac:dyDescent="0.2">
      <c r="C458" s="266"/>
      <c r="D458" s="266"/>
      <c r="E458" s="266"/>
      <c r="F458" s="266"/>
      <c r="G458" s="266"/>
      <c r="H458" s="266"/>
      <c r="I458" s="266"/>
      <c r="J458" s="266"/>
      <c r="K458" s="266"/>
      <c r="L458" s="266"/>
      <c r="M458" s="266"/>
      <c r="N458" s="266"/>
      <c r="O458" s="266"/>
      <c r="P458" s="266"/>
      <c r="Q458" s="266"/>
      <c r="R458" s="266"/>
      <c r="S458" s="266"/>
      <c r="T458" s="266"/>
      <c r="U458" s="266"/>
      <c r="V458" s="266"/>
    </row>
    <row r="459" spans="3:22" ht="14.25" customHeight="1" x14ac:dyDescent="0.2">
      <c r="C459" s="266"/>
      <c r="D459" s="266"/>
      <c r="E459" s="266"/>
      <c r="F459" s="266"/>
      <c r="G459" s="266"/>
      <c r="H459" s="266"/>
      <c r="I459" s="266"/>
      <c r="J459" s="266"/>
      <c r="K459" s="266"/>
      <c r="L459" s="266"/>
      <c r="M459" s="266"/>
      <c r="N459" s="266"/>
      <c r="O459" s="266"/>
      <c r="P459" s="266"/>
      <c r="Q459" s="266"/>
      <c r="R459" s="266"/>
      <c r="S459" s="266"/>
      <c r="T459" s="266"/>
      <c r="U459" s="266"/>
      <c r="V459" s="266"/>
    </row>
    <row r="460" spans="3:22" ht="14.25" customHeight="1" x14ac:dyDescent="0.2">
      <c r="C460" s="266"/>
      <c r="D460" s="266"/>
      <c r="E460" s="266"/>
      <c r="F460" s="266"/>
      <c r="G460" s="266"/>
      <c r="H460" s="266"/>
      <c r="I460" s="266"/>
      <c r="J460" s="266"/>
      <c r="K460" s="266"/>
      <c r="L460" s="266"/>
      <c r="M460" s="266"/>
      <c r="N460" s="266"/>
      <c r="O460" s="266"/>
      <c r="P460" s="266"/>
      <c r="Q460" s="266"/>
      <c r="R460" s="266"/>
      <c r="S460" s="266"/>
      <c r="T460" s="266"/>
      <c r="U460" s="266"/>
      <c r="V460" s="266"/>
    </row>
    <row r="461" spans="3:22" ht="14.25" customHeight="1" x14ac:dyDescent="0.2">
      <c r="C461" s="266"/>
      <c r="D461" s="266"/>
      <c r="E461" s="266"/>
      <c r="F461" s="266"/>
      <c r="G461" s="266"/>
      <c r="H461" s="266"/>
      <c r="I461" s="266"/>
      <c r="J461" s="266"/>
      <c r="K461" s="266"/>
      <c r="L461" s="266"/>
      <c r="M461" s="266"/>
      <c r="N461" s="266"/>
      <c r="O461" s="266"/>
      <c r="P461" s="266"/>
      <c r="Q461" s="266"/>
      <c r="R461" s="266"/>
      <c r="S461" s="266"/>
      <c r="T461" s="266"/>
      <c r="U461" s="266"/>
      <c r="V461" s="266"/>
    </row>
    <row r="462" spans="3:22" ht="14.25" customHeight="1" x14ac:dyDescent="0.2">
      <c r="C462" s="266"/>
      <c r="D462" s="266"/>
      <c r="E462" s="266"/>
      <c r="F462" s="266"/>
      <c r="G462" s="266"/>
      <c r="H462" s="266"/>
      <c r="I462" s="266"/>
      <c r="J462" s="266"/>
      <c r="K462" s="266"/>
      <c r="L462" s="266"/>
      <c r="M462" s="266"/>
      <c r="N462" s="266"/>
      <c r="O462" s="266"/>
      <c r="P462" s="266"/>
      <c r="Q462" s="266"/>
      <c r="R462" s="266"/>
      <c r="S462" s="266"/>
      <c r="T462" s="266"/>
      <c r="U462" s="266"/>
      <c r="V462" s="266"/>
    </row>
    <row r="463" spans="3:22" ht="14.25" customHeight="1" x14ac:dyDescent="0.2">
      <c r="C463" s="266"/>
      <c r="D463" s="266"/>
      <c r="E463" s="266"/>
      <c r="F463" s="266"/>
      <c r="G463" s="266"/>
      <c r="H463" s="266"/>
      <c r="I463" s="266"/>
      <c r="J463" s="266"/>
      <c r="K463" s="266"/>
      <c r="L463" s="266"/>
      <c r="M463" s="266"/>
      <c r="N463" s="266"/>
      <c r="O463" s="266"/>
      <c r="P463" s="266"/>
      <c r="Q463" s="266"/>
      <c r="R463" s="266"/>
      <c r="S463" s="266"/>
      <c r="T463" s="266"/>
      <c r="U463" s="266"/>
      <c r="V463" s="266"/>
    </row>
    <row r="464" spans="3:22" ht="14.25" customHeight="1" x14ac:dyDescent="0.2">
      <c r="C464" s="266"/>
      <c r="D464" s="266"/>
      <c r="E464" s="266"/>
      <c r="F464" s="266"/>
      <c r="G464" s="266"/>
      <c r="H464" s="266"/>
      <c r="I464" s="266"/>
      <c r="J464" s="266"/>
      <c r="K464" s="266"/>
      <c r="L464" s="266"/>
      <c r="M464" s="266"/>
      <c r="N464" s="266"/>
      <c r="O464" s="266"/>
      <c r="P464" s="266"/>
      <c r="Q464" s="266"/>
      <c r="R464" s="266"/>
      <c r="S464" s="266"/>
      <c r="T464" s="266"/>
      <c r="U464" s="266"/>
      <c r="V464" s="266"/>
    </row>
    <row r="465" spans="3:22" ht="14.25" customHeight="1" x14ac:dyDescent="0.2">
      <c r="C465" s="266"/>
      <c r="D465" s="266"/>
      <c r="E465" s="266"/>
      <c r="F465" s="266"/>
      <c r="G465" s="266"/>
      <c r="H465" s="266"/>
      <c r="I465" s="266"/>
      <c r="J465" s="266"/>
      <c r="K465" s="266"/>
      <c r="L465" s="266"/>
      <c r="M465" s="266"/>
      <c r="N465" s="266"/>
      <c r="O465" s="266"/>
      <c r="P465" s="266"/>
      <c r="Q465" s="266"/>
      <c r="R465" s="266"/>
      <c r="S465" s="266"/>
      <c r="T465" s="266"/>
      <c r="U465" s="266"/>
      <c r="V465" s="266"/>
    </row>
    <row r="466" spans="3:22" ht="14.25" customHeight="1" x14ac:dyDescent="0.2">
      <c r="C466" s="266"/>
      <c r="D466" s="266"/>
      <c r="E466" s="266"/>
      <c r="F466" s="266"/>
      <c r="G466" s="266"/>
      <c r="H466" s="266"/>
      <c r="I466" s="266"/>
      <c r="J466" s="266"/>
      <c r="K466" s="266"/>
      <c r="L466" s="266"/>
      <c r="M466" s="266"/>
      <c r="N466" s="266"/>
      <c r="O466" s="266"/>
      <c r="P466" s="266"/>
      <c r="Q466" s="266"/>
      <c r="R466" s="266"/>
      <c r="S466" s="266"/>
      <c r="T466" s="266"/>
      <c r="U466" s="266"/>
      <c r="V466" s="266"/>
    </row>
    <row r="467" spans="3:22" ht="14.25" customHeight="1" x14ac:dyDescent="0.2">
      <c r="C467" s="266"/>
      <c r="D467" s="266"/>
      <c r="E467" s="266"/>
      <c r="F467" s="266"/>
      <c r="G467" s="266"/>
      <c r="H467" s="266"/>
      <c r="I467" s="266"/>
      <c r="J467" s="266"/>
      <c r="K467" s="266"/>
      <c r="L467" s="266"/>
      <c r="M467" s="266"/>
      <c r="N467" s="266"/>
      <c r="O467" s="266"/>
      <c r="P467" s="266"/>
      <c r="Q467" s="266"/>
      <c r="R467" s="266"/>
      <c r="S467" s="266"/>
      <c r="T467" s="266"/>
      <c r="U467" s="266"/>
      <c r="V467" s="266"/>
    </row>
    <row r="468" spans="3:22" ht="14.25" customHeight="1" x14ac:dyDescent="0.2">
      <c r="C468" s="266"/>
      <c r="D468" s="266"/>
      <c r="E468" s="266"/>
      <c r="F468" s="266"/>
      <c r="G468" s="266"/>
      <c r="H468" s="266"/>
      <c r="I468" s="266"/>
      <c r="J468" s="266"/>
      <c r="K468" s="266"/>
      <c r="L468" s="266"/>
      <c r="M468" s="266"/>
      <c r="N468" s="266"/>
      <c r="O468" s="266"/>
      <c r="P468" s="266"/>
      <c r="Q468" s="266"/>
      <c r="R468" s="266"/>
      <c r="S468" s="266"/>
      <c r="T468" s="266"/>
      <c r="U468" s="266"/>
      <c r="V468" s="266"/>
    </row>
    <row r="469" spans="3:22" ht="14.25" customHeight="1" x14ac:dyDescent="0.2">
      <c r="C469" s="266"/>
      <c r="D469" s="266"/>
      <c r="E469" s="266"/>
      <c r="F469" s="266"/>
      <c r="G469" s="266"/>
      <c r="H469" s="266"/>
      <c r="I469" s="266"/>
      <c r="J469" s="266"/>
      <c r="K469" s="266"/>
      <c r="L469" s="266"/>
      <c r="M469" s="266"/>
      <c r="N469" s="266"/>
      <c r="O469" s="266"/>
      <c r="P469" s="266"/>
      <c r="Q469" s="266"/>
      <c r="R469" s="266"/>
      <c r="S469" s="266"/>
      <c r="T469" s="266"/>
      <c r="U469" s="266"/>
      <c r="V469" s="266"/>
    </row>
    <row r="470" spans="3:22" ht="14.25" customHeight="1" x14ac:dyDescent="0.2">
      <c r="C470" s="266"/>
      <c r="D470" s="266"/>
      <c r="E470" s="266"/>
      <c r="F470" s="266"/>
      <c r="G470" s="266"/>
      <c r="H470" s="266"/>
      <c r="I470" s="266"/>
      <c r="J470" s="266"/>
      <c r="K470" s="266"/>
      <c r="L470" s="266"/>
      <c r="M470" s="266"/>
      <c r="N470" s="266"/>
      <c r="O470" s="266"/>
      <c r="P470" s="266"/>
      <c r="Q470" s="266"/>
      <c r="R470" s="266"/>
      <c r="S470" s="266"/>
      <c r="T470" s="266"/>
      <c r="U470" s="266"/>
      <c r="V470" s="266"/>
    </row>
    <row r="471" spans="3:22" ht="14.25" customHeight="1" x14ac:dyDescent="0.2">
      <c r="C471" s="266"/>
      <c r="D471" s="266"/>
      <c r="E471" s="266"/>
      <c r="F471" s="266"/>
      <c r="G471" s="266"/>
      <c r="H471" s="266"/>
      <c r="I471" s="266"/>
      <c r="J471" s="266"/>
      <c r="K471" s="266"/>
      <c r="L471" s="266"/>
      <c r="M471" s="266"/>
      <c r="N471" s="266"/>
      <c r="O471" s="266"/>
      <c r="P471" s="266"/>
      <c r="Q471" s="266"/>
      <c r="R471" s="266"/>
      <c r="S471" s="266"/>
      <c r="T471" s="266"/>
      <c r="U471" s="266"/>
      <c r="V471" s="266"/>
    </row>
    <row r="472" spans="3:22" ht="14.25" customHeight="1" x14ac:dyDescent="0.2">
      <c r="C472" s="266"/>
      <c r="D472" s="266"/>
      <c r="E472" s="266"/>
      <c r="F472" s="266"/>
      <c r="G472" s="266"/>
      <c r="H472" s="266"/>
      <c r="I472" s="266"/>
      <c r="J472" s="266"/>
      <c r="K472" s="266"/>
      <c r="L472" s="266"/>
      <c r="M472" s="266"/>
      <c r="N472" s="266"/>
      <c r="O472" s="266"/>
      <c r="P472" s="266"/>
      <c r="Q472" s="266"/>
      <c r="R472" s="266"/>
      <c r="S472" s="266"/>
      <c r="T472" s="266"/>
      <c r="U472" s="266"/>
      <c r="V472" s="266"/>
    </row>
    <row r="473" spans="3:22" ht="14.25" customHeight="1" x14ac:dyDescent="0.2">
      <c r="C473" s="266"/>
      <c r="D473" s="266"/>
      <c r="E473" s="266"/>
      <c r="F473" s="266"/>
      <c r="G473" s="266"/>
      <c r="H473" s="266"/>
      <c r="I473" s="266"/>
      <c r="J473" s="266"/>
      <c r="K473" s="266"/>
      <c r="L473" s="266"/>
      <c r="M473" s="266"/>
      <c r="N473" s="266"/>
      <c r="O473" s="266"/>
      <c r="P473" s="266"/>
      <c r="Q473" s="266"/>
      <c r="R473" s="266"/>
      <c r="S473" s="266"/>
      <c r="T473" s="266"/>
      <c r="U473" s="266"/>
      <c r="V473" s="266"/>
    </row>
    <row r="474" spans="3:22" ht="14.25" customHeight="1" x14ac:dyDescent="0.2">
      <c r="C474" s="266"/>
      <c r="D474" s="266"/>
      <c r="E474" s="266"/>
      <c r="F474" s="266"/>
      <c r="G474" s="266"/>
      <c r="H474" s="266"/>
      <c r="I474" s="266"/>
      <c r="J474" s="266"/>
      <c r="K474" s="266"/>
      <c r="L474" s="266"/>
      <c r="M474" s="266"/>
      <c r="N474" s="266"/>
      <c r="O474" s="266"/>
      <c r="P474" s="266"/>
      <c r="Q474" s="266"/>
      <c r="R474" s="266"/>
      <c r="S474" s="266"/>
      <c r="T474" s="266"/>
      <c r="U474" s="266"/>
      <c r="V474" s="266"/>
    </row>
    <row r="475" spans="3:22" ht="14.25" customHeight="1" x14ac:dyDescent="0.2">
      <c r="C475" s="266"/>
      <c r="D475" s="266"/>
      <c r="E475" s="266"/>
      <c r="F475" s="266"/>
      <c r="G475" s="266"/>
      <c r="H475" s="266"/>
      <c r="I475" s="266"/>
      <c r="J475" s="266"/>
      <c r="K475" s="266"/>
      <c r="L475" s="266"/>
      <c r="M475" s="266"/>
      <c r="N475" s="266"/>
      <c r="O475" s="266"/>
      <c r="P475" s="266"/>
      <c r="Q475" s="266"/>
      <c r="R475" s="266"/>
      <c r="S475" s="266"/>
      <c r="T475" s="266"/>
      <c r="U475" s="266"/>
      <c r="V475" s="266"/>
    </row>
    <row r="476" spans="3:22" ht="14.25" customHeight="1" x14ac:dyDescent="0.2">
      <c r="C476" s="266"/>
      <c r="D476" s="266"/>
      <c r="E476" s="266"/>
      <c r="F476" s="266"/>
      <c r="G476" s="266"/>
      <c r="H476" s="266"/>
      <c r="I476" s="266"/>
      <c r="J476" s="266"/>
      <c r="K476" s="266"/>
      <c r="L476" s="266"/>
      <c r="M476" s="266"/>
      <c r="N476" s="266"/>
      <c r="O476" s="266"/>
      <c r="P476" s="266"/>
      <c r="Q476" s="266"/>
      <c r="R476" s="266"/>
      <c r="S476" s="266"/>
      <c r="T476" s="266"/>
      <c r="U476" s="266"/>
      <c r="V476" s="266"/>
    </row>
    <row r="477" spans="3:22" ht="14.25" customHeight="1" x14ac:dyDescent="0.2">
      <c r="C477" s="266"/>
      <c r="D477" s="266"/>
      <c r="E477" s="266"/>
      <c r="F477" s="266"/>
      <c r="G477" s="266"/>
      <c r="H477" s="266"/>
      <c r="I477" s="266"/>
      <c r="J477" s="266"/>
      <c r="K477" s="266"/>
      <c r="L477" s="266"/>
      <c r="M477" s="266"/>
      <c r="N477" s="266"/>
      <c r="O477" s="266"/>
      <c r="P477" s="266"/>
      <c r="Q477" s="266"/>
      <c r="R477" s="266"/>
      <c r="S477" s="266"/>
      <c r="T477" s="266"/>
      <c r="U477" s="266"/>
      <c r="V477" s="266"/>
    </row>
    <row r="478" spans="3:22" ht="14.25" customHeight="1" x14ac:dyDescent="0.2">
      <c r="C478" s="266"/>
      <c r="D478" s="266"/>
      <c r="E478" s="266"/>
      <c r="F478" s="266"/>
      <c r="G478" s="266"/>
      <c r="H478" s="266"/>
      <c r="I478" s="266"/>
      <c r="J478" s="266"/>
      <c r="K478" s="266"/>
      <c r="L478" s="266"/>
      <c r="M478" s="266"/>
      <c r="N478" s="266"/>
      <c r="O478" s="266"/>
      <c r="P478" s="266"/>
      <c r="Q478" s="266"/>
      <c r="R478" s="266"/>
      <c r="S478" s="266"/>
      <c r="T478" s="266"/>
      <c r="U478" s="266"/>
      <c r="V478" s="266"/>
    </row>
    <row r="479" spans="3:22" ht="14.25" customHeight="1" x14ac:dyDescent="0.2">
      <c r="C479" s="266"/>
      <c r="D479" s="266"/>
      <c r="E479" s="266"/>
      <c r="F479" s="266"/>
      <c r="G479" s="266"/>
      <c r="H479" s="266"/>
      <c r="I479" s="266"/>
      <c r="J479" s="266"/>
      <c r="K479" s="266"/>
      <c r="L479" s="266"/>
      <c r="M479" s="266"/>
      <c r="N479" s="266"/>
      <c r="O479" s="266"/>
      <c r="P479" s="266"/>
      <c r="Q479" s="266"/>
      <c r="R479" s="266"/>
      <c r="S479" s="266"/>
      <c r="T479" s="266"/>
      <c r="U479" s="266"/>
      <c r="V479" s="266"/>
    </row>
    <row r="480" spans="3:22" ht="14.25" customHeight="1" x14ac:dyDescent="0.2">
      <c r="C480" s="266"/>
      <c r="D480" s="266"/>
      <c r="E480" s="266"/>
      <c r="F480" s="266"/>
      <c r="G480" s="266"/>
      <c r="H480" s="266"/>
      <c r="I480" s="266"/>
      <c r="J480" s="266"/>
      <c r="K480" s="266"/>
      <c r="L480" s="266"/>
      <c r="M480" s="266"/>
      <c r="N480" s="266"/>
      <c r="O480" s="266"/>
      <c r="P480" s="266"/>
      <c r="Q480" s="266"/>
      <c r="R480" s="266"/>
      <c r="S480" s="266"/>
      <c r="T480" s="266"/>
      <c r="U480" s="266"/>
      <c r="V480" s="266"/>
    </row>
    <row r="481" spans="3:22" ht="14.25" customHeight="1" x14ac:dyDescent="0.2">
      <c r="C481" s="266"/>
      <c r="D481" s="266"/>
      <c r="E481" s="266"/>
      <c r="F481" s="266"/>
      <c r="G481" s="266"/>
      <c r="H481" s="266"/>
      <c r="I481" s="266"/>
      <c r="J481" s="266"/>
      <c r="K481" s="266"/>
      <c r="L481" s="266"/>
      <c r="M481" s="266"/>
      <c r="N481" s="266"/>
      <c r="O481" s="266"/>
      <c r="P481" s="266"/>
      <c r="Q481" s="266"/>
      <c r="R481" s="266"/>
      <c r="S481" s="266"/>
      <c r="T481" s="266"/>
      <c r="U481" s="266"/>
      <c r="V481" s="266"/>
    </row>
    <row r="482" spans="3:22" ht="14.25" customHeight="1" x14ac:dyDescent="0.2">
      <c r="C482" s="266"/>
      <c r="D482" s="266"/>
      <c r="E482" s="266"/>
      <c r="F482" s="266"/>
      <c r="G482" s="266"/>
      <c r="H482" s="266"/>
      <c r="I482" s="266"/>
      <c r="J482" s="266"/>
      <c r="K482" s="266"/>
      <c r="L482" s="266"/>
      <c r="M482" s="266"/>
      <c r="N482" s="266"/>
      <c r="O482" s="266"/>
      <c r="P482" s="266"/>
      <c r="Q482" s="266"/>
      <c r="R482" s="266"/>
      <c r="S482" s="266"/>
      <c r="T482" s="266"/>
      <c r="U482" s="266"/>
      <c r="V482" s="266"/>
    </row>
    <row r="483" spans="3:22" ht="14.25" customHeight="1" x14ac:dyDescent="0.2">
      <c r="C483" s="266"/>
      <c r="D483" s="266"/>
      <c r="E483" s="266"/>
      <c r="F483" s="266"/>
      <c r="G483" s="266"/>
      <c r="H483" s="266"/>
      <c r="I483" s="266"/>
      <c r="J483" s="266"/>
      <c r="K483" s="266"/>
      <c r="L483" s="266"/>
      <c r="M483" s="266"/>
      <c r="N483" s="266"/>
      <c r="O483" s="266"/>
      <c r="P483" s="266"/>
      <c r="Q483" s="266"/>
      <c r="R483" s="266"/>
      <c r="S483" s="266"/>
      <c r="T483" s="266"/>
      <c r="U483" s="266"/>
      <c r="V483" s="266"/>
    </row>
    <row r="484" spans="3:22" ht="14.25" customHeight="1" x14ac:dyDescent="0.2">
      <c r="C484" s="266"/>
      <c r="D484" s="266"/>
      <c r="E484" s="266"/>
      <c r="F484" s="266"/>
      <c r="G484" s="266"/>
      <c r="H484" s="266"/>
      <c r="I484" s="266"/>
      <c r="J484" s="266"/>
      <c r="K484" s="266"/>
      <c r="L484" s="266"/>
      <c r="M484" s="266"/>
      <c r="N484" s="266"/>
      <c r="O484" s="266"/>
      <c r="P484" s="266"/>
      <c r="Q484" s="266"/>
      <c r="R484" s="266"/>
      <c r="S484" s="266"/>
      <c r="T484" s="266"/>
      <c r="U484" s="266"/>
      <c r="V484" s="266"/>
    </row>
    <row r="485" spans="3:22" ht="14.25" customHeight="1" x14ac:dyDescent="0.2">
      <c r="C485" s="266"/>
      <c r="D485" s="266"/>
      <c r="E485" s="266"/>
      <c r="F485" s="266"/>
      <c r="G485" s="266"/>
      <c r="H485" s="266"/>
      <c r="I485" s="266"/>
      <c r="J485" s="266"/>
      <c r="K485" s="266"/>
      <c r="L485" s="266"/>
      <c r="M485" s="266"/>
      <c r="N485" s="266"/>
      <c r="O485" s="266"/>
      <c r="P485" s="266"/>
      <c r="Q485" s="266"/>
      <c r="R485" s="266"/>
      <c r="S485" s="266"/>
      <c r="T485" s="266"/>
      <c r="U485" s="266"/>
      <c r="V485" s="266"/>
    </row>
    <row r="486" spans="3:22" ht="14.25" customHeight="1" x14ac:dyDescent="0.2">
      <c r="C486" s="266"/>
      <c r="D486" s="266"/>
      <c r="E486" s="266"/>
      <c r="F486" s="266"/>
      <c r="G486" s="266"/>
      <c r="H486" s="266"/>
      <c r="I486" s="266"/>
      <c r="J486" s="266"/>
      <c r="K486" s="266"/>
      <c r="L486" s="266"/>
      <c r="M486" s="266"/>
      <c r="N486" s="266"/>
      <c r="O486" s="266"/>
      <c r="P486" s="266"/>
      <c r="Q486" s="266"/>
      <c r="R486" s="266"/>
      <c r="S486" s="266"/>
      <c r="T486" s="266"/>
      <c r="U486" s="266"/>
      <c r="V486" s="266"/>
    </row>
    <row r="487" spans="3:22" ht="14.25" customHeight="1" x14ac:dyDescent="0.2">
      <c r="C487" s="266"/>
      <c r="D487" s="266"/>
      <c r="E487" s="266"/>
      <c r="F487" s="266"/>
      <c r="G487" s="266"/>
      <c r="H487" s="266"/>
      <c r="I487" s="266"/>
      <c r="J487" s="266"/>
      <c r="K487" s="266"/>
      <c r="L487" s="266"/>
      <c r="M487" s="266"/>
      <c r="N487" s="266"/>
      <c r="O487" s="266"/>
      <c r="P487" s="266"/>
      <c r="Q487" s="266"/>
      <c r="R487" s="266"/>
      <c r="S487" s="266"/>
      <c r="T487" s="266"/>
      <c r="U487" s="266"/>
      <c r="V487" s="266"/>
    </row>
    <row r="488" spans="3:22" ht="14.25" customHeight="1" x14ac:dyDescent="0.2">
      <c r="C488" s="266"/>
      <c r="D488" s="266"/>
      <c r="E488" s="266"/>
      <c r="F488" s="266"/>
      <c r="G488" s="266"/>
      <c r="H488" s="266"/>
      <c r="I488" s="266"/>
      <c r="J488" s="266"/>
      <c r="K488" s="266"/>
      <c r="L488" s="266"/>
      <c r="M488" s="266"/>
      <c r="N488" s="266"/>
      <c r="O488" s="266"/>
      <c r="P488" s="266"/>
      <c r="Q488" s="266"/>
      <c r="R488" s="266"/>
      <c r="S488" s="266"/>
      <c r="T488" s="266"/>
      <c r="U488" s="266"/>
      <c r="V488" s="266"/>
    </row>
    <row r="489" spans="3:22" ht="14.25" customHeight="1" x14ac:dyDescent="0.2">
      <c r="C489" s="266"/>
      <c r="D489" s="266"/>
      <c r="E489" s="266"/>
      <c r="F489" s="266"/>
      <c r="G489" s="266"/>
      <c r="H489" s="266"/>
      <c r="I489" s="266"/>
      <c r="J489" s="266"/>
      <c r="K489" s="266"/>
      <c r="L489" s="266"/>
      <c r="M489" s="266"/>
      <c r="N489" s="266"/>
      <c r="O489" s="266"/>
      <c r="P489" s="266"/>
      <c r="Q489" s="266"/>
      <c r="R489" s="266"/>
      <c r="S489" s="266"/>
      <c r="T489" s="266"/>
      <c r="U489" s="266"/>
      <c r="V489" s="266"/>
    </row>
    <row r="490" spans="3:22" ht="14.25" customHeight="1" x14ac:dyDescent="0.2">
      <c r="C490" s="266"/>
      <c r="D490" s="266"/>
      <c r="E490" s="266"/>
      <c r="F490" s="266"/>
      <c r="G490" s="266"/>
      <c r="H490" s="266"/>
      <c r="I490" s="266"/>
      <c r="J490" s="266"/>
      <c r="K490" s="266"/>
      <c r="L490" s="266"/>
      <c r="M490" s="266"/>
      <c r="N490" s="266"/>
      <c r="O490" s="266"/>
      <c r="P490" s="266"/>
      <c r="Q490" s="266"/>
      <c r="R490" s="266"/>
      <c r="S490" s="266"/>
      <c r="T490" s="266"/>
      <c r="U490" s="266"/>
      <c r="V490" s="266"/>
    </row>
    <row r="491" spans="3:22" ht="14.25" customHeight="1" x14ac:dyDescent="0.2">
      <c r="C491" s="266"/>
      <c r="D491" s="266"/>
      <c r="E491" s="266"/>
      <c r="F491" s="266"/>
      <c r="G491" s="266"/>
      <c r="H491" s="266"/>
      <c r="I491" s="266"/>
      <c r="J491" s="266"/>
      <c r="K491" s="266"/>
      <c r="L491" s="266"/>
      <c r="M491" s="266"/>
      <c r="N491" s="266"/>
      <c r="O491" s="266"/>
      <c r="P491" s="266"/>
      <c r="Q491" s="266"/>
      <c r="R491" s="266"/>
      <c r="S491" s="266"/>
      <c r="T491" s="266"/>
      <c r="U491" s="266"/>
      <c r="V491" s="266"/>
    </row>
    <row r="492" spans="3:22" ht="14.25" customHeight="1" x14ac:dyDescent="0.2">
      <c r="C492" s="266"/>
      <c r="D492" s="266"/>
      <c r="E492" s="266"/>
      <c r="F492" s="266"/>
      <c r="G492" s="266"/>
      <c r="H492" s="266"/>
      <c r="I492" s="266"/>
      <c r="J492" s="266"/>
      <c r="K492" s="266"/>
      <c r="L492" s="266"/>
      <c r="M492" s="266"/>
      <c r="N492" s="266"/>
      <c r="O492" s="266"/>
      <c r="P492" s="266"/>
      <c r="Q492" s="266"/>
      <c r="R492" s="266"/>
      <c r="S492" s="266"/>
      <c r="T492" s="266"/>
      <c r="U492" s="266"/>
      <c r="V492" s="266"/>
    </row>
    <row r="493" spans="3:22" ht="14.25" customHeight="1" x14ac:dyDescent="0.2">
      <c r="C493" s="266"/>
      <c r="D493" s="266"/>
      <c r="E493" s="266"/>
      <c r="F493" s="266"/>
      <c r="G493" s="266"/>
      <c r="H493" s="266"/>
      <c r="I493" s="266"/>
      <c r="J493" s="266"/>
      <c r="K493" s="266"/>
      <c r="L493" s="266"/>
      <c r="M493" s="266"/>
      <c r="N493" s="266"/>
      <c r="O493" s="266"/>
      <c r="P493" s="266"/>
      <c r="Q493" s="266"/>
      <c r="R493" s="266"/>
      <c r="S493" s="266"/>
      <c r="T493" s="266"/>
      <c r="U493" s="266"/>
      <c r="V493" s="266"/>
    </row>
    <row r="494" spans="3:22" ht="14.25" customHeight="1" x14ac:dyDescent="0.2">
      <c r="C494" s="266"/>
      <c r="D494" s="266"/>
      <c r="E494" s="266"/>
      <c r="F494" s="266"/>
      <c r="G494" s="266"/>
      <c r="H494" s="266"/>
      <c r="I494" s="266"/>
      <c r="J494" s="266"/>
      <c r="K494" s="266"/>
      <c r="L494" s="266"/>
      <c r="M494" s="266"/>
      <c r="N494" s="266"/>
      <c r="O494" s="266"/>
      <c r="P494" s="266"/>
      <c r="Q494" s="266"/>
      <c r="R494" s="266"/>
      <c r="S494" s="266"/>
      <c r="T494" s="266"/>
      <c r="U494" s="266"/>
      <c r="V494" s="266"/>
    </row>
    <row r="495" spans="3:22" ht="14.25" customHeight="1" x14ac:dyDescent="0.2">
      <c r="C495" s="266"/>
      <c r="D495" s="266"/>
      <c r="E495" s="266"/>
      <c r="F495" s="266"/>
      <c r="G495" s="266"/>
      <c r="H495" s="266"/>
      <c r="I495" s="266"/>
      <c r="J495" s="266"/>
      <c r="K495" s="266"/>
      <c r="L495" s="266"/>
      <c r="M495" s="266"/>
      <c r="N495" s="266"/>
      <c r="O495" s="266"/>
      <c r="P495" s="266"/>
      <c r="Q495" s="266"/>
      <c r="R495" s="266"/>
      <c r="S495" s="266"/>
      <c r="T495" s="266"/>
      <c r="U495" s="266"/>
      <c r="V495" s="266"/>
    </row>
    <row r="496" spans="3:22" ht="14.25" customHeight="1" x14ac:dyDescent="0.2">
      <c r="C496" s="266"/>
      <c r="D496" s="266"/>
      <c r="E496" s="266"/>
      <c r="F496" s="266"/>
      <c r="G496" s="266"/>
      <c r="H496" s="266"/>
      <c r="I496" s="266"/>
      <c r="J496" s="266"/>
      <c r="K496" s="266"/>
      <c r="L496" s="266"/>
      <c r="M496" s="266"/>
      <c r="N496" s="266"/>
      <c r="O496" s="266"/>
      <c r="P496" s="266"/>
      <c r="Q496" s="266"/>
      <c r="R496" s="266"/>
      <c r="S496" s="266"/>
      <c r="T496" s="266"/>
      <c r="U496" s="266"/>
      <c r="V496" s="266"/>
    </row>
    <row r="497" spans="3:22" ht="14.25" customHeight="1" x14ac:dyDescent="0.2">
      <c r="C497" s="266"/>
      <c r="D497" s="266"/>
      <c r="E497" s="266"/>
      <c r="F497" s="266"/>
      <c r="G497" s="266"/>
      <c r="H497" s="266"/>
      <c r="I497" s="266"/>
      <c r="J497" s="266"/>
      <c r="K497" s="266"/>
      <c r="L497" s="266"/>
      <c r="M497" s="266"/>
      <c r="N497" s="266"/>
      <c r="O497" s="266"/>
      <c r="P497" s="266"/>
      <c r="Q497" s="266"/>
      <c r="R497" s="266"/>
      <c r="S497" s="266"/>
      <c r="T497" s="266"/>
      <c r="U497" s="266"/>
      <c r="V497" s="266"/>
    </row>
    <row r="498" spans="3:22" ht="14.25" customHeight="1" x14ac:dyDescent="0.2">
      <c r="C498" s="266"/>
      <c r="D498" s="266"/>
      <c r="E498" s="266"/>
      <c r="F498" s="266"/>
      <c r="G498" s="266"/>
      <c r="H498" s="266"/>
      <c r="I498" s="266"/>
      <c r="J498" s="266"/>
      <c r="K498" s="266"/>
      <c r="L498" s="266"/>
      <c r="M498" s="266"/>
      <c r="N498" s="266"/>
      <c r="O498" s="266"/>
      <c r="P498" s="266"/>
      <c r="Q498" s="266"/>
      <c r="R498" s="266"/>
      <c r="S498" s="266"/>
      <c r="T498" s="266"/>
      <c r="U498" s="266"/>
      <c r="V498" s="266"/>
    </row>
    <row r="499" spans="3:22" ht="14.25" customHeight="1" x14ac:dyDescent="0.2">
      <c r="C499" s="266"/>
      <c r="D499" s="266"/>
      <c r="E499" s="266"/>
      <c r="F499" s="266"/>
      <c r="G499" s="266"/>
      <c r="H499" s="266"/>
      <c r="I499" s="266"/>
      <c r="J499" s="266"/>
      <c r="K499" s="266"/>
      <c r="L499" s="266"/>
      <c r="M499" s="266"/>
      <c r="N499" s="266"/>
      <c r="O499" s="266"/>
      <c r="P499" s="266"/>
      <c r="Q499" s="266"/>
      <c r="R499" s="266"/>
      <c r="S499" s="266"/>
      <c r="T499" s="266"/>
      <c r="U499" s="266"/>
      <c r="V499" s="266"/>
    </row>
    <row r="500" spans="3:22" ht="14.25" customHeight="1" x14ac:dyDescent="0.2">
      <c r="C500" s="266"/>
      <c r="D500" s="266"/>
      <c r="E500" s="266"/>
      <c r="F500" s="266"/>
      <c r="G500" s="266"/>
      <c r="H500" s="266"/>
      <c r="I500" s="266"/>
      <c r="J500" s="266"/>
      <c r="K500" s="266"/>
      <c r="L500" s="266"/>
      <c r="M500" s="266"/>
      <c r="N500" s="266"/>
      <c r="O500" s="266"/>
      <c r="P500" s="266"/>
      <c r="Q500" s="266"/>
      <c r="R500" s="266"/>
      <c r="S500" s="266"/>
      <c r="T500" s="266"/>
      <c r="U500" s="266"/>
      <c r="V500" s="266"/>
    </row>
    <row r="501" spans="3:22" ht="14.25" customHeight="1" x14ac:dyDescent="0.2">
      <c r="C501" s="266"/>
      <c r="D501" s="266"/>
      <c r="E501" s="266"/>
      <c r="F501" s="266"/>
      <c r="G501" s="266"/>
      <c r="H501" s="266"/>
      <c r="I501" s="266"/>
      <c r="J501" s="266"/>
      <c r="K501" s="266"/>
      <c r="L501" s="266"/>
      <c r="M501" s="266"/>
      <c r="N501" s="266"/>
      <c r="O501" s="266"/>
      <c r="P501" s="266"/>
      <c r="Q501" s="266"/>
      <c r="R501" s="266"/>
      <c r="S501" s="266"/>
      <c r="T501" s="266"/>
      <c r="U501" s="266"/>
      <c r="V501" s="266"/>
    </row>
    <row r="502" spans="3:22" ht="14.25" customHeight="1" x14ac:dyDescent="0.2">
      <c r="C502" s="266"/>
      <c r="D502" s="266"/>
      <c r="E502" s="266"/>
      <c r="F502" s="266"/>
      <c r="G502" s="266"/>
      <c r="H502" s="266"/>
      <c r="I502" s="266"/>
      <c r="J502" s="266"/>
      <c r="K502" s="266"/>
      <c r="L502" s="266"/>
      <c r="M502" s="266"/>
      <c r="N502" s="266"/>
      <c r="O502" s="266"/>
      <c r="P502" s="266"/>
      <c r="Q502" s="266"/>
      <c r="R502" s="266"/>
      <c r="S502" s="266"/>
      <c r="T502" s="266"/>
      <c r="U502" s="266"/>
      <c r="V502" s="266"/>
    </row>
    <row r="503" spans="3:22" ht="14.25" customHeight="1" x14ac:dyDescent="0.2">
      <c r="C503" s="266"/>
      <c r="D503" s="266"/>
      <c r="E503" s="266"/>
      <c r="F503" s="266"/>
      <c r="G503" s="266"/>
      <c r="H503" s="266"/>
      <c r="I503" s="266"/>
      <c r="J503" s="266"/>
      <c r="K503" s="266"/>
      <c r="L503" s="266"/>
      <c r="M503" s="266"/>
      <c r="N503" s="266"/>
      <c r="O503" s="266"/>
      <c r="P503" s="266"/>
      <c r="Q503" s="266"/>
      <c r="R503" s="266"/>
      <c r="S503" s="266"/>
      <c r="T503" s="266"/>
      <c r="U503" s="266"/>
      <c r="V503" s="266"/>
    </row>
    <row r="504" spans="3:22" ht="14.25" customHeight="1" x14ac:dyDescent="0.2">
      <c r="C504" s="266"/>
      <c r="D504" s="266"/>
      <c r="E504" s="266"/>
      <c r="F504" s="266"/>
      <c r="G504" s="266"/>
      <c r="H504" s="266"/>
      <c r="I504" s="266"/>
      <c r="J504" s="266"/>
      <c r="K504" s="266"/>
      <c r="L504" s="266"/>
      <c r="M504" s="266"/>
      <c r="N504" s="266"/>
      <c r="O504" s="266"/>
      <c r="P504" s="266"/>
      <c r="Q504" s="266"/>
      <c r="R504" s="266"/>
      <c r="S504" s="266"/>
      <c r="T504" s="266"/>
      <c r="U504" s="266"/>
      <c r="V504" s="266"/>
    </row>
    <row r="505" spans="3:22" ht="14.25" customHeight="1" x14ac:dyDescent="0.2">
      <c r="C505" s="266"/>
      <c r="D505" s="266"/>
      <c r="E505" s="266"/>
      <c r="F505" s="266"/>
      <c r="G505" s="266"/>
      <c r="H505" s="266"/>
      <c r="I505" s="266"/>
      <c r="J505" s="266"/>
      <c r="K505" s="266"/>
      <c r="L505" s="266"/>
      <c r="M505" s="266"/>
      <c r="N505" s="266"/>
      <c r="O505" s="266"/>
      <c r="P505" s="266"/>
      <c r="Q505" s="266"/>
      <c r="R505" s="266"/>
      <c r="S505" s="266"/>
      <c r="T505" s="266"/>
      <c r="U505" s="266"/>
      <c r="V505" s="266"/>
    </row>
    <row r="506" spans="3:22" ht="14.25" customHeight="1" x14ac:dyDescent="0.2">
      <c r="C506" s="266"/>
      <c r="D506" s="266"/>
      <c r="E506" s="266"/>
      <c r="F506" s="266"/>
      <c r="G506" s="266"/>
      <c r="H506" s="266"/>
      <c r="I506" s="266"/>
      <c r="J506" s="266"/>
      <c r="K506" s="266"/>
      <c r="L506" s="266"/>
      <c r="M506" s="266"/>
      <c r="N506" s="266"/>
      <c r="O506" s="266"/>
      <c r="P506" s="266"/>
      <c r="Q506" s="266"/>
      <c r="R506" s="266"/>
      <c r="S506" s="266"/>
      <c r="T506" s="266"/>
      <c r="U506" s="266"/>
      <c r="V506" s="266"/>
    </row>
    <row r="507" spans="3:22" ht="14.25" customHeight="1" x14ac:dyDescent="0.2">
      <c r="C507" s="266"/>
      <c r="D507" s="266"/>
      <c r="E507" s="266"/>
      <c r="F507" s="266"/>
      <c r="G507" s="266"/>
      <c r="H507" s="266"/>
      <c r="I507" s="266"/>
      <c r="J507" s="266"/>
      <c r="K507" s="266"/>
      <c r="L507" s="266"/>
      <c r="M507" s="266"/>
      <c r="N507" s="266"/>
      <c r="O507" s="266"/>
      <c r="P507" s="266"/>
      <c r="Q507" s="266"/>
      <c r="R507" s="266"/>
      <c r="S507" s="266"/>
      <c r="T507" s="266"/>
      <c r="U507" s="266"/>
      <c r="V507" s="266"/>
    </row>
    <row r="508" spans="3:22" ht="14.25" customHeight="1" x14ac:dyDescent="0.2">
      <c r="C508" s="266"/>
      <c r="D508" s="266"/>
      <c r="E508" s="266"/>
      <c r="F508" s="266"/>
      <c r="G508" s="266"/>
      <c r="H508" s="266"/>
      <c r="I508" s="266"/>
      <c r="J508" s="266"/>
      <c r="K508" s="266"/>
      <c r="L508" s="266"/>
      <c r="M508" s="266"/>
      <c r="N508" s="266"/>
      <c r="O508" s="266"/>
      <c r="P508" s="266"/>
      <c r="Q508" s="266"/>
      <c r="R508" s="266"/>
      <c r="S508" s="266"/>
      <c r="T508" s="266"/>
      <c r="U508" s="266"/>
      <c r="V508" s="266"/>
    </row>
    <row r="509" spans="3:22" ht="14.25" customHeight="1" x14ac:dyDescent="0.2">
      <c r="C509" s="266"/>
      <c r="D509" s="266"/>
      <c r="E509" s="266"/>
      <c r="F509" s="266"/>
      <c r="G509" s="266"/>
      <c r="H509" s="266"/>
      <c r="I509" s="266"/>
      <c r="J509" s="266"/>
      <c r="K509" s="266"/>
      <c r="L509" s="266"/>
      <c r="M509" s="266"/>
      <c r="N509" s="266"/>
      <c r="O509" s="266"/>
      <c r="P509" s="266"/>
      <c r="Q509" s="266"/>
      <c r="R509" s="266"/>
      <c r="S509" s="266"/>
      <c r="T509" s="266"/>
      <c r="U509" s="266"/>
      <c r="V509" s="266"/>
    </row>
    <row r="510" spans="3:22" ht="14.25" customHeight="1" x14ac:dyDescent="0.2">
      <c r="C510" s="266"/>
      <c r="D510" s="266"/>
      <c r="E510" s="266"/>
      <c r="F510" s="266"/>
      <c r="G510" s="266"/>
      <c r="H510" s="266"/>
      <c r="I510" s="266"/>
      <c r="J510" s="266"/>
      <c r="K510" s="266"/>
      <c r="L510" s="266"/>
      <c r="M510" s="266"/>
      <c r="N510" s="266"/>
      <c r="O510" s="266"/>
      <c r="P510" s="266"/>
      <c r="Q510" s="266"/>
      <c r="R510" s="266"/>
      <c r="S510" s="266"/>
      <c r="T510" s="266"/>
      <c r="U510" s="266"/>
      <c r="V510" s="266"/>
    </row>
    <row r="511" spans="3:22" ht="14.25" customHeight="1" x14ac:dyDescent="0.2">
      <c r="C511" s="266"/>
      <c r="D511" s="266"/>
      <c r="E511" s="266"/>
      <c r="F511" s="266"/>
      <c r="G511" s="266"/>
      <c r="H511" s="266"/>
      <c r="I511" s="266"/>
      <c r="J511" s="266"/>
      <c r="K511" s="266"/>
      <c r="L511" s="266"/>
      <c r="M511" s="266"/>
      <c r="N511" s="266"/>
      <c r="O511" s="266"/>
      <c r="P511" s="266"/>
      <c r="Q511" s="266"/>
      <c r="R511" s="266"/>
      <c r="S511" s="266"/>
      <c r="T511" s="266"/>
      <c r="U511" s="266"/>
      <c r="V511" s="266"/>
    </row>
    <row r="512" spans="3:22" ht="14.25" customHeight="1" x14ac:dyDescent="0.2">
      <c r="C512" s="266"/>
      <c r="D512" s="266"/>
      <c r="E512" s="266"/>
      <c r="F512" s="266"/>
      <c r="G512" s="266"/>
      <c r="H512" s="266"/>
      <c r="I512" s="266"/>
      <c r="J512" s="266"/>
      <c r="K512" s="266"/>
      <c r="L512" s="266"/>
      <c r="M512" s="266"/>
      <c r="N512" s="266"/>
      <c r="O512" s="266"/>
      <c r="P512" s="266"/>
      <c r="Q512" s="266"/>
      <c r="R512" s="266"/>
      <c r="S512" s="266"/>
      <c r="T512" s="266"/>
      <c r="U512" s="266"/>
      <c r="V512" s="266"/>
    </row>
    <row r="513" spans="3:22" ht="14.25" customHeight="1" x14ac:dyDescent="0.2">
      <c r="C513" s="266"/>
      <c r="D513" s="266"/>
      <c r="E513" s="266"/>
      <c r="F513" s="266"/>
      <c r="G513" s="266"/>
      <c r="H513" s="266"/>
      <c r="I513" s="266"/>
      <c r="J513" s="266"/>
      <c r="K513" s="266"/>
      <c r="L513" s="266"/>
      <c r="M513" s="266"/>
      <c r="N513" s="266"/>
      <c r="O513" s="266"/>
      <c r="P513" s="266"/>
      <c r="Q513" s="266"/>
      <c r="R513" s="266"/>
      <c r="S513" s="266"/>
      <c r="T513" s="266"/>
      <c r="U513" s="266"/>
      <c r="V513" s="266"/>
    </row>
    <row r="514" spans="3:22" ht="14.25" customHeight="1" x14ac:dyDescent="0.2">
      <c r="C514" s="266"/>
      <c r="D514" s="266"/>
      <c r="E514" s="266"/>
      <c r="F514" s="266"/>
      <c r="G514" s="266"/>
      <c r="H514" s="266"/>
      <c r="I514" s="266"/>
      <c r="J514" s="266"/>
      <c r="K514" s="266"/>
      <c r="L514" s="266"/>
      <c r="M514" s="266"/>
      <c r="N514" s="266"/>
      <c r="O514" s="266"/>
      <c r="P514" s="266"/>
      <c r="Q514" s="266"/>
      <c r="R514" s="266"/>
      <c r="S514" s="266"/>
      <c r="T514" s="266"/>
      <c r="U514" s="266"/>
      <c r="V514" s="266"/>
    </row>
    <row r="515" spans="3:22" ht="14.25" customHeight="1" x14ac:dyDescent="0.2">
      <c r="C515" s="266"/>
      <c r="D515" s="266"/>
      <c r="E515" s="266"/>
      <c r="F515" s="266"/>
      <c r="G515" s="266"/>
      <c r="H515" s="266"/>
      <c r="I515" s="266"/>
      <c r="J515" s="266"/>
      <c r="K515" s="266"/>
      <c r="L515" s="266"/>
      <c r="M515" s="266"/>
      <c r="N515" s="266"/>
      <c r="O515" s="266"/>
      <c r="P515" s="266"/>
      <c r="Q515" s="266"/>
      <c r="R515" s="266"/>
      <c r="S515" s="266"/>
      <c r="T515" s="266"/>
      <c r="U515" s="266"/>
      <c r="V515" s="266"/>
    </row>
    <row r="516" spans="3:22" ht="14.25" customHeight="1" x14ac:dyDescent="0.2">
      <c r="C516" s="266"/>
      <c r="D516" s="266"/>
      <c r="E516" s="266"/>
      <c r="F516" s="266"/>
      <c r="G516" s="266"/>
      <c r="H516" s="266"/>
      <c r="I516" s="266"/>
      <c r="J516" s="266"/>
      <c r="K516" s="266"/>
      <c r="L516" s="266"/>
      <c r="M516" s="266"/>
      <c r="N516" s="266"/>
      <c r="O516" s="266"/>
      <c r="P516" s="266"/>
      <c r="Q516" s="266"/>
      <c r="R516" s="266"/>
      <c r="S516" s="266"/>
      <c r="T516" s="266"/>
      <c r="U516" s="266"/>
      <c r="V516" s="266"/>
    </row>
    <row r="517" spans="3:22" ht="14.25" customHeight="1" x14ac:dyDescent="0.2">
      <c r="C517" s="266"/>
      <c r="D517" s="266"/>
      <c r="E517" s="266"/>
      <c r="F517" s="266"/>
      <c r="G517" s="266"/>
      <c r="H517" s="266"/>
      <c r="I517" s="266"/>
      <c r="J517" s="266"/>
      <c r="K517" s="266"/>
      <c r="L517" s="266"/>
      <c r="M517" s="266"/>
      <c r="N517" s="266"/>
      <c r="O517" s="266"/>
      <c r="P517" s="266"/>
      <c r="Q517" s="266"/>
      <c r="R517" s="266"/>
      <c r="S517" s="266"/>
      <c r="T517" s="266"/>
      <c r="U517" s="266"/>
      <c r="V517" s="266"/>
    </row>
    <row r="518" spans="3:22" ht="14.25" customHeight="1" x14ac:dyDescent="0.2">
      <c r="C518" s="266"/>
      <c r="D518" s="266"/>
      <c r="E518" s="266"/>
      <c r="F518" s="266"/>
      <c r="G518" s="266"/>
      <c r="H518" s="266"/>
      <c r="I518" s="266"/>
      <c r="J518" s="266"/>
      <c r="K518" s="266"/>
      <c r="L518" s="266"/>
      <c r="M518" s="266"/>
      <c r="N518" s="266"/>
      <c r="O518" s="266"/>
      <c r="P518" s="266"/>
      <c r="Q518" s="266"/>
      <c r="R518" s="266"/>
      <c r="S518" s="266"/>
      <c r="T518" s="266"/>
      <c r="U518" s="266"/>
      <c r="V518" s="266"/>
    </row>
    <row r="519" spans="3:22" ht="14.25" customHeight="1" x14ac:dyDescent="0.2">
      <c r="C519" s="266"/>
      <c r="D519" s="266"/>
      <c r="E519" s="266"/>
      <c r="F519" s="266"/>
      <c r="G519" s="266"/>
      <c r="H519" s="266"/>
      <c r="I519" s="266"/>
      <c r="J519" s="266"/>
      <c r="K519" s="266"/>
      <c r="L519" s="266"/>
      <c r="M519" s="266"/>
      <c r="N519" s="266"/>
      <c r="O519" s="266"/>
      <c r="P519" s="266"/>
      <c r="Q519" s="266"/>
      <c r="R519" s="266"/>
      <c r="S519" s="266"/>
      <c r="T519" s="266"/>
      <c r="U519" s="266"/>
      <c r="V519" s="266"/>
    </row>
    <row r="520" spans="3:22" ht="14.25" customHeight="1" x14ac:dyDescent="0.2">
      <c r="C520" s="266"/>
      <c r="D520" s="266"/>
      <c r="E520" s="266"/>
      <c r="F520" s="266"/>
      <c r="G520" s="266"/>
      <c r="H520" s="266"/>
      <c r="I520" s="266"/>
      <c r="J520" s="266"/>
      <c r="K520" s="266"/>
      <c r="L520" s="266"/>
      <c r="M520" s="266"/>
      <c r="N520" s="266"/>
      <c r="O520" s="266"/>
      <c r="P520" s="266"/>
      <c r="Q520" s="266"/>
      <c r="R520" s="266"/>
      <c r="S520" s="266"/>
      <c r="T520" s="266"/>
      <c r="U520" s="266"/>
      <c r="V520" s="266"/>
    </row>
    <row r="521" spans="3:22" ht="14.25" customHeight="1" x14ac:dyDescent="0.2">
      <c r="C521" s="266"/>
      <c r="D521" s="266"/>
      <c r="E521" s="266"/>
      <c r="F521" s="266"/>
      <c r="G521" s="266"/>
      <c r="H521" s="266"/>
      <c r="I521" s="266"/>
      <c r="J521" s="266"/>
      <c r="K521" s="266"/>
      <c r="L521" s="266"/>
      <c r="M521" s="266"/>
      <c r="N521" s="266"/>
      <c r="O521" s="266"/>
      <c r="P521" s="266"/>
      <c r="Q521" s="266"/>
      <c r="R521" s="266"/>
      <c r="S521" s="266"/>
      <c r="T521" s="266"/>
      <c r="U521" s="266"/>
      <c r="V521" s="266"/>
    </row>
    <row r="522" spans="3:22" ht="14.25" customHeight="1" x14ac:dyDescent="0.2">
      <c r="C522" s="266"/>
      <c r="D522" s="266"/>
      <c r="E522" s="266"/>
      <c r="F522" s="266"/>
      <c r="G522" s="266"/>
      <c r="H522" s="266"/>
      <c r="I522" s="266"/>
      <c r="J522" s="266"/>
      <c r="K522" s="266"/>
      <c r="L522" s="266"/>
      <c r="M522" s="266"/>
      <c r="N522" s="266"/>
      <c r="O522" s="266"/>
      <c r="P522" s="266"/>
      <c r="Q522" s="266"/>
      <c r="R522" s="266"/>
      <c r="S522" s="266"/>
      <c r="T522" s="266"/>
      <c r="U522" s="266"/>
      <c r="V522" s="266"/>
    </row>
    <row r="523" spans="3:22" ht="14.25" customHeight="1" x14ac:dyDescent="0.2">
      <c r="C523" s="266"/>
      <c r="D523" s="266"/>
      <c r="E523" s="266"/>
      <c r="F523" s="266"/>
      <c r="G523" s="266"/>
      <c r="H523" s="266"/>
      <c r="I523" s="266"/>
      <c r="J523" s="266"/>
      <c r="K523" s="266"/>
      <c r="L523" s="266"/>
      <c r="M523" s="266"/>
      <c r="N523" s="266"/>
      <c r="O523" s="266"/>
      <c r="P523" s="266"/>
      <c r="Q523" s="266"/>
      <c r="R523" s="266"/>
      <c r="S523" s="266"/>
      <c r="T523" s="266"/>
      <c r="U523" s="266"/>
      <c r="V523" s="266"/>
    </row>
    <row r="524" spans="3:22" ht="14.25" customHeight="1" x14ac:dyDescent="0.2">
      <c r="C524" s="266"/>
      <c r="D524" s="266"/>
      <c r="E524" s="266"/>
      <c r="F524" s="266"/>
      <c r="G524" s="266"/>
      <c r="H524" s="266"/>
      <c r="I524" s="266"/>
      <c r="J524" s="266"/>
      <c r="K524" s="266"/>
      <c r="L524" s="266"/>
      <c r="M524" s="266"/>
      <c r="N524" s="266"/>
      <c r="O524" s="266"/>
      <c r="P524" s="266"/>
      <c r="Q524" s="266"/>
      <c r="R524" s="266"/>
      <c r="S524" s="266"/>
      <c r="T524" s="266"/>
      <c r="U524" s="266"/>
      <c r="V524" s="266"/>
    </row>
    <row r="525" spans="3:22" ht="14.25" customHeight="1" x14ac:dyDescent="0.2">
      <c r="C525" s="266"/>
      <c r="D525" s="266"/>
      <c r="E525" s="266"/>
      <c r="F525" s="266"/>
      <c r="G525" s="266"/>
      <c r="H525" s="266"/>
      <c r="I525" s="266"/>
      <c r="J525" s="266"/>
      <c r="K525" s="266"/>
      <c r="L525" s="266"/>
      <c r="M525" s="266"/>
      <c r="N525" s="266"/>
      <c r="O525" s="266"/>
      <c r="P525" s="266"/>
      <c r="Q525" s="266"/>
      <c r="R525" s="266"/>
      <c r="S525" s="266"/>
      <c r="T525" s="266"/>
      <c r="U525" s="266"/>
      <c r="V525" s="266"/>
    </row>
    <row r="526" spans="3:22" ht="14.25" customHeight="1" x14ac:dyDescent="0.2">
      <c r="C526" s="266"/>
      <c r="D526" s="266"/>
      <c r="E526" s="266"/>
      <c r="F526" s="266"/>
      <c r="G526" s="266"/>
      <c r="H526" s="266"/>
      <c r="I526" s="266"/>
      <c r="J526" s="266"/>
      <c r="K526" s="266"/>
      <c r="L526" s="266"/>
      <c r="M526" s="266"/>
      <c r="N526" s="266"/>
      <c r="O526" s="266"/>
      <c r="P526" s="266"/>
      <c r="Q526" s="266"/>
      <c r="R526" s="266"/>
      <c r="S526" s="266"/>
      <c r="T526" s="266"/>
      <c r="U526" s="266"/>
      <c r="V526" s="266"/>
    </row>
    <row r="527" spans="3:22" ht="14.25" customHeight="1" x14ac:dyDescent="0.2">
      <c r="C527" s="266"/>
      <c r="D527" s="266"/>
      <c r="E527" s="266"/>
      <c r="F527" s="266"/>
      <c r="G527" s="266"/>
      <c r="H527" s="266"/>
      <c r="I527" s="266"/>
      <c r="J527" s="266"/>
      <c r="K527" s="266"/>
      <c r="L527" s="266"/>
      <c r="M527" s="266"/>
      <c r="N527" s="266"/>
      <c r="O527" s="266"/>
      <c r="P527" s="266"/>
      <c r="Q527" s="266"/>
      <c r="R527" s="266"/>
      <c r="S527" s="266"/>
      <c r="T527" s="266"/>
      <c r="U527" s="266"/>
      <c r="V527" s="266"/>
    </row>
    <row r="528" spans="3:22" ht="14.25" customHeight="1" x14ac:dyDescent="0.2">
      <c r="C528" s="266"/>
      <c r="D528" s="266"/>
      <c r="E528" s="266"/>
      <c r="F528" s="266"/>
      <c r="G528" s="266"/>
      <c r="H528" s="266"/>
      <c r="I528" s="266"/>
      <c r="J528" s="266"/>
      <c r="K528" s="266"/>
      <c r="L528" s="266"/>
      <c r="M528" s="266"/>
      <c r="N528" s="266"/>
      <c r="O528" s="266"/>
      <c r="P528" s="266"/>
      <c r="Q528" s="266"/>
      <c r="R528" s="266"/>
      <c r="S528" s="266"/>
      <c r="T528" s="266"/>
      <c r="U528" s="266"/>
      <c r="V528" s="266"/>
    </row>
    <row r="529" spans="3:22" ht="14.25" customHeight="1" x14ac:dyDescent="0.2">
      <c r="C529" s="266"/>
      <c r="D529" s="266"/>
      <c r="E529" s="266"/>
      <c r="F529" s="266"/>
      <c r="G529" s="266"/>
      <c r="H529" s="266"/>
      <c r="I529" s="266"/>
      <c r="J529" s="266"/>
      <c r="K529" s="266"/>
      <c r="L529" s="266"/>
      <c r="M529" s="266"/>
      <c r="N529" s="266"/>
      <c r="O529" s="266"/>
      <c r="P529" s="266"/>
      <c r="Q529" s="266"/>
      <c r="R529" s="266"/>
      <c r="S529" s="266"/>
      <c r="T529" s="266"/>
      <c r="U529" s="266"/>
      <c r="V529" s="266"/>
    </row>
    <row r="530" spans="3:22" ht="14.25" customHeight="1" x14ac:dyDescent="0.2">
      <c r="C530" s="266"/>
      <c r="D530" s="266"/>
      <c r="E530" s="266"/>
      <c r="F530" s="266"/>
      <c r="G530" s="266"/>
      <c r="H530" s="266"/>
      <c r="I530" s="266"/>
      <c r="J530" s="266"/>
      <c r="K530" s="266"/>
      <c r="L530" s="266"/>
      <c r="M530" s="266"/>
      <c r="N530" s="266"/>
      <c r="O530" s="266"/>
      <c r="P530" s="266"/>
      <c r="Q530" s="266"/>
      <c r="R530" s="266"/>
      <c r="S530" s="266"/>
      <c r="T530" s="266"/>
      <c r="U530" s="266"/>
      <c r="V530" s="266"/>
    </row>
    <row r="531" spans="3:22" ht="14.25" customHeight="1" x14ac:dyDescent="0.2">
      <c r="C531" s="266"/>
      <c r="D531" s="266"/>
      <c r="E531" s="266"/>
      <c r="F531" s="266"/>
      <c r="G531" s="266"/>
      <c r="H531" s="266"/>
      <c r="I531" s="266"/>
      <c r="J531" s="266"/>
      <c r="K531" s="266"/>
      <c r="L531" s="266"/>
      <c r="M531" s="266"/>
      <c r="N531" s="266"/>
      <c r="O531" s="266"/>
      <c r="P531" s="266"/>
      <c r="Q531" s="266"/>
      <c r="R531" s="266"/>
      <c r="S531" s="266"/>
      <c r="T531" s="266"/>
      <c r="U531" s="266"/>
      <c r="V531" s="266"/>
    </row>
    <row r="532" spans="3:22" ht="14.25" customHeight="1" x14ac:dyDescent="0.2">
      <c r="C532" s="266"/>
      <c r="D532" s="266"/>
      <c r="E532" s="266"/>
      <c r="F532" s="266"/>
      <c r="G532" s="266"/>
      <c r="H532" s="266"/>
      <c r="I532" s="266"/>
      <c r="J532" s="266"/>
      <c r="K532" s="266"/>
      <c r="L532" s="266"/>
      <c r="M532" s="266"/>
      <c r="N532" s="266"/>
      <c r="O532" s="266"/>
      <c r="P532" s="266"/>
      <c r="Q532" s="266"/>
      <c r="R532" s="266"/>
      <c r="S532" s="266"/>
      <c r="T532" s="266"/>
      <c r="U532" s="266"/>
      <c r="V532" s="266"/>
    </row>
    <row r="533" spans="3:22" ht="14.25" customHeight="1" x14ac:dyDescent="0.2">
      <c r="C533" s="266"/>
      <c r="D533" s="266"/>
      <c r="E533" s="266"/>
      <c r="F533" s="266"/>
      <c r="G533" s="266"/>
      <c r="H533" s="266"/>
      <c r="I533" s="266"/>
      <c r="J533" s="266"/>
      <c r="K533" s="266"/>
      <c r="L533" s="266"/>
      <c r="M533" s="266"/>
      <c r="N533" s="266"/>
      <c r="O533" s="266"/>
      <c r="P533" s="266"/>
      <c r="Q533" s="266"/>
      <c r="R533" s="266"/>
      <c r="S533" s="266"/>
      <c r="T533" s="266"/>
      <c r="U533" s="266"/>
      <c r="V533" s="266"/>
    </row>
    <row r="534" spans="3:22" ht="14.25" customHeight="1" x14ac:dyDescent="0.2">
      <c r="C534" s="266"/>
      <c r="D534" s="266"/>
      <c r="E534" s="266"/>
      <c r="F534" s="266"/>
      <c r="G534" s="266"/>
      <c r="H534" s="266"/>
      <c r="I534" s="266"/>
      <c r="J534" s="266"/>
      <c r="K534" s="266"/>
      <c r="L534" s="266"/>
      <c r="M534" s="266"/>
      <c r="N534" s="266"/>
      <c r="O534" s="266"/>
      <c r="P534" s="266"/>
      <c r="Q534" s="266"/>
      <c r="R534" s="266"/>
      <c r="S534" s="266"/>
      <c r="T534" s="266"/>
      <c r="U534" s="266"/>
      <c r="V534" s="266"/>
    </row>
    <row r="535" spans="3:22" ht="14.25" customHeight="1" x14ac:dyDescent="0.2">
      <c r="C535" s="266"/>
      <c r="D535" s="266"/>
      <c r="E535" s="266"/>
      <c r="F535" s="266"/>
      <c r="G535" s="266"/>
      <c r="H535" s="266"/>
      <c r="I535" s="266"/>
      <c r="J535" s="266"/>
      <c r="K535" s="266"/>
      <c r="L535" s="266"/>
      <c r="M535" s="266"/>
      <c r="N535" s="266"/>
      <c r="O535" s="266"/>
      <c r="P535" s="266"/>
      <c r="Q535" s="266"/>
      <c r="R535" s="266"/>
      <c r="S535" s="266"/>
      <c r="T535" s="266"/>
      <c r="U535" s="266"/>
      <c r="V535" s="266"/>
    </row>
    <row r="536" spans="3:22" ht="14.25" customHeight="1" x14ac:dyDescent="0.2">
      <c r="C536" s="266"/>
      <c r="D536" s="266"/>
      <c r="E536" s="266"/>
      <c r="F536" s="266"/>
      <c r="G536" s="266"/>
      <c r="H536" s="266"/>
      <c r="I536" s="266"/>
      <c r="J536" s="266"/>
      <c r="K536" s="266"/>
      <c r="L536" s="266"/>
      <c r="M536" s="266"/>
      <c r="N536" s="266"/>
      <c r="O536" s="266"/>
      <c r="P536" s="266"/>
      <c r="Q536" s="266"/>
      <c r="R536" s="266"/>
      <c r="S536" s="266"/>
      <c r="T536" s="266"/>
      <c r="U536" s="266"/>
      <c r="V536" s="266"/>
    </row>
    <row r="537" spans="3:22" ht="14.25" customHeight="1" x14ac:dyDescent="0.2">
      <c r="C537" s="266"/>
      <c r="D537" s="266"/>
      <c r="E537" s="266"/>
      <c r="F537" s="266"/>
      <c r="G537" s="266"/>
      <c r="H537" s="266"/>
      <c r="I537" s="266"/>
      <c r="J537" s="266"/>
      <c r="K537" s="266"/>
      <c r="L537" s="266"/>
      <c r="M537" s="266"/>
      <c r="N537" s="266"/>
      <c r="O537" s="266"/>
      <c r="P537" s="266"/>
      <c r="Q537" s="266"/>
      <c r="R537" s="266"/>
      <c r="S537" s="266"/>
      <c r="T537" s="266"/>
      <c r="U537" s="266"/>
      <c r="V537" s="266"/>
    </row>
    <row r="538" spans="3:22" ht="14.25" customHeight="1" x14ac:dyDescent="0.2">
      <c r="C538" s="266"/>
      <c r="D538" s="266"/>
      <c r="E538" s="266"/>
      <c r="F538" s="266"/>
      <c r="G538" s="266"/>
      <c r="H538" s="266"/>
      <c r="I538" s="266"/>
      <c r="J538" s="266"/>
      <c r="K538" s="266"/>
      <c r="L538" s="266"/>
      <c r="M538" s="266"/>
      <c r="N538" s="266"/>
      <c r="O538" s="266"/>
      <c r="P538" s="266"/>
      <c r="Q538" s="266"/>
      <c r="R538" s="266"/>
      <c r="S538" s="266"/>
      <c r="T538" s="266"/>
      <c r="U538" s="266"/>
      <c r="V538" s="266"/>
    </row>
    <row r="539" spans="3:22" ht="14.25" customHeight="1" x14ac:dyDescent="0.2">
      <c r="C539" s="266"/>
      <c r="D539" s="266"/>
      <c r="E539" s="266"/>
      <c r="F539" s="266"/>
      <c r="G539" s="266"/>
      <c r="H539" s="266"/>
      <c r="I539" s="266"/>
      <c r="J539" s="266"/>
      <c r="K539" s="266"/>
      <c r="L539" s="266"/>
      <c r="M539" s="266"/>
      <c r="N539" s="266"/>
      <c r="O539" s="266"/>
      <c r="P539" s="266"/>
      <c r="Q539" s="266"/>
      <c r="R539" s="266"/>
      <c r="S539" s="266"/>
      <c r="T539" s="266"/>
      <c r="U539" s="266"/>
      <c r="V539" s="266"/>
    </row>
    <row r="540" spans="3:22" ht="14.25" customHeight="1" x14ac:dyDescent="0.2">
      <c r="C540" s="266"/>
      <c r="D540" s="266"/>
      <c r="E540" s="266"/>
      <c r="F540" s="266"/>
      <c r="G540" s="266"/>
      <c r="H540" s="266"/>
      <c r="I540" s="266"/>
      <c r="J540" s="266"/>
      <c r="K540" s="266"/>
      <c r="L540" s="266"/>
      <c r="M540" s="266"/>
      <c r="N540" s="266"/>
      <c r="O540" s="266"/>
      <c r="P540" s="266"/>
      <c r="Q540" s="266"/>
      <c r="R540" s="266"/>
      <c r="S540" s="266"/>
      <c r="T540" s="266"/>
      <c r="U540" s="266"/>
      <c r="V540" s="266"/>
    </row>
    <row r="541" spans="3:22" ht="14.25" customHeight="1" x14ac:dyDescent="0.2">
      <c r="C541" s="266"/>
      <c r="D541" s="266"/>
      <c r="E541" s="266"/>
      <c r="F541" s="266"/>
      <c r="G541" s="266"/>
      <c r="H541" s="266"/>
      <c r="I541" s="266"/>
      <c r="J541" s="266"/>
      <c r="K541" s="266"/>
      <c r="L541" s="266"/>
      <c r="M541" s="266"/>
      <c r="N541" s="266"/>
      <c r="O541" s="266"/>
      <c r="P541" s="266"/>
      <c r="Q541" s="266"/>
      <c r="R541" s="266"/>
      <c r="S541" s="266"/>
      <c r="T541" s="266"/>
      <c r="U541" s="266"/>
      <c r="V541" s="266"/>
    </row>
    <row r="542" spans="3:22" ht="14.25" customHeight="1" x14ac:dyDescent="0.2">
      <c r="C542" s="266"/>
      <c r="D542" s="266"/>
      <c r="E542" s="266"/>
      <c r="F542" s="266"/>
      <c r="G542" s="266"/>
      <c r="H542" s="266"/>
      <c r="I542" s="266"/>
      <c r="J542" s="266"/>
      <c r="K542" s="266"/>
      <c r="L542" s="266"/>
      <c r="M542" s="266"/>
      <c r="N542" s="266"/>
      <c r="O542" s="266"/>
      <c r="P542" s="266"/>
      <c r="Q542" s="266"/>
      <c r="R542" s="266"/>
      <c r="S542" s="266"/>
      <c r="T542" s="266"/>
      <c r="U542" s="266"/>
      <c r="V542" s="266"/>
    </row>
    <row r="543" spans="3:22" ht="14.25" customHeight="1" x14ac:dyDescent="0.2">
      <c r="C543" s="266"/>
      <c r="D543" s="266"/>
      <c r="E543" s="266"/>
      <c r="F543" s="266"/>
      <c r="G543" s="266"/>
      <c r="H543" s="266"/>
      <c r="I543" s="266"/>
      <c r="J543" s="266"/>
      <c r="K543" s="266"/>
      <c r="L543" s="266"/>
      <c r="M543" s="266"/>
      <c r="N543" s="266"/>
      <c r="O543" s="266"/>
      <c r="P543" s="266"/>
      <c r="Q543" s="266"/>
      <c r="R543" s="266"/>
      <c r="S543" s="266"/>
      <c r="T543" s="266"/>
      <c r="U543" s="266"/>
      <c r="V543" s="266"/>
    </row>
    <row r="544" spans="3:22" ht="14.25" customHeight="1" x14ac:dyDescent="0.2">
      <c r="C544" s="266"/>
      <c r="D544" s="266"/>
      <c r="E544" s="266"/>
      <c r="F544" s="266"/>
      <c r="G544" s="266"/>
      <c r="H544" s="266"/>
      <c r="I544" s="266"/>
      <c r="J544" s="266"/>
      <c r="K544" s="266"/>
      <c r="L544" s="266"/>
      <c r="M544" s="266"/>
      <c r="N544" s="266"/>
      <c r="O544" s="266"/>
      <c r="P544" s="266"/>
      <c r="Q544" s="266"/>
      <c r="R544" s="266"/>
      <c r="S544" s="266"/>
      <c r="T544" s="266"/>
      <c r="U544" s="266"/>
      <c r="V544" s="266"/>
    </row>
    <row r="545" spans="3:22" ht="14.25" customHeight="1" x14ac:dyDescent="0.2">
      <c r="C545" s="266"/>
      <c r="D545" s="266"/>
      <c r="E545" s="266"/>
      <c r="F545" s="266"/>
      <c r="G545" s="266"/>
      <c r="H545" s="266"/>
      <c r="I545" s="266"/>
      <c r="J545" s="266"/>
      <c r="K545" s="266"/>
      <c r="L545" s="266"/>
      <c r="M545" s="266"/>
      <c r="N545" s="266"/>
      <c r="O545" s="266"/>
      <c r="P545" s="266"/>
      <c r="Q545" s="266"/>
      <c r="R545" s="266"/>
      <c r="S545" s="266"/>
      <c r="T545" s="266"/>
      <c r="U545" s="266"/>
      <c r="V545" s="266"/>
    </row>
    <row r="546" spans="3:22" ht="14.25" customHeight="1" x14ac:dyDescent="0.2">
      <c r="C546" s="266"/>
      <c r="D546" s="266"/>
      <c r="E546" s="266"/>
      <c r="F546" s="266"/>
      <c r="G546" s="266"/>
      <c r="H546" s="266"/>
      <c r="I546" s="266"/>
      <c r="J546" s="266"/>
      <c r="K546" s="266"/>
      <c r="L546" s="266"/>
      <c r="M546" s="266"/>
      <c r="N546" s="266"/>
      <c r="O546" s="266"/>
      <c r="P546" s="266"/>
      <c r="Q546" s="266"/>
      <c r="R546" s="266"/>
      <c r="S546" s="266"/>
      <c r="T546" s="266"/>
      <c r="U546" s="266"/>
      <c r="V546" s="266"/>
    </row>
    <row r="547" spans="3:22" ht="14.25" customHeight="1" x14ac:dyDescent="0.2">
      <c r="C547" s="266"/>
      <c r="D547" s="266"/>
      <c r="E547" s="266"/>
      <c r="F547" s="266"/>
      <c r="G547" s="266"/>
      <c r="H547" s="266"/>
      <c r="I547" s="266"/>
      <c r="J547" s="266"/>
      <c r="K547" s="266"/>
      <c r="L547" s="266"/>
      <c r="M547" s="266"/>
      <c r="N547" s="266"/>
      <c r="O547" s="266"/>
      <c r="P547" s="266"/>
      <c r="Q547" s="266"/>
      <c r="R547" s="266"/>
      <c r="S547" s="266"/>
      <c r="T547" s="266"/>
      <c r="U547" s="266"/>
      <c r="V547" s="266"/>
    </row>
    <row r="548" spans="3:22" ht="14.25" customHeight="1" x14ac:dyDescent="0.2">
      <c r="C548" s="266"/>
      <c r="D548" s="266"/>
      <c r="E548" s="266"/>
      <c r="F548" s="266"/>
      <c r="G548" s="266"/>
      <c r="H548" s="266"/>
      <c r="I548" s="266"/>
      <c r="J548" s="266"/>
      <c r="K548" s="266"/>
      <c r="L548" s="266"/>
      <c r="M548" s="266"/>
      <c r="N548" s="266"/>
      <c r="O548" s="266"/>
      <c r="P548" s="266"/>
      <c r="Q548" s="266"/>
      <c r="R548" s="266"/>
      <c r="S548" s="266"/>
      <c r="T548" s="266"/>
      <c r="U548" s="266"/>
      <c r="V548" s="266"/>
    </row>
    <row r="549" spans="3:22" ht="14.25" customHeight="1" x14ac:dyDescent="0.2">
      <c r="C549" s="266"/>
      <c r="D549" s="266"/>
      <c r="E549" s="266"/>
      <c r="F549" s="266"/>
      <c r="G549" s="266"/>
      <c r="H549" s="266"/>
      <c r="I549" s="266"/>
      <c r="J549" s="266"/>
      <c r="K549" s="266"/>
      <c r="L549" s="266"/>
      <c r="M549" s="266"/>
      <c r="N549" s="266"/>
      <c r="O549" s="266"/>
      <c r="P549" s="266"/>
      <c r="Q549" s="266"/>
      <c r="R549" s="266"/>
      <c r="S549" s="266"/>
      <c r="T549" s="266"/>
      <c r="U549" s="266"/>
      <c r="V549" s="266"/>
    </row>
    <row r="550" spans="3:22" ht="14.25" customHeight="1" x14ac:dyDescent="0.2">
      <c r="C550" s="266"/>
      <c r="D550" s="266"/>
      <c r="E550" s="266"/>
      <c r="F550" s="266"/>
      <c r="G550" s="266"/>
      <c r="H550" s="266"/>
      <c r="I550" s="266"/>
      <c r="J550" s="266"/>
      <c r="K550" s="266"/>
      <c r="L550" s="266"/>
      <c r="M550" s="266"/>
      <c r="N550" s="266"/>
      <c r="O550" s="266"/>
      <c r="P550" s="266"/>
      <c r="Q550" s="266"/>
      <c r="R550" s="266"/>
      <c r="S550" s="266"/>
      <c r="T550" s="266"/>
      <c r="U550" s="266"/>
      <c r="V550" s="266"/>
    </row>
    <row r="551" spans="3:22" ht="14.25" customHeight="1" x14ac:dyDescent="0.2">
      <c r="C551" s="266"/>
      <c r="D551" s="266"/>
      <c r="E551" s="266"/>
      <c r="F551" s="266"/>
      <c r="G551" s="266"/>
      <c r="H551" s="266"/>
      <c r="I551" s="266"/>
      <c r="J551" s="266"/>
      <c r="K551" s="266"/>
      <c r="L551" s="266"/>
      <c r="M551" s="266"/>
      <c r="N551" s="266"/>
      <c r="O551" s="266"/>
      <c r="P551" s="266"/>
      <c r="Q551" s="266"/>
      <c r="R551" s="266"/>
      <c r="S551" s="266"/>
      <c r="T551" s="266"/>
      <c r="U551" s="266"/>
      <c r="V551" s="266"/>
    </row>
    <row r="552" spans="3:22" ht="14.25" customHeight="1" x14ac:dyDescent="0.2">
      <c r="C552" s="266"/>
      <c r="D552" s="266"/>
      <c r="E552" s="266"/>
      <c r="F552" s="266"/>
      <c r="G552" s="266"/>
      <c r="H552" s="266"/>
      <c r="I552" s="266"/>
      <c r="J552" s="266"/>
      <c r="K552" s="266"/>
      <c r="L552" s="266"/>
      <c r="M552" s="266"/>
      <c r="N552" s="266"/>
      <c r="O552" s="266"/>
      <c r="P552" s="266"/>
      <c r="Q552" s="266"/>
      <c r="R552" s="266"/>
      <c r="S552" s="266"/>
      <c r="T552" s="266"/>
      <c r="U552" s="266"/>
      <c r="V552" s="266"/>
    </row>
    <row r="553" spans="3:22" ht="14.25" customHeight="1" x14ac:dyDescent="0.2">
      <c r="C553" s="266"/>
      <c r="D553" s="266"/>
      <c r="E553" s="266"/>
      <c r="F553" s="266"/>
      <c r="G553" s="266"/>
      <c r="H553" s="266"/>
      <c r="I553" s="266"/>
      <c r="J553" s="266"/>
      <c r="K553" s="266"/>
      <c r="L553" s="266"/>
      <c r="M553" s="266"/>
      <c r="N553" s="266"/>
      <c r="O553" s="266"/>
      <c r="P553" s="266"/>
      <c r="Q553" s="266"/>
      <c r="R553" s="266"/>
      <c r="S553" s="266"/>
      <c r="T553" s="266"/>
      <c r="U553" s="266"/>
      <c r="V553" s="266"/>
    </row>
    <row r="554" spans="3:22" ht="14.25" customHeight="1" x14ac:dyDescent="0.2">
      <c r="C554" s="266"/>
      <c r="D554" s="266"/>
      <c r="E554" s="266"/>
      <c r="F554" s="266"/>
      <c r="G554" s="266"/>
      <c r="H554" s="266"/>
      <c r="I554" s="266"/>
      <c r="J554" s="266"/>
      <c r="K554" s="266"/>
      <c r="L554" s="266"/>
      <c r="M554" s="266"/>
      <c r="N554" s="266"/>
      <c r="O554" s="266"/>
      <c r="P554" s="266"/>
      <c r="Q554" s="266"/>
      <c r="R554" s="266"/>
      <c r="S554" s="266"/>
      <c r="T554" s="266"/>
      <c r="U554" s="266"/>
      <c r="V554" s="266"/>
    </row>
    <row r="555" spans="3:22" ht="14.25" customHeight="1" x14ac:dyDescent="0.2">
      <c r="C555" s="266"/>
      <c r="D555" s="266"/>
      <c r="E555" s="266"/>
      <c r="F555" s="266"/>
      <c r="G555" s="266"/>
      <c r="H555" s="266"/>
      <c r="I555" s="266"/>
      <c r="J555" s="266"/>
      <c r="K555" s="266"/>
      <c r="L555" s="266"/>
      <c r="M555" s="266"/>
      <c r="N555" s="266"/>
      <c r="O555" s="266"/>
      <c r="P555" s="266"/>
      <c r="Q555" s="266"/>
      <c r="R555" s="266"/>
      <c r="S555" s="266"/>
      <c r="T555" s="266"/>
      <c r="U555" s="266"/>
      <c r="V555" s="266"/>
    </row>
    <row r="556" spans="3:22" ht="14.25" customHeight="1" x14ac:dyDescent="0.2">
      <c r="C556" s="266"/>
      <c r="D556" s="266"/>
      <c r="E556" s="266"/>
      <c r="F556" s="266"/>
      <c r="G556" s="266"/>
      <c r="H556" s="266"/>
      <c r="I556" s="266"/>
      <c r="J556" s="266"/>
      <c r="K556" s="266"/>
      <c r="L556" s="266"/>
      <c r="M556" s="266"/>
      <c r="N556" s="266"/>
      <c r="O556" s="266"/>
      <c r="P556" s="266"/>
      <c r="Q556" s="266"/>
      <c r="R556" s="266"/>
      <c r="S556" s="266"/>
      <c r="T556" s="266"/>
      <c r="U556" s="266"/>
      <c r="V556" s="266"/>
    </row>
    <row r="557" spans="3:22" ht="14.25" customHeight="1" x14ac:dyDescent="0.2">
      <c r="C557" s="266"/>
      <c r="D557" s="266"/>
      <c r="E557" s="266"/>
      <c r="F557" s="266"/>
      <c r="G557" s="266"/>
      <c r="H557" s="266"/>
      <c r="I557" s="266"/>
      <c r="J557" s="266"/>
      <c r="K557" s="266"/>
      <c r="L557" s="266"/>
      <c r="M557" s="266"/>
      <c r="N557" s="266"/>
      <c r="O557" s="266"/>
      <c r="P557" s="266"/>
      <c r="Q557" s="266"/>
      <c r="R557" s="266"/>
      <c r="S557" s="266"/>
      <c r="T557" s="266"/>
      <c r="U557" s="266"/>
      <c r="V557" s="266"/>
    </row>
    <row r="558" spans="3:22" ht="14.25" customHeight="1" x14ac:dyDescent="0.2">
      <c r="C558" s="266"/>
      <c r="D558" s="266"/>
      <c r="E558" s="266"/>
      <c r="F558" s="266"/>
      <c r="G558" s="266"/>
      <c r="H558" s="266"/>
      <c r="I558" s="266"/>
      <c r="J558" s="266"/>
      <c r="K558" s="266"/>
      <c r="L558" s="266"/>
      <c r="M558" s="266"/>
      <c r="N558" s="266"/>
      <c r="O558" s="266"/>
      <c r="P558" s="266"/>
      <c r="Q558" s="266"/>
      <c r="R558" s="266"/>
      <c r="S558" s="266"/>
      <c r="T558" s="266"/>
      <c r="U558" s="266"/>
      <c r="V558" s="266"/>
    </row>
    <row r="559" spans="3:22" ht="14.25" customHeight="1" x14ac:dyDescent="0.2">
      <c r="C559" s="266"/>
      <c r="D559" s="266"/>
      <c r="E559" s="266"/>
      <c r="F559" s="266"/>
      <c r="G559" s="266"/>
      <c r="H559" s="266"/>
      <c r="I559" s="266"/>
      <c r="J559" s="266"/>
      <c r="K559" s="266"/>
      <c r="L559" s="266"/>
      <c r="M559" s="266"/>
      <c r="N559" s="266"/>
      <c r="O559" s="266"/>
      <c r="P559" s="266"/>
      <c r="Q559" s="266"/>
      <c r="R559" s="266"/>
      <c r="S559" s="266"/>
      <c r="T559" s="266"/>
      <c r="U559" s="266"/>
      <c r="V559" s="266"/>
    </row>
    <row r="560" spans="3:22" ht="14.25" customHeight="1" x14ac:dyDescent="0.2">
      <c r="C560" s="266"/>
      <c r="D560" s="266"/>
      <c r="E560" s="266"/>
      <c r="F560" s="266"/>
      <c r="G560" s="266"/>
      <c r="H560" s="266"/>
      <c r="I560" s="266"/>
      <c r="J560" s="266"/>
      <c r="K560" s="266"/>
      <c r="L560" s="266"/>
      <c r="M560" s="266"/>
      <c r="N560" s="266"/>
      <c r="O560" s="266"/>
      <c r="P560" s="266"/>
      <c r="Q560" s="266"/>
      <c r="R560" s="266"/>
      <c r="S560" s="266"/>
      <c r="T560" s="266"/>
      <c r="U560" s="266"/>
      <c r="V560" s="266"/>
    </row>
    <row r="561" spans="3:22" ht="14.25" customHeight="1" x14ac:dyDescent="0.2">
      <c r="C561" s="266"/>
      <c r="D561" s="266"/>
      <c r="E561" s="266"/>
      <c r="F561" s="266"/>
      <c r="G561" s="266"/>
      <c r="H561" s="266"/>
      <c r="I561" s="266"/>
      <c r="J561" s="266"/>
      <c r="K561" s="266"/>
      <c r="L561" s="266"/>
      <c r="M561" s="266"/>
      <c r="N561" s="266"/>
      <c r="O561" s="266"/>
      <c r="P561" s="266"/>
      <c r="Q561" s="266"/>
      <c r="R561" s="266"/>
      <c r="S561" s="266"/>
      <c r="T561" s="266"/>
      <c r="U561" s="266"/>
      <c r="V561" s="266"/>
    </row>
    <row r="562" spans="3:22" ht="14.25" customHeight="1" x14ac:dyDescent="0.2">
      <c r="C562" s="266"/>
      <c r="D562" s="266"/>
      <c r="E562" s="266"/>
      <c r="F562" s="266"/>
      <c r="G562" s="266"/>
      <c r="H562" s="266"/>
      <c r="I562" s="266"/>
      <c r="J562" s="266"/>
      <c r="K562" s="266"/>
      <c r="L562" s="266"/>
      <c r="M562" s="266"/>
      <c r="N562" s="266"/>
      <c r="O562" s="266"/>
      <c r="P562" s="266"/>
      <c r="Q562" s="266"/>
      <c r="R562" s="266"/>
      <c r="S562" s="266"/>
      <c r="T562" s="266"/>
      <c r="U562" s="266"/>
      <c r="V562" s="266"/>
    </row>
    <row r="563" spans="3:22" ht="14.25" customHeight="1" x14ac:dyDescent="0.2">
      <c r="C563" s="266"/>
      <c r="D563" s="266"/>
      <c r="E563" s="266"/>
      <c r="F563" s="266"/>
      <c r="G563" s="266"/>
      <c r="H563" s="266"/>
      <c r="I563" s="266"/>
      <c r="J563" s="266"/>
      <c r="K563" s="266"/>
      <c r="L563" s="266"/>
      <c r="M563" s="266"/>
      <c r="N563" s="266"/>
      <c r="O563" s="266"/>
      <c r="P563" s="266"/>
      <c r="Q563" s="266"/>
      <c r="R563" s="266"/>
      <c r="S563" s="266"/>
      <c r="T563" s="266"/>
      <c r="U563" s="266"/>
      <c r="V563" s="266"/>
    </row>
    <row r="564" spans="3:22" ht="14.25" customHeight="1" x14ac:dyDescent="0.2">
      <c r="C564" s="266"/>
      <c r="D564" s="266"/>
      <c r="E564" s="266"/>
      <c r="F564" s="266"/>
      <c r="G564" s="266"/>
      <c r="H564" s="266"/>
      <c r="I564" s="266"/>
      <c r="J564" s="266"/>
      <c r="K564" s="266"/>
      <c r="L564" s="266"/>
      <c r="M564" s="266"/>
      <c r="N564" s="266"/>
      <c r="O564" s="266"/>
      <c r="P564" s="266"/>
      <c r="Q564" s="266"/>
      <c r="R564" s="266"/>
      <c r="S564" s="266"/>
      <c r="T564" s="266"/>
      <c r="U564" s="266"/>
      <c r="V564" s="266"/>
    </row>
    <row r="565" spans="3:22" ht="14.25" customHeight="1" x14ac:dyDescent="0.2">
      <c r="C565" s="266"/>
      <c r="D565" s="266"/>
      <c r="E565" s="266"/>
      <c r="F565" s="266"/>
      <c r="G565" s="266"/>
      <c r="H565" s="266"/>
      <c r="I565" s="266"/>
      <c r="J565" s="266"/>
      <c r="K565" s="266"/>
      <c r="L565" s="266"/>
      <c r="M565" s="266"/>
      <c r="N565" s="266"/>
      <c r="O565" s="266"/>
      <c r="P565" s="266"/>
      <c r="Q565" s="266"/>
      <c r="R565" s="266"/>
      <c r="S565" s="266"/>
      <c r="T565" s="266"/>
      <c r="U565" s="266"/>
      <c r="V565" s="266"/>
    </row>
    <row r="566" spans="3:22" ht="14.25" customHeight="1" x14ac:dyDescent="0.2">
      <c r="C566" s="266"/>
      <c r="D566" s="266"/>
      <c r="E566" s="266"/>
      <c r="F566" s="266"/>
      <c r="G566" s="266"/>
      <c r="H566" s="266"/>
      <c r="I566" s="266"/>
      <c r="J566" s="266"/>
      <c r="K566" s="266"/>
      <c r="L566" s="266"/>
      <c r="M566" s="266"/>
      <c r="N566" s="266"/>
      <c r="O566" s="266"/>
      <c r="P566" s="266"/>
      <c r="Q566" s="266"/>
      <c r="R566" s="266"/>
      <c r="S566" s="266"/>
      <c r="T566" s="266"/>
      <c r="U566" s="266"/>
      <c r="V566" s="266"/>
    </row>
    <row r="567" spans="3:22" ht="14.25" customHeight="1" x14ac:dyDescent="0.2">
      <c r="C567" s="266"/>
      <c r="D567" s="266"/>
      <c r="E567" s="266"/>
      <c r="F567" s="266"/>
      <c r="G567" s="266"/>
      <c r="H567" s="266"/>
      <c r="I567" s="266"/>
      <c r="J567" s="266"/>
      <c r="K567" s="266"/>
      <c r="L567" s="266"/>
      <c r="M567" s="266"/>
      <c r="N567" s="266"/>
      <c r="O567" s="266"/>
      <c r="P567" s="266"/>
      <c r="Q567" s="266"/>
      <c r="R567" s="266"/>
      <c r="S567" s="266"/>
      <c r="T567" s="266"/>
      <c r="U567" s="266"/>
      <c r="V567" s="266"/>
    </row>
    <row r="568" spans="3:22" ht="14.25" customHeight="1" x14ac:dyDescent="0.2">
      <c r="C568" s="266"/>
      <c r="D568" s="266"/>
      <c r="E568" s="266"/>
      <c r="F568" s="266"/>
      <c r="G568" s="266"/>
      <c r="H568" s="266"/>
      <c r="I568" s="266"/>
      <c r="J568" s="266"/>
      <c r="K568" s="266"/>
      <c r="L568" s="266"/>
      <c r="M568" s="266"/>
      <c r="N568" s="266"/>
      <c r="O568" s="266"/>
      <c r="P568" s="266"/>
      <c r="Q568" s="266"/>
      <c r="R568" s="266"/>
      <c r="S568" s="266"/>
      <c r="T568" s="266"/>
      <c r="U568" s="266"/>
      <c r="V568" s="266"/>
    </row>
    <row r="569" spans="3:22" ht="14.25" customHeight="1" x14ac:dyDescent="0.2">
      <c r="C569" s="266"/>
      <c r="D569" s="266"/>
      <c r="E569" s="266"/>
      <c r="F569" s="266"/>
      <c r="G569" s="266"/>
      <c r="H569" s="266"/>
      <c r="I569" s="266"/>
      <c r="J569" s="266"/>
      <c r="K569" s="266"/>
      <c r="L569" s="266"/>
      <c r="M569" s="266"/>
      <c r="N569" s="266"/>
      <c r="O569" s="266"/>
      <c r="P569" s="266"/>
      <c r="Q569" s="266"/>
      <c r="R569" s="266"/>
      <c r="S569" s="266"/>
      <c r="T569" s="266"/>
      <c r="U569" s="266"/>
      <c r="V569" s="266"/>
    </row>
    <row r="570" spans="3:22" ht="14.25" customHeight="1" x14ac:dyDescent="0.2">
      <c r="C570" s="266"/>
      <c r="D570" s="266"/>
      <c r="E570" s="266"/>
      <c r="F570" s="266"/>
      <c r="G570" s="266"/>
      <c r="H570" s="266"/>
      <c r="I570" s="266"/>
      <c r="J570" s="266"/>
      <c r="K570" s="266"/>
      <c r="L570" s="266"/>
      <c r="M570" s="266"/>
      <c r="N570" s="266"/>
      <c r="O570" s="266"/>
      <c r="P570" s="266"/>
      <c r="Q570" s="266"/>
      <c r="R570" s="266"/>
      <c r="S570" s="266"/>
      <c r="T570" s="266"/>
      <c r="U570" s="266"/>
      <c r="V570" s="266"/>
    </row>
    <row r="571" spans="3:22" ht="14.25" customHeight="1" x14ac:dyDescent="0.2">
      <c r="C571" s="266"/>
      <c r="D571" s="266"/>
      <c r="E571" s="266"/>
      <c r="F571" s="266"/>
      <c r="G571" s="266"/>
      <c r="H571" s="266"/>
      <c r="I571" s="266"/>
      <c r="J571" s="266"/>
      <c r="K571" s="266"/>
      <c r="L571" s="266"/>
      <c r="M571" s="266"/>
      <c r="N571" s="266"/>
      <c r="O571" s="266"/>
      <c r="P571" s="266"/>
      <c r="Q571" s="266"/>
      <c r="R571" s="266"/>
      <c r="S571" s="266"/>
      <c r="T571" s="266"/>
      <c r="U571" s="266"/>
      <c r="V571" s="266"/>
    </row>
    <row r="572" spans="3:22" ht="14.25" customHeight="1" x14ac:dyDescent="0.2">
      <c r="C572" s="266"/>
      <c r="D572" s="266"/>
      <c r="E572" s="266"/>
      <c r="F572" s="266"/>
      <c r="G572" s="266"/>
      <c r="H572" s="266"/>
      <c r="I572" s="266"/>
      <c r="J572" s="266"/>
      <c r="K572" s="266"/>
      <c r="L572" s="266"/>
      <c r="M572" s="266"/>
      <c r="N572" s="266"/>
      <c r="O572" s="266"/>
      <c r="P572" s="266"/>
      <c r="Q572" s="266"/>
      <c r="R572" s="266"/>
      <c r="S572" s="266"/>
      <c r="T572" s="266"/>
      <c r="U572" s="266"/>
      <c r="V572" s="266"/>
    </row>
    <row r="573" spans="3:22" ht="14.25" customHeight="1" x14ac:dyDescent="0.2">
      <c r="C573" s="266"/>
      <c r="D573" s="266"/>
      <c r="E573" s="266"/>
      <c r="F573" s="266"/>
      <c r="G573" s="266"/>
      <c r="H573" s="266"/>
      <c r="I573" s="266"/>
      <c r="J573" s="266"/>
      <c r="K573" s="266"/>
      <c r="L573" s="266"/>
      <c r="M573" s="266"/>
      <c r="N573" s="266"/>
      <c r="O573" s="266"/>
      <c r="P573" s="266"/>
      <c r="Q573" s="266"/>
      <c r="R573" s="266"/>
      <c r="S573" s="266"/>
      <c r="T573" s="266"/>
      <c r="U573" s="266"/>
      <c r="V573" s="266"/>
    </row>
    <row r="574" spans="3:22" ht="14.25" customHeight="1" x14ac:dyDescent="0.2">
      <c r="C574" s="266"/>
      <c r="D574" s="266"/>
      <c r="E574" s="266"/>
      <c r="F574" s="266"/>
      <c r="G574" s="266"/>
      <c r="H574" s="266"/>
      <c r="I574" s="266"/>
      <c r="J574" s="266"/>
      <c r="K574" s="266"/>
      <c r="L574" s="266"/>
      <c r="M574" s="266"/>
      <c r="N574" s="266"/>
      <c r="O574" s="266"/>
      <c r="P574" s="266"/>
      <c r="Q574" s="266"/>
      <c r="R574" s="266"/>
      <c r="S574" s="266"/>
      <c r="T574" s="266"/>
      <c r="U574" s="266"/>
      <c r="V574" s="266"/>
    </row>
    <row r="575" spans="3:22" ht="14.25" customHeight="1" x14ac:dyDescent="0.2">
      <c r="C575" s="266"/>
      <c r="D575" s="266"/>
      <c r="E575" s="266"/>
      <c r="F575" s="266"/>
      <c r="G575" s="266"/>
      <c r="H575" s="266"/>
      <c r="I575" s="266"/>
      <c r="J575" s="266"/>
      <c r="K575" s="266"/>
      <c r="L575" s="266"/>
      <c r="M575" s="266"/>
      <c r="N575" s="266"/>
      <c r="O575" s="266"/>
      <c r="P575" s="266"/>
      <c r="Q575" s="266"/>
      <c r="R575" s="266"/>
      <c r="S575" s="266"/>
      <c r="T575" s="266"/>
      <c r="U575" s="266"/>
      <c r="V575" s="266"/>
    </row>
    <row r="576" spans="3:22" ht="14.25" customHeight="1" x14ac:dyDescent="0.2">
      <c r="C576" s="266"/>
      <c r="D576" s="266"/>
      <c r="E576" s="266"/>
      <c r="F576" s="266"/>
      <c r="G576" s="266"/>
      <c r="H576" s="266"/>
      <c r="I576" s="266"/>
      <c r="J576" s="266"/>
      <c r="K576" s="266"/>
      <c r="L576" s="266"/>
      <c r="M576" s="266"/>
      <c r="N576" s="266"/>
      <c r="O576" s="266"/>
      <c r="P576" s="266"/>
      <c r="Q576" s="266"/>
      <c r="R576" s="266"/>
      <c r="S576" s="266"/>
      <c r="T576" s="266"/>
      <c r="U576" s="266"/>
      <c r="V576" s="266"/>
    </row>
    <row r="577" spans="3:22" ht="14.25" customHeight="1" x14ac:dyDescent="0.2">
      <c r="C577" s="266"/>
      <c r="D577" s="266"/>
      <c r="E577" s="266"/>
      <c r="F577" s="266"/>
      <c r="G577" s="266"/>
      <c r="H577" s="266"/>
      <c r="I577" s="266"/>
      <c r="J577" s="266"/>
      <c r="K577" s="266"/>
      <c r="L577" s="266"/>
      <c r="M577" s="266"/>
      <c r="N577" s="266"/>
      <c r="O577" s="266"/>
      <c r="P577" s="266"/>
      <c r="Q577" s="266"/>
      <c r="R577" s="266"/>
      <c r="S577" s="266"/>
      <c r="T577" s="266"/>
      <c r="U577" s="266"/>
      <c r="V577" s="266"/>
    </row>
    <row r="578" spans="3:22" ht="14.25" customHeight="1" x14ac:dyDescent="0.2">
      <c r="C578" s="266"/>
      <c r="D578" s="266"/>
      <c r="E578" s="266"/>
      <c r="F578" s="266"/>
      <c r="G578" s="266"/>
      <c r="H578" s="266"/>
      <c r="I578" s="266"/>
      <c r="J578" s="266"/>
      <c r="K578" s="266"/>
      <c r="L578" s="266"/>
      <c r="M578" s="266"/>
      <c r="N578" s="266"/>
      <c r="O578" s="266"/>
      <c r="P578" s="266"/>
      <c r="Q578" s="266"/>
      <c r="R578" s="266"/>
      <c r="S578" s="266"/>
      <c r="T578" s="266"/>
      <c r="U578" s="266"/>
      <c r="V578" s="266"/>
    </row>
    <row r="579" spans="3:22" ht="14.25" customHeight="1" x14ac:dyDescent="0.2">
      <c r="C579" s="266"/>
      <c r="D579" s="266"/>
      <c r="E579" s="266"/>
      <c r="F579" s="266"/>
      <c r="G579" s="266"/>
      <c r="H579" s="266"/>
      <c r="I579" s="266"/>
      <c r="J579" s="266"/>
      <c r="K579" s="266"/>
      <c r="L579" s="266"/>
      <c r="M579" s="266"/>
      <c r="N579" s="266"/>
      <c r="O579" s="266"/>
      <c r="P579" s="266"/>
      <c r="Q579" s="266"/>
      <c r="R579" s="266"/>
      <c r="S579" s="266"/>
      <c r="T579" s="266"/>
      <c r="U579" s="266"/>
      <c r="V579" s="266"/>
    </row>
    <row r="580" spans="3:22" ht="14.25" customHeight="1" x14ac:dyDescent="0.2">
      <c r="C580" s="266"/>
      <c r="D580" s="266"/>
      <c r="E580" s="266"/>
      <c r="F580" s="266"/>
      <c r="G580" s="266"/>
      <c r="H580" s="266"/>
      <c r="I580" s="266"/>
      <c r="J580" s="266"/>
      <c r="K580" s="266"/>
      <c r="L580" s="266"/>
      <c r="M580" s="266"/>
      <c r="N580" s="266"/>
      <c r="O580" s="266"/>
      <c r="P580" s="266"/>
      <c r="Q580" s="266"/>
      <c r="R580" s="266"/>
      <c r="S580" s="266"/>
      <c r="T580" s="266"/>
      <c r="U580" s="266"/>
      <c r="V580" s="266"/>
    </row>
    <row r="581" spans="3:22" ht="14.25" customHeight="1" x14ac:dyDescent="0.2">
      <c r="C581" s="266"/>
      <c r="D581" s="266"/>
      <c r="E581" s="266"/>
      <c r="F581" s="266"/>
      <c r="G581" s="266"/>
      <c r="H581" s="266"/>
      <c r="I581" s="266"/>
      <c r="J581" s="266"/>
      <c r="K581" s="266"/>
      <c r="L581" s="266"/>
      <c r="M581" s="266"/>
      <c r="N581" s="266"/>
      <c r="O581" s="266"/>
      <c r="P581" s="266"/>
      <c r="Q581" s="266"/>
      <c r="R581" s="266"/>
      <c r="S581" s="266"/>
      <c r="T581" s="266"/>
      <c r="U581" s="266"/>
      <c r="V581" s="266"/>
    </row>
    <row r="582" spans="3:22" ht="14.25" customHeight="1" x14ac:dyDescent="0.2">
      <c r="C582" s="266"/>
      <c r="D582" s="266"/>
      <c r="E582" s="266"/>
      <c r="F582" s="266"/>
      <c r="G582" s="266"/>
      <c r="H582" s="266"/>
      <c r="I582" s="266"/>
      <c r="J582" s="266"/>
      <c r="K582" s="266"/>
      <c r="L582" s="266"/>
      <c r="M582" s="266"/>
      <c r="N582" s="266"/>
      <c r="O582" s="266"/>
      <c r="P582" s="266"/>
      <c r="Q582" s="266"/>
      <c r="R582" s="266"/>
      <c r="S582" s="266"/>
      <c r="T582" s="266"/>
      <c r="U582" s="266"/>
      <c r="V582" s="266"/>
    </row>
    <row r="583" spans="3:22" ht="14.25" customHeight="1" x14ac:dyDescent="0.2">
      <c r="C583" s="266"/>
      <c r="D583" s="266"/>
      <c r="E583" s="266"/>
      <c r="F583" s="266"/>
      <c r="G583" s="266"/>
      <c r="H583" s="266"/>
      <c r="I583" s="266"/>
      <c r="J583" s="266"/>
      <c r="K583" s="266"/>
      <c r="L583" s="266"/>
      <c r="M583" s="266"/>
      <c r="N583" s="266"/>
      <c r="O583" s="266"/>
      <c r="P583" s="266"/>
      <c r="Q583" s="266"/>
      <c r="R583" s="266"/>
      <c r="S583" s="266"/>
      <c r="T583" s="266"/>
      <c r="U583" s="266"/>
      <c r="V583" s="266"/>
    </row>
    <row r="584" spans="3:22" ht="14.25" customHeight="1" x14ac:dyDescent="0.2">
      <c r="C584" s="266"/>
      <c r="D584" s="266"/>
      <c r="E584" s="266"/>
      <c r="F584" s="266"/>
      <c r="G584" s="266"/>
      <c r="H584" s="266"/>
      <c r="I584" s="266"/>
      <c r="J584" s="266"/>
      <c r="K584" s="266"/>
      <c r="L584" s="266"/>
      <c r="M584" s="266"/>
      <c r="N584" s="266"/>
      <c r="O584" s="266"/>
      <c r="P584" s="266"/>
      <c r="Q584" s="266"/>
      <c r="R584" s="266"/>
      <c r="S584" s="266"/>
      <c r="T584" s="266"/>
      <c r="U584" s="266"/>
      <c r="V584" s="266"/>
    </row>
    <row r="585" spans="3:22" ht="14.25" customHeight="1" x14ac:dyDescent="0.2">
      <c r="C585" s="266"/>
      <c r="D585" s="266"/>
      <c r="E585" s="266"/>
      <c r="F585" s="266"/>
      <c r="G585" s="266"/>
      <c r="H585" s="266"/>
      <c r="I585" s="266"/>
      <c r="J585" s="266"/>
      <c r="K585" s="266"/>
      <c r="L585" s="266"/>
      <c r="M585" s="266"/>
      <c r="N585" s="266"/>
      <c r="O585" s="266"/>
      <c r="P585" s="266"/>
      <c r="Q585" s="266"/>
      <c r="R585" s="266"/>
      <c r="S585" s="266"/>
      <c r="T585" s="266"/>
      <c r="U585" s="266"/>
      <c r="V585" s="266"/>
    </row>
    <row r="586" spans="3:22" ht="14.25" customHeight="1" x14ac:dyDescent="0.2">
      <c r="C586" s="266"/>
      <c r="D586" s="266"/>
      <c r="E586" s="266"/>
      <c r="F586" s="266"/>
      <c r="G586" s="266"/>
      <c r="H586" s="266"/>
      <c r="I586" s="266"/>
      <c r="J586" s="266"/>
      <c r="K586" s="266"/>
      <c r="L586" s="266"/>
      <c r="M586" s="266"/>
      <c r="N586" s="266"/>
      <c r="O586" s="266"/>
      <c r="P586" s="266"/>
      <c r="Q586" s="266"/>
      <c r="R586" s="266"/>
      <c r="S586" s="266"/>
      <c r="T586" s="266"/>
      <c r="U586" s="266"/>
      <c r="V586" s="266"/>
    </row>
    <row r="587" spans="3:22" ht="14.25" customHeight="1" x14ac:dyDescent="0.2">
      <c r="C587" s="266"/>
      <c r="D587" s="266"/>
      <c r="E587" s="266"/>
      <c r="F587" s="266"/>
      <c r="G587" s="266"/>
      <c r="H587" s="266"/>
      <c r="I587" s="266"/>
      <c r="J587" s="266"/>
      <c r="K587" s="266"/>
      <c r="L587" s="266"/>
      <c r="M587" s="266"/>
      <c r="N587" s="266"/>
      <c r="O587" s="266"/>
      <c r="P587" s="266"/>
      <c r="Q587" s="266"/>
      <c r="R587" s="266"/>
      <c r="S587" s="266"/>
      <c r="T587" s="266"/>
      <c r="U587" s="266"/>
      <c r="V587" s="266"/>
    </row>
    <row r="588" spans="3:22" ht="14.25" customHeight="1" x14ac:dyDescent="0.2">
      <c r="C588" s="266"/>
      <c r="D588" s="266"/>
      <c r="E588" s="266"/>
      <c r="F588" s="266"/>
      <c r="G588" s="266"/>
      <c r="H588" s="266"/>
      <c r="I588" s="266"/>
      <c r="J588" s="266"/>
      <c r="K588" s="266"/>
      <c r="L588" s="266"/>
      <c r="M588" s="266"/>
      <c r="N588" s="266"/>
      <c r="O588" s="266"/>
      <c r="P588" s="266"/>
      <c r="Q588" s="266"/>
      <c r="R588" s="266"/>
      <c r="S588" s="266"/>
      <c r="T588" s="266"/>
      <c r="U588" s="266"/>
      <c r="V588" s="266"/>
    </row>
    <row r="589" spans="3:22" ht="14.25" customHeight="1" x14ac:dyDescent="0.2">
      <c r="C589" s="266"/>
      <c r="D589" s="266"/>
      <c r="E589" s="266"/>
      <c r="F589" s="266"/>
      <c r="G589" s="266"/>
      <c r="H589" s="266"/>
      <c r="I589" s="266"/>
      <c r="J589" s="266"/>
      <c r="K589" s="266"/>
      <c r="L589" s="266"/>
      <c r="M589" s="266"/>
      <c r="N589" s="266"/>
      <c r="O589" s="266"/>
      <c r="P589" s="266"/>
      <c r="Q589" s="266"/>
      <c r="R589" s="266"/>
      <c r="S589" s="266"/>
      <c r="T589" s="266"/>
      <c r="U589" s="266"/>
      <c r="V589" s="266"/>
    </row>
    <row r="590" spans="3:22" ht="14.25" customHeight="1" x14ac:dyDescent="0.2">
      <c r="C590" s="266"/>
      <c r="D590" s="266"/>
      <c r="E590" s="266"/>
      <c r="F590" s="266"/>
      <c r="G590" s="266"/>
      <c r="H590" s="266"/>
      <c r="I590" s="266"/>
      <c r="J590" s="266"/>
      <c r="K590" s="266"/>
      <c r="L590" s="266"/>
      <c r="M590" s="266"/>
      <c r="N590" s="266"/>
      <c r="O590" s="266"/>
      <c r="P590" s="266"/>
      <c r="Q590" s="266"/>
      <c r="R590" s="266"/>
      <c r="S590" s="266"/>
      <c r="T590" s="266"/>
      <c r="U590" s="266"/>
      <c r="V590" s="266"/>
    </row>
    <row r="591" spans="3:22" ht="14.25" customHeight="1" x14ac:dyDescent="0.2">
      <c r="C591" s="266"/>
      <c r="D591" s="266"/>
      <c r="E591" s="266"/>
      <c r="F591" s="266"/>
      <c r="G591" s="266"/>
      <c r="H591" s="266"/>
      <c r="I591" s="266"/>
      <c r="J591" s="266"/>
      <c r="K591" s="266"/>
      <c r="L591" s="266"/>
      <c r="M591" s="266"/>
      <c r="N591" s="266"/>
      <c r="O591" s="266"/>
      <c r="P591" s="266"/>
      <c r="Q591" s="266"/>
      <c r="R591" s="266"/>
      <c r="S591" s="266"/>
      <c r="T591" s="266"/>
      <c r="U591" s="266"/>
      <c r="V591" s="266"/>
    </row>
    <row r="592" spans="3:22" ht="14.25" customHeight="1" x14ac:dyDescent="0.2">
      <c r="C592" s="266"/>
      <c r="D592" s="266"/>
      <c r="E592" s="266"/>
      <c r="F592" s="266"/>
      <c r="G592" s="266"/>
      <c r="H592" s="266"/>
      <c r="I592" s="266"/>
      <c r="J592" s="266"/>
      <c r="K592" s="266"/>
      <c r="L592" s="266"/>
      <c r="M592" s="266"/>
      <c r="N592" s="266"/>
      <c r="O592" s="266"/>
      <c r="P592" s="266"/>
      <c r="Q592" s="266"/>
      <c r="R592" s="266"/>
      <c r="S592" s="266"/>
      <c r="T592" s="266"/>
      <c r="U592" s="266"/>
      <c r="V592" s="266"/>
    </row>
    <row r="593" spans="3:22" ht="14.25" customHeight="1" x14ac:dyDescent="0.2">
      <c r="C593" s="266"/>
      <c r="D593" s="266"/>
      <c r="E593" s="266"/>
      <c r="F593" s="266"/>
      <c r="G593" s="266"/>
      <c r="H593" s="266"/>
      <c r="I593" s="266"/>
      <c r="J593" s="266"/>
      <c r="K593" s="266"/>
      <c r="L593" s="266"/>
      <c r="M593" s="266"/>
      <c r="N593" s="266"/>
      <c r="O593" s="266"/>
      <c r="P593" s="266"/>
      <c r="Q593" s="266"/>
      <c r="R593" s="266"/>
      <c r="S593" s="266"/>
      <c r="T593" s="266"/>
      <c r="U593" s="266"/>
      <c r="V593" s="266"/>
    </row>
    <row r="594" spans="3:22" ht="14.25" customHeight="1" x14ac:dyDescent="0.2">
      <c r="C594" s="266"/>
      <c r="D594" s="266"/>
      <c r="E594" s="266"/>
      <c r="F594" s="266"/>
      <c r="G594" s="266"/>
      <c r="H594" s="266"/>
      <c r="I594" s="266"/>
      <c r="J594" s="266"/>
      <c r="K594" s="266"/>
      <c r="L594" s="266"/>
      <c r="M594" s="266"/>
      <c r="N594" s="266"/>
      <c r="O594" s="266"/>
      <c r="P594" s="266"/>
      <c r="Q594" s="266"/>
      <c r="R594" s="266"/>
      <c r="S594" s="266"/>
      <c r="T594" s="266"/>
      <c r="U594" s="266"/>
      <c r="V594" s="266"/>
    </row>
    <row r="595" spans="3:22" ht="14.25" customHeight="1" x14ac:dyDescent="0.2">
      <c r="C595" s="266"/>
      <c r="D595" s="266"/>
      <c r="E595" s="266"/>
      <c r="F595" s="266"/>
      <c r="G595" s="266"/>
      <c r="H595" s="266"/>
      <c r="I595" s="266"/>
      <c r="J595" s="266"/>
      <c r="K595" s="266"/>
      <c r="L595" s="266"/>
      <c r="M595" s="266"/>
      <c r="N595" s="266"/>
      <c r="O595" s="266"/>
      <c r="P595" s="266"/>
      <c r="Q595" s="266"/>
      <c r="R595" s="266"/>
      <c r="S595" s="266"/>
      <c r="T595" s="266"/>
      <c r="U595" s="266"/>
      <c r="V595" s="266"/>
    </row>
    <row r="596" spans="3:22" ht="14.25" customHeight="1" x14ac:dyDescent="0.2">
      <c r="C596" s="266"/>
      <c r="D596" s="266"/>
      <c r="E596" s="266"/>
      <c r="F596" s="266"/>
      <c r="G596" s="266"/>
      <c r="H596" s="266"/>
      <c r="I596" s="266"/>
      <c r="J596" s="266"/>
      <c r="K596" s="266"/>
      <c r="L596" s="266"/>
      <c r="M596" s="266"/>
      <c r="N596" s="266"/>
      <c r="O596" s="266"/>
      <c r="P596" s="266"/>
      <c r="Q596" s="266"/>
      <c r="R596" s="266"/>
      <c r="S596" s="266"/>
      <c r="T596" s="266"/>
      <c r="U596" s="266"/>
      <c r="V596" s="266"/>
    </row>
    <row r="597" spans="3:22" ht="14.25" customHeight="1" x14ac:dyDescent="0.2">
      <c r="C597" s="266"/>
      <c r="D597" s="266"/>
      <c r="E597" s="266"/>
      <c r="F597" s="266"/>
      <c r="G597" s="266"/>
      <c r="H597" s="266"/>
      <c r="I597" s="266"/>
      <c r="J597" s="266"/>
      <c r="K597" s="266"/>
      <c r="L597" s="266"/>
      <c r="M597" s="266"/>
      <c r="N597" s="266"/>
      <c r="O597" s="266"/>
      <c r="P597" s="266"/>
      <c r="Q597" s="266"/>
      <c r="R597" s="266"/>
      <c r="S597" s="266"/>
      <c r="T597" s="266"/>
      <c r="U597" s="266"/>
      <c r="V597" s="266"/>
    </row>
    <row r="598" spans="3:22" ht="14.25" customHeight="1" x14ac:dyDescent="0.2">
      <c r="C598" s="266"/>
      <c r="D598" s="266"/>
      <c r="E598" s="266"/>
      <c r="F598" s="266"/>
      <c r="G598" s="266"/>
      <c r="H598" s="266"/>
      <c r="I598" s="266"/>
      <c r="J598" s="266"/>
      <c r="K598" s="266"/>
      <c r="L598" s="266"/>
      <c r="M598" s="266"/>
      <c r="N598" s="266"/>
      <c r="O598" s="266"/>
      <c r="P598" s="266"/>
      <c r="Q598" s="266"/>
      <c r="R598" s="266"/>
      <c r="S598" s="266"/>
      <c r="T598" s="266"/>
      <c r="U598" s="266"/>
      <c r="V598" s="266"/>
    </row>
    <row r="599" spans="3:22" ht="14.25" customHeight="1" x14ac:dyDescent="0.2">
      <c r="C599" s="266"/>
      <c r="D599" s="266"/>
      <c r="E599" s="266"/>
      <c r="F599" s="266"/>
      <c r="G599" s="266"/>
      <c r="H599" s="266"/>
      <c r="I599" s="266"/>
      <c r="J599" s="266"/>
      <c r="K599" s="266"/>
      <c r="L599" s="266"/>
      <c r="M599" s="266"/>
      <c r="N599" s="266"/>
      <c r="O599" s="266"/>
      <c r="P599" s="266"/>
      <c r="Q599" s="266"/>
      <c r="R599" s="266"/>
      <c r="S599" s="266"/>
      <c r="T599" s="266"/>
      <c r="U599" s="266"/>
      <c r="V599" s="266"/>
    </row>
    <row r="600" spans="3:22" ht="14.25" customHeight="1" x14ac:dyDescent="0.2">
      <c r="C600" s="266"/>
      <c r="D600" s="266"/>
      <c r="E600" s="266"/>
      <c r="F600" s="266"/>
      <c r="G600" s="266"/>
      <c r="H600" s="266"/>
      <c r="I600" s="266"/>
      <c r="J600" s="266"/>
      <c r="K600" s="266"/>
      <c r="L600" s="266"/>
      <c r="M600" s="266"/>
      <c r="N600" s="266"/>
      <c r="O600" s="266"/>
      <c r="P600" s="266"/>
      <c r="Q600" s="266"/>
      <c r="R600" s="266"/>
      <c r="S600" s="266"/>
      <c r="T600" s="266"/>
      <c r="U600" s="266"/>
      <c r="V600" s="266"/>
    </row>
    <row r="601" spans="3:22" ht="14.25" customHeight="1" x14ac:dyDescent="0.2">
      <c r="C601" s="266"/>
      <c r="D601" s="266"/>
      <c r="E601" s="266"/>
      <c r="F601" s="266"/>
      <c r="G601" s="266"/>
      <c r="H601" s="266"/>
      <c r="I601" s="266"/>
      <c r="J601" s="266"/>
      <c r="K601" s="266"/>
      <c r="L601" s="266"/>
      <c r="M601" s="266"/>
      <c r="N601" s="266"/>
      <c r="O601" s="266"/>
      <c r="P601" s="266"/>
      <c r="Q601" s="266"/>
      <c r="R601" s="266"/>
      <c r="S601" s="266"/>
      <c r="T601" s="266"/>
      <c r="U601" s="266"/>
      <c r="V601" s="266"/>
    </row>
    <row r="602" spans="3:22" ht="14.25" customHeight="1" x14ac:dyDescent="0.2">
      <c r="C602" s="266"/>
      <c r="D602" s="266"/>
      <c r="E602" s="266"/>
      <c r="F602" s="266"/>
      <c r="G602" s="266"/>
      <c r="H602" s="266"/>
      <c r="I602" s="266"/>
      <c r="J602" s="266"/>
      <c r="K602" s="266"/>
      <c r="L602" s="266"/>
      <c r="M602" s="266"/>
      <c r="N602" s="266"/>
      <c r="O602" s="266"/>
      <c r="P602" s="266"/>
      <c r="Q602" s="266"/>
      <c r="R602" s="266"/>
      <c r="S602" s="266"/>
      <c r="T602" s="266"/>
      <c r="U602" s="266"/>
      <c r="V602" s="266"/>
    </row>
    <row r="603" spans="3:22" ht="14.25" customHeight="1" x14ac:dyDescent="0.2">
      <c r="C603" s="266"/>
      <c r="D603" s="266"/>
      <c r="E603" s="266"/>
      <c r="F603" s="266"/>
      <c r="G603" s="266"/>
      <c r="H603" s="266"/>
      <c r="I603" s="266"/>
      <c r="J603" s="266"/>
      <c r="K603" s="266"/>
      <c r="L603" s="266"/>
      <c r="M603" s="266"/>
      <c r="N603" s="266"/>
      <c r="O603" s="266"/>
      <c r="P603" s="266"/>
      <c r="Q603" s="266"/>
      <c r="R603" s="266"/>
      <c r="S603" s="266"/>
      <c r="T603" s="266"/>
      <c r="U603" s="266"/>
      <c r="V603" s="266"/>
    </row>
    <row r="604" spans="3:22" ht="14.25" customHeight="1" x14ac:dyDescent="0.2">
      <c r="C604" s="266"/>
      <c r="D604" s="266"/>
      <c r="E604" s="266"/>
      <c r="F604" s="266"/>
      <c r="G604" s="266"/>
      <c r="H604" s="266"/>
      <c r="I604" s="266"/>
      <c r="J604" s="266"/>
      <c r="K604" s="266"/>
      <c r="L604" s="266"/>
      <c r="M604" s="266"/>
      <c r="N604" s="266"/>
      <c r="O604" s="266"/>
      <c r="P604" s="266"/>
      <c r="Q604" s="266"/>
      <c r="R604" s="266"/>
      <c r="S604" s="266"/>
      <c r="T604" s="266"/>
      <c r="U604" s="266"/>
      <c r="V604" s="266"/>
    </row>
    <row r="605" spans="3:22" ht="14.25" customHeight="1" x14ac:dyDescent="0.2">
      <c r="C605" s="266"/>
      <c r="D605" s="266"/>
      <c r="E605" s="266"/>
      <c r="F605" s="266"/>
      <c r="G605" s="266"/>
      <c r="H605" s="266"/>
      <c r="I605" s="266"/>
      <c r="J605" s="266"/>
      <c r="K605" s="266"/>
      <c r="L605" s="266"/>
      <c r="M605" s="266"/>
      <c r="N605" s="266"/>
      <c r="O605" s="266"/>
      <c r="P605" s="266"/>
      <c r="Q605" s="266"/>
      <c r="R605" s="266"/>
      <c r="S605" s="266"/>
      <c r="T605" s="266"/>
      <c r="U605" s="266"/>
      <c r="V605" s="266"/>
    </row>
    <row r="606" spans="3:22" ht="14.25" customHeight="1" x14ac:dyDescent="0.2">
      <c r="C606" s="266"/>
      <c r="D606" s="266"/>
      <c r="E606" s="266"/>
      <c r="F606" s="266"/>
      <c r="G606" s="266"/>
      <c r="H606" s="266"/>
      <c r="I606" s="266"/>
      <c r="J606" s="266"/>
      <c r="K606" s="266"/>
      <c r="L606" s="266"/>
      <c r="M606" s="266"/>
      <c r="N606" s="266"/>
      <c r="O606" s="266"/>
      <c r="P606" s="266"/>
      <c r="Q606" s="266"/>
      <c r="R606" s="266"/>
      <c r="S606" s="266"/>
      <c r="T606" s="266"/>
      <c r="U606" s="266"/>
      <c r="V606" s="266"/>
    </row>
    <row r="607" spans="3:22" ht="14.25" customHeight="1" x14ac:dyDescent="0.2">
      <c r="C607" s="266"/>
      <c r="D607" s="266"/>
      <c r="E607" s="266"/>
      <c r="F607" s="266"/>
      <c r="G607" s="266"/>
      <c r="H607" s="266"/>
      <c r="I607" s="266"/>
      <c r="J607" s="266"/>
      <c r="K607" s="266"/>
      <c r="L607" s="266"/>
      <c r="M607" s="266"/>
      <c r="N607" s="266"/>
      <c r="O607" s="266"/>
      <c r="P607" s="266"/>
      <c r="Q607" s="266"/>
      <c r="R607" s="266"/>
      <c r="S607" s="266"/>
      <c r="T607" s="266"/>
      <c r="U607" s="266"/>
      <c r="V607" s="266"/>
    </row>
    <row r="608" spans="3:22" ht="14.25" customHeight="1" x14ac:dyDescent="0.2">
      <c r="C608" s="266"/>
      <c r="D608" s="266"/>
      <c r="E608" s="266"/>
      <c r="F608" s="266"/>
      <c r="G608" s="266"/>
      <c r="H608" s="266"/>
      <c r="I608" s="266"/>
      <c r="J608" s="266"/>
      <c r="K608" s="266"/>
      <c r="L608" s="266"/>
      <c r="M608" s="266"/>
      <c r="N608" s="266"/>
      <c r="O608" s="266"/>
      <c r="P608" s="266"/>
      <c r="Q608" s="266"/>
      <c r="R608" s="266"/>
      <c r="S608" s="266"/>
      <c r="T608" s="266"/>
      <c r="U608" s="266"/>
      <c r="V608" s="266"/>
    </row>
    <row r="609" spans="3:22" ht="14.25" customHeight="1" x14ac:dyDescent="0.2">
      <c r="C609" s="266"/>
      <c r="D609" s="266"/>
      <c r="E609" s="266"/>
      <c r="F609" s="266"/>
      <c r="G609" s="266"/>
      <c r="H609" s="266"/>
      <c r="I609" s="266"/>
      <c r="J609" s="266"/>
      <c r="K609" s="266"/>
      <c r="L609" s="266"/>
      <c r="M609" s="266"/>
      <c r="N609" s="266"/>
      <c r="O609" s="266"/>
      <c r="P609" s="266"/>
      <c r="Q609" s="266"/>
      <c r="R609" s="266"/>
      <c r="S609" s="266"/>
      <c r="T609" s="266"/>
      <c r="U609" s="266"/>
      <c r="V609" s="266"/>
    </row>
    <row r="610" spans="3:22" ht="14.25" customHeight="1" x14ac:dyDescent="0.2">
      <c r="C610" s="266"/>
      <c r="D610" s="266"/>
      <c r="E610" s="266"/>
      <c r="F610" s="266"/>
      <c r="G610" s="266"/>
      <c r="H610" s="266"/>
      <c r="I610" s="266"/>
      <c r="J610" s="266"/>
      <c r="K610" s="266"/>
      <c r="L610" s="266"/>
      <c r="M610" s="266"/>
      <c r="N610" s="266"/>
      <c r="O610" s="266"/>
      <c r="P610" s="266"/>
      <c r="Q610" s="266"/>
      <c r="R610" s="266"/>
      <c r="S610" s="266"/>
      <c r="T610" s="266"/>
      <c r="U610" s="266"/>
      <c r="V610" s="266"/>
    </row>
    <row r="611" spans="3:22" ht="14.25" customHeight="1" x14ac:dyDescent="0.2">
      <c r="C611" s="266"/>
      <c r="D611" s="266"/>
      <c r="E611" s="266"/>
      <c r="F611" s="266"/>
      <c r="G611" s="266"/>
      <c r="H611" s="266"/>
      <c r="I611" s="266"/>
      <c r="J611" s="266"/>
      <c r="K611" s="266"/>
      <c r="L611" s="266"/>
      <c r="M611" s="266"/>
      <c r="N611" s="266"/>
      <c r="O611" s="266"/>
      <c r="P611" s="266"/>
      <c r="Q611" s="266"/>
      <c r="R611" s="266"/>
      <c r="S611" s="266"/>
      <c r="T611" s="266"/>
      <c r="U611" s="266"/>
      <c r="V611" s="266"/>
    </row>
    <row r="612" spans="3:22" ht="14.25" customHeight="1" x14ac:dyDescent="0.2">
      <c r="C612" s="266"/>
      <c r="D612" s="266"/>
      <c r="E612" s="266"/>
      <c r="F612" s="266"/>
      <c r="G612" s="266"/>
      <c r="H612" s="266"/>
      <c r="I612" s="266"/>
      <c r="J612" s="266"/>
      <c r="K612" s="266"/>
      <c r="L612" s="266"/>
      <c r="M612" s="266"/>
      <c r="N612" s="266"/>
      <c r="O612" s="266"/>
      <c r="P612" s="266"/>
      <c r="Q612" s="266"/>
      <c r="R612" s="266"/>
      <c r="S612" s="266"/>
      <c r="T612" s="266"/>
      <c r="U612" s="266"/>
      <c r="V612" s="266"/>
    </row>
    <row r="613" spans="3:22" ht="14.25" customHeight="1" x14ac:dyDescent="0.2">
      <c r="C613" s="266"/>
      <c r="D613" s="266"/>
      <c r="E613" s="266"/>
      <c r="F613" s="266"/>
      <c r="G613" s="266"/>
      <c r="H613" s="266"/>
      <c r="I613" s="266"/>
      <c r="J613" s="266"/>
      <c r="K613" s="266"/>
      <c r="L613" s="266"/>
      <c r="M613" s="266"/>
      <c r="N613" s="266"/>
      <c r="O613" s="266"/>
      <c r="P613" s="266"/>
      <c r="Q613" s="266"/>
      <c r="R613" s="266"/>
      <c r="S613" s="266"/>
      <c r="T613" s="266"/>
      <c r="U613" s="266"/>
      <c r="V613" s="266"/>
    </row>
    <row r="614" spans="3:22" ht="14.25" customHeight="1" x14ac:dyDescent="0.2">
      <c r="C614" s="266"/>
      <c r="D614" s="266"/>
      <c r="E614" s="266"/>
      <c r="F614" s="266"/>
      <c r="G614" s="266"/>
      <c r="H614" s="266"/>
      <c r="I614" s="266"/>
      <c r="J614" s="266"/>
      <c r="K614" s="266"/>
      <c r="L614" s="266"/>
      <c r="M614" s="266"/>
      <c r="N614" s="266"/>
      <c r="O614" s="266"/>
      <c r="P614" s="266"/>
      <c r="Q614" s="266"/>
      <c r="R614" s="266"/>
      <c r="S614" s="266"/>
      <c r="T614" s="266"/>
      <c r="U614" s="266"/>
      <c r="V614" s="266"/>
    </row>
    <row r="615" spans="3:22" ht="14.25" customHeight="1" x14ac:dyDescent="0.2">
      <c r="C615" s="266"/>
      <c r="D615" s="266"/>
      <c r="E615" s="266"/>
      <c r="F615" s="266"/>
      <c r="G615" s="266"/>
      <c r="H615" s="266"/>
      <c r="I615" s="266"/>
      <c r="J615" s="266"/>
      <c r="K615" s="266"/>
      <c r="L615" s="266"/>
      <c r="M615" s="266"/>
      <c r="N615" s="266"/>
      <c r="O615" s="266"/>
      <c r="P615" s="266"/>
      <c r="Q615" s="266"/>
      <c r="R615" s="266"/>
      <c r="S615" s="266"/>
      <c r="T615" s="266"/>
      <c r="U615" s="266"/>
      <c r="V615" s="266"/>
    </row>
    <row r="616" spans="3:22" ht="14.25" customHeight="1" x14ac:dyDescent="0.2">
      <c r="C616" s="266"/>
      <c r="D616" s="266"/>
      <c r="E616" s="266"/>
      <c r="F616" s="266"/>
      <c r="G616" s="266"/>
      <c r="H616" s="266"/>
      <c r="I616" s="266"/>
      <c r="J616" s="266"/>
      <c r="K616" s="266"/>
      <c r="L616" s="266"/>
      <c r="M616" s="266"/>
      <c r="N616" s="266"/>
      <c r="O616" s="266"/>
      <c r="P616" s="266"/>
      <c r="Q616" s="266"/>
      <c r="R616" s="266"/>
      <c r="S616" s="266"/>
      <c r="T616" s="266"/>
      <c r="U616" s="266"/>
      <c r="V616" s="266"/>
    </row>
    <row r="617" spans="3:22" ht="14.25" customHeight="1" x14ac:dyDescent="0.2">
      <c r="C617" s="266"/>
      <c r="D617" s="266"/>
      <c r="E617" s="266"/>
      <c r="F617" s="266"/>
      <c r="G617" s="266"/>
      <c r="H617" s="266"/>
      <c r="I617" s="266"/>
      <c r="J617" s="266"/>
      <c r="K617" s="266"/>
      <c r="L617" s="266"/>
      <c r="M617" s="266"/>
      <c r="N617" s="266"/>
      <c r="O617" s="266"/>
      <c r="P617" s="266"/>
      <c r="Q617" s="266"/>
      <c r="R617" s="266"/>
      <c r="S617" s="266"/>
      <c r="T617" s="266"/>
      <c r="U617" s="266"/>
      <c r="V617" s="266"/>
    </row>
    <row r="618" spans="3:22" ht="14.25" customHeight="1" x14ac:dyDescent="0.2">
      <c r="C618" s="266"/>
      <c r="D618" s="266"/>
      <c r="E618" s="266"/>
      <c r="F618" s="266"/>
      <c r="G618" s="266"/>
      <c r="H618" s="266"/>
      <c r="I618" s="266"/>
      <c r="J618" s="266"/>
      <c r="K618" s="266"/>
      <c r="L618" s="266"/>
      <c r="M618" s="266"/>
      <c r="N618" s="266"/>
      <c r="O618" s="266"/>
      <c r="P618" s="266"/>
      <c r="Q618" s="266"/>
      <c r="R618" s="266"/>
      <c r="S618" s="266"/>
      <c r="T618" s="266"/>
      <c r="U618" s="266"/>
      <c r="V618" s="266"/>
    </row>
    <row r="619" spans="3:22" ht="14.25" customHeight="1" x14ac:dyDescent="0.2">
      <c r="C619" s="266"/>
      <c r="D619" s="266"/>
      <c r="E619" s="266"/>
      <c r="F619" s="266"/>
      <c r="G619" s="266"/>
      <c r="H619" s="266"/>
      <c r="I619" s="266"/>
      <c r="J619" s="266"/>
      <c r="K619" s="266"/>
      <c r="L619" s="266"/>
      <c r="M619" s="266"/>
      <c r="N619" s="266"/>
      <c r="O619" s="266"/>
      <c r="P619" s="266"/>
      <c r="Q619" s="266"/>
      <c r="R619" s="266"/>
      <c r="S619" s="266"/>
      <c r="T619" s="266"/>
      <c r="U619" s="266"/>
      <c r="V619" s="266"/>
    </row>
    <row r="620" spans="3:22" ht="14.25" customHeight="1" x14ac:dyDescent="0.2">
      <c r="C620" s="266"/>
      <c r="D620" s="266"/>
      <c r="E620" s="266"/>
      <c r="F620" s="266"/>
      <c r="G620" s="266"/>
      <c r="H620" s="266"/>
      <c r="I620" s="266"/>
      <c r="J620" s="266"/>
      <c r="K620" s="266"/>
      <c r="L620" s="266"/>
      <c r="M620" s="266"/>
      <c r="N620" s="266"/>
      <c r="O620" s="266"/>
      <c r="P620" s="266"/>
      <c r="Q620" s="266"/>
      <c r="R620" s="266"/>
      <c r="S620" s="266"/>
      <c r="T620" s="266"/>
      <c r="U620" s="266"/>
      <c r="V620" s="266"/>
    </row>
    <row r="621" spans="3:22" ht="14.25" customHeight="1" x14ac:dyDescent="0.2">
      <c r="C621" s="266"/>
      <c r="D621" s="266"/>
      <c r="E621" s="266"/>
      <c r="F621" s="266"/>
      <c r="G621" s="266"/>
      <c r="H621" s="266"/>
      <c r="I621" s="266"/>
      <c r="J621" s="266"/>
      <c r="K621" s="266"/>
      <c r="L621" s="266"/>
      <c r="M621" s="266"/>
      <c r="N621" s="266"/>
      <c r="O621" s="266"/>
      <c r="P621" s="266"/>
      <c r="Q621" s="266"/>
      <c r="R621" s="266"/>
      <c r="S621" s="266"/>
      <c r="T621" s="266"/>
      <c r="U621" s="266"/>
      <c r="V621" s="266"/>
    </row>
    <row r="622" spans="3:22" ht="14.25" customHeight="1" x14ac:dyDescent="0.2">
      <c r="C622" s="266"/>
      <c r="D622" s="266"/>
      <c r="E622" s="266"/>
      <c r="F622" s="266"/>
      <c r="G622" s="266"/>
      <c r="H622" s="266"/>
      <c r="I622" s="266"/>
      <c r="J622" s="266"/>
      <c r="K622" s="266"/>
      <c r="L622" s="266"/>
      <c r="M622" s="266"/>
      <c r="N622" s="266"/>
      <c r="O622" s="266"/>
      <c r="P622" s="266"/>
      <c r="Q622" s="266"/>
      <c r="R622" s="266"/>
      <c r="S622" s="266"/>
      <c r="T622" s="266"/>
      <c r="U622" s="266"/>
      <c r="V622" s="266"/>
    </row>
    <row r="623" spans="3:22" ht="14.25" customHeight="1" x14ac:dyDescent="0.2">
      <c r="C623" s="266"/>
      <c r="D623" s="266"/>
      <c r="E623" s="266"/>
      <c r="F623" s="266"/>
      <c r="G623" s="266"/>
      <c r="H623" s="266"/>
      <c r="I623" s="266"/>
      <c r="J623" s="266"/>
      <c r="K623" s="266"/>
      <c r="L623" s="266"/>
      <c r="M623" s="266"/>
      <c r="N623" s="266"/>
      <c r="O623" s="266"/>
      <c r="P623" s="266"/>
      <c r="Q623" s="266"/>
      <c r="R623" s="266"/>
      <c r="S623" s="266"/>
      <c r="T623" s="266"/>
      <c r="U623" s="266"/>
      <c r="V623" s="266"/>
    </row>
    <row r="624" spans="3:22" ht="14.25" customHeight="1" x14ac:dyDescent="0.2">
      <c r="C624" s="266"/>
      <c r="D624" s="266"/>
      <c r="E624" s="266"/>
      <c r="F624" s="266"/>
      <c r="G624" s="266"/>
      <c r="H624" s="266"/>
      <c r="I624" s="266"/>
      <c r="J624" s="266"/>
      <c r="K624" s="266"/>
      <c r="L624" s="266"/>
      <c r="M624" s="266"/>
      <c r="N624" s="266"/>
      <c r="O624" s="266"/>
      <c r="P624" s="266"/>
      <c r="Q624" s="266"/>
      <c r="R624" s="266"/>
      <c r="S624" s="266"/>
      <c r="T624" s="266"/>
      <c r="U624" s="266"/>
      <c r="V624" s="266"/>
    </row>
    <row r="625" spans="3:22" ht="14.25" customHeight="1" x14ac:dyDescent="0.2">
      <c r="C625" s="266"/>
      <c r="D625" s="266"/>
      <c r="E625" s="266"/>
      <c r="F625" s="266"/>
      <c r="G625" s="266"/>
      <c r="H625" s="266"/>
      <c r="I625" s="266"/>
      <c r="J625" s="266"/>
      <c r="K625" s="266"/>
      <c r="L625" s="266"/>
      <c r="M625" s="266"/>
      <c r="N625" s="266"/>
      <c r="O625" s="266"/>
      <c r="P625" s="266"/>
      <c r="Q625" s="266"/>
      <c r="R625" s="266"/>
      <c r="S625" s="266"/>
      <c r="T625" s="266"/>
      <c r="U625" s="266"/>
      <c r="V625" s="266"/>
    </row>
    <row r="626" spans="3:22" ht="14.25" customHeight="1" x14ac:dyDescent="0.2">
      <c r="C626" s="266"/>
      <c r="D626" s="266"/>
      <c r="E626" s="266"/>
      <c r="F626" s="266"/>
      <c r="G626" s="266"/>
      <c r="H626" s="266"/>
      <c r="I626" s="266"/>
      <c r="J626" s="266"/>
      <c r="K626" s="266"/>
      <c r="L626" s="266"/>
      <c r="M626" s="266"/>
      <c r="N626" s="266"/>
      <c r="O626" s="266"/>
      <c r="P626" s="266"/>
      <c r="Q626" s="266"/>
      <c r="R626" s="266"/>
      <c r="S626" s="266"/>
      <c r="T626" s="266"/>
      <c r="U626" s="266"/>
      <c r="V626" s="266"/>
    </row>
    <row r="627" spans="3:22" ht="14.25" customHeight="1" x14ac:dyDescent="0.2">
      <c r="C627" s="266"/>
      <c r="D627" s="266"/>
      <c r="E627" s="266"/>
      <c r="F627" s="266"/>
      <c r="G627" s="266"/>
      <c r="H627" s="266"/>
      <c r="I627" s="266"/>
      <c r="J627" s="266"/>
      <c r="K627" s="266"/>
      <c r="L627" s="266"/>
      <c r="M627" s="266"/>
      <c r="N627" s="266"/>
      <c r="O627" s="266"/>
      <c r="P627" s="266"/>
      <c r="Q627" s="266"/>
      <c r="R627" s="266"/>
      <c r="S627" s="266"/>
      <c r="T627" s="266"/>
      <c r="U627" s="266"/>
      <c r="V627" s="266"/>
    </row>
    <row r="628" spans="3:22" ht="14.25" customHeight="1" x14ac:dyDescent="0.2">
      <c r="C628" s="266"/>
      <c r="D628" s="266"/>
      <c r="E628" s="266"/>
      <c r="F628" s="266"/>
      <c r="G628" s="266"/>
      <c r="H628" s="266"/>
      <c r="I628" s="266"/>
      <c r="J628" s="266"/>
      <c r="K628" s="266"/>
      <c r="L628" s="266"/>
      <c r="M628" s="266"/>
      <c r="N628" s="266"/>
      <c r="O628" s="266"/>
      <c r="P628" s="266"/>
      <c r="Q628" s="266"/>
      <c r="R628" s="266"/>
      <c r="S628" s="266"/>
      <c r="T628" s="266"/>
      <c r="U628" s="266"/>
      <c r="V628" s="266"/>
    </row>
    <row r="629" spans="3:22" ht="14.25" customHeight="1" x14ac:dyDescent="0.2">
      <c r="C629" s="266"/>
      <c r="D629" s="266"/>
      <c r="E629" s="266"/>
      <c r="F629" s="266"/>
      <c r="G629" s="266"/>
      <c r="H629" s="266"/>
      <c r="I629" s="266"/>
      <c r="J629" s="266"/>
      <c r="K629" s="266"/>
      <c r="L629" s="266"/>
      <c r="M629" s="266"/>
      <c r="N629" s="266"/>
      <c r="O629" s="266"/>
      <c r="P629" s="266"/>
      <c r="Q629" s="266"/>
      <c r="R629" s="266"/>
      <c r="S629" s="266"/>
      <c r="T629" s="266"/>
      <c r="U629" s="266"/>
      <c r="V629" s="266"/>
    </row>
    <row r="630" spans="3:22" ht="14.25" customHeight="1" x14ac:dyDescent="0.2">
      <c r="C630" s="266"/>
      <c r="D630" s="266"/>
      <c r="E630" s="266"/>
      <c r="F630" s="266"/>
      <c r="G630" s="266"/>
      <c r="H630" s="266"/>
      <c r="I630" s="266"/>
      <c r="J630" s="266"/>
      <c r="K630" s="266"/>
      <c r="L630" s="266"/>
      <c r="M630" s="266"/>
      <c r="N630" s="266"/>
      <c r="O630" s="266"/>
      <c r="P630" s="266"/>
      <c r="Q630" s="266"/>
      <c r="R630" s="266"/>
      <c r="S630" s="266"/>
      <c r="T630" s="266"/>
      <c r="U630" s="266"/>
      <c r="V630" s="266"/>
    </row>
    <row r="631" spans="3:22" ht="14.25" customHeight="1" x14ac:dyDescent="0.2">
      <c r="C631" s="266"/>
      <c r="D631" s="266"/>
      <c r="E631" s="266"/>
      <c r="F631" s="266"/>
      <c r="G631" s="266"/>
      <c r="H631" s="266"/>
      <c r="I631" s="266"/>
      <c r="J631" s="266"/>
      <c r="K631" s="266"/>
      <c r="L631" s="266"/>
      <c r="M631" s="266"/>
      <c r="N631" s="266"/>
      <c r="O631" s="266"/>
      <c r="P631" s="266"/>
      <c r="Q631" s="266"/>
      <c r="R631" s="266"/>
      <c r="S631" s="266"/>
      <c r="T631" s="266"/>
      <c r="U631" s="266"/>
      <c r="V631" s="266"/>
    </row>
    <row r="632" spans="3:22" ht="14.25" customHeight="1" x14ac:dyDescent="0.2">
      <c r="C632" s="266"/>
      <c r="D632" s="266"/>
      <c r="E632" s="266"/>
      <c r="F632" s="266"/>
      <c r="G632" s="266"/>
      <c r="H632" s="266"/>
      <c r="I632" s="266"/>
      <c r="J632" s="266"/>
      <c r="K632" s="266"/>
      <c r="L632" s="266"/>
      <c r="M632" s="266"/>
      <c r="N632" s="266"/>
      <c r="O632" s="266"/>
      <c r="P632" s="266"/>
      <c r="Q632" s="266"/>
      <c r="R632" s="266"/>
      <c r="S632" s="266"/>
      <c r="T632" s="266"/>
      <c r="U632" s="266"/>
      <c r="V632" s="266"/>
    </row>
    <row r="633" spans="3:22" ht="14.25" customHeight="1" x14ac:dyDescent="0.2">
      <c r="C633" s="266"/>
      <c r="D633" s="266"/>
      <c r="E633" s="266"/>
      <c r="F633" s="266"/>
      <c r="G633" s="266"/>
      <c r="H633" s="266"/>
      <c r="I633" s="266"/>
      <c r="J633" s="266"/>
      <c r="K633" s="266"/>
      <c r="L633" s="266"/>
      <c r="M633" s="266"/>
      <c r="N633" s="266"/>
      <c r="O633" s="266"/>
      <c r="P633" s="266"/>
      <c r="Q633" s="266"/>
      <c r="R633" s="266"/>
      <c r="S633" s="266"/>
      <c r="T633" s="266"/>
      <c r="U633" s="266"/>
      <c r="V633" s="266"/>
    </row>
    <row r="634" spans="3:22" ht="14.25" customHeight="1" x14ac:dyDescent="0.2">
      <c r="C634" s="266"/>
      <c r="D634" s="266"/>
      <c r="E634" s="266"/>
      <c r="F634" s="266"/>
      <c r="G634" s="266"/>
      <c r="H634" s="266"/>
      <c r="I634" s="266"/>
      <c r="J634" s="266"/>
      <c r="K634" s="266"/>
      <c r="L634" s="266"/>
      <c r="M634" s="266"/>
      <c r="N634" s="266"/>
      <c r="O634" s="266"/>
      <c r="P634" s="266"/>
      <c r="Q634" s="266"/>
      <c r="R634" s="266"/>
      <c r="S634" s="266"/>
      <c r="T634" s="266"/>
      <c r="U634" s="266"/>
      <c r="V634" s="266"/>
    </row>
    <row r="635" spans="3:22" ht="14.25" customHeight="1" x14ac:dyDescent="0.2">
      <c r="C635" s="266"/>
      <c r="D635" s="266"/>
      <c r="E635" s="266"/>
      <c r="F635" s="266"/>
      <c r="G635" s="266"/>
      <c r="H635" s="266"/>
      <c r="I635" s="266"/>
      <c r="J635" s="266"/>
      <c r="K635" s="266"/>
      <c r="L635" s="266"/>
      <c r="M635" s="266"/>
      <c r="N635" s="266"/>
      <c r="O635" s="266"/>
      <c r="P635" s="266"/>
      <c r="Q635" s="266"/>
      <c r="R635" s="266"/>
      <c r="S635" s="266"/>
      <c r="T635" s="266"/>
      <c r="U635" s="266"/>
      <c r="V635" s="266"/>
    </row>
    <row r="636" spans="3:22" ht="14.25" customHeight="1" x14ac:dyDescent="0.2">
      <c r="C636" s="266"/>
      <c r="D636" s="266"/>
      <c r="E636" s="266"/>
      <c r="F636" s="266"/>
      <c r="G636" s="266"/>
      <c r="H636" s="266"/>
      <c r="I636" s="266"/>
      <c r="J636" s="266"/>
      <c r="K636" s="266"/>
      <c r="L636" s="266"/>
      <c r="M636" s="266"/>
      <c r="N636" s="266"/>
      <c r="O636" s="266"/>
      <c r="P636" s="266"/>
      <c r="Q636" s="266"/>
      <c r="R636" s="266"/>
      <c r="S636" s="266"/>
      <c r="T636" s="266"/>
      <c r="U636" s="266"/>
      <c r="V636" s="266"/>
    </row>
    <row r="637" spans="3:22" ht="14.25" customHeight="1" x14ac:dyDescent="0.2">
      <c r="C637" s="266"/>
      <c r="D637" s="266"/>
      <c r="E637" s="266"/>
      <c r="F637" s="266"/>
      <c r="G637" s="266"/>
      <c r="H637" s="266"/>
      <c r="I637" s="266"/>
      <c r="J637" s="266"/>
      <c r="K637" s="266"/>
      <c r="L637" s="266"/>
      <c r="M637" s="266"/>
      <c r="N637" s="266"/>
      <c r="O637" s="266"/>
      <c r="P637" s="266"/>
      <c r="Q637" s="266"/>
      <c r="R637" s="266"/>
      <c r="S637" s="266"/>
      <c r="T637" s="266"/>
      <c r="U637" s="266"/>
      <c r="V637" s="266"/>
    </row>
    <row r="638" spans="3:22" ht="14.25" customHeight="1" x14ac:dyDescent="0.2">
      <c r="C638" s="266"/>
      <c r="D638" s="266"/>
      <c r="E638" s="266"/>
      <c r="F638" s="266"/>
      <c r="G638" s="266"/>
      <c r="H638" s="266"/>
      <c r="I638" s="266"/>
      <c r="J638" s="266"/>
      <c r="K638" s="266"/>
      <c r="L638" s="266"/>
      <c r="M638" s="266"/>
      <c r="N638" s="266"/>
      <c r="O638" s="266"/>
      <c r="P638" s="266"/>
      <c r="Q638" s="266"/>
      <c r="R638" s="266"/>
      <c r="S638" s="266"/>
      <c r="T638" s="266"/>
      <c r="U638" s="266"/>
      <c r="V638" s="266"/>
    </row>
    <row r="639" spans="3:22" ht="14.25" customHeight="1" x14ac:dyDescent="0.2">
      <c r="C639" s="266"/>
      <c r="D639" s="266"/>
      <c r="E639" s="266"/>
      <c r="F639" s="266"/>
      <c r="G639" s="266"/>
      <c r="H639" s="266"/>
      <c r="I639" s="266"/>
      <c r="J639" s="266"/>
      <c r="K639" s="266"/>
      <c r="L639" s="266"/>
      <c r="M639" s="266"/>
      <c r="N639" s="266"/>
      <c r="O639" s="266"/>
      <c r="P639" s="266"/>
      <c r="Q639" s="266"/>
      <c r="R639" s="266"/>
      <c r="S639" s="266"/>
      <c r="T639" s="266"/>
      <c r="U639" s="266"/>
      <c r="V639" s="266"/>
    </row>
    <row r="640" spans="3:22" ht="14.25" customHeight="1" x14ac:dyDescent="0.2">
      <c r="C640" s="266"/>
      <c r="D640" s="266"/>
      <c r="E640" s="266"/>
      <c r="F640" s="266"/>
      <c r="G640" s="266"/>
      <c r="H640" s="266"/>
      <c r="I640" s="266"/>
      <c r="J640" s="266"/>
      <c r="K640" s="266"/>
      <c r="L640" s="266"/>
      <c r="M640" s="266"/>
      <c r="N640" s="266"/>
      <c r="O640" s="266"/>
      <c r="P640" s="266"/>
      <c r="Q640" s="266"/>
      <c r="R640" s="266"/>
      <c r="S640" s="266"/>
      <c r="T640" s="266"/>
      <c r="U640" s="266"/>
      <c r="V640" s="266"/>
    </row>
    <row r="641" spans="3:22" ht="14.25" customHeight="1" x14ac:dyDescent="0.2">
      <c r="C641" s="266"/>
      <c r="D641" s="266"/>
      <c r="E641" s="266"/>
      <c r="F641" s="266"/>
      <c r="G641" s="266"/>
      <c r="H641" s="266"/>
      <c r="I641" s="266"/>
      <c r="J641" s="266"/>
      <c r="K641" s="266"/>
      <c r="L641" s="266"/>
      <c r="M641" s="266"/>
      <c r="N641" s="266"/>
      <c r="O641" s="266"/>
      <c r="P641" s="266"/>
      <c r="Q641" s="266"/>
      <c r="R641" s="266"/>
      <c r="S641" s="266"/>
      <c r="T641" s="266"/>
      <c r="U641" s="266"/>
      <c r="V641" s="266"/>
    </row>
    <row r="642" spans="3:22" ht="14.25" customHeight="1" x14ac:dyDescent="0.2">
      <c r="C642" s="266"/>
      <c r="D642" s="266"/>
      <c r="E642" s="266"/>
      <c r="F642" s="266"/>
      <c r="G642" s="266"/>
      <c r="H642" s="266"/>
      <c r="I642" s="266"/>
      <c r="J642" s="266"/>
      <c r="K642" s="266"/>
      <c r="L642" s="266"/>
      <c r="M642" s="266"/>
      <c r="N642" s="266"/>
      <c r="O642" s="266"/>
      <c r="P642" s="266"/>
      <c r="Q642" s="266"/>
      <c r="R642" s="266"/>
      <c r="S642" s="266"/>
      <c r="T642" s="266"/>
      <c r="U642" s="266"/>
      <c r="V642" s="266"/>
    </row>
    <row r="643" spans="3:22" ht="14.25" customHeight="1" x14ac:dyDescent="0.2">
      <c r="C643" s="266"/>
      <c r="D643" s="266"/>
      <c r="E643" s="266"/>
      <c r="F643" s="266"/>
      <c r="G643" s="266"/>
      <c r="H643" s="266"/>
      <c r="I643" s="266"/>
      <c r="J643" s="266"/>
      <c r="K643" s="266"/>
      <c r="L643" s="266"/>
      <c r="M643" s="266"/>
      <c r="N643" s="266"/>
      <c r="O643" s="266"/>
      <c r="P643" s="266"/>
      <c r="Q643" s="266"/>
      <c r="R643" s="266"/>
      <c r="S643" s="266"/>
      <c r="T643" s="266"/>
      <c r="U643" s="266"/>
      <c r="V643" s="266"/>
    </row>
    <row r="644" spans="3:22" ht="14.25" customHeight="1" x14ac:dyDescent="0.2">
      <c r="C644" s="266"/>
      <c r="D644" s="266"/>
      <c r="E644" s="266"/>
      <c r="F644" s="266"/>
      <c r="G644" s="266"/>
      <c r="H644" s="266"/>
      <c r="I644" s="266"/>
      <c r="J644" s="266"/>
      <c r="K644" s="266"/>
      <c r="L644" s="266"/>
      <c r="M644" s="266"/>
      <c r="N644" s="266"/>
      <c r="O644" s="266"/>
      <c r="P644" s="266"/>
      <c r="Q644" s="266"/>
      <c r="R644" s="266"/>
      <c r="S644" s="266"/>
      <c r="T644" s="266"/>
      <c r="U644" s="266"/>
      <c r="V644" s="266"/>
    </row>
    <row r="645" spans="3:22" ht="14.25" customHeight="1" x14ac:dyDescent="0.2">
      <c r="C645" s="266"/>
      <c r="D645" s="266"/>
      <c r="E645" s="266"/>
      <c r="F645" s="266"/>
      <c r="G645" s="266"/>
      <c r="H645" s="266"/>
      <c r="I645" s="266"/>
      <c r="J645" s="266"/>
      <c r="K645" s="266"/>
      <c r="L645" s="266"/>
      <c r="M645" s="266"/>
      <c r="N645" s="266"/>
      <c r="O645" s="266"/>
      <c r="P645" s="266"/>
      <c r="Q645" s="266"/>
      <c r="R645" s="266"/>
      <c r="S645" s="266"/>
      <c r="T645" s="266"/>
      <c r="U645" s="266"/>
      <c r="V645" s="266"/>
    </row>
    <row r="646" spans="3:22" ht="14.25" customHeight="1" x14ac:dyDescent="0.2">
      <c r="C646" s="266"/>
      <c r="D646" s="266"/>
      <c r="E646" s="266"/>
      <c r="F646" s="266"/>
      <c r="G646" s="266"/>
      <c r="H646" s="266"/>
      <c r="I646" s="266"/>
      <c r="J646" s="266"/>
      <c r="K646" s="266"/>
      <c r="L646" s="266"/>
      <c r="M646" s="266"/>
      <c r="N646" s="266"/>
      <c r="O646" s="266"/>
      <c r="P646" s="266"/>
      <c r="Q646" s="266"/>
      <c r="R646" s="266"/>
      <c r="S646" s="266"/>
      <c r="T646" s="266"/>
      <c r="U646" s="266"/>
      <c r="V646" s="266"/>
    </row>
    <row r="647" spans="3:22" ht="14.25" customHeight="1" x14ac:dyDescent="0.2">
      <c r="C647" s="266"/>
      <c r="D647" s="266"/>
      <c r="E647" s="266"/>
      <c r="F647" s="266"/>
      <c r="G647" s="266"/>
      <c r="H647" s="266"/>
      <c r="I647" s="266"/>
      <c r="J647" s="266"/>
      <c r="K647" s="266"/>
      <c r="L647" s="266"/>
      <c r="M647" s="266"/>
      <c r="N647" s="266"/>
      <c r="O647" s="266"/>
      <c r="P647" s="266"/>
      <c r="Q647" s="266"/>
      <c r="R647" s="266"/>
      <c r="S647" s="266"/>
      <c r="T647" s="266"/>
      <c r="U647" s="266"/>
      <c r="V647" s="266"/>
    </row>
    <row r="648" spans="3:22" ht="14.25" customHeight="1" x14ac:dyDescent="0.2">
      <c r="C648" s="266"/>
      <c r="D648" s="266"/>
      <c r="E648" s="266"/>
      <c r="F648" s="266"/>
      <c r="G648" s="266"/>
      <c r="H648" s="266"/>
      <c r="I648" s="266"/>
      <c r="J648" s="266"/>
      <c r="K648" s="266"/>
      <c r="L648" s="266"/>
      <c r="M648" s="266"/>
      <c r="N648" s="266"/>
      <c r="O648" s="266"/>
      <c r="P648" s="266"/>
      <c r="Q648" s="266"/>
      <c r="R648" s="266"/>
      <c r="S648" s="266"/>
      <c r="T648" s="266"/>
      <c r="U648" s="266"/>
      <c r="V648" s="266"/>
    </row>
    <row r="649" spans="3:22" ht="14.25" customHeight="1" x14ac:dyDescent="0.2">
      <c r="C649" s="266"/>
      <c r="D649" s="266"/>
      <c r="E649" s="266"/>
      <c r="F649" s="266"/>
      <c r="G649" s="266"/>
      <c r="H649" s="266"/>
      <c r="I649" s="266"/>
      <c r="J649" s="266"/>
      <c r="K649" s="266"/>
      <c r="L649" s="266"/>
      <c r="M649" s="266"/>
      <c r="N649" s="266"/>
      <c r="O649" s="266"/>
      <c r="P649" s="266"/>
      <c r="Q649" s="266"/>
      <c r="R649" s="266"/>
      <c r="S649" s="266"/>
      <c r="T649" s="266"/>
      <c r="U649" s="266"/>
      <c r="V649" s="266"/>
    </row>
    <row r="650" spans="3:22" ht="14.25" customHeight="1" x14ac:dyDescent="0.2">
      <c r="C650" s="266"/>
      <c r="D650" s="266"/>
      <c r="E650" s="266"/>
      <c r="F650" s="266"/>
      <c r="G650" s="266"/>
      <c r="H650" s="266"/>
      <c r="I650" s="266"/>
      <c r="J650" s="266"/>
      <c r="K650" s="266"/>
      <c r="L650" s="266"/>
      <c r="M650" s="266"/>
      <c r="N650" s="266"/>
      <c r="O650" s="266"/>
      <c r="P650" s="266"/>
      <c r="Q650" s="266"/>
      <c r="R650" s="266"/>
      <c r="S650" s="266"/>
      <c r="T650" s="266"/>
      <c r="U650" s="266"/>
      <c r="V650" s="266"/>
    </row>
    <row r="651" spans="3:22" ht="14.25" customHeight="1" x14ac:dyDescent="0.2">
      <c r="C651" s="266"/>
      <c r="D651" s="266"/>
      <c r="E651" s="266"/>
      <c r="F651" s="266"/>
      <c r="G651" s="266"/>
      <c r="H651" s="266"/>
      <c r="I651" s="266"/>
      <c r="J651" s="266"/>
      <c r="K651" s="266"/>
      <c r="L651" s="266"/>
      <c r="M651" s="266"/>
      <c r="N651" s="266"/>
      <c r="O651" s="266"/>
      <c r="P651" s="266"/>
      <c r="Q651" s="266"/>
      <c r="R651" s="266"/>
      <c r="S651" s="266"/>
      <c r="T651" s="266"/>
      <c r="U651" s="266"/>
      <c r="V651" s="266"/>
    </row>
    <row r="652" spans="3:22" ht="14.25" customHeight="1" x14ac:dyDescent="0.2">
      <c r="C652" s="266"/>
      <c r="D652" s="266"/>
      <c r="E652" s="266"/>
      <c r="F652" s="266"/>
      <c r="G652" s="266"/>
      <c r="H652" s="266"/>
      <c r="I652" s="266"/>
      <c r="J652" s="266"/>
      <c r="K652" s="266"/>
      <c r="L652" s="266"/>
      <c r="M652" s="266"/>
      <c r="N652" s="266"/>
      <c r="O652" s="266"/>
      <c r="P652" s="266"/>
      <c r="Q652" s="266"/>
      <c r="R652" s="266"/>
      <c r="S652" s="266"/>
      <c r="T652" s="266"/>
      <c r="U652" s="266"/>
      <c r="V652" s="266"/>
    </row>
    <row r="653" spans="3:22" ht="14.25" customHeight="1" x14ac:dyDescent="0.2">
      <c r="C653" s="266"/>
      <c r="D653" s="266"/>
      <c r="E653" s="266"/>
      <c r="F653" s="266"/>
      <c r="G653" s="266"/>
      <c r="H653" s="266"/>
      <c r="I653" s="266"/>
      <c r="J653" s="266"/>
      <c r="K653" s="266"/>
      <c r="L653" s="266"/>
      <c r="M653" s="266"/>
      <c r="N653" s="266"/>
      <c r="O653" s="266"/>
      <c r="P653" s="266"/>
      <c r="Q653" s="266"/>
      <c r="R653" s="266"/>
      <c r="S653" s="266"/>
      <c r="T653" s="266"/>
      <c r="U653" s="266"/>
      <c r="V653" s="266"/>
    </row>
    <row r="654" spans="3:22" ht="14.25" customHeight="1" x14ac:dyDescent="0.2">
      <c r="C654" s="266"/>
      <c r="D654" s="266"/>
      <c r="E654" s="266"/>
      <c r="F654" s="266"/>
      <c r="G654" s="266"/>
      <c r="H654" s="266"/>
      <c r="I654" s="266"/>
      <c r="J654" s="266"/>
      <c r="K654" s="266"/>
      <c r="L654" s="266"/>
      <c r="M654" s="266"/>
      <c r="N654" s="266"/>
      <c r="O654" s="266"/>
      <c r="P654" s="266"/>
      <c r="Q654" s="266"/>
      <c r="R654" s="266"/>
      <c r="S654" s="266"/>
      <c r="T654" s="266"/>
      <c r="U654" s="266"/>
      <c r="V654" s="266"/>
    </row>
    <row r="655" spans="3:22" ht="14.25" customHeight="1" x14ac:dyDescent="0.2">
      <c r="C655" s="266"/>
      <c r="D655" s="266"/>
      <c r="E655" s="266"/>
      <c r="F655" s="266"/>
      <c r="G655" s="266"/>
      <c r="H655" s="266"/>
      <c r="I655" s="266"/>
      <c r="J655" s="266"/>
      <c r="K655" s="266"/>
      <c r="L655" s="266"/>
      <c r="M655" s="266"/>
      <c r="N655" s="266"/>
      <c r="O655" s="266"/>
      <c r="P655" s="266"/>
      <c r="Q655" s="266"/>
      <c r="R655" s="266"/>
      <c r="S655" s="266"/>
      <c r="T655" s="266"/>
      <c r="U655" s="266"/>
      <c r="V655" s="266"/>
    </row>
    <row r="656" spans="3:22" ht="14.25" customHeight="1" x14ac:dyDescent="0.2">
      <c r="C656" s="266"/>
      <c r="D656" s="266"/>
      <c r="E656" s="266"/>
      <c r="F656" s="266"/>
      <c r="G656" s="266"/>
      <c r="H656" s="266"/>
      <c r="I656" s="266"/>
      <c r="J656" s="266"/>
      <c r="K656" s="266"/>
      <c r="L656" s="266"/>
      <c r="M656" s="266"/>
      <c r="N656" s="266"/>
      <c r="O656" s="266"/>
      <c r="P656" s="266"/>
      <c r="Q656" s="266"/>
      <c r="R656" s="266"/>
      <c r="S656" s="266"/>
      <c r="T656" s="266"/>
      <c r="U656" s="266"/>
      <c r="V656" s="266"/>
    </row>
    <row r="657" spans="3:22" ht="14.25" customHeight="1" x14ac:dyDescent="0.2">
      <c r="C657" s="266"/>
      <c r="D657" s="266"/>
      <c r="E657" s="266"/>
      <c r="F657" s="266"/>
      <c r="G657" s="266"/>
      <c r="H657" s="266"/>
      <c r="I657" s="266"/>
      <c r="J657" s="266"/>
      <c r="K657" s="266"/>
      <c r="L657" s="266"/>
      <c r="M657" s="266"/>
      <c r="N657" s="266"/>
      <c r="O657" s="266"/>
      <c r="P657" s="266"/>
      <c r="Q657" s="266"/>
      <c r="R657" s="266"/>
      <c r="S657" s="266"/>
      <c r="T657" s="266"/>
      <c r="U657" s="266"/>
      <c r="V657" s="266"/>
    </row>
    <row r="658" spans="3:22" ht="14.25" customHeight="1" x14ac:dyDescent="0.2">
      <c r="C658" s="266"/>
      <c r="D658" s="266"/>
      <c r="E658" s="266"/>
      <c r="F658" s="266"/>
      <c r="G658" s="266"/>
      <c r="H658" s="266"/>
      <c r="I658" s="266"/>
      <c r="J658" s="266"/>
      <c r="K658" s="266"/>
      <c r="L658" s="266"/>
      <c r="M658" s="266"/>
      <c r="N658" s="266"/>
      <c r="O658" s="266"/>
      <c r="P658" s="266"/>
      <c r="Q658" s="266"/>
      <c r="R658" s="266"/>
      <c r="S658" s="266"/>
      <c r="T658" s="266"/>
      <c r="U658" s="266"/>
      <c r="V658" s="266"/>
    </row>
    <row r="659" spans="3:22" ht="14.25" customHeight="1" x14ac:dyDescent="0.2">
      <c r="C659" s="266"/>
      <c r="D659" s="266"/>
      <c r="E659" s="266"/>
      <c r="F659" s="266"/>
      <c r="G659" s="266"/>
      <c r="H659" s="266"/>
      <c r="I659" s="266"/>
      <c r="J659" s="266"/>
      <c r="K659" s="266"/>
      <c r="L659" s="266"/>
      <c r="M659" s="266"/>
      <c r="N659" s="266"/>
      <c r="O659" s="266"/>
      <c r="P659" s="266"/>
      <c r="Q659" s="266"/>
      <c r="R659" s="266"/>
      <c r="S659" s="266"/>
      <c r="T659" s="266"/>
      <c r="U659" s="266"/>
      <c r="V659" s="266"/>
    </row>
    <row r="660" spans="3:22" ht="14.25" customHeight="1" x14ac:dyDescent="0.2">
      <c r="C660" s="266"/>
      <c r="D660" s="266"/>
      <c r="E660" s="266"/>
      <c r="F660" s="266"/>
      <c r="G660" s="266"/>
      <c r="H660" s="266"/>
      <c r="I660" s="266"/>
      <c r="J660" s="266"/>
      <c r="K660" s="266"/>
      <c r="L660" s="266"/>
      <c r="M660" s="266"/>
      <c r="N660" s="266"/>
      <c r="O660" s="266"/>
      <c r="P660" s="266"/>
      <c r="Q660" s="266"/>
      <c r="R660" s="266"/>
      <c r="S660" s="266"/>
      <c r="T660" s="266"/>
      <c r="U660" s="266"/>
      <c r="V660" s="266"/>
    </row>
    <row r="661" spans="3:22" ht="14.25" customHeight="1" x14ac:dyDescent="0.2">
      <c r="C661" s="266"/>
      <c r="D661" s="266"/>
      <c r="E661" s="266"/>
      <c r="F661" s="266"/>
      <c r="G661" s="266"/>
      <c r="H661" s="266"/>
      <c r="I661" s="266"/>
      <c r="J661" s="266"/>
      <c r="K661" s="266"/>
      <c r="L661" s="266"/>
      <c r="M661" s="266"/>
      <c r="N661" s="266"/>
      <c r="O661" s="266"/>
      <c r="P661" s="266"/>
      <c r="Q661" s="266"/>
      <c r="R661" s="266"/>
      <c r="S661" s="266"/>
      <c r="T661" s="266"/>
      <c r="U661" s="266"/>
      <c r="V661" s="266"/>
    </row>
    <row r="662" spans="3:22" ht="14.25" customHeight="1" x14ac:dyDescent="0.2">
      <c r="C662" s="266"/>
      <c r="D662" s="266"/>
      <c r="E662" s="266"/>
      <c r="F662" s="266"/>
      <c r="G662" s="266"/>
      <c r="H662" s="266"/>
      <c r="I662" s="266"/>
      <c r="J662" s="266"/>
      <c r="K662" s="266"/>
      <c r="L662" s="266"/>
      <c r="M662" s="266"/>
      <c r="N662" s="266"/>
      <c r="O662" s="266"/>
      <c r="P662" s="266"/>
      <c r="Q662" s="266"/>
      <c r="R662" s="266"/>
      <c r="S662" s="266"/>
      <c r="T662" s="266"/>
      <c r="U662" s="266"/>
      <c r="V662" s="266"/>
    </row>
    <row r="663" spans="3:22" ht="14.25" customHeight="1" x14ac:dyDescent="0.2">
      <c r="C663" s="266"/>
      <c r="D663" s="266"/>
      <c r="E663" s="266"/>
      <c r="F663" s="266"/>
      <c r="G663" s="266"/>
      <c r="H663" s="266"/>
      <c r="I663" s="266"/>
      <c r="J663" s="266"/>
      <c r="K663" s="266"/>
      <c r="L663" s="266"/>
      <c r="M663" s="266"/>
      <c r="N663" s="266"/>
      <c r="O663" s="266"/>
      <c r="P663" s="266"/>
      <c r="Q663" s="266"/>
      <c r="R663" s="266"/>
      <c r="S663" s="266"/>
      <c r="T663" s="266"/>
      <c r="U663" s="266"/>
      <c r="V663" s="266"/>
    </row>
    <row r="664" spans="3:22" ht="14.25" customHeight="1" x14ac:dyDescent="0.2">
      <c r="C664" s="266"/>
      <c r="D664" s="266"/>
      <c r="E664" s="266"/>
      <c r="F664" s="266"/>
      <c r="G664" s="266"/>
      <c r="H664" s="266"/>
      <c r="I664" s="266"/>
      <c r="J664" s="266"/>
      <c r="K664" s="266"/>
      <c r="L664" s="266"/>
      <c r="M664" s="266"/>
      <c r="N664" s="266"/>
      <c r="O664" s="266"/>
      <c r="P664" s="266"/>
      <c r="Q664" s="266"/>
      <c r="R664" s="266"/>
      <c r="S664" s="266"/>
      <c r="T664" s="266"/>
      <c r="U664" s="266"/>
      <c r="V664" s="266"/>
    </row>
    <row r="665" spans="3:22" ht="14.25" customHeight="1" x14ac:dyDescent="0.2">
      <c r="C665" s="266"/>
      <c r="D665" s="266"/>
      <c r="E665" s="266"/>
      <c r="F665" s="266"/>
      <c r="G665" s="266"/>
      <c r="H665" s="266"/>
      <c r="I665" s="266"/>
      <c r="J665" s="266"/>
      <c r="K665" s="266"/>
      <c r="L665" s="266"/>
      <c r="M665" s="266"/>
      <c r="N665" s="266"/>
      <c r="O665" s="266"/>
      <c r="P665" s="266"/>
      <c r="Q665" s="266"/>
      <c r="R665" s="266"/>
      <c r="S665" s="266"/>
      <c r="T665" s="266"/>
      <c r="U665" s="266"/>
      <c r="V665" s="266"/>
    </row>
    <row r="666" spans="3:22" ht="14.25" customHeight="1" x14ac:dyDescent="0.2">
      <c r="C666" s="266"/>
      <c r="D666" s="266"/>
      <c r="E666" s="266"/>
      <c r="F666" s="266"/>
      <c r="G666" s="266"/>
      <c r="H666" s="266"/>
      <c r="I666" s="266"/>
      <c r="J666" s="266"/>
      <c r="K666" s="266"/>
      <c r="L666" s="266"/>
      <c r="M666" s="266"/>
      <c r="N666" s="266"/>
      <c r="O666" s="266"/>
      <c r="P666" s="266"/>
      <c r="Q666" s="266"/>
      <c r="R666" s="266"/>
      <c r="S666" s="266"/>
      <c r="T666" s="266"/>
      <c r="U666" s="266"/>
      <c r="V666" s="266"/>
    </row>
    <row r="667" spans="3:22" ht="14.25" customHeight="1" x14ac:dyDescent="0.2">
      <c r="C667" s="266"/>
      <c r="D667" s="266"/>
      <c r="E667" s="266"/>
      <c r="F667" s="266"/>
      <c r="G667" s="266"/>
      <c r="H667" s="266"/>
      <c r="I667" s="266"/>
      <c r="J667" s="266"/>
      <c r="K667" s="266"/>
      <c r="L667" s="266"/>
      <c r="M667" s="266"/>
      <c r="N667" s="266"/>
      <c r="O667" s="266"/>
      <c r="P667" s="266"/>
      <c r="Q667" s="266"/>
      <c r="R667" s="266"/>
      <c r="S667" s="266"/>
      <c r="T667" s="266"/>
      <c r="U667" s="266"/>
      <c r="V667" s="266"/>
    </row>
    <row r="668" spans="3:22" ht="14.25" customHeight="1" x14ac:dyDescent="0.2">
      <c r="C668" s="266"/>
      <c r="D668" s="266"/>
      <c r="E668" s="266"/>
      <c r="F668" s="266"/>
      <c r="G668" s="266"/>
      <c r="H668" s="266"/>
      <c r="I668" s="266"/>
      <c r="J668" s="266"/>
      <c r="K668" s="266"/>
      <c r="L668" s="266"/>
      <c r="M668" s="266"/>
      <c r="N668" s="266"/>
      <c r="O668" s="266"/>
      <c r="P668" s="266"/>
      <c r="Q668" s="266"/>
      <c r="R668" s="266"/>
      <c r="S668" s="266"/>
      <c r="T668" s="266"/>
      <c r="U668" s="266"/>
      <c r="V668" s="266"/>
    </row>
    <row r="669" spans="3:22" ht="14.25" customHeight="1" x14ac:dyDescent="0.2">
      <c r="C669" s="266"/>
      <c r="D669" s="266"/>
      <c r="E669" s="266"/>
      <c r="F669" s="266"/>
      <c r="G669" s="266"/>
      <c r="H669" s="266"/>
      <c r="I669" s="266"/>
      <c r="J669" s="266"/>
      <c r="K669" s="266"/>
      <c r="L669" s="266"/>
      <c r="M669" s="266"/>
      <c r="N669" s="266"/>
      <c r="O669" s="266"/>
      <c r="P669" s="266"/>
      <c r="Q669" s="266"/>
      <c r="R669" s="266"/>
      <c r="S669" s="266"/>
      <c r="T669" s="266"/>
      <c r="U669" s="266"/>
      <c r="V669" s="266"/>
    </row>
    <row r="670" spans="3:22" ht="14.25" customHeight="1" x14ac:dyDescent="0.2">
      <c r="C670" s="266"/>
      <c r="D670" s="266"/>
      <c r="E670" s="266"/>
      <c r="F670" s="266"/>
      <c r="G670" s="266"/>
      <c r="H670" s="266"/>
      <c r="I670" s="266"/>
      <c r="J670" s="266"/>
      <c r="K670" s="266"/>
      <c r="L670" s="266"/>
      <c r="M670" s="266"/>
      <c r="N670" s="266"/>
      <c r="O670" s="266"/>
      <c r="P670" s="266"/>
      <c r="Q670" s="266"/>
      <c r="R670" s="266"/>
      <c r="S670" s="266"/>
      <c r="T670" s="266"/>
      <c r="U670" s="266"/>
      <c r="V670" s="266"/>
    </row>
    <row r="671" spans="3:22" ht="14.25" customHeight="1" x14ac:dyDescent="0.2">
      <c r="C671" s="266"/>
      <c r="D671" s="266"/>
      <c r="E671" s="266"/>
      <c r="F671" s="266"/>
      <c r="G671" s="266"/>
      <c r="H671" s="266"/>
      <c r="I671" s="266"/>
      <c r="J671" s="266"/>
      <c r="K671" s="266"/>
      <c r="L671" s="266"/>
      <c r="M671" s="266"/>
      <c r="N671" s="266"/>
      <c r="O671" s="266"/>
      <c r="P671" s="266"/>
      <c r="Q671" s="266"/>
      <c r="R671" s="266"/>
      <c r="S671" s="266"/>
      <c r="T671" s="266"/>
      <c r="U671" s="266"/>
      <c r="V671" s="266"/>
    </row>
    <row r="672" spans="3:22" ht="14.25" customHeight="1" x14ac:dyDescent="0.2">
      <c r="C672" s="266"/>
      <c r="D672" s="266"/>
      <c r="E672" s="266"/>
      <c r="F672" s="266"/>
      <c r="G672" s="266"/>
      <c r="H672" s="266"/>
      <c r="I672" s="266"/>
      <c r="J672" s="266"/>
      <c r="K672" s="266"/>
      <c r="L672" s="266"/>
      <c r="M672" s="266"/>
      <c r="N672" s="266"/>
      <c r="O672" s="266"/>
      <c r="P672" s="266"/>
      <c r="Q672" s="266"/>
      <c r="R672" s="266"/>
      <c r="S672" s="266"/>
      <c r="T672" s="266"/>
      <c r="U672" s="266"/>
      <c r="V672" s="266"/>
    </row>
    <row r="673" spans="3:22" ht="14.25" customHeight="1" x14ac:dyDescent="0.2">
      <c r="C673" s="266"/>
      <c r="D673" s="266"/>
      <c r="E673" s="266"/>
      <c r="F673" s="266"/>
      <c r="G673" s="266"/>
      <c r="H673" s="266"/>
      <c r="I673" s="266"/>
      <c r="J673" s="266"/>
      <c r="K673" s="266"/>
      <c r="L673" s="266"/>
      <c r="M673" s="266"/>
      <c r="N673" s="266"/>
      <c r="O673" s="266"/>
      <c r="P673" s="266"/>
      <c r="Q673" s="266"/>
      <c r="R673" s="266"/>
      <c r="S673" s="266"/>
      <c r="T673" s="266"/>
      <c r="U673" s="266"/>
      <c r="V673" s="266"/>
    </row>
    <row r="674" spans="3:22" ht="14.25" customHeight="1" x14ac:dyDescent="0.2">
      <c r="C674" s="266"/>
      <c r="D674" s="266"/>
      <c r="E674" s="266"/>
      <c r="F674" s="266"/>
      <c r="G674" s="266"/>
      <c r="H674" s="266"/>
      <c r="I674" s="266"/>
      <c r="J674" s="266"/>
      <c r="K674" s="266"/>
      <c r="L674" s="266"/>
      <c r="M674" s="266"/>
      <c r="N674" s="266"/>
      <c r="O674" s="266"/>
      <c r="P674" s="266"/>
      <c r="Q674" s="266"/>
      <c r="R674" s="266"/>
      <c r="S674" s="266"/>
      <c r="T674" s="266"/>
      <c r="U674" s="266"/>
      <c r="V674" s="266"/>
    </row>
    <row r="675" spans="3:22" ht="14.25" customHeight="1" x14ac:dyDescent="0.2">
      <c r="C675" s="266"/>
      <c r="D675" s="266"/>
      <c r="E675" s="266"/>
      <c r="F675" s="266"/>
      <c r="G675" s="266"/>
      <c r="H675" s="266"/>
      <c r="I675" s="266"/>
      <c r="J675" s="266"/>
      <c r="K675" s="266"/>
      <c r="L675" s="266"/>
      <c r="M675" s="266"/>
      <c r="N675" s="266"/>
      <c r="O675" s="266"/>
      <c r="P675" s="266"/>
      <c r="Q675" s="266"/>
      <c r="R675" s="266"/>
      <c r="S675" s="266"/>
      <c r="T675" s="266"/>
      <c r="U675" s="266"/>
      <c r="V675" s="266"/>
    </row>
    <row r="676" spans="3:22" ht="14.25" customHeight="1" x14ac:dyDescent="0.2">
      <c r="C676" s="266"/>
      <c r="D676" s="266"/>
      <c r="E676" s="266"/>
      <c r="F676" s="266"/>
      <c r="G676" s="266"/>
      <c r="H676" s="266"/>
      <c r="I676" s="266"/>
      <c r="J676" s="266"/>
      <c r="K676" s="266"/>
      <c r="L676" s="266"/>
      <c r="M676" s="266"/>
      <c r="N676" s="266"/>
      <c r="O676" s="266"/>
      <c r="P676" s="266"/>
      <c r="Q676" s="266"/>
      <c r="R676" s="266"/>
      <c r="S676" s="266"/>
      <c r="T676" s="266"/>
      <c r="U676" s="266"/>
      <c r="V676" s="266"/>
    </row>
    <row r="677" spans="3:22" ht="14.25" customHeight="1" x14ac:dyDescent="0.2">
      <c r="C677" s="266"/>
      <c r="D677" s="266"/>
      <c r="E677" s="266"/>
      <c r="F677" s="266"/>
      <c r="G677" s="266"/>
      <c r="H677" s="266"/>
      <c r="I677" s="266"/>
      <c r="J677" s="266"/>
      <c r="K677" s="266"/>
      <c r="L677" s="266"/>
      <c r="M677" s="266"/>
      <c r="N677" s="266"/>
      <c r="O677" s="266"/>
      <c r="P677" s="266"/>
      <c r="Q677" s="266"/>
      <c r="R677" s="266"/>
      <c r="S677" s="266"/>
      <c r="T677" s="266"/>
      <c r="U677" s="266"/>
      <c r="V677" s="266"/>
    </row>
    <row r="678" spans="3:22" ht="14.25" customHeight="1" x14ac:dyDescent="0.2">
      <c r="C678" s="266"/>
      <c r="D678" s="266"/>
      <c r="E678" s="266"/>
      <c r="F678" s="266"/>
      <c r="G678" s="266"/>
      <c r="H678" s="266"/>
      <c r="I678" s="266"/>
      <c r="J678" s="266"/>
      <c r="K678" s="266"/>
      <c r="L678" s="266"/>
      <c r="M678" s="266"/>
      <c r="N678" s="266"/>
      <c r="O678" s="266"/>
      <c r="P678" s="266"/>
      <c r="Q678" s="266"/>
      <c r="R678" s="266"/>
      <c r="S678" s="266"/>
      <c r="T678" s="266"/>
      <c r="U678" s="266"/>
      <c r="V678" s="266"/>
    </row>
    <row r="679" spans="3:22" ht="14.25" customHeight="1" x14ac:dyDescent="0.2">
      <c r="C679" s="266"/>
      <c r="D679" s="266"/>
      <c r="E679" s="266"/>
      <c r="F679" s="266"/>
      <c r="G679" s="266"/>
      <c r="H679" s="266"/>
      <c r="I679" s="266"/>
      <c r="J679" s="266"/>
      <c r="K679" s="266"/>
      <c r="L679" s="266"/>
      <c r="M679" s="266"/>
      <c r="N679" s="266"/>
      <c r="O679" s="266"/>
      <c r="P679" s="266"/>
      <c r="Q679" s="266"/>
      <c r="R679" s="266"/>
      <c r="S679" s="266"/>
      <c r="T679" s="266"/>
      <c r="U679" s="266"/>
      <c r="V679" s="266"/>
    </row>
    <row r="680" spans="3:22" ht="14.25" customHeight="1" x14ac:dyDescent="0.2">
      <c r="C680" s="266"/>
      <c r="D680" s="266"/>
      <c r="E680" s="266"/>
      <c r="F680" s="266"/>
      <c r="G680" s="266"/>
      <c r="H680" s="266"/>
      <c r="I680" s="266"/>
      <c r="J680" s="266"/>
      <c r="K680" s="266"/>
      <c r="L680" s="266"/>
      <c r="M680" s="266"/>
      <c r="N680" s="266"/>
      <c r="O680" s="266"/>
      <c r="P680" s="266"/>
      <c r="Q680" s="266"/>
      <c r="R680" s="266"/>
      <c r="S680" s="266"/>
      <c r="T680" s="266"/>
      <c r="U680" s="266"/>
      <c r="V680" s="266"/>
    </row>
    <row r="681" spans="3:22" ht="14.25" customHeight="1" x14ac:dyDescent="0.2">
      <c r="C681" s="266"/>
      <c r="D681" s="266"/>
      <c r="E681" s="266"/>
      <c r="F681" s="266"/>
      <c r="G681" s="266"/>
      <c r="H681" s="266"/>
      <c r="I681" s="266"/>
      <c r="J681" s="266"/>
      <c r="K681" s="266"/>
      <c r="L681" s="266"/>
      <c r="M681" s="266"/>
      <c r="N681" s="266"/>
      <c r="O681" s="266"/>
      <c r="P681" s="266"/>
      <c r="Q681" s="266"/>
      <c r="R681" s="266"/>
      <c r="S681" s="266"/>
      <c r="T681" s="266"/>
      <c r="U681" s="266"/>
      <c r="V681" s="266"/>
    </row>
    <row r="682" spans="3:22" ht="14.25" customHeight="1" x14ac:dyDescent="0.2">
      <c r="C682" s="266"/>
      <c r="D682" s="266"/>
      <c r="E682" s="266"/>
      <c r="F682" s="266"/>
      <c r="G682" s="266"/>
      <c r="H682" s="266"/>
      <c r="I682" s="266"/>
      <c r="J682" s="266"/>
      <c r="K682" s="266"/>
      <c r="L682" s="266"/>
      <c r="M682" s="266"/>
      <c r="N682" s="266"/>
      <c r="O682" s="266"/>
      <c r="P682" s="266"/>
      <c r="Q682" s="266"/>
      <c r="R682" s="266"/>
      <c r="S682" s="266"/>
      <c r="T682" s="266"/>
      <c r="U682" s="266"/>
      <c r="V682" s="266"/>
    </row>
    <row r="683" spans="3:22" ht="14.25" customHeight="1" x14ac:dyDescent="0.2">
      <c r="C683" s="266"/>
      <c r="D683" s="266"/>
      <c r="E683" s="266"/>
      <c r="F683" s="266"/>
      <c r="G683" s="266"/>
      <c r="H683" s="266"/>
      <c r="I683" s="266"/>
      <c r="J683" s="266"/>
      <c r="K683" s="266"/>
      <c r="L683" s="266"/>
      <c r="M683" s="266"/>
      <c r="N683" s="266"/>
      <c r="O683" s="266"/>
      <c r="P683" s="266"/>
      <c r="Q683" s="266"/>
      <c r="R683" s="266"/>
      <c r="S683" s="266"/>
      <c r="T683" s="266"/>
      <c r="U683" s="266"/>
      <c r="V683" s="266"/>
    </row>
    <row r="684" spans="3:22" ht="14.25" customHeight="1" x14ac:dyDescent="0.2">
      <c r="C684" s="266"/>
      <c r="D684" s="266"/>
      <c r="E684" s="266"/>
      <c r="F684" s="266"/>
      <c r="G684" s="266"/>
      <c r="H684" s="266"/>
      <c r="I684" s="266"/>
      <c r="J684" s="266"/>
      <c r="K684" s="266"/>
      <c r="L684" s="266"/>
      <c r="M684" s="266"/>
      <c r="N684" s="266"/>
      <c r="O684" s="266"/>
      <c r="P684" s="266"/>
      <c r="Q684" s="266"/>
      <c r="R684" s="266"/>
      <c r="S684" s="266"/>
      <c r="T684" s="266"/>
      <c r="U684" s="266"/>
      <c r="V684" s="266"/>
    </row>
    <row r="685" spans="3:22" ht="14.25" customHeight="1" x14ac:dyDescent="0.2">
      <c r="C685" s="266"/>
      <c r="D685" s="266"/>
      <c r="E685" s="266"/>
      <c r="F685" s="266"/>
      <c r="G685" s="266"/>
      <c r="H685" s="266"/>
      <c r="I685" s="266"/>
      <c r="J685" s="266"/>
      <c r="K685" s="266"/>
      <c r="L685" s="266"/>
      <c r="M685" s="266"/>
      <c r="N685" s="266"/>
      <c r="O685" s="266"/>
      <c r="P685" s="266"/>
      <c r="Q685" s="266"/>
      <c r="R685" s="266"/>
      <c r="S685" s="266"/>
      <c r="T685" s="266"/>
      <c r="U685" s="266"/>
      <c r="V685" s="266"/>
    </row>
    <row r="686" spans="3:22" ht="14.25" customHeight="1" x14ac:dyDescent="0.2">
      <c r="C686" s="266"/>
      <c r="D686" s="266"/>
      <c r="E686" s="266"/>
      <c r="F686" s="266"/>
      <c r="G686" s="266"/>
      <c r="H686" s="266"/>
      <c r="I686" s="266"/>
      <c r="J686" s="266"/>
      <c r="K686" s="266"/>
      <c r="L686" s="266"/>
      <c r="M686" s="266"/>
      <c r="N686" s="266"/>
      <c r="O686" s="266"/>
      <c r="P686" s="266"/>
      <c r="Q686" s="266"/>
      <c r="R686" s="266"/>
      <c r="S686" s="266"/>
      <c r="T686" s="266"/>
      <c r="U686" s="266"/>
      <c r="V686" s="266"/>
    </row>
    <row r="687" spans="3:22" ht="14.25" customHeight="1" x14ac:dyDescent="0.2">
      <c r="C687" s="266"/>
      <c r="D687" s="266"/>
      <c r="E687" s="266"/>
      <c r="F687" s="266"/>
      <c r="G687" s="266"/>
      <c r="H687" s="266"/>
      <c r="I687" s="266"/>
      <c r="J687" s="266"/>
      <c r="K687" s="266"/>
      <c r="L687" s="266"/>
      <c r="M687" s="266"/>
      <c r="N687" s="266"/>
      <c r="O687" s="266"/>
      <c r="P687" s="266"/>
      <c r="Q687" s="266"/>
      <c r="R687" s="266"/>
      <c r="S687" s="266"/>
      <c r="T687" s="266"/>
      <c r="U687" s="266"/>
      <c r="V687" s="266"/>
    </row>
    <row r="688" spans="3:22" ht="14.25" customHeight="1" x14ac:dyDescent="0.2">
      <c r="C688" s="266"/>
      <c r="D688" s="266"/>
      <c r="E688" s="266"/>
      <c r="F688" s="266"/>
      <c r="G688" s="266"/>
      <c r="H688" s="266"/>
      <c r="I688" s="266"/>
      <c r="J688" s="266"/>
      <c r="K688" s="266"/>
      <c r="L688" s="266"/>
      <c r="M688" s="266"/>
      <c r="N688" s="266"/>
      <c r="O688" s="266"/>
      <c r="P688" s="266"/>
      <c r="Q688" s="266"/>
      <c r="R688" s="266"/>
      <c r="S688" s="266"/>
      <c r="T688" s="266"/>
      <c r="U688" s="266"/>
      <c r="V688" s="266"/>
    </row>
    <row r="689" spans="3:22" ht="14.25" customHeight="1" x14ac:dyDescent="0.2">
      <c r="C689" s="266"/>
      <c r="D689" s="266"/>
      <c r="E689" s="266"/>
      <c r="F689" s="266"/>
      <c r="G689" s="266"/>
      <c r="H689" s="266"/>
      <c r="I689" s="266"/>
      <c r="J689" s="266"/>
      <c r="K689" s="266"/>
      <c r="L689" s="266"/>
      <c r="M689" s="266"/>
      <c r="N689" s="266"/>
      <c r="O689" s="266"/>
      <c r="P689" s="266"/>
      <c r="Q689" s="266"/>
      <c r="R689" s="266"/>
      <c r="S689" s="266"/>
      <c r="T689" s="266"/>
      <c r="U689" s="266"/>
      <c r="V689" s="266"/>
    </row>
    <row r="690" spans="3:22" ht="14.25" customHeight="1" x14ac:dyDescent="0.2">
      <c r="C690" s="266"/>
      <c r="D690" s="266"/>
      <c r="E690" s="266"/>
      <c r="F690" s="266"/>
      <c r="G690" s="266"/>
      <c r="H690" s="266"/>
      <c r="I690" s="266"/>
      <c r="J690" s="266"/>
      <c r="K690" s="266"/>
      <c r="L690" s="266"/>
      <c r="M690" s="266"/>
      <c r="N690" s="266"/>
      <c r="O690" s="266"/>
      <c r="P690" s="266"/>
      <c r="Q690" s="266"/>
      <c r="R690" s="266"/>
      <c r="S690" s="266"/>
      <c r="T690" s="266"/>
      <c r="U690" s="266"/>
      <c r="V690" s="266"/>
    </row>
    <row r="691" spans="3:22" ht="14.25" customHeight="1" x14ac:dyDescent="0.2">
      <c r="C691" s="266"/>
      <c r="D691" s="266"/>
      <c r="E691" s="266"/>
      <c r="F691" s="266"/>
      <c r="G691" s="266"/>
      <c r="H691" s="266"/>
      <c r="I691" s="266"/>
      <c r="J691" s="266"/>
      <c r="K691" s="266"/>
      <c r="L691" s="266"/>
      <c r="M691" s="266"/>
      <c r="N691" s="266"/>
      <c r="O691" s="266"/>
      <c r="P691" s="266"/>
      <c r="Q691" s="266"/>
      <c r="R691" s="266"/>
      <c r="S691" s="266"/>
      <c r="T691" s="266"/>
      <c r="U691" s="266"/>
      <c r="V691" s="266"/>
    </row>
    <row r="692" spans="3:22" ht="14.25" customHeight="1" x14ac:dyDescent="0.2">
      <c r="C692" s="266"/>
      <c r="D692" s="266"/>
      <c r="E692" s="266"/>
      <c r="F692" s="266"/>
      <c r="G692" s="266"/>
      <c r="H692" s="266"/>
      <c r="I692" s="266"/>
      <c r="J692" s="266"/>
      <c r="K692" s="266"/>
      <c r="L692" s="266"/>
      <c r="M692" s="266"/>
      <c r="N692" s="266"/>
      <c r="O692" s="266"/>
      <c r="P692" s="266"/>
      <c r="Q692" s="266"/>
      <c r="R692" s="266"/>
      <c r="S692" s="266"/>
      <c r="T692" s="266"/>
      <c r="U692" s="266"/>
      <c r="V692" s="266"/>
    </row>
    <row r="693" spans="3:22" ht="14.25" customHeight="1" x14ac:dyDescent="0.2">
      <c r="C693" s="266"/>
      <c r="D693" s="266"/>
      <c r="E693" s="266"/>
      <c r="F693" s="266"/>
      <c r="G693" s="266"/>
      <c r="H693" s="266"/>
      <c r="I693" s="266"/>
      <c r="J693" s="266"/>
      <c r="K693" s="266"/>
      <c r="L693" s="266"/>
      <c r="M693" s="266"/>
      <c r="N693" s="266"/>
      <c r="O693" s="266"/>
      <c r="P693" s="266"/>
      <c r="Q693" s="266"/>
      <c r="R693" s="266"/>
      <c r="S693" s="266"/>
      <c r="T693" s="266"/>
      <c r="U693" s="266"/>
      <c r="V693" s="266"/>
    </row>
    <row r="694" spans="3:22" ht="14.25" customHeight="1" x14ac:dyDescent="0.2">
      <c r="C694" s="266"/>
      <c r="D694" s="266"/>
      <c r="E694" s="266"/>
      <c r="F694" s="266"/>
      <c r="G694" s="266"/>
      <c r="H694" s="266"/>
      <c r="I694" s="266"/>
      <c r="J694" s="266"/>
      <c r="K694" s="266"/>
      <c r="L694" s="266"/>
      <c r="M694" s="266"/>
      <c r="N694" s="266"/>
      <c r="O694" s="266"/>
      <c r="P694" s="266"/>
      <c r="Q694" s="266"/>
      <c r="R694" s="266"/>
      <c r="S694" s="266"/>
      <c r="T694" s="266"/>
      <c r="U694" s="266"/>
      <c r="V694" s="266"/>
    </row>
    <row r="695" spans="3:22" ht="14.25" customHeight="1" x14ac:dyDescent="0.2">
      <c r="C695" s="266"/>
      <c r="D695" s="266"/>
      <c r="E695" s="266"/>
      <c r="F695" s="266"/>
      <c r="G695" s="266"/>
      <c r="H695" s="266"/>
      <c r="I695" s="266"/>
      <c r="J695" s="266"/>
      <c r="K695" s="266"/>
      <c r="L695" s="266"/>
      <c r="M695" s="266"/>
      <c r="N695" s="266"/>
      <c r="O695" s="266"/>
      <c r="P695" s="266"/>
      <c r="Q695" s="266"/>
      <c r="R695" s="266"/>
      <c r="S695" s="266"/>
      <c r="T695" s="266"/>
      <c r="U695" s="266"/>
      <c r="V695" s="266"/>
    </row>
    <row r="696" spans="3:22" ht="14.25" customHeight="1" x14ac:dyDescent="0.2">
      <c r="C696" s="266"/>
      <c r="D696" s="266"/>
      <c r="E696" s="266"/>
      <c r="F696" s="266"/>
      <c r="G696" s="266"/>
      <c r="H696" s="266"/>
      <c r="I696" s="266"/>
      <c r="J696" s="266"/>
      <c r="K696" s="266"/>
      <c r="L696" s="266"/>
      <c r="M696" s="266"/>
      <c r="N696" s="266"/>
      <c r="O696" s="266"/>
      <c r="P696" s="266"/>
      <c r="Q696" s="266"/>
      <c r="R696" s="266"/>
      <c r="S696" s="266"/>
      <c r="T696" s="266"/>
      <c r="U696" s="266"/>
      <c r="V696" s="266"/>
    </row>
    <row r="697" spans="3:22" ht="14.25" customHeight="1" x14ac:dyDescent="0.2">
      <c r="C697" s="266"/>
      <c r="D697" s="266"/>
      <c r="E697" s="266"/>
      <c r="F697" s="266"/>
      <c r="G697" s="266"/>
      <c r="H697" s="266"/>
      <c r="I697" s="266"/>
      <c r="J697" s="266"/>
      <c r="K697" s="266"/>
      <c r="L697" s="266"/>
      <c r="M697" s="266"/>
      <c r="N697" s="266"/>
      <c r="O697" s="266"/>
      <c r="P697" s="266"/>
      <c r="Q697" s="266"/>
      <c r="R697" s="266"/>
      <c r="S697" s="266"/>
      <c r="T697" s="266"/>
      <c r="U697" s="266"/>
      <c r="V697" s="266"/>
    </row>
    <row r="698" spans="3:22" ht="14.25" customHeight="1" x14ac:dyDescent="0.2">
      <c r="C698" s="266"/>
      <c r="D698" s="266"/>
      <c r="E698" s="266"/>
      <c r="F698" s="266"/>
      <c r="G698" s="266"/>
      <c r="H698" s="266"/>
      <c r="I698" s="266"/>
      <c r="J698" s="266"/>
      <c r="K698" s="266"/>
      <c r="L698" s="266"/>
      <c r="M698" s="266"/>
      <c r="N698" s="266"/>
      <c r="O698" s="266"/>
      <c r="P698" s="266"/>
      <c r="Q698" s="266"/>
      <c r="R698" s="266"/>
      <c r="S698" s="266"/>
      <c r="T698" s="266"/>
      <c r="U698" s="266"/>
      <c r="V698" s="266"/>
    </row>
    <row r="699" spans="3:22" ht="14.25" customHeight="1" x14ac:dyDescent="0.2">
      <c r="C699" s="266"/>
      <c r="D699" s="266"/>
      <c r="E699" s="266"/>
      <c r="F699" s="266"/>
      <c r="G699" s="266"/>
      <c r="H699" s="266"/>
      <c r="I699" s="266"/>
      <c r="J699" s="266"/>
      <c r="K699" s="266"/>
      <c r="L699" s="266"/>
      <c r="M699" s="266"/>
      <c r="N699" s="266"/>
      <c r="O699" s="266"/>
      <c r="P699" s="266"/>
      <c r="Q699" s="266"/>
      <c r="R699" s="266"/>
      <c r="S699" s="266"/>
      <c r="T699" s="266"/>
      <c r="U699" s="266"/>
      <c r="V699" s="266"/>
    </row>
    <row r="700" spans="3:22" ht="14.25" customHeight="1" x14ac:dyDescent="0.2">
      <c r="C700" s="266"/>
      <c r="D700" s="266"/>
      <c r="E700" s="266"/>
      <c r="F700" s="266"/>
      <c r="G700" s="266"/>
      <c r="H700" s="266"/>
      <c r="I700" s="266"/>
      <c r="J700" s="266"/>
      <c r="K700" s="266"/>
      <c r="L700" s="266"/>
      <c r="M700" s="266"/>
      <c r="N700" s="266"/>
      <c r="O700" s="266"/>
      <c r="P700" s="266"/>
      <c r="Q700" s="266"/>
      <c r="R700" s="266"/>
      <c r="S700" s="266"/>
      <c r="T700" s="266"/>
      <c r="U700" s="266"/>
      <c r="V700" s="266"/>
    </row>
    <row r="701" spans="3:22" ht="14.25" customHeight="1" x14ac:dyDescent="0.2">
      <c r="C701" s="266"/>
      <c r="D701" s="266"/>
      <c r="E701" s="266"/>
      <c r="F701" s="266"/>
      <c r="G701" s="266"/>
      <c r="H701" s="266"/>
      <c r="I701" s="266"/>
      <c r="J701" s="266"/>
      <c r="K701" s="266"/>
      <c r="L701" s="266"/>
      <c r="M701" s="266"/>
      <c r="N701" s="266"/>
      <c r="O701" s="266"/>
      <c r="P701" s="266"/>
      <c r="Q701" s="266"/>
      <c r="R701" s="266"/>
      <c r="S701" s="266"/>
      <c r="T701" s="266"/>
      <c r="U701" s="266"/>
      <c r="V701" s="266"/>
    </row>
    <row r="702" spans="3:22" ht="14.25" customHeight="1" x14ac:dyDescent="0.2">
      <c r="C702" s="266"/>
      <c r="D702" s="266"/>
      <c r="E702" s="266"/>
      <c r="F702" s="266"/>
      <c r="G702" s="266"/>
      <c r="H702" s="266"/>
      <c r="I702" s="266"/>
      <c r="J702" s="266"/>
      <c r="K702" s="266"/>
      <c r="L702" s="266"/>
      <c r="M702" s="266"/>
      <c r="N702" s="266"/>
      <c r="O702" s="266"/>
      <c r="P702" s="266"/>
      <c r="Q702" s="266"/>
      <c r="R702" s="266"/>
      <c r="S702" s="266"/>
      <c r="T702" s="266"/>
      <c r="U702" s="266"/>
      <c r="V702" s="266"/>
    </row>
    <row r="703" spans="3:22" ht="14.25" customHeight="1" x14ac:dyDescent="0.2">
      <c r="C703" s="266"/>
      <c r="D703" s="266"/>
      <c r="E703" s="266"/>
      <c r="F703" s="266"/>
      <c r="G703" s="266"/>
      <c r="H703" s="266"/>
      <c r="I703" s="266"/>
      <c r="J703" s="266"/>
      <c r="K703" s="266"/>
      <c r="L703" s="266"/>
      <c r="M703" s="266"/>
      <c r="N703" s="266"/>
      <c r="O703" s="266"/>
      <c r="P703" s="266"/>
      <c r="Q703" s="266"/>
      <c r="R703" s="266"/>
      <c r="S703" s="266"/>
      <c r="T703" s="266"/>
      <c r="U703" s="266"/>
      <c r="V703" s="266"/>
    </row>
    <row r="704" spans="3:22" ht="14.25" customHeight="1" x14ac:dyDescent="0.2">
      <c r="C704" s="266"/>
      <c r="D704" s="266"/>
      <c r="E704" s="266"/>
      <c r="F704" s="266"/>
      <c r="G704" s="266"/>
      <c r="H704" s="266"/>
      <c r="I704" s="266"/>
      <c r="J704" s="266"/>
      <c r="K704" s="266"/>
      <c r="L704" s="266"/>
      <c r="M704" s="266"/>
      <c r="N704" s="266"/>
      <c r="O704" s="266"/>
      <c r="P704" s="266"/>
      <c r="Q704" s="266"/>
      <c r="R704" s="266"/>
      <c r="S704" s="266"/>
      <c r="T704" s="266"/>
      <c r="U704" s="266"/>
      <c r="V704" s="266"/>
    </row>
    <row r="705" spans="3:22" ht="14.25" customHeight="1" x14ac:dyDescent="0.2">
      <c r="C705" s="266"/>
      <c r="D705" s="266"/>
      <c r="E705" s="266"/>
      <c r="F705" s="266"/>
      <c r="G705" s="266"/>
      <c r="H705" s="266"/>
      <c r="I705" s="266"/>
      <c r="J705" s="266"/>
      <c r="K705" s="266"/>
      <c r="L705" s="266"/>
      <c r="M705" s="266"/>
      <c r="N705" s="266"/>
      <c r="O705" s="266"/>
      <c r="P705" s="266"/>
      <c r="Q705" s="266"/>
      <c r="R705" s="266"/>
      <c r="S705" s="266"/>
      <c r="T705" s="266"/>
      <c r="U705" s="266"/>
      <c r="V705" s="266"/>
    </row>
    <row r="706" spans="3:22" ht="14.25" customHeight="1" x14ac:dyDescent="0.2">
      <c r="C706" s="266"/>
      <c r="D706" s="266"/>
      <c r="E706" s="266"/>
      <c r="F706" s="266"/>
      <c r="G706" s="266"/>
      <c r="H706" s="266"/>
      <c r="I706" s="266"/>
      <c r="J706" s="266"/>
      <c r="K706" s="266"/>
      <c r="L706" s="266"/>
      <c r="M706" s="266"/>
      <c r="N706" s="266"/>
      <c r="O706" s="266"/>
      <c r="P706" s="266"/>
      <c r="Q706" s="266"/>
      <c r="R706" s="266"/>
      <c r="S706" s="266"/>
      <c r="T706" s="266"/>
      <c r="U706" s="266"/>
      <c r="V706" s="266"/>
    </row>
    <row r="707" spans="3:22" ht="14.25" customHeight="1" x14ac:dyDescent="0.2">
      <c r="C707" s="266"/>
      <c r="D707" s="266"/>
      <c r="E707" s="266"/>
      <c r="F707" s="266"/>
      <c r="G707" s="266"/>
      <c r="H707" s="266"/>
      <c r="I707" s="266"/>
      <c r="J707" s="266"/>
      <c r="K707" s="266"/>
      <c r="L707" s="266"/>
      <c r="M707" s="266"/>
      <c r="N707" s="266"/>
      <c r="O707" s="266"/>
      <c r="P707" s="266"/>
      <c r="Q707" s="266"/>
      <c r="R707" s="266"/>
      <c r="S707" s="266"/>
      <c r="T707" s="266"/>
      <c r="U707" s="266"/>
      <c r="V707" s="266"/>
    </row>
    <row r="708" spans="3:22" ht="14.25" customHeight="1" x14ac:dyDescent="0.2">
      <c r="C708" s="266"/>
      <c r="D708" s="266"/>
      <c r="E708" s="266"/>
      <c r="F708" s="266"/>
      <c r="G708" s="266"/>
      <c r="H708" s="266"/>
      <c r="I708" s="266"/>
      <c r="J708" s="266"/>
      <c r="K708" s="266"/>
      <c r="L708" s="266"/>
      <c r="M708" s="266"/>
      <c r="N708" s="266"/>
      <c r="O708" s="266"/>
      <c r="P708" s="266"/>
      <c r="Q708" s="266"/>
      <c r="R708" s="266"/>
      <c r="S708" s="266"/>
      <c r="T708" s="266"/>
      <c r="U708" s="266"/>
      <c r="V708" s="266"/>
    </row>
    <row r="709" spans="3:22" ht="14.25" customHeight="1" x14ac:dyDescent="0.2">
      <c r="C709" s="266"/>
      <c r="D709" s="266"/>
      <c r="E709" s="266"/>
      <c r="F709" s="266"/>
      <c r="G709" s="266"/>
      <c r="H709" s="266"/>
      <c r="I709" s="266"/>
      <c r="J709" s="266"/>
      <c r="K709" s="266"/>
      <c r="L709" s="266"/>
      <c r="M709" s="266"/>
      <c r="N709" s="266"/>
      <c r="O709" s="266"/>
      <c r="P709" s="266"/>
      <c r="Q709" s="266"/>
      <c r="R709" s="266"/>
      <c r="S709" s="266"/>
      <c r="T709" s="266"/>
      <c r="U709" s="266"/>
      <c r="V709" s="266"/>
    </row>
    <row r="710" spans="3:22" ht="14.25" customHeight="1" x14ac:dyDescent="0.2">
      <c r="C710" s="266"/>
      <c r="D710" s="266"/>
      <c r="E710" s="266"/>
      <c r="F710" s="266"/>
      <c r="G710" s="266"/>
      <c r="H710" s="266"/>
      <c r="I710" s="266"/>
      <c r="J710" s="266"/>
      <c r="K710" s="266"/>
      <c r="L710" s="266"/>
      <c r="M710" s="266"/>
      <c r="N710" s="266"/>
      <c r="O710" s="266"/>
      <c r="P710" s="266"/>
      <c r="Q710" s="266"/>
      <c r="R710" s="266"/>
      <c r="S710" s="266"/>
      <c r="T710" s="266"/>
      <c r="U710" s="266"/>
      <c r="V710" s="266"/>
    </row>
    <row r="711" spans="3:22" ht="14.25" customHeight="1" x14ac:dyDescent="0.2">
      <c r="C711" s="266"/>
      <c r="D711" s="266"/>
      <c r="E711" s="266"/>
      <c r="F711" s="266"/>
      <c r="G711" s="266"/>
      <c r="H711" s="266"/>
      <c r="I711" s="266"/>
      <c r="J711" s="266"/>
      <c r="K711" s="266"/>
      <c r="L711" s="266"/>
      <c r="M711" s="266"/>
      <c r="N711" s="266"/>
      <c r="O711" s="266"/>
      <c r="P711" s="266"/>
      <c r="Q711" s="266"/>
      <c r="R711" s="266"/>
      <c r="S711" s="266"/>
      <c r="T711" s="266"/>
      <c r="U711" s="266"/>
      <c r="V711" s="266"/>
    </row>
    <row r="712" spans="3:22" ht="14.25" customHeight="1" x14ac:dyDescent="0.2">
      <c r="C712" s="266"/>
      <c r="D712" s="266"/>
      <c r="E712" s="266"/>
      <c r="F712" s="266"/>
      <c r="G712" s="266"/>
      <c r="H712" s="266"/>
      <c r="I712" s="266"/>
      <c r="J712" s="266"/>
      <c r="K712" s="266"/>
      <c r="L712" s="266"/>
      <c r="M712" s="266"/>
      <c r="N712" s="266"/>
      <c r="O712" s="266"/>
      <c r="P712" s="266"/>
      <c r="Q712" s="266"/>
      <c r="R712" s="266"/>
      <c r="S712" s="266"/>
      <c r="T712" s="266"/>
      <c r="U712" s="266"/>
      <c r="V712" s="266"/>
    </row>
    <row r="713" spans="3:22" ht="14.25" customHeight="1" x14ac:dyDescent="0.2">
      <c r="C713" s="266"/>
      <c r="D713" s="266"/>
      <c r="E713" s="266"/>
      <c r="F713" s="266"/>
      <c r="G713" s="266"/>
      <c r="H713" s="266"/>
      <c r="I713" s="266"/>
      <c r="J713" s="266"/>
      <c r="K713" s="266"/>
      <c r="L713" s="266"/>
      <c r="M713" s="266"/>
      <c r="N713" s="266"/>
      <c r="O713" s="266"/>
      <c r="P713" s="266"/>
      <c r="Q713" s="266"/>
      <c r="R713" s="266"/>
      <c r="S713" s="266"/>
      <c r="T713" s="266"/>
      <c r="U713" s="266"/>
      <c r="V713" s="266"/>
    </row>
    <row r="714" spans="3:22" ht="14.25" customHeight="1" x14ac:dyDescent="0.2">
      <c r="C714" s="266"/>
      <c r="D714" s="266"/>
      <c r="E714" s="266"/>
      <c r="F714" s="266"/>
      <c r="G714" s="266"/>
      <c r="H714" s="266"/>
      <c r="I714" s="266"/>
      <c r="J714" s="266"/>
      <c r="K714" s="266"/>
      <c r="L714" s="266"/>
      <c r="M714" s="266"/>
      <c r="N714" s="266"/>
      <c r="O714" s="266"/>
      <c r="P714" s="266"/>
      <c r="Q714" s="266"/>
      <c r="R714" s="266"/>
      <c r="S714" s="266"/>
      <c r="T714" s="266"/>
      <c r="U714" s="266"/>
      <c r="V714" s="266"/>
    </row>
    <row r="715" spans="3:22" ht="14.25" customHeight="1" x14ac:dyDescent="0.2">
      <c r="C715" s="266"/>
      <c r="D715" s="266"/>
      <c r="E715" s="266"/>
      <c r="F715" s="266"/>
      <c r="G715" s="266"/>
      <c r="H715" s="266"/>
      <c r="I715" s="266"/>
      <c r="J715" s="266"/>
      <c r="K715" s="266"/>
      <c r="L715" s="266"/>
      <c r="M715" s="266"/>
      <c r="N715" s="266"/>
      <c r="O715" s="266"/>
      <c r="P715" s="266"/>
      <c r="Q715" s="266"/>
      <c r="R715" s="266"/>
      <c r="S715" s="266"/>
      <c r="T715" s="266"/>
      <c r="U715" s="266"/>
      <c r="V715" s="266"/>
    </row>
    <row r="716" spans="3:22" ht="14.25" customHeight="1" x14ac:dyDescent="0.2">
      <c r="C716" s="266"/>
      <c r="D716" s="266"/>
      <c r="E716" s="266"/>
      <c r="F716" s="266"/>
      <c r="G716" s="266"/>
      <c r="H716" s="266"/>
      <c r="I716" s="266"/>
      <c r="J716" s="266"/>
      <c r="K716" s="266"/>
      <c r="L716" s="266"/>
      <c r="M716" s="266"/>
      <c r="N716" s="266"/>
      <c r="O716" s="266"/>
      <c r="P716" s="266"/>
      <c r="Q716" s="266"/>
      <c r="R716" s="266"/>
      <c r="S716" s="266"/>
      <c r="T716" s="266"/>
      <c r="U716" s="266"/>
      <c r="V716" s="266"/>
    </row>
    <row r="717" spans="3:22" ht="14.25" customHeight="1" x14ac:dyDescent="0.2">
      <c r="C717" s="266"/>
      <c r="D717" s="266"/>
      <c r="E717" s="266"/>
      <c r="F717" s="266"/>
      <c r="G717" s="266"/>
      <c r="H717" s="266"/>
      <c r="I717" s="266"/>
      <c r="J717" s="266"/>
      <c r="K717" s="266"/>
      <c r="L717" s="266"/>
      <c r="M717" s="266"/>
      <c r="N717" s="266"/>
      <c r="O717" s="266"/>
      <c r="P717" s="266"/>
      <c r="Q717" s="266"/>
      <c r="R717" s="266"/>
      <c r="S717" s="266"/>
      <c r="T717" s="266"/>
      <c r="U717" s="266"/>
      <c r="V717" s="266"/>
    </row>
    <row r="718" spans="3:22" ht="14.25" customHeight="1" x14ac:dyDescent="0.2">
      <c r="C718" s="266"/>
      <c r="D718" s="266"/>
      <c r="E718" s="266"/>
      <c r="F718" s="266"/>
      <c r="G718" s="266"/>
      <c r="H718" s="266"/>
      <c r="I718" s="266"/>
      <c r="J718" s="266"/>
      <c r="K718" s="266"/>
      <c r="L718" s="266"/>
      <c r="M718" s="266"/>
      <c r="N718" s="266"/>
      <c r="O718" s="266"/>
      <c r="P718" s="266"/>
      <c r="Q718" s="266"/>
      <c r="R718" s="266"/>
      <c r="S718" s="266"/>
      <c r="T718" s="266"/>
      <c r="U718" s="266"/>
      <c r="V718" s="266"/>
    </row>
    <row r="719" spans="3:22" ht="14.25" customHeight="1" x14ac:dyDescent="0.2">
      <c r="C719" s="266"/>
      <c r="D719" s="266"/>
      <c r="E719" s="266"/>
      <c r="F719" s="266"/>
      <c r="G719" s="266"/>
      <c r="H719" s="266"/>
      <c r="I719" s="266"/>
      <c r="J719" s="266"/>
      <c r="K719" s="266"/>
      <c r="L719" s="266"/>
      <c r="M719" s="266"/>
      <c r="N719" s="266"/>
      <c r="O719" s="266"/>
      <c r="P719" s="266"/>
      <c r="Q719" s="266"/>
      <c r="R719" s="266"/>
      <c r="S719" s="266"/>
      <c r="T719" s="266"/>
      <c r="U719" s="266"/>
      <c r="V719" s="266"/>
    </row>
    <row r="720" spans="3:22" ht="14.25" customHeight="1" x14ac:dyDescent="0.2">
      <c r="C720" s="266"/>
      <c r="D720" s="266"/>
      <c r="E720" s="266"/>
      <c r="F720" s="266"/>
      <c r="G720" s="266"/>
      <c r="H720" s="266"/>
      <c r="I720" s="266"/>
      <c r="J720" s="266"/>
      <c r="K720" s="266"/>
      <c r="L720" s="266"/>
      <c r="M720" s="266"/>
      <c r="N720" s="266"/>
      <c r="O720" s="266"/>
      <c r="P720" s="266"/>
      <c r="Q720" s="266"/>
      <c r="R720" s="266"/>
      <c r="S720" s="266"/>
      <c r="T720" s="266"/>
      <c r="U720" s="266"/>
      <c r="V720" s="266"/>
    </row>
    <row r="721" spans="3:22" ht="14.25" customHeight="1" x14ac:dyDescent="0.2">
      <c r="C721" s="266"/>
      <c r="D721" s="266"/>
      <c r="E721" s="266"/>
      <c r="F721" s="266"/>
      <c r="G721" s="266"/>
      <c r="H721" s="266"/>
      <c r="I721" s="266"/>
      <c r="J721" s="266"/>
      <c r="K721" s="266"/>
      <c r="L721" s="266"/>
      <c r="M721" s="266"/>
      <c r="N721" s="266"/>
      <c r="O721" s="266"/>
      <c r="P721" s="266"/>
      <c r="Q721" s="266"/>
      <c r="R721" s="266"/>
      <c r="S721" s="266"/>
      <c r="T721" s="266"/>
      <c r="U721" s="266"/>
      <c r="V721" s="266"/>
    </row>
    <row r="722" spans="3:22" ht="14.25" customHeight="1" x14ac:dyDescent="0.2">
      <c r="C722" s="266"/>
      <c r="D722" s="266"/>
      <c r="E722" s="266"/>
      <c r="F722" s="266"/>
      <c r="G722" s="266"/>
      <c r="H722" s="266"/>
      <c r="I722" s="266"/>
      <c r="J722" s="266"/>
      <c r="K722" s="266"/>
      <c r="L722" s="266"/>
      <c r="M722" s="266"/>
      <c r="N722" s="266"/>
      <c r="O722" s="266"/>
      <c r="P722" s="266"/>
      <c r="Q722" s="266"/>
      <c r="R722" s="266"/>
      <c r="S722" s="266"/>
      <c r="T722" s="266"/>
      <c r="U722" s="266"/>
      <c r="V722" s="266"/>
    </row>
    <row r="723" spans="3:22" ht="14.25" customHeight="1" x14ac:dyDescent="0.2">
      <c r="C723" s="266"/>
      <c r="D723" s="266"/>
      <c r="E723" s="266"/>
      <c r="F723" s="266"/>
      <c r="G723" s="266"/>
      <c r="H723" s="266"/>
      <c r="I723" s="266"/>
      <c r="J723" s="266"/>
      <c r="K723" s="266"/>
      <c r="L723" s="266"/>
      <c r="M723" s="266"/>
      <c r="N723" s="266"/>
      <c r="O723" s="266"/>
      <c r="P723" s="266"/>
      <c r="Q723" s="266"/>
      <c r="R723" s="266"/>
      <c r="S723" s="266"/>
      <c r="T723" s="266"/>
      <c r="U723" s="266"/>
      <c r="V723" s="266"/>
    </row>
    <row r="724" spans="3:22" ht="14.25" customHeight="1" x14ac:dyDescent="0.2">
      <c r="C724" s="266"/>
      <c r="D724" s="266"/>
      <c r="E724" s="266"/>
      <c r="F724" s="266"/>
      <c r="G724" s="266"/>
      <c r="H724" s="266"/>
      <c r="I724" s="266"/>
      <c r="J724" s="266"/>
      <c r="K724" s="266"/>
      <c r="L724" s="266"/>
      <c r="M724" s="266"/>
      <c r="N724" s="266"/>
      <c r="O724" s="266"/>
      <c r="P724" s="266"/>
      <c r="Q724" s="266"/>
      <c r="R724" s="266"/>
      <c r="S724" s="266"/>
      <c r="T724" s="266"/>
      <c r="U724" s="266"/>
      <c r="V724" s="266"/>
    </row>
    <row r="725" spans="3:22" ht="14.25" customHeight="1" x14ac:dyDescent="0.2">
      <c r="C725" s="266"/>
      <c r="D725" s="266"/>
      <c r="E725" s="266"/>
      <c r="F725" s="266"/>
      <c r="G725" s="266"/>
      <c r="H725" s="266"/>
      <c r="I725" s="266"/>
      <c r="J725" s="266"/>
      <c r="K725" s="266"/>
      <c r="L725" s="266"/>
      <c r="M725" s="266"/>
      <c r="N725" s="266"/>
      <c r="O725" s="266"/>
      <c r="P725" s="266"/>
      <c r="Q725" s="266"/>
      <c r="R725" s="266"/>
      <c r="S725" s="266"/>
      <c r="T725" s="266"/>
      <c r="U725" s="266"/>
      <c r="V725" s="266"/>
    </row>
    <row r="726" spans="3:22" ht="14.25" customHeight="1" x14ac:dyDescent="0.2">
      <c r="C726" s="266"/>
      <c r="D726" s="266"/>
      <c r="E726" s="266"/>
      <c r="F726" s="266"/>
      <c r="G726" s="266"/>
      <c r="H726" s="266"/>
      <c r="I726" s="266"/>
      <c r="J726" s="266"/>
      <c r="K726" s="266"/>
      <c r="L726" s="266"/>
      <c r="M726" s="266"/>
      <c r="N726" s="266"/>
      <c r="O726" s="266"/>
      <c r="P726" s="266"/>
      <c r="Q726" s="266"/>
      <c r="R726" s="266"/>
      <c r="S726" s="266"/>
      <c r="T726" s="266"/>
      <c r="U726" s="266"/>
      <c r="V726" s="266"/>
    </row>
    <row r="727" spans="3:22" ht="14.25" customHeight="1" x14ac:dyDescent="0.2">
      <c r="C727" s="266"/>
      <c r="D727" s="266"/>
      <c r="E727" s="266"/>
      <c r="F727" s="266"/>
      <c r="G727" s="266"/>
      <c r="H727" s="266"/>
      <c r="I727" s="266"/>
      <c r="J727" s="266"/>
      <c r="K727" s="266"/>
      <c r="L727" s="266"/>
      <c r="M727" s="266"/>
      <c r="N727" s="266"/>
      <c r="O727" s="266"/>
      <c r="P727" s="266"/>
      <c r="Q727" s="266"/>
      <c r="R727" s="266"/>
      <c r="S727" s="266"/>
      <c r="T727" s="266"/>
      <c r="U727" s="266"/>
      <c r="V727" s="266"/>
    </row>
    <row r="728" spans="3:22" ht="14.25" customHeight="1" x14ac:dyDescent="0.2">
      <c r="C728" s="266"/>
      <c r="D728" s="266"/>
      <c r="E728" s="266"/>
      <c r="F728" s="266"/>
      <c r="G728" s="266"/>
      <c r="H728" s="266"/>
      <c r="I728" s="266"/>
      <c r="J728" s="266"/>
      <c r="K728" s="266"/>
      <c r="L728" s="266"/>
      <c r="M728" s="266"/>
      <c r="N728" s="266"/>
      <c r="O728" s="266"/>
      <c r="P728" s="266"/>
      <c r="Q728" s="266"/>
      <c r="R728" s="266"/>
      <c r="S728" s="266"/>
      <c r="T728" s="266"/>
      <c r="U728" s="266"/>
      <c r="V728" s="266"/>
    </row>
    <row r="729" spans="3:22" ht="14.25" customHeight="1" x14ac:dyDescent="0.2">
      <c r="C729" s="266"/>
      <c r="D729" s="266"/>
      <c r="E729" s="266"/>
      <c r="F729" s="266"/>
      <c r="G729" s="266"/>
      <c r="H729" s="266"/>
      <c r="I729" s="266"/>
      <c r="J729" s="266"/>
      <c r="K729" s="266"/>
      <c r="L729" s="266"/>
      <c r="M729" s="266"/>
      <c r="N729" s="266"/>
      <c r="O729" s="266"/>
      <c r="P729" s="266"/>
      <c r="Q729" s="266"/>
      <c r="R729" s="266"/>
      <c r="S729" s="266"/>
      <c r="T729" s="266"/>
      <c r="U729" s="266"/>
      <c r="V729" s="266"/>
    </row>
    <row r="730" spans="3:22" ht="14.25" customHeight="1" x14ac:dyDescent="0.2">
      <c r="C730" s="266"/>
      <c r="D730" s="266"/>
      <c r="E730" s="266"/>
      <c r="F730" s="266"/>
      <c r="G730" s="266"/>
      <c r="H730" s="266"/>
      <c r="I730" s="266"/>
      <c r="J730" s="266"/>
      <c r="K730" s="266"/>
      <c r="L730" s="266"/>
      <c r="M730" s="266"/>
      <c r="N730" s="266"/>
      <c r="O730" s="266"/>
      <c r="P730" s="266"/>
      <c r="Q730" s="266"/>
      <c r="R730" s="266"/>
      <c r="S730" s="266"/>
      <c r="T730" s="266"/>
      <c r="U730" s="266"/>
      <c r="V730" s="266"/>
    </row>
    <row r="731" spans="3:22" ht="14.25" customHeight="1" x14ac:dyDescent="0.2">
      <c r="C731" s="266"/>
      <c r="D731" s="266"/>
      <c r="E731" s="266"/>
      <c r="F731" s="266"/>
      <c r="G731" s="266"/>
      <c r="H731" s="266"/>
      <c r="I731" s="266"/>
      <c r="J731" s="266"/>
      <c r="K731" s="266"/>
      <c r="L731" s="266"/>
      <c r="M731" s="266"/>
      <c r="N731" s="266"/>
      <c r="O731" s="266"/>
      <c r="P731" s="266"/>
      <c r="Q731" s="266"/>
      <c r="R731" s="266"/>
      <c r="S731" s="266"/>
      <c r="T731" s="266"/>
      <c r="U731" s="266"/>
      <c r="V731" s="266"/>
    </row>
    <row r="732" spans="3:22" ht="14.25" customHeight="1" x14ac:dyDescent="0.2">
      <c r="C732" s="266"/>
      <c r="D732" s="266"/>
      <c r="E732" s="266"/>
      <c r="F732" s="266"/>
      <c r="G732" s="266"/>
      <c r="H732" s="266"/>
      <c r="I732" s="266"/>
      <c r="J732" s="266"/>
      <c r="K732" s="266"/>
      <c r="L732" s="266"/>
      <c r="M732" s="266"/>
      <c r="N732" s="266"/>
      <c r="O732" s="266"/>
      <c r="P732" s="266"/>
      <c r="Q732" s="266"/>
      <c r="R732" s="266"/>
      <c r="S732" s="266"/>
      <c r="T732" s="266"/>
      <c r="U732" s="266"/>
      <c r="V732" s="266"/>
    </row>
    <row r="733" spans="3:22" ht="14.25" customHeight="1" x14ac:dyDescent="0.2">
      <c r="C733" s="266"/>
      <c r="D733" s="266"/>
      <c r="E733" s="266"/>
      <c r="F733" s="266"/>
      <c r="G733" s="266"/>
      <c r="H733" s="266"/>
      <c r="I733" s="266"/>
      <c r="J733" s="266"/>
      <c r="K733" s="266"/>
      <c r="L733" s="266"/>
      <c r="M733" s="266"/>
      <c r="N733" s="266"/>
      <c r="O733" s="266"/>
      <c r="P733" s="266"/>
      <c r="Q733" s="266"/>
      <c r="R733" s="266"/>
      <c r="S733" s="266"/>
      <c r="T733" s="266"/>
      <c r="U733" s="266"/>
      <c r="V733" s="266"/>
    </row>
    <row r="734" spans="3:22" ht="14.25" customHeight="1" x14ac:dyDescent="0.2">
      <c r="C734" s="266"/>
      <c r="D734" s="266"/>
      <c r="E734" s="266"/>
      <c r="F734" s="266"/>
      <c r="G734" s="266"/>
      <c r="H734" s="266"/>
      <c r="I734" s="266"/>
      <c r="J734" s="266"/>
      <c r="K734" s="266"/>
      <c r="L734" s="266"/>
      <c r="M734" s="266"/>
      <c r="N734" s="266"/>
      <c r="O734" s="266"/>
      <c r="P734" s="266"/>
      <c r="Q734" s="266"/>
      <c r="R734" s="266"/>
      <c r="S734" s="266"/>
      <c r="T734" s="266"/>
      <c r="U734" s="266"/>
      <c r="V734" s="266"/>
    </row>
    <row r="735" spans="3:22" ht="14.25" customHeight="1" x14ac:dyDescent="0.2">
      <c r="C735" s="266"/>
      <c r="D735" s="266"/>
      <c r="E735" s="266"/>
      <c r="F735" s="266"/>
      <c r="G735" s="266"/>
      <c r="H735" s="266"/>
      <c r="I735" s="266"/>
      <c r="J735" s="266"/>
      <c r="K735" s="266"/>
      <c r="L735" s="266"/>
      <c r="M735" s="266"/>
      <c r="N735" s="266"/>
      <c r="O735" s="266"/>
      <c r="P735" s="266"/>
      <c r="Q735" s="266"/>
      <c r="R735" s="266"/>
      <c r="S735" s="266"/>
      <c r="T735" s="266"/>
      <c r="U735" s="266"/>
      <c r="V735" s="266"/>
    </row>
    <row r="736" spans="3:22" ht="14.25" customHeight="1" x14ac:dyDescent="0.2">
      <c r="C736" s="266"/>
      <c r="D736" s="266"/>
      <c r="E736" s="266"/>
      <c r="F736" s="266"/>
      <c r="G736" s="266"/>
      <c r="H736" s="266"/>
      <c r="I736" s="266"/>
      <c r="J736" s="266"/>
      <c r="K736" s="266"/>
      <c r="L736" s="266"/>
      <c r="M736" s="266"/>
      <c r="N736" s="266"/>
      <c r="O736" s="266"/>
      <c r="P736" s="266"/>
      <c r="Q736" s="266"/>
      <c r="R736" s="266"/>
      <c r="S736" s="266"/>
      <c r="T736" s="266"/>
      <c r="U736" s="266"/>
      <c r="V736" s="266"/>
    </row>
    <row r="737" spans="3:22" ht="14.25" customHeight="1" x14ac:dyDescent="0.2">
      <c r="C737" s="266"/>
      <c r="D737" s="266"/>
      <c r="E737" s="266"/>
      <c r="F737" s="266"/>
      <c r="G737" s="266"/>
      <c r="H737" s="266"/>
      <c r="I737" s="266"/>
      <c r="J737" s="266"/>
      <c r="K737" s="266"/>
      <c r="L737" s="266"/>
      <c r="M737" s="266"/>
      <c r="N737" s="266"/>
      <c r="O737" s="266"/>
      <c r="P737" s="266"/>
      <c r="Q737" s="266"/>
      <c r="R737" s="266"/>
      <c r="S737" s="266"/>
      <c r="T737" s="266"/>
      <c r="U737" s="266"/>
      <c r="V737" s="266"/>
    </row>
    <row r="738" spans="3:22" ht="14.25" customHeight="1" x14ac:dyDescent="0.2">
      <c r="C738" s="266"/>
      <c r="D738" s="266"/>
      <c r="E738" s="266"/>
      <c r="F738" s="266"/>
      <c r="G738" s="266"/>
      <c r="H738" s="266"/>
      <c r="I738" s="266"/>
      <c r="J738" s="266"/>
      <c r="K738" s="266"/>
      <c r="L738" s="266"/>
      <c r="M738" s="266"/>
      <c r="N738" s="266"/>
      <c r="O738" s="266"/>
      <c r="P738" s="266"/>
      <c r="Q738" s="266"/>
      <c r="R738" s="266"/>
      <c r="S738" s="266"/>
      <c r="T738" s="266"/>
      <c r="U738" s="266"/>
      <c r="V738" s="266"/>
    </row>
    <row r="739" spans="3:22" ht="14.25" customHeight="1" x14ac:dyDescent="0.2">
      <c r="C739" s="266"/>
      <c r="D739" s="266"/>
      <c r="E739" s="266"/>
      <c r="F739" s="266"/>
      <c r="G739" s="266"/>
      <c r="H739" s="266"/>
      <c r="I739" s="266"/>
      <c r="J739" s="266"/>
      <c r="K739" s="266"/>
      <c r="L739" s="266"/>
      <c r="M739" s="266"/>
      <c r="N739" s="266"/>
      <c r="O739" s="266"/>
      <c r="P739" s="266"/>
      <c r="Q739" s="266"/>
      <c r="R739" s="266"/>
      <c r="S739" s="266"/>
      <c r="T739" s="266"/>
      <c r="U739" s="266"/>
      <c r="V739" s="266"/>
    </row>
    <row r="740" spans="3:22" ht="14.25" customHeight="1" x14ac:dyDescent="0.2">
      <c r="C740" s="266"/>
      <c r="D740" s="266"/>
      <c r="E740" s="266"/>
      <c r="F740" s="266"/>
      <c r="G740" s="266"/>
      <c r="H740" s="266"/>
      <c r="I740" s="266"/>
      <c r="J740" s="266"/>
      <c r="K740" s="266"/>
      <c r="L740" s="266"/>
      <c r="M740" s="266"/>
      <c r="N740" s="266"/>
      <c r="O740" s="266"/>
      <c r="P740" s="266"/>
      <c r="Q740" s="266"/>
      <c r="R740" s="266"/>
      <c r="S740" s="266"/>
      <c r="T740" s="266"/>
      <c r="U740" s="266"/>
      <c r="V740" s="266"/>
    </row>
    <row r="741" spans="3:22" ht="14.25" customHeight="1" x14ac:dyDescent="0.2">
      <c r="C741" s="266"/>
      <c r="D741" s="266"/>
      <c r="E741" s="266"/>
      <c r="F741" s="266"/>
      <c r="G741" s="266"/>
      <c r="H741" s="266"/>
      <c r="I741" s="266"/>
      <c r="J741" s="266"/>
      <c r="K741" s="266"/>
      <c r="L741" s="266"/>
      <c r="M741" s="266"/>
      <c r="N741" s="266"/>
      <c r="O741" s="266"/>
      <c r="P741" s="266"/>
      <c r="Q741" s="266"/>
      <c r="R741" s="266"/>
      <c r="S741" s="266"/>
      <c r="T741" s="266"/>
      <c r="U741" s="266"/>
      <c r="V741" s="266"/>
    </row>
    <row r="742" spans="3:22" ht="14.25" customHeight="1" x14ac:dyDescent="0.2">
      <c r="C742" s="266"/>
      <c r="D742" s="266"/>
      <c r="E742" s="266"/>
      <c r="F742" s="266"/>
      <c r="G742" s="266"/>
      <c r="H742" s="266"/>
      <c r="I742" s="266"/>
      <c r="J742" s="266"/>
      <c r="K742" s="266"/>
      <c r="L742" s="266"/>
      <c r="M742" s="266"/>
      <c r="N742" s="266"/>
      <c r="O742" s="266"/>
      <c r="P742" s="266"/>
      <c r="Q742" s="266"/>
      <c r="R742" s="266"/>
      <c r="S742" s="266"/>
      <c r="T742" s="266"/>
      <c r="U742" s="266"/>
      <c r="V742" s="266"/>
    </row>
    <row r="743" spans="3:22" ht="14.25" customHeight="1" x14ac:dyDescent="0.2">
      <c r="C743" s="266"/>
      <c r="D743" s="266"/>
      <c r="E743" s="266"/>
      <c r="F743" s="266"/>
      <c r="G743" s="266"/>
      <c r="H743" s="266"/>
      <c r="I743" s="266"/>
      <c r="J743" s="266"/>
      <c r="K743" s="266"/>
      <c r="L743" s="266"/>
      <c r="M743" s="266"/>
      <c r="N743" s="266"/>
      <c r="O743" s="266"/>
      <c r="P743" s="266"/>
      <c r="Q743" s="266"/>
      <c r="R743" s="266"/>
      <c r="S743" s="266"/>
      <c r="T743" s="266"/>
      <c r="U743" s="266"/>
      <c r="V743" s="266"/>
    </row>
    <row r="744" spans="3:22" ht="14.25" customHeight="1" x14ac:dyDescent="0.2">
      <c r="C744" s="266"/>
      <c r="D744" s="266"/>
      <c r="E744" s="266"/>
      <c r="F744" s="266"/>
      <c r="G744" s="266"/>
      <c r="H744" s="266"/>
      <c r="I744" s="266"/>
      <c r="J744" s="266"/>
      <c r="K744" s="266"/>
      <c r="L744" s="266"/>
      <c r="M744" s="266"/>
      <c r="N744" s="266"/>
      <c r="O744" s="266"/>
      <c r="P744" s="266"/>
      <c r="Q744" s="266"/>
      <c r="R744" s="266"/>
      <c r="S744" s="266"/>
      <c r="T744" s="266"/>
      <c r="U744" s="266"/>
      <c r="V744" s="266"/>
    </row>
    <row r="745" spans="3:22" ht="14.25" customHeight="1" x14ac:dyDescent="0.2">
      <c r="C745" s="266"/>
      <c r="D745" s="266"/>
      <c r="E745" s="266"/>
      <c r="F745" s="266"/>
      <c r="G745" s="266"/>
      <c r="H745" s="266"/>
      <c r="I745" s="266"/>
      <c r="J745" s="266"/>
      <c r="K745" s="266"/>
      <c r="L745" s="266"/>
      <c r="M745" s="266"/>
      <c r="N745" s="266"/>
      <c r="O745" s="266"/>
      <c r="P745" s="266"/>
      <c r="Q745" s="266"/>
      <c r="R745" s="266"/>
      <c r="S745" s="266"/>
      <c r="T745" s="266"/>
      <c r="U745" s="266"/>
      <c r="V745" s="266"/>
    </row>
    <row r="746" spans="3:22" ht="14.25" customHeight="1" x14ac:dyDescent="0.2">
      <c r="C746" s="266"/>
      <c r="D746" s="266"/>
      <c r="E746" s="266"/>
      <c r="F746" s="266"/>
      <c r="G746" s="266"/>
      <c r="H746" s="266"/>
      <c r="I746" s="266"/>
      <c r="J746" s="266"/>
      <c r="K746" s="266"/>
      <c r="L746" s="266"/>
      <c r="M746" s="266"/>
      <c r="N746" s="266"/>
      <c r="O746" s="266"/>
      <c r="P746" s="266"/>
      <c r="Q746" s="266"/>
      <c r="R746" s="266"/>
      <c r="S746" s="266"/>
      <c r="T746" s="266"/>
      <c r="U746" s="266"/>
      <c r="V746" s="266"/>
    </row>
    <row r="747" spans="3:22" ht="14.25" customHeight="1" x14ac:dyDescent="0.2">
      <c r="C747" s="266"/>
      <c r="D747" s="266"/>
      <c r="E747" s="266"/>
      <c r="F747" s="266"/>
      <c r="G747" s="266"/>
      <c r="H747" s="266"/>
      <c r="I747" s="266"/>
      <c r="J747" s="266"/>
      <c r="K747" s="266"/>
      <c r="L747" s="266"/>
      <c r="M747" s="266"/>
      <c r="N747" s="266"/>
      <c r="O747" s="266"/>
      <c r="P747" s="266"/>
      <c r="Q747" s="266"/>
      <c r="R747" s="266"/>
      <c r="S747" s="266"/>
      <c r="T747" s="266"/>
      <c r="U747" s="266"/>
      <c r="V747" s="266"/>
    </row>
    <row r="748" spans="3:22" ht="14.25" customHeight="1" x14ac:dyDescent="0.2">
      <c r="C748" s="266"/>
      <c r="D748" s="266"/>
      <c r="E748" s="266"/>
      <c r="F748" s="266"/>
      <c r="G748" s="266"/>
      <c r="H748" s="266"/>
      <c r="I748" s="266"/>
      <c r="J748" s="266"/>
      <c r="K748" s="266"/>
      <c r="L748" s="266"/>
      <c r="M748" s="266"/>
      <c r="N748" s="266"/>
      <c r="O748" s="266"/>
      <c r="P748" s="266"/>
      <c r="Q748" s="266"/>
      <c r="R748" s="266"/>
      <c r="S748" s="266"/>
      <c r="T748" s="266"/>
      <c r="U748" s="266"/>
      <c r="V748" s="266"/>
    </row>
    <row r="749" spans="3:22" ht="14.25" customHeight="1" x14ac:dyDescent="0.2">
      <c r="C749" s="266"/>
      <c r="D749" s="266"/>
      <c r="E749" s="266"/>
      <c r="F749" s="266"/>
      <c r="G749" s="266"/>
      <c r="H749" s="266"/>
      <c r="I749" s="266"/>
      <c r="J749" s="266"/>
      <c r="K749" s="266"/>
      <c r="L749" s="266"/>
      <c r="M749" s="266"/>
      <c r="N749" s="266"/>
      <c r="O749" s="266"/>
      <c r="P749" s="266"/>
      <c r="Q749" s="266"/>
      <c r="R749" s="266"/>
      <c r="S749" s="266"/>
      <c r="T749" s="266"/>
      <c r="U749" s="266"/>
      <c r="V749" s="266"/>
    </row>
    <row r="750" spans="3:22" ht="14.25" customHeight="1" x14ac:dyDescent="0.2">
      <c r="C750" s="266"/>
      <c r="D750" s="266"/>
      <c r="E750" s="266"/>
      <c r="F750" s="266"/>
      <c r="G750" s="266"/>
      <c r="H750" s="266"/>
      <c r="I750" s="266"/>
      <c r="J750" s="266"/>
      <c r="K750" s="266"/>
      <c r="L750" s="266"/>
      <c r="M750" s="266"/>
      <c r="N750" s="266"/>
      <c r="O750" s="266"/>
      <c r="P750" s="266"/>
      <c r="Q750" s="266"/>
      <c r="R750" s="266"/>
      <c r="S750" s="266"/>
      <c r="T750" s="266"/>
      <c r="U750" s="266"/>
      <c r="V750" s="266"/>
    </row>
    <row r="751" spans="3:22" ht="14.25" customHeight="1" x14ac:dyDescent="0.2">
      <c r="C751" s="266"/>
      <c r="D751" s="266"/>
      <c r="E751" s="266"/>
      <c r="F751" s="266"/>
      <c r="G751" s="266"/>
      <c r="H751" s="266"/>
      <c r="I751" s="266"/>
      <c r="J751" s="266"/>
      <c r="K751" s="266"/>
      <c r="L751" s="266"/>
      <c r="M751" s="266"/>
      <c r="N751" s="266"/>
      <c r="O751" s="266"/>
      <c r="P751" s="266"/>
      <c r="Q751" s="266"/>
      <c r="R751" s="266"/>
      <c r="S751" s="266"/>
      <c r="T751" s="266"/>
      <c r="U751" s="266"/>
      <c r="V751" s="266"/>
    </row>
    <row r="752" spans="3:22" ht="14.25" customHeight="1" x14ac:dyDescent="0.2">
      <c r="C752" s="266"/>
      <c r="D752" s="266"/>
      <c r="E752" s="266"/>
      <c r="F752" s="266"/>
      <c r="G752" s="266"/>
      <c r="H752" s="266"/>
      <c r="I752" s="266"/>
      <c r="J752" s="266"/>
      <c r="K752" s="266"/>
      <c r="L752" s="266"/>
      <c r="M752" s="266"/>
      <c r="N752" s="266"/>
      <c r="O752" s="266"/>
      <c r="P752" s="266"/>
      <c r="Q752" s="266"/>
      <c r="R752" s="266"/>
      <c r="S752" s="266"/>
      <c r="T752" s="266"/>
      <c r="U752" s="266"/>
      <c r="V752" s="266"/>
    </row>
    <row r="753" spans="3:22" ht="14.25" customHeight="1" x14ac:dyDescent="0.2">
      <c r="C753" s="266"/>
      <c r="D753" s="266"/>
      <c r="E753" s="266"/>
      <c r="F753" s="266"/>
      <c r="G753" s="266"/>
      <c r="H753" s="266"/>
      <c r="I753" s="266"/>
      <c r="J753" s="266"/>
      <c r="K753" s="266"/>
      <c r="L753" s="266"/>
      <c r="M753" s="266"/>
      <c r="N753" s="266"/>
      <c r="O753" s="266"/>
      <c r="P753" s="266"/>
      <c r="Q753" s="266"/>
      <c r="R753" s="266"/>
      <c r="S753" s="266"/>
      <c r="T753" s="266"/>
      <c r="U753" s="266"/>
      <c r="V753" s="266"/>
    </row>
    <row r="754" spans="3:22" ht="14.25" customHeight="1" x14ac:dyDescent="0.2">
      <c r="C754" s="266"/>
      <c r="D754" s="266"/>
      <c r="E754" s="266"/>
      <c r="F754" s="266"/>
      <c r="G754" s="266"/>
      <c r="H754" s="266"/>
      <c r="I754" s="266"/>
      <c r="J754" s="266"/>
      <c r="K754" s="266"/>
      <c r="L754" s="266"/>
      <c r="M754" s="266"/>
      <c r="N754" s="266"/>
      <c r="O754" s="266"/>
      <c r="P754" s="266"/>
      <c r="Q754" s="266"/>
      <c r="R754" s="266"/>
      <c r="S754" s="266"/>
      <c r="T754" s="266"/>
      <c r="U754" s="266"/>
      <c r="V754" s="266"/>
    </row>
    <row r="755" spans="3:22" ht="14.25" customHeight="1" x14ac:dyDescent="0.2">
      <c r="C755" s="266"/>
      <c r="D755" s="266"/>
      <c r="E755" s="266"/>
      <c r="F755" s="266"/>
      <c r="G755" s="266"/>
      <c r="H755" s="266"/>
      <c r="I755" s="266"/>
      <c r="J755" s="266"/>
      <c r="K755" s="266"/>
      <c r="L755" s="266"/>
      <c r="M755" s="266"/>
      <c r="N755" s="266"/>
      <c r="O755" s="266"/>
      <c r="P755" s="266"/>
      <c r="Q755" s="266"/>
      <c r="R755" s="266"/>
      <c r="S755" s="266"/>
      <c r="T755" s="266"/>
      <c r="U755" s="266"/>
      <c r="V755" s="266"/>
    </row>
    <row r="756" spans="3:22" ht="14.25" customHeight="1" x14ac:dyDescent="0.2">
      <c r="C756" s="266"/>
      <c r="D756" s="266"/>
      <c r="E756" s="266"/>
      <c r="F756" s="266"/>
      <c r="G756" s="266"/>
      <c r="H756" s="266"/>
      <c r="I756" s="266"/>
      <c r="J756" s="266"/>
      <c r="K756" s="266"/>
      <c r="L756" s="266"/>
      <c r="M756" s="266"/>
      <c r="N756" s="266"/>
      <c r="O756" s="266"/>
      <c r="P756" s="266"/>
      <c r="Q756" s="266"/>
      <c r="R756" s="266"/>
      <c r="S756" s="266"/>
      <c r="T756" s="266"/>
      <c r="U756" s="266"/>
      <c r="V756" s="266"/>
    </row>
    <row r="757" spans="3:22" ht="14.25" customHeight="1" x14ac:dyDescent="0.2">
      <c r="C757" s="266"/>
      <c r="D757" s="266"/>
      <c r="E757" s="266"/>
      <c r="F757" s="266"/>
      <c r="G757" s="266"/>
      <c r="H757" s="266"/>
      <c r="I757" s="266"/>
      <c r="J757" s="266"/>
      <c r="K757" s="266"/>
      <c r="L757" s="266"/>
      <c r="M757" s="266"/>
      <c r="N757" s="266"/>
      <c r="O757" s="266"/>
      <c r="P757" s="266"/>
      <c r="Q757" s="266"/>
      <c r="R757" s="266"/>
      <c r="S757" s="266"/>
      <c r="T757" s="266"/>
      <c r="U757" s="266"/>
      <c r="V757" s="266"/>
    </row>
    <row r="758" spans="3:22" ht="14.25" customHeight="1" x14ac:dyDescent="0.2">
      <c r="C758" s="266"/>
      <c r="D758" s="266"/>
      <c r="E758" s="266"/>
      <c r="F758" s="266"/>
      <c r="G758" s="266"/>
      <c r="H758" s="266"/>
      <c r="I758" s="266"/>
      <c r="J758" s="266"/>
      <c r="K758" s="266"/>
      <c r="L758" s="266"/>
      <c r="M758" s="266"/>
      <c r="N758" s="266"/>
      <c r="O758" s="266"/>
      <c r="P758" s="266"/>
      <c r="Q758" s="266"/>
      <c r="R758" s="266"/>
      <c r="S758" s="266"/>
      <c r="T758" s="266"/>
      <c r="U758" s="266"/>
      <c r="V758" s="266"/>
    </row>
    <row r="759" spans="3:22" ht="14.25" customHeight="1" x14ac:dyDescent="0.2">
      <c r="C759" s="266"/>
      <c r="D759" s="266"/>
      <c r="E759" s="266"/>
      <c r="F759" s="266"/>
      <c r="G759" s="266"/>
      <c r="H759" s="266"/>
      <c r="I759" s="266"/>
      <c r="J759" s="266"/>
      <c r="K759" s="266"/>
      <c r="L759" s="266"/>
      <c r="M759" s="266"/>
      <c r="N759" s="266"/>
      <c r="O759" s="266"/>
      <c r="P759" s="266"/>
      <c r="Q759" s="266"/>
      <c r="R759" s="266"/>
      <c r="S759" s="266"/>
      <c r="T759" s="266"/>
      <c r="U759" s="266"/>
      <c r="V759" s="266"/>
    </row>
    <row r="760" spans="3:22" ht="14.25" customHeight="1" x14ac:dyDescent="0.2">
      <c r="C760" s="266"/>
      <c r="D760" s="266"/>
      <c r="E760" s="266"/>
      <c r="F760" s="266"/>
      <c r="G760" s="266"/>
      <c r="H760" s="266"/>
      <c r="I760" s="266"/>
      <c r="J760" s="266"/>
      <c r="K760" s="266"/>
      <c r="L760" s="266"/>
      <c r="M760" s="266"/>
      <c r="N760" s="266"/>
      <c r="O760" s="266"/>
      <c r="P760" s="266"/>
      <c r="Q760" s="266"/>
      <c r="R760" s="266"/>
      <c r="S760" s="266"/>
      <c r="T760" s="266"/>
      <c r="U760" s="266"/>
      <c r="V760" s="266"/>
    </row>
    <row r="761" spans="3:22" ht="14.25" customHeight="1" x14ac:dyDescent="0.2">
      <c r="C761" s="266"/>
      <c r="D761" s="266"/>
      <c r="E761" s="266"/>
      <c r="F761" s="266"/>
      <c r="G761" s="266"/>
      <c r="H761" s="266"/>
      <c r="I761" s="266"/>
      <c r="J761" s="266"/>
      <c r="K761" s="266"/>
      <c r="L761" s="266"/>
      <c r="M761" s="266"/>
      <c r="N761" s="266"/>
      <c r="O761" s="266"/>
      <c r="P761" s="266"/>
      <c r="Q761" s="266"/>
      <c r="R761" s="266"/>
      <c r="S761" s="266"/>
      <c r="T761" s="266"/>
      <c r="U761" s="266"/>
      <c r="V761" s="266"/>
    </row>
    <row r="762" spans="3:22" ht="14.25" customHeight="1" x14ac:dyDescent="0.2">
      <c r="C762" s="266"/>
      <c r="D762" s="266"/>
      <c r="E762" s="266"/>
      <c r="F762" s="266"/>
      <c r="G762" s="266"/>
      <c r="H762" s="266"/>
      <c r="I762" s="266"/>
      <c r="J762" s="266"/>
      <c r="K762" s="266"/>
      <c r="L762" s="266"/>
      <c r="M762" s="266"/>
      <c r="N762" s="266"/>
      <c r="O762" s="266"/>
      <c r="P762" s="266"/>
      <c r="Q762" s="266"/>
      <c r="R762" s="266"/>
      <c r="S762" s="266"/>
      <c r="T762" s="266"/>
      <c r="U762" s="266"/>
      <c r="V762" s="266"/>
    </row>
    <row r="763" spans="3:22" ht="14.25" customHeight="1" x14ac:dyDescent="0.2">
      <c r="C763" s="266"/>
      <c r="D763" s="266"/>
      <c r="E763" s="266"/>
      <c r="F763" s="266"/>
      <c r="G763" s="266"/>
      <c r="H763" s="266"/>
      <c r="I763" s="266"/>
      <c r="J763" s="266"/>
      <c r="K763" s="266"/>
      <c r="L763" s="266"/>
      <c r="M763" s="266"/>
      <c r="N763" s="266"/>
      <c r="O763" s="266"/>
      <c r="P763" s="266"/>
      <c r="Q763" s="266"/>
      <c r="R763" s="266"/>
      <c r="S763" s="266"/>
      <c r="T763" s="266"/>
      <c r="U763" s="266"/>
      <c r="V763" s="266"/>
    </row>
    <row r="764" spans="3:22" ht="14.25" customHeight="1" x14ac:dyDescent="0.2">
      <c r="C764" s="266"/>
      <c r="D764" s="266"/>
      <c r="E764" s="266"/>
      <c r="F764" s="266"/>
      <c r="G764" s="266"/>
      <c r="H764" s="266"/>
      <c r="I764" s="266"/>
      <c r="J764" s="266"/>
      <c r="K764" s="266"/>
      <c r="L764" s="266"/>
      <c r="M764" s="266"/>
      <c r="N764" s="266"/>
      <c r="O764" s="266"/>
      <c r="P764" s="266"/>
      <c r="Q764" s="266"/>
      <c r="R764" s="266"/>
      <c r="S764" s="266"/>
      <c r="T764" s="266"/>
      <c r="U764" s="266"/>
      <c r="V764" s="266"/>
    </row>
    <row r="765" spans="3:22" ht="14.25" customHeight="1" x14ac:dyDescent="0.2">
      <c r="C765" s="266"/>
      <c r="D765" s="266"/>
      <c r="E765" s="266"/>
      <c r="F765" s="266"/>
      <c r="G765" s="266"/>
      <c r="H765" s="266"/>
      <c r="I765" s="266"/>
      <c r="J765" s="266"/>
      <c r="K765" s="266"/>
      <c r="L765" s="266"/>
      <c r="M765" s="266"/>
      <c r="N765" s="266"/>
      <c r="O765" s="266"/>
      <c r="P765" s="266"/>
      <c r="Q765" s="266"/>
      <c r="R765" s="266"/>
      <c r="S765" s="266"/>
      <c r="T765" s="266"/>
      <c r="U765" s="266"/>
      <c r="V765" s="266"/>
    </row>
    <row r="766" spans="3:22" ht="14.25" customHeight="1" x14ac:dyDescent="0.2">
      <c r="C766" s="266"/>
      <c r="D766" s="266"/>
      <c r="E766" s="266"/>
      <c r="F766" s="266"/>
      <c r="G766" s="266"/>
      <c r="H766" s="266"/>
      <c r="I766" s="266"/>
      <c r="J766" s="266"/>
      <c r="K766" s="266"/>
      <c r="L766" s="266"/>
      <c r="M766" s="266"/>
      <c r="N766" s="266"/>
      <c r="O766" s="266"/>
      <c r="P766" s="266"/>
      <c r="Q766" s="266"/>
      <c r="R766" s="266"/>
      <c r="S766" s="266"/>
      <c r="T766" s="266"/>
      <c r="U766" s="266"/>
      <c r="V766" s="266"/>
    </row>
    <row r="767" spans="3:22" ht="14.25" customHeight="1" x14ac:dyDescent="0.2">
      <c r="C767" s="266"/>
      <c r="D767" s="266"/>
      <c r="E767" s="266"/>
      <c r="F767" s="266"/>
      <c r="G767" s="266"/>
      <c r="H767" s="266"/>
      <c r="I767" s="266"/>
      <c r="J767" s="266"/>
      <c r="K767" s="266"/>
      <c r="L767" s="266"/>
      <c r="M767" s="266"/>
      <c r="N767" s="266"/>
      <c r="O767" s="266"/>
      <c r="P767" s="266"/>
      <c r="Q767" s="266"/>
      <c r="R767" s="266"/>
      <c r="S767" s="266"/>
      <c r="T767" s="266"/>
      <c r="U767" s="266"/>
      <c r="V767" s="266"/>
    </row>
    <row r="768" spans="3:22" ht="14.25" customHeight="1" x14ac:dyDescent="0.2">
      <c r="C768" s="266"/>
      <c r="D768" s="266"/>
      <c r="E768" s="266"/>
      <c r="F768" s="266"/>
      <c r="G768" s="266"/>
      <c r="H768" s="266"/>
      <c r="I768" s="266"/>
      <c r="J768" s="266"/>
      <c r="K768" s="266"/>
      <c r="L768" s="266"/>
      <c r="M768" s="266"/>
      <c r="N768" s="266"/>
      <c r="O768" s="266"/>
      <c r="P768" s="266"/>
      <c r="Q768" s="266"/>
      <c r="R768" s="266"/>
      <c r="S768" s="266"/>
      <c r="T768" s="266"/>
      <c r="U768" s="266"/>
      <c r="V768" s="266"/>
    </row>
    <row r="769" spans="3:22" ht="14.25" customHeight="1" x14ac:dyDescent="0.2">
      <c r="C769" s="266"/>
      <c r="D769" s="266"/>
      <c r="E769" s="266"/>
      <c r="F769" s="266"/>
      <c r="G769" s="266"/>
      <c r="H769" s="266"/>
      <c r="I769" s="266"/>
      <c r="J769" s="266"/>
      <c r="K769" s="266"/>
      <c r="L769" s="266"/>
      <c r="M769" s="266"/>
      <c r="N769" s="266"/>
      <c r="O769" s="266"/>
      <c r="P769" s="266"/>
      <c r="Q769" s="266"/>
      <c r="R769" s="266"/>
      <c r="S769" s="266"/>
      <c r="T769" s="266"/>
      <c r="U769" s="266"/>
      <c r="V769" s="266"/>
    </row>
    <row r="770" spans="3:22" ht="14.25" customHeight="1" x14ac:dyDescent="0.2">
      <c r="C770" s="266"/>
      <c r="D770" s="266"/>
      <c r="E770" s="266"/>
      <c r="F770" s="266"/>
      <c r="G770" s="266"/>
      <c r="H770" s="266"/>
      <c r="I770" s="266"/>
      <c r="J770" s="266"/>
      <c r="K770" s="266"/>
      <c r="L770" s="266"/>
      <c r="M770" s="266"/>
      <c r="N770" s="266"/>
      <c r="O770" s="266"/>
      <c r="P770" s="266"/>
      <c r="Q770" s="266"/>
      <c r="R770" s="266"/>
      <c r="S770" s="266"/>
      <c r="T770" s="266"/>
      <c r="U770" s="266"/>
      <c r="V770" s="266"/>
    </row>
    <row r="771" spans="3:22" ht="14.25" customHeight="1" x14ac:dyDescent="0.2">
      <c r="C771" s="266"/>
      <c r="D771" s="266"/>
      <c r="E771" s="266"/>
      <c r="F771" s="266"/>
      <c r="G771" s="266"/>
      <c r="H771" s="266"/>
      <c r="I771" s="266"/>
      <c r="J771" s="266"/>
      <c r="K771" s="266"/>
      <c r="L771" s="266"/>
      <c r="M771" s="266"/>
      <c r="N771" s="266"/>
      <c r="O771" s="266"/>
      <c r="P771" s="266"/>
      <c r="Q771" s="266"/>
      <c r="R771" s="266"/>
      <c r="S771" s="266"/>
      <c r="T771" s="266"/>
      <c r="U771" s="266"/>
      <c r="V771" s="266"/>
    </row>
    <row r="772" spans="3:22" ht="14.25" customHeight="1" x14ac:dyDescent="0.2">
      <c r="C772" s="266"/>
      <c r="D772" s="266"/>
      <c r="E772" s="266"/>
      <c r="F772" s="266"/>
      <c r="G772" s="266"/>
      <c r="H772" s="266"/>
      <c r="I772" s="266"/>
      <c r="J772" s="266"/>
      <c r="K772" s="266"/>
      <c r="L772" s="266"/>
      <c r="M772" s="266"/>
      <c r="N772" s="266"/>
      <c r="O772" s="266"/>
      <c r="P772" s="266"/>
      <c r="Q772" s="266"/>
      <c r="R772" s="266"/>
      <c r="S772" s="266"/>
      <c r="T772" s="266"/>
      <c r="U772" s="266"/>
      <c r="V772" s="266"/>
    </row>
    <row r="773" spans="3:22" ht="14.25" customHeight="1" x14ac:dyDescent="0.2">
      <c r="C773" s="266"/>
      <c r="D773" s="266"/>
      <c r="E773" s="266"/>
      <c r="F773" s="266"/>
      <c r="G773" s="266"/>
      <c r="H773" s="266"/>
      <c r="I773" s="266"/>
      <c r="J773" s="266"/>
      <c r="K773" s="266"/>
      <c r="L773" s="266"/>
      <c r="M773" s="266"/>
      <c r="N773" s="266"/>
      <c r="O773" s="266"/>
      <c r="P773" s="266"/>
      <c r="Q773" s="266"/>
      <c r="R773" s="266"/>
      <c r="S773" s="266"/>
      <c r="T773" s="266"/>
      <c r="U773" s="266"/>
      <c r="V773" s="266"/>
    </row>
    <row r="774" spans="3:22" ht="14.25" customHeight="1" x14ac:dyDescent="0.2">
      <c r="C774" s="266"/>
      <c r="D774" s="266"/>
      <c r="E774" s="266"/>
      <c r="F774" s="266"/>
      <c r="G774" s="266"/>
      <c r="H774" s="266"/>
      <c r="I774" s="266"/>
      <c r="J774" s="266"/>
      <c r="K774" s="266"/>
      <c r="L774" s="266"/>
      <c r="M774" s="266"/>
      <c r="N774" s="266"/>
      <c r="O774" s="266"/>
      <c r="P774" s="266"/>
      <c r="Q774" s="266"/>
      <c r="R774" s="266"/>
      <c r="S774" s="266"/>
      <c r="T774" s="266"/>
      <c r="U774" s="266"/>
      <c r="V774" s="266"/>
    </row>
    <row r="775" spans="3:22" ht="14.25" customHeight="1" x14ac:dyDescent="0.2">
      <c r="C775" s="266"/>
      <c r="D775" s="266"/>
      <c r="E775" s="266"/>
      <c r="F775" s="266"/>
      <c r="G775" s="266"/>
      <c r="H775" s="266"/>
      <c r="I775" s="266"/>
      <c r="J775" s="266"/>
      <c r="K775" s="266"/>
      <c r="L775" s="266"/>
      <c r="M775" s="266"/>
      <c r="N775" s="266"/>
      <c r="O775" s="266"/>
      <c r="P775" s="266"/>
      <c r="Q775" s="266"/>
      <c r="R775" s="266"/>
      <c r="S775" s="266"/>
      <c r="T775" s="266"/>
      <c r="U775" s="266"/>
      <c r="V775" s="266"/>
    </row>
    <row r="776" spans="3:22" ht="14.25" customHeight="1" x14ac:dyDescent="0.2">
      <c r="C776" s="266"/>
      <c r="D776" s="266"/>
      <c r="E776" s="266"/>
      <c r="F776" s="266"/>
      <c r="G776" s="266"/>
      <c r="H776" s="266"/>
      <c r="I776" s="266"/>
      <c r="J776" s="266"/>
      <c r="K776" s="266"/>
      <c r="L776" s="266"/>
      <c r="M776" s="266"/>
      <c r="N776" s="266"/>
      <c r="O776" s="266"/>
      <c r="P776" s="266"/>
      <c r="Q776" s="266"/>
      <c r="R776" s="266"/>
      <c r="S776" s="266"/>
      <c r="T776" s="266"/>
      <c r="U776" s="266"/>
      <c r="V776" s="266"/>
    </row>
    <row r="777" spans="3:22" ht="14.25" customHeight="1" x14ac:dyDescent="0.2">
      <c r="C777" s="266"/>
      <c r="D777" s="266"/>
      <c r="E777" s="266"/>
      <c r="F777" s="266"/>
      <c r="G777" s="266"/>
      <c r="H777" s="266"/>
      <c r="I777" s="266"/>
      <c r="J777" s="266"/>
      <c r="K777" s="266"/>
      <c r="L777" s="266"/>
      <c r="M777" s="266"/>
      <c r="N777" s="266"/>
      <c r="O777" s="266"/>
      <c r="P777" s="266"/>
      <c r="Q777" s="266"/>
      <c r="R777" s="266"/>
      <c r="S777" s="266"/>
      <c r="T777" s="266"/>
      <c r="U777" s="266"/>
      <c r="V777" s="266"/>
    </row>
    <row r="778" spans="3:22" ht="14.25" customHeight="1" x14ac:dyDescent="0.2">
      <c r="C778" s="266"/>
      <c r="D778" s="266"/>
      <c r="E778" s="266"/>
      <c r="F778" s="266"/>
      <c r="G778" s="266"/>
      <c r="H778" s="266"/>
      <c r="I778" s="266"/>
      <c r="J778" s="266"/>
      <c r="K778" s="266"/>
      <c r="L778" s="266"/>
      <c r="M778" s="266"/>
      <c r="N778" s="266"/>
      <c r="O778" s="266"/>
      <c r="P778" s="266"/>
      <c r="Q778" s="266"/>
      <c r="R778" s="266"/>
      <c r="S778" s="266"/>
      <c r="T778" s="266"/>
      <c r="U778" s="266"/>
      <c r="V778" s="266"/>
    </row>
    <row r="779" spans="3:22" ht="14.25" customHeight="1" x14ac:dyDescent="0.2">
      <c r="C779" s="266"/>
      <c r="D779" s="266"/>
      <c r="E779" s="266"/>
      <c r="F779" s="266"/>
      <c r="G779" s="266"/>
      <c r="H779" s="266"/>
      <c r="I779" s="266"/>
      <c r="J779" s="266"/>
      <c r="K779" s="266"/>
      <c r="L779" s="266"/>
      <c r="M779" s="266"/>
      <c r="N779" s="266"/>
      <c r="O779" s="266"/>
      <c r="P779" s="266"/>
      <c r="Q779" s="266"/>
      <c r="R779" s="266"/>
      <c r="S779" s="266"/>
      <c r="T779" s="266"/>
      <c r="U779" s="266"/>
      <c r="V779" s="266"/>
    </row>
    <row r="780" spans="3:22" ht="14.25" customHeight="1" x14ac:dyDescent="0.2">
      <c r="C780" s="266"/>
      <c r="D780" s="266"/>
      <c r="E780" s="266"/>
      <c r="F780" s="266"/>
      <c r="G780" s="266"/>
      <c r="H780" s="266"/>
      <c r="I780" s="266"/>
      <c r="J780" s="266"/>
      <c r="K780" s="266"/>
      <c r="L780" s="266"/>
      <c r="M780" s="266"/>
      <c r="N780" s="266"/>
      <c r="O780" s="266"/>
      <c r="P780" s="266"/>
      <c r="Q780" s="266"/>
      <c r="R780" s="266"/>
      <c r="S780" s="266"/>
      <c r="T780" s="266"/>
      <c r="U780" s="266"/>
      <c r="V780" s="266"/>
    </row>
    <row r="781" spans="3:22" ht="14.25" customHeight="1" x14ac:dyDescent="0.2">
      <c r="C781" s="266"/>
      <c r="D781" s="266"/>
      <c r="E781" s="266"/>
      <c r="F781" s="266"/>
      <c r="G781" s="266"/>
      <c r="H781" s="266"/>
      <c r="I781" s="266"/>
      <c r="J781" s="266"/>
      <c r="K781" s="266"/>
      <c r="L781" s="266"/>
      <c r="M781" s="266"/>
      <c r="N781" s="266"/>
      <c r="O781" s="266"/>
      <c r="P781" s="266"/>
      <c r="Q781" s="266"/>
      <c r="R781" s="266"/>
      <c r="S781" s="266"/>
      <c r="T781" s="266"/>
      <c r="U781" s="266"/>
      <c r="V781" s="266"/>
    </row>
    <row r="782" spans="3:22" ht="14.25" customHeight="1" x14ac:dyDescent="0.2">
      <c r="C782" s="266"/>
      <c r="D782" s="266"/>
      <c r="E782" s="266"/>
      <c r="F782" s="266"/>
      <c r="G782" s="266"/>
      <c r="H782" s="266"/>
      <c r="I782" s="266"/>
      <c r="J782" s="266"/>
      <c r="K782" s="266"/>
      <c r="L782" s="266"/>
      <c r="M782" s="266"/>
      <c r="N782" s="266"/>
      <c r="O782" s="266"/>
      <c r="P782" s="266"/>
      <c r="Q782" s="266"/>
      <c r="R782" s="266"/>
      <c r="S782" s="266"/>
      <c r="T782" s="266"/>
      <c r="U782" s="266"/>
      <c r="V782" s="266"/>
    </row>
    <row r="783" spans="3:22" ht="14.25" customHeight="1" x14ac:dyDescent="0.2">
      <c r="C783" s="266"/>
      <c r="D783" s="266"/>
      <c r="E783" s="266"/>
      <c r="F783" s="266"/>
      <c r="G783" s="266"/>
      <c r="H783" s="266"/>
      <c r="I783" s="266"/>
      <c r="J783" s="266"/>
      <c r="K783" s="266"/>
      <c r="L783" s="266"/>
      <c r="M783" s="266"/>
      <c r="N783" s="266"/>
      <c r="O783" s="266"/>
      <c r="P783" s="266"/>
      <c r="Q783" s="266"/>
      <c r="R783" s="266"/>
      <c r="S783" s="266"/>
      <c r="T783" s="266"/>
      <c r="U783" s="266"/>
      <c r="V783" s="266"/>
    </row>
    <row r="784" spans="3:22" ht="14.25" customHeight="1" x14ac:dyDescent="0.2">
      <c r="C784" s="266"/>
      <c r="D784" s="266"/>
      <c r="E784" s="266"/>
      <c r="F784" s="266"/>
      <c r="G784" s="266"/>
      <c r="H784" s="266"/>
      <c r="I784" s="266"/>
      <c r="J784" s="266"/>
      <c r="K784" s="266"/>
      <c r="L784" s="266"/>
      <c r="M784" s="266"/>
      <c r="N784" s="266"/>
      <c r="O784" s="266"/>
      <c r="P784" s="266"/>
      <c r="Q784" s="266"/>
      <c r="R784" s="266"/>
      <c r="S784" s="266"/>
      <c r="T784" s="266"/>
      <c r="U784" s="266"/>
      <c r="V784" s="266"/>
    </row>
    <row r="785" spans="3:22" ht="14.25" customHeight="1" x14ac:dyDescent="0.2">
      <c r="C785" s="266"/>
      <c r="D785" s="266"/>
      <c r="E785" s="266"/>
      <c r="F785" s="266"/>
      <c r="G785" s="266"/>
      <c r="H785" s="266"/>
      <c r="I785" s="266"/>
      <c r="J785" s="266"/>
      <c r="K785" s="266"/>
      <c r="L785" s="266"/>
      <c r="M785" s="266"/>
      <c r="N785" s="266"/>
      <c r="O785" s="266"/>
      <c r="P785" s="266"/>
      <c r="Q785" s="266"/>
      <c r="R785" s="266"/>
      <c r="S785" s="266"/>
      <c r="T785" s="266"/>
      <c r="U785" s="266"/>
      <c r="V785" s="266"/>
    </row>
    <row r="786" spans="3:22" ht="14.25" customHeight="1" x14ac:dyDescent="0.2">
      <c r="C786" s="266"/>
      <c r="D786" s="266"/>
      <c r="E786" s="266"/>
      <c r="F786" s="266"/>
      <c r="G786" s="266"/>
      <c r="H786" s="266"/>
      <c r="I786" s="266"/>
      <c r="J786" s="266"/>
      <c r="K786" s="266"/>
      <c r="L786" s="266"/>
      <c r="M786" s="266"/>
      <c r="N786" s="266"/>
      <c r="O786" s="266"/>
      <c r="P786" s="266"/>
      <c r="Q786" s="266"/>
      <c r="R786" s="266"/>
      <c r="S786" s="266"/>
      <c r="T786" s="266"/>
      <c r="U786" s="266"/>
      <c r="V786" s="266"/>
    </row>
    <row r="787" spans="3:22" ht="14.25" customHeight="1" x14ac:dyDescent="0.2">
      <c r="C787" s="266"/>
      <c r="D787" s="266"/>
      <c r="E787" s="266"/>
      <c r="F787" s="266"/>
      <c r="G787" s="266"/>
      <c r="H787" s="266"/>
      <c r="I787" s="266"/>
      <c r="J787" s="266"/>
      <c r="K787" s="266"/>
      <c r="L787" s="266"/>
      <c r="M787" s="266"/>
      <c r="N787" s="266"/>
      <c r="O787" s="266"/>
      <c r="P787" s="266"/>
      <c r="Q787" s="266"/>
      <c r="R787" s="266"/>
      <c r="S787" s="266"/>
      <c r="T787" s="266"/>
      <c r="U787" s="266"/>
      <c r="V787" s="266"/>
    </row>
    <row r="788" spans="3:22" ht="14.25" customHeight="1" x14ac:dyDescent="0.2">
      <c r="C788" s="266"/>
      <c r="D788" s="266"/>
      <c r="E788" s="266"/>
      <c r="F788" s="266"/>
      <c r="G788" s="266"/>
      <c r="H788" s="266"/>
      <c r="I788" s="266"/>
      <c r="J788" s="266"/>
      <c r="K788" s="266"/>
      <c r="L788" s="266"/>
      <c r="M788" s="266"/>
      <c r="N788" s="266"/>
      <c r="O788" s="266"/>
      <c r="P788" s="266"/>
      <c r="Q788" s="266"/>
      <c r="R788" s="266"/>
      <c r="S788" s="266"/>
      <c r="T788" s="266"/>
      <c r="U788" s="266"/>
      <c r="V788" s="266"/>
    </row>
    <row r="789" spans="3:22" ht="14.25" customHeight="1" x14ac:dyDescent="0.2">
      <c r="C789" s="266"/>
      <c r="D789" s="266"/>
      <c r="E789" s="266"/>
      <c r="F789" s="266"/>
      <c r="G789" s="266"/>
      <c r="H789" s="266"/>
      <c r="I789" s="266"/>
      <c r="J789" s="266"/>
      <c r="K789" s="266"/>
      <c r="L789" s="266"/>
      <c r="M789" s="266"/>
      <c r="N789" s="266"/>
      <c r="O789" s="266"/>
      <c r="P789" s="266"/>
      <c r="Q789" s="266"/>
      <c r="R789" s="266"/>
      <c r="S789" s="266"/>
      <c r="T789" s="266"/>
      <c r="U789" s="266"/>
      <c r="V789" s="266"/>
    </row>
    <row r="790" spans="3:22" ht="14.25" customHeight="1" x14ac:dyDescent="0.2">
      <c r="C790" s="266"/>
      <c r="D790" s="266"/>
      <c r="E790" s="266"/>
      <c r="F790" s="266"/>
      <c r="G790" s="266"/>
      <c r="H790" s="266"/>
      <c r="I790" s="266"/>
      <c r="J790" s="266"/>
      <c r="K790" s="266"/>
      <c r="L790" s="266"/>
      <c r="M790" s="266"/>
      <c r="N790" s="266"/>
      <c r="O790" s="266"/>
      <c r="P790" s="266"/>
      <c r="Q790" s="266"/>
      <c r="R790" s="266"/>
      <c r="S790" s="266"/>
      <c r="T790" s="266"/>
      <c r="U790" s="266"/>
      <c r="V790" s="266"/>
    </row>
    <row r="791" spans="3:22" ht="14.25" customHeight="1" x14ac:dyDescent="0.2">
      <c r="C791" s="266"/>
      <c r="D791" s="266"/>
      <c r="E791" s="266"/>
      <c r="F791" s="266"/>
      <c r="G791" s="266"/>
      <c r="H791" s="266"/>
      <c r="I791" s="266"/>
      <c r="J791" s="266"/>
      <c r="K791" s="266"/>
      <c r="L791" s="266"/>
      <c r="M791" s="266"/>
      <c r="N791" s="266"/>
      <c r="O791" s="266"/>
      <c r="P791" s="266"/>
      <c r="Q791" s="266"/>
      <c r="R791" s="266"/>
      <c r="S791" s="266"/>
      <c r="T791" s="266"/>
      <c r="U791" s="266"/>
      <c r="V791" s="266"/>
    </row>
    <row r="792" spans="3:22" ht="14.25" customHeight="1" x14ac:dyDescent="0.2">
      <c r="C792" s="266"/>
      <c r="D792" s="266"/>
      <c r="E792" s="266"/>
      <c r="F792" s="266"/>
      <c r="G792" s="266"/>
      <c r="H792" s="266"/>
      <c r="I792" s="266"/>
      <c r="J792" s="266"/>
      <c r="K792" s="266"/>
      <c r="L792" s="266"/>
      <c r="M792" s="266"/>
      <c r="N792" s="266"/>
      <c r="O792" s="266"/>
      <c r="P792" s="266"/>
      <c r="Q792" s="266"/>
      <c r="R792" s="266"/>
      <c r="S792" s="266"/>
      <c r="T792" s="266"/>
      <c r="U792" s="266"/>
      <c r="V792" s="266"/>
    </row>
    <row r="793" spans="3:22" ht="14.25" customHeight="1" x14ac:dyDescent="0.2">
      <c r="C793" s="266"/>
      <c r="D793" s="266"/>
      <c r="E793" s="266"/>
      <c r="F793" s="266"/>
      <c r="G793" s="266"/>
      <c r="H793" s="266"/>
      <c r="I793" s="266"/>
      <c r="J793" s="266"/>
      <c r="K793" s="266"/>
      <c r="L793" s="266"/>
      <c r="M793" s="266"/>
      <c r="N793" s="266"/>
      <c r="O793" s="266"/>
      <c r="P793" s="266"/>
      <c r="Q793" s="266"/>
      <c r="R793" s="266"/>
      <c r="S793" s="266"/>
      <c r="T793" s="266"/>
      <c r="U793" s="266"/>
      <c r="V793" s="266"/>
    </row>
    <row r="794" spans="3:22" ht="14.25" customHeight="1" x14ac:dyDescent="0.2">
      <c r="C794" s="266"/>
      <c r="D794" s="266"/>
      <c r="E794" s="266"/>
      <c r="F794" s="266"/>
      <c r="G794" s="266"/>
      <c r="H794" s="266"/>
      <c r="I794" s="266"/>
      <c r="J794" s="266"/>
      <c r="K794" s="266"/>
      <c r="L794" s="266"/>
      <c r="M794" s="266"/>
      <c r="N794" s="266"/>
      <c r="O794" s="266"/>
      <c r="P794" s="266"/>
      <c r="Q794" s="266"/>
      <c r="R794" s="266"/>
      <c r="S794" s="266"/>
      <c r="T794" s="266"/>
      <c r="U794" s="266"/>
      <c r="V794" s="266"/>
    </row>
    <row r="795" spans="3:22" ht="14.25" customHeight="1" x14ac:dyDescent="0.2">
      <c r="C795" s="266"/>
      <c r="D795" s="266"/>
      <c r="E795" s="266"/>
      <c r="F795" s="266"/>
      <c r="G795" s="266"/>
      <c r="H795" s="266"/>
      <c r="I795" s="266"/>
      <c r="J795" s="266"/>
      <c r="K795" s="266"/>
      <c r="L795" s="266"/>
      <c r="M795" s="266"/>
      <c r="N795" s="266"/>
      <c r="O795" s="266"/>
      <c r="P795" s="266"/>
      <c r="Q795" s="266"/>
      <c r="R795" s="266"/>
      <c r="S795" s="266"/>
      <c r="T795" s="266"/>
      <c r="U795" s="266"/>
      <c r="V795" s="266"/>
    </row>
    <row r="796" spans="3:22" ht="14.25" customHeight="1" x14ac:dyDescent="0.2">
      <c r="C796" s="266"/>
      <c r="D796" s="266"/>
      <c r="E796" s="266"/>
      <c r="F796" s="266"/>
      <c r="G796" s="266"/>
      <c r="H796" s="266"/>
      <c r="I796" s="266"/>
      <c r="J796" s="266"/>
      <c r="K796" s="266"/>
      <c r="L796" s="266"/>
      <c r="M796" s="266"/>
      <c r="N796" s="266"/>
      <c r="O796" s="266"/>
      <c r="P796" s="266"/>
      <c r="Q796" s="266"/>
      <c r="R796" s="266"/>
      <c r="S796" s="266"/>
      <c r="T796" s="266"/>
      <c r="U796" s="266"/>
      <c r="V796" s="266"/>
    </row>
    <row r="797" spans="3:22" ht="14.25" customHeight="1" x14ac:dyDescent="0.2">
      <c r="C797" s="266"/>
      <c r="D797" s="266"/>
      <c r="E797" s="266"/>
      <c r="F797" s="266"/>
      <c r="G797" s="266"/>
      <c r="H797" s="266"/>
      <c r="I797" s="266"/>
      <c r="J797" s="266"/>
      <c r="K797" s="266"/>
      <c r="L797" s="266"/>
      <c r="M797" s="266"/>
      <c r="N797" s="266"/>
      <c r="O797" s="266"/>
      <c r="P797" s="266"/>
      <c r="Q797" s="266"/>
      <c r="R797" s="266"/>
      <c r="S797" s="266"/>
      <c r="T797" s="266"/>
      <c r="U797" s="266"/>
      <c r="V797" s="266"/>
    </row>
    <row r="798" spans="3:22" ht="14.25" customHeight="1" x14ac:dyDescent="0.2">
      <c r="C798" s="266"/>
      <c r="D798" s="266"/>
      <c r="E798" s="266"/>
      <c r="F798" s="266"/>
      <c r="G798" s="266"/>
      <c r="H798" s="266"/>
      <c r="I798" s="266"/>
      <c r="J798" s="266"/>
      <c r="K798" s="266"/>
      <c r="L798" s="266"/>
      <c r="M798" s="266"/>
      <c r="N798" s="266"/>
      <c r="O798" s="266"/>
      <c r="P798" s="266"/>
      <c r="Q798" s="266"/>
      <c r="R798" s="266"/>
      <c r="S798" s="266"/>
      <c r="T798" s="266"/>
      <c r="U798" s="266"/>
      <c r="V798" s="266"/>
    </row>
    <row r="799" spans="3:22" ht="14.25" customHeight="1" x14ac:dyDescent="0.2">
      <c r="C799" s="266"/>
      <c r="D799" s="266"/>
      <c r="E799" s="266"/>
      <c r="F799" s="266"/>
      <c r="G799" s="266"/>
      <c r="H799" s="266"/>
      <c r="I799" s="266"/>
      <c r="J799" s="266"/>
      <c r="K799" s="266"/>
      <c r="L799" s="266"/>
      <c r="M799" s="266"/>
      <c r="N799" s="266"/>
      <c r="O799" s="266"/>
      <c r="P799" s="266"/>
      <c r="Q799" s="266"/>
      <c r="R799" s="266"/>
      <c r="S799" s="266"/>
      <c r="T799" s="266"/>
      <c r="U799" s="266"/>
      <c r="V799" s="266"/>
    </row>
    <row r="800" spans="3:22" ht="14.25" customHeight="1" x14ac:dyDescent="0.2">
      <c r="C800" s="266"/>
      <c r="D800" s="266"/>
      <c r="E800" s="266"/>
      <c r="F800" s="266"/>
      <c r="G800" s="266"/>
      <c r="H800" s="266"/>
      <c r="I800" s="266"/>
      <c r="J800" s="266"/>
      <c r="K800" s="266"/>
      <c r="L800" s="266"/>
      <c r="M800" s="266"/>
      <c r="N800" s="266"/>
      <c r="O800" s="266"/>
      <c r="P800" s="266"/>
      <c r="Q800" s="266"/>
      <c r="R800" s="266"/>
      <c r="S800" s="266"/>
      <c r="T800" s="266"/>
      <c r="U800" s="266"/>
      <c r="V800" s="266"/>
    </row>
    <row r="801" spans="3:22" ht="14.25" customHeight="1" x14ac:dyDescent="0.2">
      <c r="C801" s="266"/>
      <c r="D801" s="266"/>
      <c r="E801" s="266"/>
      <c r="F801" s="266"/>
      <c r="G801" s="266"/>
      <c r="H801" s="266"/>
      <c r="I801" s="266"/>
      <c r="J801" s="266"/>
      <c r="K801" s="266"/>
      <c r="L801" s="266"/>
      <c r="M801" s="266"/>
      <c r="N801" s="266"/>
      <c r="O801" s="266"/>
      <c r="P801" s="266"/>
      <c r="Q801" s="266"/>
      <c r="R801" s="266"/>
      <c r="S801" s="266"/>
      <c r="T801" s="266"/>
      <c r="U801" s="266"/>
      <c r="V801" s="266"/>
    </row>
    <row r="802" spans="3:22" ht="14.25" customHeight="1" x14ac:dyDescent="0.2">
      <c r="C802" s="266"/>
      <c r="D802" s="266"/>
      <c r="E802" s="266"/>
      <c r="F802" s="266"/>
      <c r="G802" s="266"/>
      <c r="H802" s="266"/>
      <c r="I802" s="266"/>
      <c r="J802" s="266"/>
      <c r="K802" s="266"/>
      <c r="L802" s="266"/>
      <c r="M802" s="266"/>
      <c r="N802" s="266"/>
      <c r="O802" s="266"/>
      <c r="P802" s="266"/>
      <c r="Q802" s="266"/>
      <c r="R802" s="266"/>
      <c r="S802" s="266"/>
      <c r="T802" s="266"/>
      <c r="U802" s="266"/>
      <c r="V802" s="266"/>
    </row>
    <row r="803" spans="3:22" ht="14.25" customHeight="1" x14ac:dyDescent="0.2">
      <c r="C803" s="266"/>
      <c r="D803" s="266"/>
      <c r="E803" s="266"/>
      <c r="F803" s="266"/>
      <c r="G803" s="266"/>
      <c r="H803" s="266"/>
      <c r="I803" s="266"/>
      <c r="J803" s="266"/>
      <c r="K803" s="266"/>
      <c r="L803" s="266"/>
      <c r="M803" s="266"/>
      <c r="N803" s="266"/>
      <c r="O803" s="266"/>
      <c r="P803" s="266"/>
      <c r="Q803" s="266"/>
      <c r="R803" s="266"/>
      <c r="S803" s="266"/>
      <c r="T803" s="266"/>
      <c r="U803" s="266"/>
      <c r="V803" s="266"/>
    </row>
    <row r="804" spans="3:22" ht="14.25" customHeight="1" x14ac:dyDescent="0.2">
      <c r="C804" s="266"/>
      <c r="D804" s="266"/>
      <c r="E804" s="266"/>
      <c r="F804" s="266"/>
      <c r="G804" s="266"/>
      <c r="H804" s="266"/>
      <c r="I804" s="266"/>
      <c r="J804" s="266"/>
      <c r="K804" s="266"/>
      <c r="L804" s="266"/>
      <c r="M804" s="266"/>
      <c r="N804" s="266"/>
      <c r="O804" s="266"/>
      <c r="P804" s="266"/>
      <c r="Q804" s="266"/>
      <c r="R804" s="266"/>
      <c r="S804" s="266"/>
      <c r="T804" s="266"/>
      <c r="U804" s="266"/>
      <c r="V804" s="266"/>
    </row>
    <row r="805" spans="3:22" ht="14.25" customHeight="1" x14ac:dyDescent="0.2">
      <c r="C805" s="266"/>
      <c r="D805" s="266"/>
      <c r="E805" s="266"/>
      <c r="F805" s="266"/>
      <c r="G805" s="266"/>
      <c r="H805" s="266"/>
      <c r="I805" s="266"/>
      <c r="J805" s="266"/>
      <c r="K805" s="266"/>
      <c r="L805" s="266"/>
      <c r="M805" s="266"/>
      <c r="N805" s="266"/>
      <c r="O805" s="266"/>
      <c r="P805" s="266"/>
      <c r="Q805" s="266"/>
      <c r="R805" s="266"/>
      <c r="S805" s="266"/>
      <c r="T805" s="266"/>
      <c r="U805" s="266"/>
      <c r="V805" s="266"/>
    </row>
    <row r="806" spans="3:22" ht="14.25" customHeight="1" x14ac:dyDescent="0.2">
      <c r="C806" s="266"/>
      <c r="D806" s="266"/>
      <c r="E806" s="266"/>
      <c r="F806" s="266"/>
      <c r="G806" s="266"/>
      <c r="H806" s="266"/>
      <c r="I806" s="266"/>
      <c r="J806" s="266"/>
      <c r="K806" s="266"/>
      <c r="L806" s="266"/>
      <c r="M806" s="266"/>
      <c r="N806" s="266"/>
      <c r="O806" s="266"/>
      <c r="P806" s="266"/>
      <c r="Q806" s="266"/>
      <c r="R806" s="266"/>
      <c r="S806" s="266"/>
      <c r="T806" s="266"/>
      <c r="U806" s="266"/>
      <c r="V806" s="266"/>
    </row>
    <row r="807" spans="3:22" ht="14.25" customHeight="1" x14ac:dyDescent="0.2">
      <c r="C807" s="266"/>
      <c r="D807" s="266"/>
      <c r="E807" s="266"/>
      <c r="F807" s="266"/>
      <c r="G807" s="266"/>
      <c r="H807" s="266"/>
      <c r="I807" s="266"/>
      <c r="J807" s="266"/>
      <c r="K807" s="266"/>
      <c r="L807" s="266"/>
      <c r="M807" s="266"/>
      <c r="N807" s="266"/>
      <c r="O807" s="266"/>
      <c r="P807" s="266"/>
      <c r="Q807" s="266"/>
      <c r="R807" s="266"/>
      <c r="S807" s="266"/>
      <c r="T807" s="266"/>
      <c r="U807" s="266"/>
      <c r="V807" s="266"/>
    </row>
    <row r="808" spans="3:22" ht="14.25" customHeight="1" x14ac:dyDescent="0.2">
      <c r="C808" s="266"/>
      <c r="D808" s="266"/>
      <c r="E808" s="266"/>
      <c r="F808" s="266"/>
      <c r="G808" s="266"/>
      <c r="H808" s="266"/>
      <c r="I808" s="266"/>
      <c r="J808" s="266"/>
      <c r="K808" s="266"/>
      <c r="L808" s="266"/>
      <c r="M808" s="266"/>
      <c r="N808" s="266"/>
      <c r="O808" s="266"/>
      <c r="P808" s="266"/>
      <c r="Q808" s="266"/>
      <c r="R808" s="266"/>
      <c r="S808" s="266"/>
      <c r="T808" s="266"/>
      <c r="U808" s="266"/>
      <c r="V808" s="266"/>
    </row>
    <row r="809" spans="3:22" ht="14.25" customHeight="1" x14ac:dyDescent="0.2">
      <c r="C809" s="266"/>
      <c r="D809" s="266"/>
      <c r="E809" s="266"/>
      <c r="F809" s="266"/>
      <c r="G809" s="266"/>
      <c r="H809" s="266"/>
      <c r="I809" s="266"/>
      <c r="J809" s="266"/>
      <c r="K809" s="266"/>
      <c r="L809" s="266"/>
      <c r="M809" s="266"/>
      <c r="N809" s="266"/>
      <c r="O809" s="266"/>
      <c r="P809" s="266"/>
      <c r="Q809" s="266"/>
      <c r="R809" s="266"/>
      <c r="S809" s="266"/>
      <c r="T809" s="266"/>
      <c r="U809" s="266"/>
      <c r="V809" s="266"/>
    </row>
    <row r="810" spans="3:22" ht="14.25" customHeight="1" x14ac:dyDescent="0.2">
      <c r="C810" s="266"/>
      <c r="D810" s="266"/>
      <c r="E810" s="266"/>
      <c r="F810" s="266"/>
      <c r="G810" s="266"/>
      <c r="H810" s="266"/>
      <c r="I810" s="266"/>
      <c r="J810" s="266"/>
      <c r="K810" s="266"/>
      <c r="L810" s="266"/>
      <c r="M810" s="266"/>
      <c r="N810" s="266"/>
      <c r="O810" s="266"/>
      <c r="P810" s="266"/>
      <c r="Q810" s="266"/>
      <c r="R810" s="266"/>
      <c r="S810" s="266"/>
      <c r="T810" s="266"/>
      <c r="U810" s="266"/>
      <c r="V810" s="266"/>
    </row>
    <row r="811" spans="3:22" ht="14.25" customHeight="1" x14ac:dyDescent="0.2">
      <c r="C811" s="266"/>
      <c r="D811" s="266"/>
      <c r="E811" s="266"/>
      <c r="F811" s="266"/>
      <c r="G811" s="266"/>
      <c r="H811" s="266"/>
      <c r="I811" s="266"/>
      <c r="J811" s="266"/>
      <c r="K811" s="266"/>
      <c r="L811" s="266"/>
      <c r="M811" s="266"/>
      <c r="N811" s="266"/>
      <c r="O811" s="266"/>
      <c r="P811" s="266"/>
      <c r="Q811" s="266"/>
      <c r="R811" s="266"/>
      <c r="S811" s="266"/>
      <c r="T811" s="266"/>
      <c r="U811" s="266"/>
      <c r="V811" s="266"/>
    </row>
    <row r="812" spans="3:22" ht="14.25" customHeight="1" x14ac:dyDescent="0.2">
      <c r="C812" s="266"/>
      <c r="D812" s="266"/>
      <c r="E812" s="266"/>
      <c r="F812" s="266"/>
      <c r="G812" s="266"/>
      <c r="H812" s="266"/>
      <c r="I812" s="266"/>
      <c r="J812" s="266"/>
      <c r="K812" s="266"/>
      <c r="L812" s="266"/>
      <c r="M812" s="266"/>
      <c r="N812" s="266"/>
      <c r="O812" s="266"/>
      <c r="P812" s="266"/>
      <c r="Q812" s="266"/>
      <c r="R812" s="266"/>
      <c r="S812" s="266"/>
      <c r="T812" s="266"/>
      <c r="U812" s="266"/>
      <c r="V812" s="266"/>
    </row>
    <row r="813" spans="3:22" ht="14.25" customHeight="1" x14ac:dyDescent="0.2">
      <c r="C813" s="266"/>
      <c r="D813" s="266"/>
      <c r="E813" s="266"/>
      <c r="F813" s="266"/>
      <c r="G813" s="266"/>
      <c r="H813" s="266"/>
      <c r="I813" s="266"/>
      <c r="J813" s="266"/>
      <c r="K813" s="266"/>
      <c r="L813" s="266"/>
      <c r="M813" s="266"/>
      <c r="N813" s="266"/>
      <c r="O813" s="266"/>
      <c r="P813" s="266"/>
      <c r="Q813" s="266"/>
      <c r="R813" s="266"/>
      <c r="S813" s="266"/>
      <c r="T813" s="266"/>
      <c r="U813" s="266"/>
      <c r="V813" s="266"/>
    </row>
    <row r="814" spans="3:22" ht="14.25" customHeight="1" x14ac:dyDescent="0.2">
      <c r="C814" s="266"/>
      <c r="D814" s="266"/>
      <c r="E814" s="266"/>
      <c r="F814" s="266"/>
      <c r="G814" s="266"/>
      <c r="H814" s="266"/>
      <c r="I814" s="266"/>
      <c r="J814" s="266"/>
      <c r="K814" s="266"/>
      <c r="L814" s="266"/>
      <c r="M814" s="266"/>
      <c r="N814" s="266"/>
      <c r="O814" s="266"/>
      <c r="P814" s="266"/>
      <c r="Q814" s="266"/>
      <c r="R814" s="266"/>
      <c r="S814" s="266"/>
      <c r="T814" s="266"/>
      <c r="U814" s="266"/>
      <c r="V814" s="266"/>
    </row>
    <row r="815" spans="3:22" ht="14.25" customHeight="1" x14ac:dyDescent="0.2">
      <c r="C815" s="266"/>
      <c r="D815" s="266"/>
      <c r="E815" s="266"/>
      <c r="F815" s="266"/>
      <c r="G815" s="266"/>
      <c r="H815" s="266"/>
      <c r="I815" s="266"/>
      <c r="J815" s="266"/>
      <c r="K815" s="266"/>
      <c r="L815" s="266"/>
      <c r="M815" s="266"/>
      <c r="N815" s="266"/>
      <c r="O815" s="266"/>
      <c r="P815" s="266"/>
      <c r="Q815" s="266"/>
      <c r="R815" s="266"/>
      <c r="S815" s="266"/>
      <c r="T815" s="266"/>
      <c r="U815" s="266"/>
      <c r="V815" s="266"/>
    </row>
    <row r="816" spans="3:22" ht="14.25" customHeight="1" x14ac:dyDescent="0.2">
      <c r="C816" s="266"/>
      <c r="D816" s="266"/>
      <c r="E816" s="266"/>
      <c r="F816" s="266"/>
      <c r="G816" s="266"/>
      <c r="H816" s="266"/>
      <c r="I816" s="266"/>
      <c r="J816" s="266"/>
      <c r="K816" s="266"/>
      <c r="L816" s="266"/>
      <c r="M816" s="266"/>
      <c r="N816" s="266"/>
      <c r="O816" s="266"/>
      <c r="P816" s="266"/>
      <c r="Q816" s="266"/>
      <c r="R816" s="266"/>
      <c r="S816" s="266"/>
      <c r="T816" s="266"/>
      <c r="U816" s="266"/>
      <c r="V816" s="266"/>
    </row>
    <row r="817" spans="3:22" ht="14.25" customHeight="1" x14ac:dyDescent="0.2">
      <c r="C817" s="266"/>
      <c r="D817" s="266"/>
      <c r="E817" s="266"/>
      <c r="F817" s="266"/>
      <c r="G817" s="266"/>
      <c r="H817" s="266"/>
      <c r="I817" s="266"/>
      <c r="J817" s="266"/>
      <c r="K817" s="266"/>
      <c r="L817" s="266"/>
      <c r="M817" s="266"/>
      <c r="N817" s="266"/>
      <c r="O817" s="266"/>
      <c r="P817" s="266"/>
      <c r="Q817" s="266"/>
      <c r="R817" s="266"/>
      <c r="S817" s="266"/>
      <c r="T817" s="266"/>
      <c r="U817" s="266"/>
      <c r="V817" s="266"/>
    </row>
    <row r="818" spans="3:22" ht="14.25" customHeight="1" x14ac:dyDescent="0.2">
      <c r="C818" s="266"/>
      <c r="D818" s="266"/>
      <c r="E818" s="266"/>
      <c r="F818" s="266"/>
      <c r="G818" s="266"/>
      <c r="H818" s="266"/>
      <c r="I818" s="266"/>
      <c r="J818" s="266"/>
      <c r="K818" s="266"/>
      <c r="L818" s="266"/>
      <c r="M818" s="266"/>
      <c r="N818" s="266"/>
      <c r="O818" s="266"/>
      <c r="P818" s="266"/>
      <c r="Q818" s="266"/>
      <c r="R818" s="266"/>
      <c r="S818" s="266"/>
      <c r="T818" s="266"/>
      <c r="U818" s="266"/>
      <c r="V818" s="266"/>
    </row>
    <row r="819" spans="3:22" ht="14.25" customHeight="1" x14ac:dyDescent="0.2">
      <c r="C819" s="266"/>
      <c r="D819" s="266"/>
      <c r="E819" s="266"/>
      <c r="F819" s="266"/>
      <c r="G819" s="266"/>
      <c r="H819" s="266"/>
      <c r="I819" s="266"/>
      <c r="J819" s="266"/>
      <c r="K819" s="266"/>
      <c r="L819" s="266"/>
      <c r="M819" s="266"/>
      <c r="N819" s="266"/>
      <c r="O819" s="266"/>
      <c r="P819" s="266"/>
      <c r="Q819" s="266"/>
      <c r="R819" s="266"/>
      <c r="S819" s="266"/>
      <c r="T819" s="266"/>
      <c r="U819" s="266"/>
      <c r="V819" s="266"/>
    </row>
    <row r="820" spans="3:22" ht="14.25" customHeight="1" x14ac:dyDescent="0.2">
      <c r="C820" s="266"/>
      <c r="D820" s="266"/>
      <c r="E820" s="266"/>
      <c r="F820" s="266"/>
      <c r="G820" s="266"/>
      <c r="H820" s="266"/>
      <c r="I820" s="266"/>
      <c r="J820" s="266"/>
      <c r="K820" s="266"/>
      <c r="L820" s="266"/>
      <c r="M820" s="266"/>
      <c r="N820" s="266"/>
      <c r="O820" s="266"/>
      <c r="P820" s="266"/>
      <c r="Q820" s="266"/>
      <c r="R820" s="266"/>
      <c r="S820" s="266"/>
      <c r="T820" s="266"/>
      <c r="U820" s="266"/>
      <c r="V820" s="266"/>
    </row>
    <row r="821" spans="3:22" ht="14.25" customHeight="1" x14ac:dyDescent="0.2">
      <c r="C821" s="266"/>
      <c r="D821" s="266"/>
      <c r="E821" s="266"/>
      <c r="F821" s="266"/>
      <c r="G821" s="266"/>
      <c r="H821" s="266"/>
      <c r="I821" s="266"/>
      <c r="J821" s="266"/>
      <c r="K821" s="266"/>
      <c r="L821" s="266"/>
      <c r="M821" s="266"/>
      <c r="N821" s="266"/>
      <c r="O821" s="266"/>
      <c r="P821" s="266"/>
      <c r="Q821" s="266"/>
      <c r="R821" s="266"/>
      <c r="S821" s="266"/>
      <c r="T821" s="266"/>
      <c r="U821" s="266"/>
      <c r="V821" s="266"/>
    </row>
    <row r="822" spans="3:22" ht="14.25" customHeight="1" x14ac:dyDescent="0.2">
      <c r="C822" s="266"/>
      <c r="D822" s="266"/>
      <c r="E822" s="266"/>
      <c r="F822" s="266"/>
      <c r="G822" s="266"/>
      <c r="H822" s="266"/>
      <c r="I822" s="266"/>
      <c r="J822" s="266"/>
      <c r="K822" s="266"/>
      <c r="L822" s="266"/>
      <c r="M822" s="266"/>
      <c r="N822" s="266"/>
      <c r="O822" s="266"/>
      <c r="P822" s="266"/>
      <c r="Q822" s="266"/>
      <c r="R822" s="266"/>
      <c r="S822" s="266"/>
      <c r="T822" s="266"/>
      <c r="U822" s="266"/>
      <c r="V822" s="266"/>
    </row>
    <row r="823" spans="3:22" ht="14.25" customHeight="1" x14ac:dyDescent="0.2">
      <c r="C823" s="266"/>
      <c r="D823" s="266"/>
      <c r="E823" s="266"/>
      <c r="F823" s="266"/>
      <c r="G823" s="266"/>
      <c r="H823" s="266"/>
      <c r="I823" s="266"/>
      <c r="J823" s="266"/>
      <c r="K823" s="266"/>
      <c r="L823" s="266"/>
      <c r="M823" s="266"/>
      <c r="N823" s="266"/>
      <c r="O823" s="266"/>
      <c r="P823" s="266"/>
      <c r="Q823" s="266"/>
      <c r="R823" s="266"/>
      <c r="S823" s="266"/>
      <c r="T823" s="266"/>
      <c r="U823" s="266"/>
      <c r="V823" s="266"/>
    </row>
    <row r="824" spans="3:22" ht="14.25" customHeight="1" x14ac:dyDescent="0.2">
      <c r="C824" s="266"/>
      <c r="D824" s="266"/>
      <c r="E824" s="266"/>
      <c r="F824" s="266"/>
      <c r="G824" s="266"/>
      <c r="H824" s="266"/>
      <c r="I824" s="266"/>
      <c r="J824" s="266"/>
      <c r="K824" s="266"/>
      <c r="L824" s="266"/>
      <c r="M824" s="266"/>
      <c r="N824" s="266"/>
      <c r="O824" s="266"/>
      <c r="P824" s="266"/>
      <c r="Q824" s="266"/>
      <c r="R824" s="266"/>
      <c r="S824" s="266"/>
      <c r="T824" s="266"/>
      <c r="U824" s="266"/>
      <c r="V824" s="266"/>
    </row>
    <row r="825" spans="3:22" ht="14.25" customHeight="1" x14ac:dyDescent="0.2">
      <c r="C825" s="266"/>
      <c r="D825" s="266"/>
      <c r="E825" s="266"/>
      <c r="F825" s="266"/>
      <c r="G825" s="266"/>
      <c r="H825" s="266"/>
      <c r="I825" s="266"/>
      <c r="J825" s="266"/>
      <c r="K825" s="266"/>
      <c r="L825" s="266"/>
      <c r="M825" s="266"/>
      <c r="N825" s="266"/>
      <c r="O825" s="266"/>
      <c r="P825" s="266"/>
      <c r="Q825" s="266"/>
      <c r="R825" s="266"/>
      <c r="S825" s="266"/>
      <c r="T825" s="266"/>
      <c r="U825" s="266"/>
      <c r="V825" s="266"/>
    </row>
    <row r="826" spans="3:22" ht="14.25" customHeight="1" x14ac:dyDescent="0.2">
      <c r="C826" s="266"/>
      <c r="D826" s="266"/>
      <c r="E826" s="266"/>
      <c r="F826" s="266"/>
      <c r="G826" s="266"/>
      <c r="H826" s="266"/>
      <c r="I826" s="266"/>
      <c r="J826" s="266"/>
      <c r="K826" s="266"/>
      <c r="L826" s="266"/>
      <c r="M826" s="266"/>
      <c r="N826" s="266"/>
      <c r="O826" s="266"/>
      <c r="P826" s="266"/>
      <c r="Q826" s="266"/>
      <c r="R826" s="266"/>
      <c r="S826" s="266"/>
      <c r="T826" s="266"/>
      <c r="U826" s="266"/>
      <c r="V826" s="266"/>
    </row>
    <row r="827" spans="3:22" ht="14.25" customHeight="1" x14ac:dyDescent="0.2">
      <c r="C827" s="266"/>
      <c r="D827" s="266"/>
      <c r="E827" s="266"/>
      <c r="F827" s="266"/>
      <c r="G827" s="266"/>
      <c r="H827" s="266"/>
      <c r="I827" s="266"/>
      <c r="J827" s="266"/>
      <c r="K827" s="266"/>
      <c r="L827" s="266"/>
      <c r="M827" s="266"/>
      <c r="N827" s="266"/>
      <c r="O827" s="266"/>
      <c r="P827" s="266"/>
      <c r="Q827" s="266"/>
      <c r="R827" s="266"/>
      <c r="S827" s="266"/>
      <c r="T827" s="266"/>
      <c r="U827" s="266"/>
      <c r="V827" s="266"/>
    </row>
    <row r="828" spans="3:22" ht="14.25" customHeight="1" x14ac:dyDescent="0.2">
      <c r="C828" s="266"/>
      <c r="D828" s="266"/>
      <c r="E828" s="266"/>
      <c r="F828" s="266"/>
      <c r="G828" s="266"/>
      <c r="H828" s="266"/>
      <c r="I828" s="266"/>
      <c r="J828" s="266"/>
      <c r="K828" s="266"/>
      <c r="L828" s="266"/>
      <c r="M828" s="266"/>
      <c r="N828" s="266"/>
      <c r="O828" s="266"/>
      <c r="P828" s="266"/>
      <c r="Q828" s="266"/>
      <c r="R828" s="266"/>
      <c r="S828" s="266"/>
      <c r="T828" s="266"/>
      <c r="U828" s="266"/>
      <c r="V828" s="266"/>
    </row>
    <row r="829" spans="3:22" ht="14.25" customHeight="1" x14ac:dyDescent="0.2">
      <c r="C829" s="266"/>
      <c r="D829" s="266"/>
      <c r="E829" s="266"/>
      <c r="F829" s="266"/>
      <c r="G829" s="266"/>
      <c r="H829" s="266"/>
      <c r="I829" s="266"/>
      <c r="J829" s="266"/>
      <c r="K829" s="266"/>
      <c r="L829" s="266"/>
      <c r="M829" s="266"/>
      <c r="N829" s="266"/>
      <c r="O829" s="266"/>
      <c r="P829" s="266"/>
      <c r="Q829" s="266"/>
      <c r="R829" s="266"/>
      <c r="S829" s="266"/>
      <c r="T829" s="266"/>
      <c r="U829" s="266"/>
      <c r="V829" s="266"/>
    </row>
    <row r="830" spans="3:22" ht="14.25" customHeight="1" x14ac:dyDescent="0.2">
      <c r="C830" s="266"/>
      <c r="D830" s="266"/>
      <c r="E830" s="266"/>
      <c r="F830" s="266"/>
      <c r="G830" s="266"/>
      <c r="H830" s="266"/>
      <c r="I830" s="266"/>
      <c r="J830" s="266"/>
      <c r="K830" s="266"/>
      <c r="L830" s="266"/>
      <c r="M830" s="266"/>
      <c r="N830" s="266"/>
      <c r="O830" s="266"/>
      <c r="P830" s="266"/>
      <c r="Q830" s="266"/>
      <c r="R830" s="266"/>
      <c r="S830" s="266"/>
      <c r="T830" s="266"/>
      <c r="U830" s="266"/>
      <c r="V830" s="266"/>
    </row>
    <row r="831" spans="3:22" ht="14.25" customHeight="1" x14ac:dyDescent="0.2">
      <c r="C831" s="266"/>
      <c r="D831" s="266"/>
      <c r="E831" s="266"/>
      <c r="F831" s="266"/>
      <c r="G831" s="266"/>
      <c r="H831" s="266"/>
      <c r="I831" s="266"/>
      <c r="J831" s="266"/>
      <c r="K831" s="266"/>
      <c r="L831" s="266"/>
      <c r="M831" s="266"/>
      <c r="N831" s="266"/>
      <c r="O831" s="266"/>
      <c r="P831" s="266"/>
      <c r="Q831" s="266"/>
      <c r="R831" s="266"/>
      <c r="S831" s="266"/>
      <c r="T831" s="266"/>
      <c r="U831" s="266"/>
      <c r="V831" s="266"/>
    </row>
    <row r="832" spans="3:22" ht="14.25" customHeight="1" x14ac:dyDescent="0.2">
      <c r="C832" s="266"/>
      <c r="D832" s="266"/>
      <c r="E832" s="266"/>
      <c r="F832" s="266"/>
      <c r="G832" s="266"/>
      <c r="H832" s="266"/>
      <c r="I832" s="266"/>
      <c r="J832" s="266"/>
      <c r="K832" s="266"/>
      <c r="L832" s="266"/>
      <c r="M832" s="266"/>
      <c r="N832" s="266"/>
      <c r="O832" s="266"/>
      <c r="P832" s="266"/>
      <c r="Q832" s="266"/>
      <c r="R832" s="266"/>
      <c r="S832" s="266"/>
      <c r="T832" s="266"/>
      <c r="U832" s="266"/>
      <c r="V832" s="266"/>
    </row>
    <row r="833" spans="3:22" ht="14.25" customHeight="1" x14ac:dyDescent="0.2">
      <c r="C833" s="266"/>
      <c r="D833" s="266"/>
      <c r="E833" s="266"/>
      <c r="F833" s="266"/>
      <c r="G833" s="266"/>
      <c r="H833" s="266"/>
      <c r="I833" s="266"/>
      <c r="J833" s="266"/>
      <c r="K833" s="266"/>
      <c r="L833" s="266"/>
      <c r="M833" s="266"/>
      <c r="N833" s="266"/>
      <c r="O833" s="266"/>
      <c r="P833" s="266"/>
      <c r="Q833" s="266"/>
      <c r="R833" s="266"/>
      <c r="S833" s="266"/>
      <c r="T833" s="266"/>
      <c r="U833" s="266"/>
      <c r="V833" s="266"/>
    </row>
    <row r="834" spans="3:22" ht="14.25" customHeight="1" x14ac:dyDescent="0.2">
      <c r="C834" s="266"/>
      <c r="D834" s="266"/>
      <c r="E834" s="266"/>
      <c r="F834" s="266"/>
      <c r="G834" s="266"/>
      <c r="H834" s="266"/>
      <c r="I834" s="266"/>
      <c r="J834" s="266"/>
      <c r="K834" s="266"/>
      <c r="L834" s="266"/>
      <c r="M834" s="266"/>
      <c r="N834" s="266"/>
      <c r="O834" s="266"/>
      <c r="P834" s="266"/>
      <c r="Q834" s="266"/>
      <c r="R834" s="266"/>
      <c r="S834" s="266"/>
      <c r="T834" s="266"/>
      <c r="U834" s="266"/>
      <c r="V834" s="266"/>
    </row>
    <row r="835" spans="3:22" ht="14.25" customHeight="1" x14ac:dyDescent="0.2">
      <c r="C835" s="266"/>
      <c r="D835" s="266"/>
      <c r="E835" s="266"/>
      <c r="F835" s="266"/>
      <c r="G835" s="266"/>
      <c r="H835" s="266"/>
      <c r="I835" s="266"/>
      <c r="J835" s="266"/>
      <c r="K835" s="266"/>
      <c r="L835" s="266"/>
      <c r="M835" s="266"/>
      <c r="N835" s="266"/>
      <c r="O835" s="266"/>
      <c r="P835" s="266"/>
      <c r="Q835" s="266"/>
      <c r="R835" s="266"/>
      <c r="S835" s="266"/>
      <c r="T835" s="266"/>
      <c r="U835" s="266"/>
      <c r="V835" s="266"/>
    </row>
    <row r="836" spans="3:22" ht="14.25" customHeight="1" x14ac:dyDescent="0.2">
      <c r="C836" s="266"/>
      <c r="D836" s="266"/>
      <c r="E836" s="266"/>
      <c r="F836" s="266"/>
      <c r="G836" s="266"/>
      <c r="H836" s="266"/>
      <c r="I836" s="266"/>
      <c r="J836" s="266"/>
      <c r="K836" s="266"/>
      <c r="L836" s="266"/>
      <c r="M836" s="266"/>
      <c r="N836" s="266"/>
      <c r="O836" s="266"/>
      <c r="P836" s="266"/>
      <c r="Q836" s="266"/>
      <c r="R836" s="266"/>
      <c r="S836" s="266"/>
      <c r="T836" s="266"/>
      <c r="U836" s="266"/>
      <c r="V836" s="266"/>
    </row>
    <row r="837" spans="3:22" ht="14.25" customHeight="1" x14ac:dyDescent="0.2">
      <c r="C837" s="266"/>
      <c r="D837" s="266"/>
      <c r="E837" s="266"/>
      <c r="F837" s="266"/>
      <c r="G837" s="266"/>
      <c r="H837" s="266"/>
      <c r="I837" s="266"/>
      <c r="J837" s="266"/>
      <c r="K837" s="266"/>
      <c r="L837" s="266"/>
      <c r="M837" s="266"/>
      <c r="N837" s="266"/>
      <c r="O837" s="266"/>
      <c r="P837" s="266"/>
      <c r="Q837" s="266"/>
      <c r="R837" s="266"/>
      <c r="S837" s="266"/>
      <c r="T837" s="266"/>
      <c r="U837" s="266"/>
      <c r="V837" s="266"/>
    </row>
    <row r="838" spans="3:22" ht="14.25" customHeight="1" x14ac:dyDescent="0.2">
      <c r="C838" s="266"/>
      <c r="D838" s="266"/>
      <c r="E838" s="266"/>
      <c r="F838" s="266"/>
      <c r="G838" s="266"/>
      <c r="H838" s="266"/>
      <c r="I838" s="266"/>
      <c r="J838" s="266"/>
      <c r="K838" s="266"/>
      <c r="L838" s="266"/>
      <c r="M838" s="266"/>
      <c r="N838" s="266"/>
      <c r="O838" s="266"/>
      <c r="P838" s="266"/>
      <c r="Q838" s="266"/>
      <c r="R838" s="266"/>
      <c r="S838" s="266"/>
      <c r="T838" s="266"/>
      <c r="U838" s="266"/>
      <c r="V838" s="266"/>
    </row>
    <row r="839" spans="3:22" ht="14.25" customHeight="1" x14ac:dyDescent="0.2">
      <c r="C839" s="266"/>
      <c r="D839" s="266"/>
      <c r="E839" s="266"/>
      <c r="F839" s="266"/>
      <c r="G839" s="266"/>
      <c r="H839" s="266"/>
      <c r="I839" s="266"/>
      <c r="J839" s="266"/>
      <c r="K839" s="266"/>
      <c r="L839" s="266"/>
      <c r="M839" s="266"/>
      <c r="N839" s="266"/>
      <c r="O839" s="266"/>
      <c r="P839" s="266"/>
      <c r="Q839" s="266"/>
      <c r="R839" s="266"/>
      <c r="S839" s="266"/>
      <c r="T839" s="266"/>
      <c r="U839" s="266"/>
      <c r="V839" s="266"/>
    </row>
    <row r="840" spans="3:22" ht="14.25" customHeight="1" x14ac:dyDescent="0.2">
      <c r="C840" s="266"/>
      <c r="D840" s="266"/>
      <c r="E840" s="266"/>
      <c r="F840" s="266"/>
      <c r="G840" s="266"/>
      <c r="H840" s="266"/>
      <c r="I840" s="266"/>
      <c r="J840" s="266"/>
      <c r="K840" s="266"/>
      <c r="L840" s="266"/>
      <c r="M840" s="266"/>
      <c r="N840" s="266"/>
      <c r="O840" s="266"/>
      <c r="P840" s="266"/>
      <c r="Q840" s="266"/>
      <c r="R840" s="266"/>
      <c r="S840" s="266"/>
      <c r="T840" s="266"/>
      <c r="U840" s="266"/>
      <c r="V840" s="266"/>
    </row>
    <row r="841" spans="3:22" ht="14.25" customHeight="1" x14ac:dyDescent="0.2">
      <c r="C841" s="266"/>
      <c r="D841" s="266"/>
      <c r="E841" s="266"/>
      <c r="F841" s="266"/>
      <c r="G841" s="266"/>
      <c r="H841" s="266"/>
      <c r="I841" s="266"/>
      <c r="J841" s="266"/>
      <c r="K841" s="266"/>
      <c r="L841" s="266"/>
      <c r="M841" s="266"/>
      <c r="N841" s="266"/>
      <c r="O841" s="266"/>
      <c r="P841" s="266"/>
      <c r="Q841" s="266"/>
      <c r="R841" s="266"/>
      <c r="S841" s="266"/>
      <c r="T841" s="266"/>
      <c r="U841" s="266"/>
      <c r="V841" s="266"/>
    </row>
    <row r="842" spans="3:22" ht="14.25" customHeight="1" x14ac:dyDescent="0.2">
      <c r="C842" s="266"/>
      <c r="D842" s="266"/>
      <c r="E842" s="266"/>
      <c r="F842" s="266"/>
      <c r="G842" s="266"/>
      <c r="H842" s="266"/>
      <c r="I842" s="266"/>
      <c r="J842" s="266"/>
      <c r="K842" s="266"/>
      <c r="L842" s="266"/>
      <c r="M842" s="266"/>
      <c r="N842" s="266"/>
      <c r="O842" s="266"/>
      <c r="P842" s="266"/>
      <c r="Q842" s="266"/>
      <c r="R842" s="266"/>
      <c r="S842" s="266"/>
      <c r="T842" s="266"/>
      <c r="U842" s="266"/>
      <c r="V842" s="266"/>
    </row>
    <row r="843" spans="3:22" ht="14.25" customHeight="1" x14ac:dyDescent="0.2">
      <c r="C843" s="266"/>
      <c r="D843" s="266"/>
      <c r="E843" s="266"/>
      <c r="F843" s="266"/>
      <c r="G843" s="266"/>
      <c r="H843" s="266"/>
      <c r="I843" s="266"/>
      <c r="J843" s="266"/>
      <c r="K843" s="266"/>
      <c r="L843" s="266"/>
      <c r="M843" s="266"/>
      <c r="N843" s="266"/>
      <c r="O843" s="266"/>
      <c r="P843" s="266"/>
      <c r="Q843" s="266"/>
      <c r="R843" s="266"/>
      <c r="S843" s="266"/>
      <c r="T843" s="266"/>
      <c r="U843" s="266"/>
      <c r="V843" s="266"/>
    </row>
    <row r="844" spans="3:22" ht="14.25" customHeight="1" x14ac:dyDescent="0.2">
      <c r="C844" s="266"/>
      <c r="D844" s="266"/>
      <c r="E844" s="266"/>
      <c r="F844" s="266"/>
      <c r="G844" s="266"/>
      <c r="H844" s="266"/>
      <c r="I844" s="266"/>
      <c r="J844" s="266"/>
      <c r="K844" s="266"/>
      <c r="L844" s="266"/>
      <c r="M844" s="266"/>
      <c r="N844" s="266"/>
      <c r="O844" s="266"/>
      <c r="P844" s="266"/>
      <c r="Q844" s="266"/>
      <c r="R844" s="266"/>
      <c r="S844" s="266"/>
      <c r="T844" s="266"/>
      <c r="U844" s="266"/>
      <c r="V844" s="266"/>
    </row>
    <row r="845" spans="3:22" ht="14.25" customHeight="1" x14ac:dyDescent="0.2">
      <c r="C845" s="266"/>
      <c r="D845" s="266"/>
      <c r="E845" s="266"/>
      <c r="F845" s="266"/>
      <c r="G845" s="266"/>
      <c r="H845" s="266"/>
      <c r="I845" s="266"/>
      <c r="J845" s="266"/>
      <c r="K845" s="266"/>
      <c r="L845" s="266"/>
      <c r="M845" s="266"/>
      <c r="N845" s="266"/>
      <c r="O845" s="266"/>
      <c r="P845" s="266"/>
      <c r="Q845" s="266"/>
      <c r="R845" s="266"/>
      <c r="S845" s="266"/>
      <c r="T845" s="266"/>
      <c r="U845" s="266"/>
      <c r="V845" s="266"/>
    </row>
    <row r="846" spans="3:22" ht="14.25" customHeight="1" x14ac:dyDescent="0.2">
      <c r="C846" s="266"/>
      <c r="D846" s="266"/>
      <c r="E846" s="266"/>
      <c r="F846" s="266"/>
      <c r="G846" s="266"/>
      <c r="H846" s="266"/>
      <c r="I846" s="266"/>
      <c r="J846" s="266"/>
      <c r="K846" s="266"/>
      <c r="L846" s="266"/>
      <c r="M846" s="266"/>
      <c r="N846" s="266"/>
      <c r="O846" s="266"/>
      <c r="P846" s="266"/>
      <c r="Q846" s="266"/>
      <c r="R846" s="266"/>
      <c r="S846" s="266"/>
      <c r="T846" s="266"/>
      <c r="U846" s="266"/>
      <c r="V846" s="266"/>
    </row>
    <row r="847" spans="3:22" ht="14.25" customHeight="1" x14ac:dyDescent="0.2">
      <c r="C847" s="266"/>
      <c r="D847" s="266"/>
      <c r="E847" s="266"/>
      <c r="F847" s="266"/>
      <c r="G847" s="266"/>
      <c r="H847" s="266"/>
      <c r="I847" s="266"/>
      <c r="J847" s="266"/>
      <c r="K847" s="266"/>
      <c r="L847" s="266"/>
      <c r="M847" s="266"/>
      <c r="N847" s="266"/>
      <c r="O847" s="266"/>
      <c r="P847" s="266"/>
      <c r="Q847" s="266"/>
      <c r="R847" s="266"/>
      <c r="S847" s="266"/>
      <c r="T847" s="266"/>
      <c r="U847" s="266"/>
      <c r="V847" s="266"/>
    </row>
    <row r="848" spans="3:22" ht="14.25" customHeight="1" x14ac:dyDescent="0.2">
      <c r="C848" s="266"/>
      <c r="D848" s="266"/>
      <c r="E848" s="266"/>
      <c r="F848" s="266"/>
      <c r="G848" s="266"/>
      <c r="H848" s="266"/>
      <c r="I848" s="266"/>
      <c r="J848" s="266"/>
      <c r="K848" s="266"/>
      <c r="L848" s="266"/>
      <c r="M848" s="266"/>
      <c r="N848" s="266"/>
      <c r="O848" s="266"/>
      <c r="P848" s="266"/>
      <c r="Q848" s="266"/>
      <c r="R848" s="266"/>
      <c r="S848" s="266"/>
      <c r="T848" s="266"/>
      <c r="U848" s="266"/>
      <c r="V848" s="266"/>
    </row>
    <row r="849" spans="3:22" ht="14.25" customHeight="1" x14ac:dyDescent="0.2">
      <c r="C849" s="266"/>
      <c r="D849" s="266"/>
      <c r="E849" s="266"/>
      <c r="F849" s="266"/>
      <c r="G849" s="266"/>
      <c r="H849" s="266"/>
      <c r="I849" s="266"/>
      <c r="J849" s="266"/>
      <c r="K849" s="266"/>
      <c r="L849" s="266"/>
      <c r="M849" s="266"/>
      <c r="N849" s="266"/>
      <c r="O849" s="266"/>
      <c r="P849" s="266"/>
      <c r="Q849" s="266"/>
      <c r="R849" s="266"/>
      <c r="S849" s="266"/>
      <c r="T849" s="266"/>
      <c r="U849" s="266"/>
      <c r="V849" s="266"/>
    </row>
    <row r="850" spans="3:22" ht="14.25" customHeight="1" x14ac:dyDescent="0.2">
      <c r="C850" s="266"/>
      <c r="D850" s="266"/>
      <c r="E850" s="266"/>
      <c r="F850" s="266"/>
      <c r="G850" s="266"/>
      <c r="H850" s="266"/>
      <c r="I850" s="266"/>
      <c r="J850" s="266"/>
      <c r="K850" s="266"/>
      <c r="L850" s="266"/>
      <c r="M850" s="266"/>
      <c r="N850" s="266"/>
      <c r="O850" s="266"/>
      <c r="P850" s="266"/>
      <c r="Q850" s="266"/>
      <c r="R850" s="266"/>
      <c r="S850" s="266"/>
      <c r="T850" s="266"/>
      <c r="U850" s="266"/>
      <c r="V850" s="266"/>
    </row>
    <row r="851" spans="3:22" ht="14.25" customHeight="1" x14ac:dyDescent="0.2">
      <c r="C851" s="266"/>
      <c r="D851" s="266"/>
      <c r="E851" s="266"/>
      <c r="F851" s="266"/>
      <c r="G851" s="266"/>
      <c r="H851" s="266"/>
      <c r="I851" s="266"/>
      <c r="J851" s="266"/>
      <c r="K851" s="266"/>
      <c r="L851" s="266"/>
      <c r="M851" s="266"/>
      <c r="N851" s="266"/>
      <c r="O851" s="266"/>
      <c r="P851" s="266"/>
      <c r="Q851" s="266"/>
      <c r="R851" s="266"/>
      <c r="S851" s="266"/>
      <c r="T851" s="266"/>
      <c r="U851" s="266"/>
      <c r="V851" s="266"/>
    </row>
    <row r="852" spans="3:22" ht="14.25" customHeight="1" x14ac:dyDescent="0.2">
      <c r="C852" s="266"/>
      <c r="D852" s="266"/>
      <c r="E852" s="266"/>
      <c r="F852" s="266"/>
      <c r="G852" s="266"/>
      <c r="H852" s="266"/>
      <c r="I852" s="266"/>
      <c r="J852" s="266"/>
      <c r="K852" s="266"/>
      <c r="L852" s="266"/>
      <c r="M852" s="266"/>
      <c r="N852" s="266"/>
      <c r="O852" s="266"/>
      <c r="P852" s="266"/>
      <c r="Q852" s="266"/>
      <c r="R852" s="266"/>
      <c r="S852" s="266"/>
      <c r="T852" s="266"/>
      <c r="U852" s="266"/>
      <c r="V852" s="266"/>
    </row>
    <row r="853" spans="3:22" ht="14.25" customHeight="1" x14ac:dyDescent="0.2">
      <c r="C853" s="266"/>
      <c r="D853" s="266"/>
      <c r="E853" s="266"/>
      <c r="F853" s="266"/>
      <c r="G853" s="266"/>
      <c r="H853" s="266"/>
      <c r="I853" s="266"/>
      <c r="J853" s="266"/>
      <c r="K853" s="266"/>
      <c r="L853" s="266"/>
      <c r="M853" s="266"/>
      <c r="N853" s="266"/>
      <c r="O853" s="266"/>
      <c r="P853" s="266"/>
      <c r="Q853" s="266"/>
      <c r="R853" s="266"/>
      <c r="S853" s="266"/>
      <c r="T853" s="266"/>
      <c r="U853" s="266"/>
      <c r="V853" s="266"/>
    </row>
    <row r="854" spans="3:22" ht="14.25" customHeight="1" x14ac:dyDescent="0.2">
      <c r="C854" s="266"/>
      <c r="D854" s="266"/>
      <c r="E854" s="266"/>
      <c r="F854" s="266"/>
      <c r="G854" s="266"/>
      <c r="H854" s="266"/>
      <c r="I854" s="266"/>
      <c r="J854" s="266"/>
      <c r="K854" s="266"/>
      <c r="L854" s="266"/>
      <c r="M854" s="266"/>
      <c r="N854" s="266"/>
      <c r="O854" s="266"/>
      <c r="P854" s="266"/>
      <c r="Q854" s="266"/>
      <c r="R854" s="266"/>
      <c r="S854" s="266"/>
      <c r="T854" s="266"/>
      <c r="U854" s="266"/>
      <c r="V854" s="266"/>
    </row>
    <row r="855" spans="3:22" ht="14.25" customHeight="1" x14ac:dyDescent="0.2">
      <c r="C855" s="266"/>
      <c r="D855" s="266"/>
      <c r="E855" s="266"/>
      <c r="F855" s="266"/>
      <c r="G855" s="266"/>
      <c r="H855" s="266"/>
      <c r="I855" s="266"/>
      <c r="J855" s="266"/>
      <c r="K855" s="266"/>
      <c r="L855" s="266"/>
      <c r="M855" s="266"/>
      <c r="N855" s="266"/>
      <c r="O855" s="266"/>
      <c r="P855" s="266"/>
      <c r="Q855" s="266"/>
      <c r="R855" s="266"/>
      <c r="S855" s="266"/>
      <c r="T855" s="266"/>
      <c r="U855" s="266"/>
      <c r="V855" s="266"/>
    </row>
    <row r="856" spans="3:22" ht="14.25" customHeight="1" x14ac:dyDescent="0.2">
      <c r="C856" s="266"/>
      <c r="D856" s="266"/>
      <c r="E856" s="266"/>
      <c r="F856" s="266"/>
      <c r="G856" s="266"/>
      <c r="H856" s="266"/>
      <c r="I856" s="266"/>
      <c r="J856" s="266"/>
      <c r="K856" s="266"/>
      <c r="L856" s="266"/>
      <c r="M856" s="266"/>
      <c r="N856" s="266"/>
      <c r="O856" s="266"/>
      <c r="P856" s="266"/>
      <c r="Q856" s="266"/>
      <c r="R856" s="266"/>
      <c r="S856" s="266"/>
      <c r="T856" s="266"/>
      <c r="U856" s="266"/>
      <c r="V856" s="266"/>
    </row>
    <row r="857" spans="3:22" ht="14.25" customHeight="1" x14ac:dyDescent="0.2">
      <c r="C857" s="266"/>
      <c r="D857" s="266"/>
      <c r="E857" s="266"/>
      <c r="F857" s="266"/>
      <c r="G857" s="266"/>
      <c r="H857" s="266"/>
      <c r="I857" s="266"/>
      <c r="J857" s="266"/>
      <c r="K857" s="266"/>
      <c r="L857" s="266"/>
      <c r="M857" s="266"/>
      <c r="N857" s="266"/>
      <c r="O857" s="266"/>
      <c r="P857" s="266"/>
      <c r="Q857" s="266"/>
      <c r="R857" s="266"/>
      <c r="S857" s="266"/>
      <c r="T857" s="266"/>
      <c r="U857" s="266"/>
      <c r="V857" s="266"/>
    </row>
    <row r="858" spans="3:22" ht="14.25" customHeight="1" x14ac:dyDescent="0.2">
      <c r="C858" s="266"/>
      <c r="D858" s="266"/>
      <c r="E858" s="266"/>
      <c r="F858" s="266"/>
      <c r="G858" s="266"/>
      <c r="H858" s="266"/>
      <c r="I858" s="266"/>
      <c r="J858" s="266"/>
      <c r="K858" s="266"/>
      <c r="L858" s="266"/>
      <c r="M858" s="266"/>
      <c r="N858" s="266"/>
      <c r="O858" s="266"/>
      <c r="P858" s="266"/>
      <c r="Q858" s="266"/>
      <c r="R858" s="266"/>
      <c r="S858" s="266"/>
      <c r="T858" s="266"/>
      <c r="U858" s="266"/>
      <c r="V858" s="266"/>
    </row>
    <row r="859" spans="3:22" ht="14.25" customHeight="1" x14ac:dyDescent="0.2">
      <c r="C859" s="266"/>
      <c r="D859" s="266"/>
      <c r="E859" s="266"/>
      <c r="F859" s="266"/>
      <c r="G859" s="266"/>
      <c r="H859" s="266"/>
      <c r="I859" s="266"/>
      <c r="J859" s="266"/>
      <c r="K859" s="266"/>
      <c r="L859" s="266"/>
      <c r="M859" s="266"/>
      <c r="N859" s="266"/>
      <c r="O859" s="266"/>
      <c r="P859" s="266"/>
      <c r="Q859" s="266"/>
      <c r="R859" s="266"/>
      <c r="S859" s="266"/>
      <c r="T859" s="266"/>
      <c r="U859" s="266"/>
      <c r="V859" s="266"/>
    </row>
    <row r="860" spans="3:22" ht="14.25" customHeight="1" x14ac:dyDescent="0.2">
      <c r="C860" s="266"/>
      <c r="D860" s="266"/>
      <c r="E860" s="266"/>
      <c r="F860" s="266"/>
      <c r="G860" s="266"/>
      <c r="H860" s="266"/>
      <c r="I860" s="266"/>
      <c r="J860" s="266"/>
      <c r="K860" s="266"/>
      <c r="L860" s="266"/>
      <c r="M860" s="266"/>
      <c r="N860" s="266"/>
      <c r="O860" s="266"/>
      <c r="P860" s="266"/>
      <c r="Q860" s="266"/>
      <c r="R860" s="266"/>
      <c r="S860" s="266"/>
      <c r="T860" s="266"/>
      <c r="U860" s="266"/>
      <c r="V860" s="266"/>
    </row>
    <row r="861" spans="3:22" ht="14.25" customHeight="1" x14ac:dyDescent="0.2">
      <c r="C861" s="266"/>
      <c r="D861" s="266"/>
      <c r="E861" s="266"/>
      <c r="F861" s="266"/>
      <c r="G861" s="266"/>
      <c r="H861" s="266"/>
      <c r="I861" s="266"/>
      <c r="J861" s="266"/>
      <c r="K861" s="266"/>
      <c r="L861" s="266"/>
      <c r="M861" s="266"/>
      <c r="N861" s="266"/>
      <c r="O861" s="266"/>
      <c r="P861" s="266"/>
      <c r="Q861" s="266"/>
      <c r="R861" s="266"/>
      <c r="S861" s="266"/>
      <c r="T861" s="266"/>
      <c r="U861" s="266"/>
      <c r="V861" s="266"/>
    </row>
    <row r="862" spans="3:22" ht="14.25" customHeight="1" x14ac:dyDescent="0.2">
      <c r="C862" s="266"/>
      <c r="D862" s="266"/>
      <c r="E862" s="266"/>
      <c r="F862" s="266"/>
      <c r="G862" s="266"/>
      <c r="H862" s="266"/>
      <c r="I862" s="266"/>
      <c r="J862" s="266"/>
      <c r="K862" s="266"/>
      <c r="L862" s="266"/>
      <c r="M862" s="266"/>
      <c r="N862" s="266"/>
      <c r="O862" s="266"/>
      <c r="P862" s="266"/>
      <c r="Q862" s="266"/>
      <c r="R862" s="266"/>
      <c r="S862" s="266"/>
      <c r="T862" s="266"/>
      <c r="U862" s="266"/>
      <c r="V862" s="266"/>
    </row>
    <row r="863" spans="3:22" ht="14.25" customHeight="1" x14ac:dyDescent="0.2">
      <c r="C863" s="266"/>
      <c r="D863" s="266"/>
      <c r="E863" s="266"/>
      <c r="F863" s="266"/>
      <c r="G863" s="266"/>
      <c r="H863" s="266"/>
      <c r="I863" s="266"/>
      <c r="J863" s="266"/>
      <c r="K863" s="266"/>
      <c r="L863" s="266"/>
      <c r="M863" s="266"/>
      <c r="N863" s="266"/>
      <c r="O863" s="266"/>
      <c r="P863" s="266"/>
      <c r="Q863" s="266"/>
      <c r="R863" s="266"/>
      <c r="S863" s="266"/>
      <c r="T863" s="266"/>
      <c r="U863" s="266"/>
      <c r="V863" s="266"/>
    </row>
    <row r="864" spans="3:22" ht="14.25" customHeight="1" x14ac:dyDescent="0.2">
      <c r="C864" s="266"/>
      <c r="D864" s="266"/>
      <c r="E864" s="266"/>
      <c r="F864" s="266"/>
      <c r="G864" s="266"/>
      <c r="H864" s="266"/>
      <c r="I864" s="266"/>
      <c r="J864" s="266"/>
      <c r="K864" s="266"/>
      <c r="L864" s="266"/>
      <c r="M864" s="266"/>
      <c r="N864" s="266"/>
      <c r="O864" s="266"/>
      <c r="P864" s="266"/>
      <c r="Q864" s="266"/>
      <c r="R864" s="266"/>
      <c r="S864" s="266"/>
      <c r="T864" s="266"/>
      <c r="U864" s="266"/>
      <c r="V864" s="266"/>
    </row>
    <row r="865" spans="3:22" ht="14.25" customHeight="1" x14ac:dyDescent="0.2">
      <c r="C865" s="266"/>
      <c r="D865" s="266"/>
      <c r="E865" s="266"/>
      <c r="F865" s="266"/>
      <c r="G865" s="266"/>
      <c r="H865" s="266"/>
      <c r="I865" s="266"/>
      <c r="J865" s="266"/>
      <c r="K865" s="266"/>
      <c r="L865" s="266"/>
      <c r="M865" s="266"/>
      <c r="N865" s="266"/>
      <c r="O865" s="266"/>
      <c r="P865" s="266"/>
      <c r="Q865" s="266"/>
      <c r="R865" s="266"/>
      <c r="S865" s="266"/>
      <c r="T865" s="266"/>
      <c r="U865" s="266"/>
      <c r="V865" s="266"/>
    </row>
    <row r="866" spans="3:22" ht="14.25" customHeight="1" x14ac:dyDescent="0.2">
      <c r="C866" s="266"/>
      <c r="D866" s="266"/>
      <c r="E866" s="266"/>
      <c r="F866" s="266"/>
      <c r="G866" s="266"/>
      <c r="H866" s="266"/>
      <c r="I866" s="266"/>
      <c r="J866" s="266"/>
      <c r="K866" s="266"/>
      <c r="L866" s="266"/>
      <c r="M866" s="266"/>
      <c r="N866" s="266"/>
      <c r="O866" s="266"/>
      <c r="P866" s="266"/>
      <c r="Q866" s="266"/>
      <c r="R866" s="266"/>
      <c r="S866" s="266"/>
      <c r="T866" s="266"/>
      <c r="U866" s="266"/>
      <c r="V866" s="266"/>
    </row>
    <row r="867" spans="3:22" ht="14.25" customHeight="1" x14ac:dyDescent="0.2">
      <c r="C867" s="266"/>
      <c r="D867" s="266"/>
      <c r="E867" s="266"/>
      <c r="F867" s="266"/>
      <c r="G867" s="266"/>
      <c r="H867" s="266"/>
      <c r="I867" s="266"/>
      <c r="J867" s="266"/>
      <c r="K867" s="266"/>
      <c r="L867" s="266"/>
      <c r="M867" s="266"/>
      <c r="N867" s="266"/>
      <c r="O867" s="266"/>
      <c r="P867" s="266"/>
      <c r="Q867" s="266"/>
      <c r="R867" s="266"/>
      <c r="S867" s="266"/>
      <c r="T867" s="266"/>
      <c r="U867" s="266"/>
      <c r="V867" s="266"/>
    </row>
    <row r="868" spans="3:22" ht="14.25" customHeight="1" x14ac:dyDescent="0.2">
      <c r="C868" s="266"/>
      <c r="D868" s="266"/>
      <c r="E868" s="266"/>
      <c r="F868" s="266"/>
      <c r="G868" s="266"/>
      <c r="H868" s="266"/>
      <c r="I868" s="266"/>
      <c r="J868" s="266"/>
      <c r="K868" s="266"/>
      <c r="L868" s="266"/>
      <c r="M868" s="266"/>
      <c r="N868" s="266"/>
      <c r="O868" s="266"/>
      <c r="P868" s="266"/>
      <c r="Q868" s="266"/>
      <c r="R868" s="266"/>
      <c r="S868" s="266"/>
      <c r="T868" s="266"/>
      <c r="U868" s="266"/>
      <c r="V868" s="266"/>
    </row>
    <row r="869" spans="3:22" ht="14.25" customHeight="1" x14ac:dyDescent="0.2">
      <c r="C869" s="266"/>
      <c r="D869" s="266"/>
      <c r="E869" s="266"/>
      <c r="F869" s="266"/>
      <c r="G869" s="266"/>
      <c r="H869" s="266"/>
      <c r="I869" s="266"/>
      <c r="J869" s="266"/>
      <c r="K869" s="266"/>
      <c r="L869" s="266"/>
      <c r="M869" s="266"/>
      <c r="N869" s="266"/>
      <c r="O869" s="266"/>
      <c r="P869" s="266"/>
      <c r="Q869" s="266"/>
      <c r="R869" s="266"/>
      <c r="S869" s="266"/>
      <c r="T869" s="266"/>
      <c r="U869" s="266"/>
      <c r="V869" s="266"/>
    </row>
    <row r="870" spans="3:22" ht="14.25" customHeight="1" x14ac:dyDescent="0.2">
      <c r="C870" s="266"/>
      <c r="D870" s="266"/>
      <c r="E870" s="266"/>
      <c r="F870" s="266"/>
      <c r="G870" s="266"/>
      <c r="H870" s="266"/>
      <c r="I870" s="266"/>
      <c r="J870" s="266"/>
      <c r="K870" s="266"/>
      <c r="L870" s="266"/>
      <c r="M870" s="266"/>
      <c r="N870" s="266"/>
      <c r="O870" s="266"/>
      <c r="P870" s="266"/>
      <c r="Q870" s="266"/>
      <c r="R870" s="266"/>
      <c r="S870" s="266"/>
      <c r="T870" s="266"/>
      <c r="U870" s="266"/>
      <c r="V870" s="266"/>
    </row>
    <row r="871" spans="3:22" ht="14.25" customHeight="1" x14ac:dyDescent="0.2">
      <c r="C871" s="266"/>
      <c r="D871" s="266"/>
      <c r="E871" s="266"/>
      <c r="F871" s="266"/>
      <c r="G871" s="266"/>
      <c r="H871" s="266"/>
      <c r="I871" s="266"/>
      <c r="J871" s="266"/>
      <c r="K871" s="266"/>
      <c r="L871" s="266"/>
      <c r="M871" s="266"/>
      <c r="N871" s="266"/>
      <c r="O871" s="266"/>
      <c r="P871" s="266"/>
      <c r="Q871" s="266"/>
      <c r="R871" s="266"/>
      <c r="S871" s="266"/>
      <c r="T871" s="266"/>
      <c r="U871" s="266"/>
      <c r="V871" s="266"/>
    </row>
    <row r="872" spans="3:22" ht="14.25" customHeight="1" x14ac:dyDescent="0.2">
      <c r="C872" s="266"/>
      <c r="D872" s="266"/>
      <c r="E872" s="266"/>
      <c r="F872" s="266"/>
      <c r="G872" s="266"/>
      <c r="H872" s="266"/>
      <c r="I872" s="266"/>
      <c r="J872" s="266"/>
      <c r="K872" s="266"/>
      <c r="L872" s="266"/>
      <c r="M872" s="266"/>
      <c r="N872" s="266"/>
      <c r="O872" s="266"/>
      <c r="P872" s="266"/>
      <c r="Q872" s="266"/>
      <c r="R872" s="266"/>
      <c r="S872" s="266"/>
      <c r="T872" s="266"/>
      <c r="U872" s="266"/>
      <c r="V872" s="266"/>
    </row>
    <row r="873" spans="3:22" ht="14.25" customHeight="1" x14ac:dyDescent="0.2">
      <c r="C873" s="266"/>
      <c r="D873" s="266"/>
      <c r="E873" s="266"/>
      <c r="F873" s="266"/>
      <c r="G873" s="266"/>
      <c r="H873" s="266"/>
      <c r="I873" s="266"/>
      <c r="J873" s="266"/>
      <c r="K873" s="266"/>
      <c r="L873" s="266"/>
      <c r="M873" s="266"/>
      <c r="N873" s="266"/>
      <c r="O873" s="266"/>
      <c r="P873" s="266"/>
      <c r="Q873" s="266"/>
      <c r="R873" s="266"/>
      <c r="S873" s="266"/>
      <c r="T873" s="266"/>
      <c r="U873" s="266"/>
      <c r="V873" s="266"/>
    </row>
    <row r="874" spans="3:22" ht="14.25" customHeight="1" x14ac:dyDescent="0.2">
      <c r="C874" s="266"/>
      <c r="D874" s="266"/>
      <c r="E874" s="266"/>
      <c r="F874" s="266"/>
      <c r="G874" s="266"/>
      <c r="H874" s="266"/>
      <c r="I874" s="266"/>
      <c r="J874" s="266"/>
      <c r="K874" s="266"/>
      <c r="L874" s="266"/>
      <c r="M874" s="266"/>
      <c r="N874" s="266"/>
      <c r="O874" s="266"/>
      <c r="P874" s="266"/>
      <c r="Q874" s="266"/>
      <c r="R874" s="266"/>
      <c r="S874" s="266"/>
      <c r="T874" s="266"/>
      <c r="U874" s="266"/>
      <c r="V874" s="266"/>
    </row>
    <row r="875" spans="3:22" ht="14.25" customHeight="1" x14ac:dyDescent="0.2">
      <c r="C875" s="266"/>
      <c r="D875" s="266"/>
      <c r="E875" s="266"/>
      <c r="F875" s="266"/>
      <c r="G875" s="266"/>
      <c r="H875" s="266"/>
      <c r="I875" s="266"/>
      <c r="J875" s="266"/>
      <c r="K875" s="266"/>
      <c r="L875" s="266"/>
      <c r="M875" s="266"/>
      <c r="N875" s="266"/>
      <c r="O875" s="266"/>
      <c r="P875" s="266"/>
      <c r="Q875" s="266"/>
      <c r="R875" s="266"/>
      <c r="S875" s="266"/>
      <c r="T875" s="266"/>
      <c r="U875" s="266"/>
      <c r="V875" s="266"/>
    </row>
    <row r="876" spans="3:22" ht="14.25" customHeight="1" x14ac:dyDescent="0.2">
      <c r="C876" s="266"/>
      <c r="D876" s="266"/>
      <c r="E876" s="266"/>
      <c r="F876" s="266"/>
      <c r="G876" s="266"/>
      <c r="H876" s="266"/>
      <c r="I876" s="266"/>
      <c r="J876" s="266"/>
      <c r="K876" s="266"/>
      <c r="L876" s="266"/>
      <c r="M876" s="266"/>
      <c r="N876" s="266"/>
      <c r="O876" s="266"/>
      <c r="P876" s="266"/>
      <c r="Q876" s="266"/>
      <c r="R876" s="266"/>
      <c r="S876" s="266"/>
      <c r="T876" s="266"/>
      <c r="U876" s="266"/>
      <c r="V876" s="266"/>
    </row>
    <row r="877" spans="3:22" ht="14.25" customHeight="1" x14ac:dyDescent="0.2">
      <c r="C877" s="266"/>
      <c r="D877" s="266"/>
      <c r="E877" s="266"/>
      <c r="F877" s="266"/>
      <c r="G877" s="266"/>
      <c r="H877" s="266"/>
      <c r="I877" s="266"/>
      <c r="J877" s="266"/>
      <c r="K877" s="266"/>
      <c r="L877" s="266"/>
      <c r="M877" s="266"/>
      <c r="N877" s="266"/>
      <c r="O877" s="266"/>
      <c r="P877" s="266"/>
      <c r="Q877" s="266"/>
      <c r="R877" s="266"/>
      <c r="S877" s="266"/>
      <c r="T877" s="266"/>
      <c r="U877" s="266"/>
      <c r="V877" s="266"/>
    </row>
    <row r="878" spans="3:22" ht="14.25" customHeight="1" x14ac:dyDescent="0.2">
      <c r="C878" s="266"/>
      <c r="D878" s="266"/>
      <c r="E878" s="266"/>
      <c r="F878" s="266"/>
      <c r="G878" s="266"/>
      <c r="H878" s="266"/>
      <c r="I878" s="266"/>
      <c r="J878" s="266"/>
      <c r="K878" s="266"/>
      <c r="L878" s="266"/>
      <c r="M878" s="266"/>
      <c r="N878" s="266"/>
      <c r="O878" s="266"/>
      <c r="P878" s="266"/>
      <c r="Q878" s="266"/>
      <c r="R878" s="266"/>
      <c r="S878" s="266"/>
      <c r="T878" s="266"/>
      <c r="U878" s="266"/>
      <c r="V878" s="266"/>
    </row>
    <row r="879" spans="3:22" ht="14.25" customHeight="1" x14ac:dyDescent="0.2">
      <c r="C879" s="266"/>
      <c r="D879" s="266"/>
      <c r="E879" s="266"/>
      <c r="F879" s="266"/>
      <c r="G879" s="266"/>
      <c r="H879" s="266"/>
      <c r="I879" s="266"/>
      <c r="J879" s="266"/>
      <c r="K879" s="266"/>
      <c r="L879" s="266"/>
      <c r="M879" s="266"/>
      <c r="N879" s="266"/>
      <c r="O879" s="266"/>
      <c r="P879" s="266"/>
      <c r="Q879" s="266"/>
      <c r="R879" s="266"/>
      <c r="S879" s="266"/>
      <c r="T879" s="266"/>
      <c r="U879" s="266"/>
      <c r="V879" s="266"/>
    </row>
    <row r="880" spans="3:22" ht="14.25" customHeight="1" x14ac:dyDescent="0.2">
      <c r="C880" s="266"/>
      <c r="D880" s="266"/>
      <c r="E880" s="266"/>
      <c r="F880" s="266"/>
      <c r="G880" s="266"/>
      <c r="H880" s="266"/>
      <c r="I880" s="266"/>
      <c r="J880" s="266"/>
      <c r="K880" s="266"/>
      <c r="L880" s="266"/>
      <c r="M880" s="266"/>
      <c r="N880" s="266"/>
      <c r="O880" s="266"/>
      <c r="P880" s="266"/>
      <c r="Q880" s="266"/>
      <c r="R880" s="266"/>
      <c r="S880" s="266"/>
      <c r="T880" s="266"/>
      <c r="U880" s="266"/>
      <c r="V880" s="266"/>
    </row>
    <row r="881" spans="3:22" ht="14.25" customHeight="1" x14ac:dyDescent="0.2">
      <c r="C881" s="266"/>
      <c r="D881" s="266"/>
      <c r="E881" s="266"/>
      <c r="F881" s="266"/>
      <c r="G881" s="266"/>
      <c r="H881" s="266"/>
      <c r="I881" s="266"/>
      <c r="J881" s="266"/>
      <c r="K881" s="266"/>
      <c r="L881" s="266"/>
      <c r="M881" s="266"/>
      <c r="N881" s="266"/>
      <c r="O881" s="266"/>
      <c r="P881" s="266"/>
      <c r="Q881" s="266"/>
      <c r="R881" s="266"/>
      <c r="S881" s="266"/>
      <c r="T881" s="266"/>
      <c r="U881" s="266"/>
      <c r="V881" s="266"/>
    </row>
    <row r="882" spans="3:22" ht="14.25" customHeight="1" x14ac:dyDescent="0.2">
      <c r="C882" s="266"/>
      <c r="D882" s="266"/>
      <c r="E882" s="266"/>
      <c r="F882" s="266"/>
      <c r="G882" s="266"/>
      <c r="H882" s="266"/>
      <c r="I882" s="266"/>
      <c r="J882" s="266"/>
      <c r="K882" s="266"/>
      <c r="L882" s="266"/>
      <c r="M882" s="266"/>
      <c r="N882" s="266"/>
      <c r="O882" s="266"/>
      <c r="P882" s="266"/>
      <c r="Q882" s="266"/>
      <c r="R882" s="266"/>
      <c r="S882" s="266"/>
      <c r="T882" s="266"/>
      <c r="U882" s="266"/>
      <c r="V882" s="266"/>
    </row>
    <row r="883" spans="3:22" ht="14.25" customHeight="1" x14ac:dyDescent="0.2">
      <c r="C883" s="266"/>
      <c r="D883" s="266"/>
      <c r="E883" s="266"/>
      <c r="F883" s="266"/>
      <c r="G883" s="266"/>
      <c r="H883" s="266"/>
      <c r="I883" s="266"/>
      <c r="J883" s="266"/>
      <c r="K883" s="266"/>
      <c r="L883" s="266"/>
      <c r="M883" s="266"/>
      <c r="N883" s="266"/>
      <c r="O883" s="266"/>
      <c r="P883" s="266"/>
      <c r="Q883" s="266"/>
      <c r="R883" s="266"/>
      <c r="S883" s="266"/>
      <c r="T883" s="266"/>
      <c r="U883" s="266"/>
      <c r="V883" s="266"/>
    </row>
    <row r="884" spans="3:22" ht="14.25" customHeight="1" x14ac:dyDescent="0.2">
      <c r="C884" s="266"/>
      <c r="D884" s="266"/>
      <c r="E884" s="266"/>
      <c r="F884" s="266"/>
      <c r="G884" s="266"/>
      <c r="H884" s="266"/>
      <c r="I884" s="266"/>
      <c r="J884" s="266"/>
      <c r="K884" s="266"/>
      <c r="L884" s="266"/>
      <c r="M884" s="266"/>
      <c r="N884" s="266"/>
      <c r="O884" s="266"/>
      <c r="P884" s="266"/>
      <c r="Q884" s="266"/>
      <c r="R884" s="266"/>
      <c r="S884" s="266"/>
      <c r="T884" s="266"/>
      <c r="U884" s="266"/>
      <c r="V884" s="266"/>
    </row>
    <row r="885" spans="3:22" ht="14.25" customHeight="1" x14ac:dyDescent="0.2">
      <c r="C885" s="266"/>
      <c r="D885" s="266"/>
      <c r="E885" s="266"/>
      <c r="F885" s="266"/>
      <c r="G885" s="266"/>
      <c r="H885" s="266"/>
      <c r="I885" s="266"/>
      <c r="J885" s="266"/>
      <c r="K885" s="266"/>
      <c r="L885" s="266"/>
      <c r="M885" s="266"/>
      <c r="N885" s="266"/>
      <c r="O885" s="266"/>
      <c r="P885" s="266"/>
      <c r="Q885" s="266"/>
      <c r="R885" s="266"/>
      <c r="S885" s="266"/>
      <c r="T885" s="266"/>
      <c r="U885" s="266"/>
      <c r="V885" s="266"/>
    </row>
    <row r="886" spans="3:22" ht="14.25" customHeight="1" x14ac:dyDescent="0.2">
      <c r="C886" s="266"/>
      <c r="D886" s="266"/>
      <c r="E886" s="266"/>
      <c r="F886" s="266"/>
      <c r="G886" s="266"/>
      <c r="H886" s="266"/>
      <c r="I886" s="266"/>
      <c r="J886" s="266"/>
      <c r="K886" s="266"/>
      <c r="L886" s="266"/>
      <c r="M886" s="266"/>
      <c r="N886" s="266"/>
      <c r="O886" s="266"/>
      <c r="P886" s="266"/>
      <c r="Q886" s="266"/>
      <c r="R886" s="266"/>
      <c r="S886" s="266"/>
      <c r="T886" s="266"/>
      <c r="U886" s="266"/>
      <c r="V886" s="266"/>
    </row>
    <row r="887" spans="3:22" ht="14.25" customHeight="1" x14ac:dyDescent="0.2">
      <c r="C887" s="266"/>
      <c r="D887" s="266"/>
      <c r="E887" s="266"/>
      <c r="F887" s="266"/>
      <c r="G887" s="266"/>
      <c r="H887" s="266"/>
      <c r="I887" s="266"/>
      <c r="J887" s="266"/>
      <c r="K887" s="266"/>
      <c r="L887" s="266"/>
      <c r="M887" s="266"/>
      <c r="N887" s="266"/>
      <c r="O887" s="266"/>
      <c r="P887" s="266"/>
      <c r="Q887" s="266"/>
      <c r="R887" s="266"/>
      <c r="S887" s="266"/>
      <c r="T887" s="266"/>
      <c r="U887" s="266"/>
      <c r="V887" s="266"/>
    </row>
    <row r="888" spans="3:22" ht="14.25" customHeight="1" x14ac:dyDescent="0.2">
      <c r="C888" s="266"/>
      <c r="D888" s="266"/>
      <c r="E888" s="266"/>
      <c r="F888" s="266"/>
      <c r="G888" s="266"/>
      <c r="H888" s="266"/>
      <c r="I888" s="266"/>
      <c r="J888" s="266"/>
      <c r="K888" s="266"/>
      <c r="L888" s="266"/>
      <c r="M888" s="266"/>
      <c r="N888" s="266"/>
      <c r="O888" s="266"/>
      <c r="P888" s="266"/>
      <c r="Q888" s="266"/>
      <c r="R888" s="266"/>
      <c r="S888" s="266"/>
      <c r="T888" s="266"/>
      <c r="U888" s="266"/>
      <c r="V888" s="266"/>
    </row>
    <row r="889" spans="3:22" ht="14.25" customHeight="1" x14ac:dyDescent="0.2">
      <c r="C889" s="266"/>
      <c r="D889" s="266"/>
      <c r="E889" s="266"/>
      <c r="F889" s="266"/>
      <c r="G889" s="266"/>
      <c r="H889" s="266"/>
      <c r="I889" s="266"/>
      <c r="J889" s="266"/>
      <c r="K889" s="266"/>
      <c r="L889" s="266"/>
      <c r="M889" s="266"/>
      <c r="N889" s="266"/>
      <c r="O889" s="266"/>
      <c r="P889" s="266"/>
      <c r="Q889" s="266"/>
      <c r="R889" s="266"/>
      <c r="S889" s="266"/>
      <c r="T889" s="266"/>
      <c r="U889" s="266"/>
      <c r="V889" s="266"/>
    </row>
    <row r="890" spans="3:22" ht="14.25" customHeight="1" x14ac:dyDescent="0.2">
      <c r="C890" s="266"/>
      <c r="D890" s="266"/>
      <c r="E890" s="266"/>
      <c r="F890" s="266"/>
      <c r="G890" s="266"/>
      <c r="H890" s="266"/>
      <c r="I890" s="266"/>
      <c r="J890" s="266"/>
      <c r="K890" s="266"/>
      <c r="L890" s="266"/>
      <c r="M890" s="266"/>
      <c r="N890" s="266"/>
      <c r="O890" s="266"/>
      <c r="P890" s="266"/>
      <c r="Q890" s="266"/>
      <c r="R890" s="266"/>
      <c r="S890" s="266"/>
      <c r="T890" s="266"/>
      <c r="U890" s="266"/>
      <c r="V890" s="266"/>
    </row>
    <row r="891" spans="3:22" ht="14.25" customHeight="1" x14ac:dyDescent="0.2">
      <c r="C891" s="266"/>
      <c r="D891" s="266"/>
      <c r="E891" s="266"/>
      <c r="F891" s="266"/>
      <c r="G891" s="266"/>
      <c r="H891" s="266"/>
      <c r="I891" s="266"/>
      <c r="J891" s="266"/>
      <c r="K891" s="266"/>
      <c r="L891" s="266"/>
      <c r="M891" s="266"/>
      <c r="N891" s="266"/>
      <c r="O891" s="266"/>
      <c r="P891" s="266"/>
      <c r="Q891" s="266"/>
      <c r="R891" s="266"/>
      <c r="S891" s="266"/>
      <c r="T891" s="266"/>
      <c r="U891" s="266"/>
      <c r="V891" s="266"/>
    </row>
    <row r="892" spans="3:22" ht="14.25" customHeight="1" x14ac:dyDescent="0.2">
      <c r="C892" s="266"/>
      <c r="D892" s="266"/>
      <c r="E892" s="266"/>
      <c r="F892" s="266"/>
      <c r="G892" s="266"/>
      <c r="H892" s="266"/>
      <c r="I892" s="266"/>
      <c r="J892" s="266"/>
      <c r="K892" s="266"/>
      <c r="L892" s="266"/>
      <c r="M892" s="266"/>
      <c r="N892" s="266"/>
      <c r="O892" s="266"/>
      <c r="P892" s="266"/>
      <c r="Q892" s="266"/>
      <c r="R892" s="266"/>
      <c r="S892" s="266"/>
      <c r="T892" s="266"/>
      <c r="U892" s="266"/>
      <c r="V892" s="266"/>
    </row>
    <row r="893" spans="3:22" ht="14.25" customHeight="1" x14ac:dyDescent="0.2">
      <c r="C893" s="266"/>
      <c r="D893" s="266"/>
      <c r="E893" s="266"/>
      <c r="F893" s="266"/>
      <c r="G893" s="266"/>
      <c r="H893" s="266"/>
      <c r="I893" s="266"/>
      <c r="J893" s="266"/>
      <c r="K893" s="266"/>
      <c r="L893" s="266"/>
      <c r="M893" s="266"/>
      <c r="N893" s="266"/>
      <c r="O893" s="266"/>
      <c r="P893" s="266"/>
      <c r="Q893" s="266"/>
      <c r="R893" s="266"/>
      <c r="S893" s="266"/>
      <c r="T893" s="266"/>
      <c r="U893" s="266"/>
      <c r="V893" s="266"/>
    </row>
    <row r="894" spans="3:22" ht="14.25" customHeight="1" x14ac:dyDescent="0.2">
      <c r="C894" s="266"/>
      <c r="D894" s="266"/>
      <c r="E894" s="266"/>
      <c r="F894" s="266"/>
      <c r="G894" s="266"/>
      <c r="H894" s="266"/>
      <c r="I894" s="266"/>
      <c r="J894" s="266"/>
      <c r="K894" s="266"/>
      <c r="L894" s="266"/>
      <c r="M894" s="266"/>
      <c r="N894" s="266"/>
      <c r="O894" s="266"/>
      <c r="P894" s="266"/>
      <c r="Q894" s="266"/>
      <c r="R894" s="266"/>
      <c r="S894" s="266"/>
      <c r="T894" s="266"/>
      <c r="U894" s="266"/>
      <c r="V894" s="266"/>
    </row>
    <row r="895" spans="3:22" ht="14.25" customHeight="1" x14ac:dyDescent="0.2">
      <c r="C895" s="266"/>
      <c r="D895" s="266"/>
      <c r="E895" s="266"/>
      <c r="F895" s="266"/>
      <c r="G895" s="266"/>
      <c r="H895" s="266"/>
      <c r="I895" s="266"/>
      <c r="J895" s="266"/>
      <c r="K895" s="266"/>
      <c r="L895" s="266"/>
      <c r="M895" s="266"/>
      <c r="N895" s="266"/>
      <c r="O895" s="266"/>
      <c r="P895" s="266"/>
      <c r="Q895" s="266"/>
      <c r="R895" s="266"/>
      <c r="S895" s="266"/>
      <c r="T895" s="266"/>
      <c r="U895" s="266"/>
      <c r="V895" s="266"/>
    </row>
    <row r="896" spans="3:22" ht="14.25" customHeight="1" x14ac:dyDescent="0.2">
      <c r="C896" s="266"/>
      <c r="D896" s="266"/>
      <c r="E896" s="266"/>
      <c r="F896" s="266"/>
      <c r="G896" s="266"/>
      <c r="H896" s="266"/>
      <c r="I896" s="266"/>
      <c r="J896" s="266"/>
      <c r="K896" s="266"/>
      <c r="L896" s="266"/>
      <c r="M896" s="266"/>
      <c r="N896" s="266"/>
      <c r="O896" s="266"/>
      <c r="P896" s="266"/>
      <c r="Q896" s="266"/>
      <c r="R896" s="266"/>
      <c r="S896" s="266"/>
      <c r="T896" s="266"/>
      <c r="U896" s="266"/>
      <c r="V896" s="266"/>
    </row>
    <row r="897" spans="3:22" ht="14.25" customHeight="1" x14ac:dyDescent="0.2">
      <c r="C897" s="266"/>
      <c r="D897" s="266"/>
      <c r="E897" s="266"/>
      <c r="F897" s="266"/>
      <c r="G897" s="266"/>
      <c r="H897" s="266"/>
      <c r="I897" s="266"/>
      <c r="J897" s="266"/>
      <c r="K897" s="266"/>
      <c r="L897" s="266"/>
      <c r="M897" s="266"/>
      <c r="N897" s="266"/>
      <c r="O897" s="266"/>
      <c r="P897" s="266"/>
      <c r="Q897" s="266"/>
      <c r="R897" s="266"/>
      <c r="S897" s="266"/>
      <c r="T897" s="266"/>
      <c r="U897" s="266"/>
      <c r="V897" s="266"/>
    </row>
    <row r="898" spans="3:22" ht="14.25" customHeight="1" x14ac:dyDescent="0.2">
      <c r="C898" s="266"/>
      <c r="D898" s="266"/>
      <c r="E898" s="266"/>
      <c r="F898" s="266"/>
      <c r="G898" s="266"/>
      <c r="H898" s="266"/>
      <c r="I898" s="266"/>
      <c r="J898" s="266"/>
      <c r="K898" s="266"/>
      <c r="L898" s="266"/>
      <c r="M898" s="266"/>
      <c r="N898" s="266"/>
      <c r="O898" s="266"/>
      <c r="P898" s="266"/>
      <c r="Q898" s="266"/>
      <c r="R898" s="266"/>
      <c r="S898" s="266"/>
      <c r="T898" s="266"/>
      <c r="U898" s="266"/>
      <c r="V898" s="266"/>
    </row>
    <row r="899" spans="3:22" ht="14.25" customHeight="1" x14ac:dyDescent="0.2">
      <c r="C899" s="266"/>
      <c r="D899" s="266"/>
      <c r="E899" s="266"/>
      <c r="F899" s="266"/>
      <c r="G899" s="266"/>
      <c r="H899" s="266"/>
      <c r="I899" s="266"/>
      <c r="J899" s="266"/>
      <c r="K899" s="266"/>
      <c r="L899" s="266"/>
      <c r="M899" s="266"/>
      <c r="N899" s="266"/>
      <c r="O899" s="266"/>
      <c r="P899" s="266"/>
      <c r="Q899" s="266"/>
      <c r="R899" s="266"/>
      <c r="S899" s="266"/>
      <c r="T899" s="266"/>
      <c r="U899" s="266"/>
      <c r="V899" s="266"/>
    </row>
    <row r="900" spans="3:22" ht="14.25" customHeight="1" x14ac:dyDescent="0.2">
      <c r="C900" s="266"/>
      <c r="D900" s="266"/>
      <c r="E900" s="266"/>
      <c r="F900" s="266"/>
      <c r="G900" s="266"/>
      <c r="H900" s="266"/>
      <c r="I900" s="266"/>
      <c r="J900" s="266"/>
      <c r="K900" s="266"/>
      <c r="L900" s="266"/>
      <c r="M900" s="266"/>
      <c r="N900" s="266"/>
      <c r="O900" s="266"/>
      <c r="P900" s="266"/>
      <c r="Q900" s="266"/>
      <c r="R900" s="266"/>
      <c r="S900" s="266"/>
      <c r="T900" s="266"/>
      <c r="U900" s="266"/>
      <c r="V900" s="266"/>
    </row>
    <row r="901" spans="3:22" ht="14.25" customHeight="1" x14ac:dyDescent="0.2">
      <c r="C901" s="266"/>
      <c r="D901" s="266"/>
      <c r="E901" s="266"/>
      <c r="F901" s="266"/>
      <c r="G901" s="266"/>
      <c r="H901" s="266"/>
      <c r="I901" s="266"/>
      <c r="J901" s="266"/>
      <c r="K901" s="266"/>
      <c r="L901" s="266"/>
      <c r="M901" s="266"/>
      <c r="N901" s="266"/>
      <c r="O901" s="266"/>
      <c r="P901" s="266"/>
      <c r="Q901" s="266"/>
      <c r="R901" s="266"/>
      <c r="S901" s="266"/>
      <c r="T901" s="266"/>
      <c r="U901" s="266"/>
      <c r="V901" s="266"/>
    </row>
    <row r="902" spans="3:22" ht="14.25" customHeight="1" x14ac:dyDescent="0.2">
      <c r="C902" s="266"/>
      <c r="D902" s="266"/>
      <c r="E902" s="266"/>
      <c r="F902" s="266"/>
      <c r="G902" s="266"/>
      <c r="H902" s="266"/>
      <c r="I902" s="266"/>
      <c r="J902" s="266"/>
      <c r="K902" s="266"/>
      <c r="L902" s="266"/>
      <c r="M902" s="266"/>
      <c r="N902" s="266"/>
      <c r="O902" s="266"/>
      <c r="P902" s="266"/>
      <c r="Q902" s="266"/>
      <c r="R902" s="266"/>
      <c r="S902" s="266"/>
      <c r="T902" s="266"/>
      <c r="U902" s="266"/>
      <c r="V902" s="266"/>
    </row>
    <row r="903" spans="3:22" ht="14.25" customHeight="1" x14ac:dyDescent="0.2">
      <c r="C903" s="266"/>
      <c r="D903" s="266"/>
      <c r="E903" s="266"/>
      <c r="F903" s="266"/>
      <c r="G903" s="266"/>
      <c r="H903" s="266"/>
      <c r="I903" s="266"/>
      <c r="J903" s="266"/>
      <c r="K903" s="266"/>
      <c r="L903" s="266"/>
      <c r="M903" s="266"/>
      <c r="N903" s="266"/>
      <c r="O903" s="266"/>
      <c r="P903" s="266"/>
      <c r="Q903" s="266"/>
      <c r="R903" s="266"/>
      <c r="S903" s="266"/>
      <c r="T903" s="266"/>
      <c r="U903" s="266"/>
      <c r="V903" s="266"/>
    </row>
    <row r="904" spans="3:22" ht="14.25" customHeight="1" x14ac:dyDescent="0.2">
      <c r="C904" s="266"/>
      <c r="D904" s="266"/>
      <c r="E904" s="266"/>
      <c r="F904" s="266"/>
      <c r="G904" s="266"/>
      <c r="H904" s="266"/>
      <c r="I904" s="266"/>
      <c r="J904" s="266"/>
      <c r="K904" s="266"/>
      <c r="L904" s="266"/>
      <c r="M904" s="266"/>
      <c r="N904" s="266"/>
      <c r="O904" s="266"/>
      <c r="P904" s="266"/>
      <c r="Q904" s="266"/>
      <c r="R904" s="266"/>
      <c r="S904" s="266"/>
      <c r="T904" s="266"/>
      <c r="U904" s="266"/>
      <c r="V904" s="266"/>
    </row>
    <row r="905" spans="3:22" ht="14.25" customHeight="1" x14ac:dyDescent="0.2">
      <c r="C905" s="266"/>
      <c r="D905" s="266"/>
      <c r="E905" s="266"/>
      <c r="F905" s="266"/>
      <c r="G905" s="266"/>
      <c r="H905" s="266"/>
      <c r="I905" s="266"/>
      <c r="J905" s="266"/>
      <c r="K905" s="266"/>
      <c r="L905" s="266"/>
      <c r="M905" s="266"/>
      <c r="N905" s="266"/>
      <c r="O905" s="266"/>
      <c r="P905" s="266"/>
      <c r="Q905" s="266"/>
      <c r="R905" s="266"/>
      <c r="S905" s="266"/>
      <c r="T905" s="266"/>
      <c r="U905" s="266"/>
      <c r="V905" s="266"/>
    </row>
    <row r="906" spans="3:22" ht="14.25" customHeight="1" x14ac:dyDescent="0.2">
      <c r="C906" s="266"/>
      <c r="D906" s="266"/>
      <c r="E906" s="266"/>
      <c r="F906" s="266"/>
      <c r="G906" s="266"/>
      <c r="H906" s="266"/>
      <c r="I906" s="266"/>
      <c r="J906" s="266"/>
      <c r="K906" s="266"/>
      <c r="L906" s="266"/>
      <c r="M906" s="266"/>
      <c r="N906" s="266"/>
      <c r="O906" s="266"/>
      <c r="P906" s="266"/>
      <c r="Q906" s="266"/>
      <c r="R906" s="266"/>
      <c r="S906" s="266"/>
      <c r="T906" s="266"/>
      <c r="U906" s="266"/>
      <c r="V906" s="266"/>
    </row>
    <row r="907" spans="3:22" ht="14.25" customHeight="1" x14ac:dyDescent="0.2">
      <c r="C907" s="266"/>
      <c r="D907" s="266"/>
      <c r="E907" s="266"/>
      <c r="F907" s="266"/>
      <c r="G907" s="266"/>
      <c r="H907" s="266"/>
      <c r="I907" s="266"/>
      <c r="J907" s="266"/>
      <c r="K907" s="266"/>
      <c r="L907" s="266"/>
      <c r="M907" s="266"/>
      <c r="N907" s="266"/>
      <c r="O907" s="266"/>
      <c r="P907" s="266"/>
      <c r="Q907" s="266"/>
      <c r="R907" s="266"/>
      <c r="S907" s="266"/>
      <c r="T907" s="266"/>
      <c r="U907" s="266"/>
      <c r="V907" s="266"/>
    </row>
    <row r="908" spans="3:22" ht="14.25" customHeight="1" x14ac:dyDescent="0.2">
      <c r="C908" s="266"/>
      <c r="D908" s="266"/>
      <c r="E908" s="266"/>
      <c r="F908" s="266"/>
      <c r="G908" s="266"/>
      <c r="H908" s="266"/>
      <c r="I908" s="266"/>
      <c r="J908" s="266"/>
      <c r="K908" s="266"/>
      <c r="L908" s="266"/>
      <c r="M908" s="266"/>
      <c r="N908" s="266"/>
      <c r="O908" s="266"/>
      <c r="P908" s="266"/>
      <c r="Q908" s="266"/>
      <c r="R908" s="266"/>
      <c r="S908" s="266"/>
      <c r="T908" s="266"/>
      <c r="U908" s="266"/>
      <c r="V908" s="266"/>
    </row>
    <row r="909" spans="3:22" ht="14.25" customHeight="1" x14ac:dyDescent="0.2">
      <c r="C909" s="266"/>
      <c r="D909" s="266"/>
      <c r="E909" s="266"/>
      <c r="F909" s="266"/>
      <c r="G909" s="266"/>
      <c r="H909" s="266"/>
      <c r="I909" s="266"/>
      <c r="J909" s="266"/>
      <c r="K909" s="266"/>
      <c r="L909" s="266"/>
      <c r="M909" s="266"/>
      <c r="N909" s="266"/>
      <c r="O909" s="266"/>
      <c r="P909" s="266"/>
      <c r="Q909" s="266"/>
      <c r="R909" s="266"/>
      <c r="S909" s="266"/>
      <c r="T909" s="266"/>
      <c r="U909" s="266"/>
      <c r="V909" s="266"/>
    </row>
    <row r="910" spans="3:22" ht="14.25" customHeight="1" x14ac:dyDescent="0.2">
      <c r="C910" s="266"/>
      <c r="D910" s="266"/>
      <c r="E910" s="266"/>
      <c r="F910" s="266"/>
      <c r="G910" s="266"/>
      <c r="H910" s="266"/>
      <c r="I910" s="266"/>
      <c r="J910" s="266"/>
      <c r="K910" s="266"/>
      <c r="L910" s="266"/>
      <c r="M910" s="266"/>
      <c r="N910" s="266"/>
      <c r="O910" s="266"/>
      <c r="P910" s="266"/>
      <c r="Q910" s="266"/>
      <c r="R910" s="266"/>
      <c r="S910" s="266"/>
      <c r="T910" s="266"/>
      <c r="U910" s="266"/>
      <c r="V910" s="266"/>
    </row>
    <row r="911" spans="3:22" ht="14.25" customHeight="1" x14ac:dyDescent="0.2">
      <c r="C911" s="266"/>
      <c r="D911" s="266"/>
      <c r="E911" s="266"/>
      <c r="F911" s="266"/>
      <c r="G911" s="266"/>
      <c r="H911" s="266"/>
      <c r="I911" s="266"/>
      <c r="J911" s="266"/>
      <c r="K911" s="266"/>
      <c r="L911" s="266"/>
      <c r="M911" s="266"/>
      <c r="N911" s="266"/>
      <c r="O911" s="266"/>
      <c r="P911" s="266"/>
      <c r="Q911" s="266"/>
      <c r="R911" s="266"/>
      <c r="S911" s="266"/>
      <c r="T911" s="266"/>
      <c r="U911" s="266"/>
      <c r="V911" s="266"/>
    </row>
    <row r="912" spans="3:22" ht="14.25" customHeight="1" x14ac:dyDescent="0.2">
      <c r="C912" s="266"/>
      <c r="D912" s="266"/>
      <c r="E912" s="266"/>
      <c r="F912" s="266"/>
      <c r="G912" s="266"/>
      <c r="H912" s="266"/>
      <c r="I912" s="266"/>
      <c r="J912" s="266"/>
      <c r="K912" s="266"/>
      <c r="L912" s="266"/>
      <c r="M912" s="266"/>
      <c r="N912" s="266"/>
      <c r="O912" s="266"/>
      <c r="P912" s="266"/>
      <c r="Q912" s="266"/>
      <c r="R912" s="266"/>
      <c r="S912" s="266"/>
      <c r="T912" s="266"/>
      <c r="U912" s="266"/>
      <c r="V912" s="266"/>
    </row>
    <row r="913" spans="3:22" ht="14.25" customHeight="1" x14ac:dyDescent="0.2">
      <c r="C913" s="266"/>
      <c r="D913" s="266"/>
      <c r="E913" s="266"/>
      <c r="F913" s="266"/>
      <c r="G913" s="266"/>
      <c r="H913" s="266"/>
      <c r="I913" s="266"/>
      <c r="J913" s="266"/>
      <c r="K913" s="266"/>
      <c r="L913" s="266"/>
      <c r="M913" s="266"/>
      <c r="N913" s="266"/>
      <c r="O913" s="266"/>
      <c r="P913" s="266"/>
      <c r="Q913" s="266"/>
      <c r="R913" s="266"/>
      <c r="S913" s="266"/>
      <c r="T913" s="266"/>
      <c r="U913" s="266"/>
      <c r="V913" s="266"/>
    </row>
    <row r="914" spans="3:22" ht="14.25" customHeight="1" x14ac:dyDescent="0.2">
      <c r="C914" s="266"/>
      <c r="D914" s="266"/>
      <c r="E914" s="266"/>
      <c r="F914" s="266"/>
      <c r="G914" s="266"/>
      <c r="H914" s="266"/>
      <c r="I914" s="266"/>
      <c r="J914" s="266"/>
      <c r="K914" s="266"/>
      <c r="L914" s="266"/>
      <c r="M914" s="266"/>
      <c r="N914" s="266"/>
      <c r="O914" s="266"/>
      <c r="P914" s="266"/>
      <c r="Q914" s="266"/>
      <c r="R914" s="266"/>
      <c r="S914" s="266"/>
      <c r="T914" s="266"/>
      <c r="U914" s="266"/>
      <c r="V914" s="266"/>
    </row>
    <row r="915" spans="3:22" ht="14.25" customHeight="1" x14ac:dyDescent="0.2">
      <c r="C915" s="266"/>
      <c r="D915" s="266"/>
      <c r="E915" s="266"/>
      <c r="F915" s="266"/>
      <c r="G915" s="266"/>
      <c r="H915" s="266"/>
      <c r="I915" s="266"/>
      <c r="J915" s="266"/>
      <c r="K915" s="266"/>
      <c r="L915" s="266"/>
      <c r="M915" s="266"/>
      <c r="N915" s="266"/>
      <c r="O915" s="266"/>
      <c r="P915" s="266"/>
      <c r="Q915" s="266"/>
      <c r="R915" s="266"/>
      <c r="S915" s="266"/>
      <c r="T915" s="266"/>
      <c r="U915" s="266"/>
      <c r="V915" s="266"/>
    </row>
    <row r="916" spans="3:22" ht="14.25" customHeight="1" x14ac:dyDescent="0.2">
      <c r="C916" s="266"/>
      <c r="D916" s="266"/>
      <c r="E916" s="266"/>
      <c r="F916" s="266"/>
      <c r="G916" s="266"/>
      <c r="H916" s="266"/>
      <c r="I916" s="266"/>
      <c r="J916" s="266"/>
      <c r="K916" s="266"/>
      <c r="L916" s="266"/>
      <c r="M916" s="266"/>
      <c r="N916" s="266"/>
      <c r="O916" s="266"/>
      <c r="P916" s="266"/>
      <c r="Q916" s="266"/>
      <c r="R916" s="266"/>
      <c r="S916" s="266"/>
      <c r="T916" s="266"/>
      <c r="U916" s="266"/>
      <c r="V916" s="266"/>
    </row>
    <row r="917" spans="3:22" ht="14.25" customHeight="1" x14ac:dyDescent="0.2">
      <c r="C917" s="266"/>
      <c r="D917" s="266"/>
      <c r="E917" s="266"/>
      <c r="F917" s="266"/>
      <c r="G917" s="266"/>
      <c r="H917" s="266"/>
      <c r="I917" s="266"/>
      <c r="J917" s="266"/>
      <c r="K917" s="266"/>
      <c r="L917" s="266"/>
      <c r="M917" s="266"/>
      <c r="N917" s="266"/>
      <c r="O917" s="266"/>
      <c r="P917" s="266"/>
      <c r="Q917" s="266"/>
      <c r="R917" s="266"/>
      <c r="S917" s="266"/>
      <c r="T917" s="266"/>
      <c r="U917" s="266"/>
      <c r="V917" s="266"/>
    </row>
    <row r="918" spans="3:22" ht="14.25" customHeight="1" x14ac:dyDescent="0.2">
      <c r="C918" s="266"/>
      <c r="D918" s="266"/>
      <c r="E918" s="266"/>
      <c r="F918" s="266"/>
      <c r="G918" s="266"/>
      <c r="H918" s="266"/>
      <c r="I918" s="266"/>
      <c r="J918" s="266"/>
      <c r="K918" s="266"/>
      <c r="L918" s="266"/>
      <c r="M918" s="266"/>
      <c r="N918" s="266"/>
      <c r="O918" s="266"/>
      <c r="P918" s="266"/>
      <c r="Q918" s="266"/>
      <c r="R918" s="266"/>
      <c r="S918" s="266"/>
      <c r="T918" s="266"/>
      <c r="U918" s="266"/>
      <c r="V918" s="266"/>
    </row>
    <row r="919" spans="3:22" ht="14.25" customHeight="1" x14ac:dyDescent="0.2">
      <c r="C919" s="266"/>
      <c r="D919" s="266"/>
      <c r="E919" s="266"/>
      <c r="F919" s="266"/>
      <c r="G919" s="266"/>
      <c r="H919" s="266"/>
      <c r="I919" s="266"/>
      <c r="J919" s="266"/>
      <c r="K919" s="266"/>
      <c r="L919" s="266"/>
      <c r="M919" s="266"/>
      <c r="N919" s="266"/>
      <c r="O919" s="266"/>
      <c r="P919" s="266"/>
      <c r="Q919" s="266"/>
      <c r="R919" s="266"/>
      <c r="S919" s="266"/>
      <c r="T919" s="266"/>
      <c r="U919" s="266"/>
      <c r="V919" s="266"/>
    </row>
    <row r="920" spans="3:22" ht="14.25" customHeight="1" x14ac:dyDescent="0.2">
      <c r="C920" s="266"/>
      <c r="D920" s="266"/>
      <c r="E920" s="266"/>
      <c r="F920" s="266"/>
      <c r="G920" s="266"/>
      <c r="H920" s="266"/>
      <c r="I920" s="266"/>
      <c r="J920" s="266"/>
      <c r="K920" s="266"/>
      <c r="L920" s="266"/>
      <c r="M920" s="266"/>
      <c r="N920" s="266"/>
      <c r="O920" s="266"/>
      <c r="P920" s="266"/>
      <c r="Q920" s="266"/>
      <c r="R920" s="266"/>
      <c r="S920" s="266"/>
      <c r="T920" s="266"/>
      <c r="U920" s="266"/>
      <c r="V920" s="266"/>
    </row>
    <row r="921" spans="3:22" ht="14.25" customHeight="1" x14ac:dyDescent="0.2">
      <c r="C921" s="266"/>
      <c r="D921" s="266"/>
      <c r="E921" s="266"/>
      <c r="F921" s="266"/>
      <c r="G921" s="266"/>
      <c r="H921" s="266"/>
      <c r="I921" s="266"/>
      <c r="J921" s="266"/>
      <c r="K921" s="266"/>
      <c r="L921" s="266"/>
      <c r="M921" s="266"/>
      <c r="N921" s="266"/>
      <c r="O921" s="266"/>
      <c r="P921" s="266"/>
      <c r="Q921" s="266"/>
      <c r="R921" s="266"/>
      <c r="S921" s="266"/>
      <c r="T921" s="266"/>
      <c r="U921" s="266"/>
      <c r="V921" s="266"/>
    </row>
    <row r="922" spans="3:22" ht="14.25" customHeight="1" x14ac:dyDescent="0.2">
      <c r="C922" s="266"/>
      <c r="D922" s="266"/>
      <c r="E922" s="266"/>
      <c r="F922" s="266"/>
      <c r="G922" s="266"/>
      <c r="H922" s="266"/>
      <c r="I922" s="266"/>
      <c r="J922" s="266"/>
      <c r="K922" s="266"/>
      <c r="L922" s="266"/>
      <c r="M922" s="266"/>
      <c r="N922" s="266"/>
      <c r="O922" s="266"/>
      <c r="P922" s="266"/>
      <c r="Q922" s="266"/>
      <c r="R922" s="266"/>
      <c r="S922" s="266"/>
      <c r="T922" s="266"/>
      <c r="U922" s="266"/>
      <c r="V922" s="266"/>
    </row>
    <row r="923" spans="3:22" ht="14.25" customHeight="1" x14ac:dyDescent="0.2">
      <c r="C923" s="266"/>
      <c r="D923" s="266"/>
      <c r="E923" s="266"/>
      <c r="F923" s="266"/>
      <c r="G923" s="266"/>
      <c r="H923" s="266"/>
      <c r="I923" s="266"/>
      <c r="J923" s="266"/>
      <c r="K923" s="266"/>
      <c r="L923" s="266"/>
      <c r="M923" s="266"/>
      <c r="N923" s="266"/>
      <c r="O923" s="266"/>
      <c r="P923" s="266"/>
      <c r="Q923" s="266"/>
      <c r="R923" s="266"/>
      <c r="S923" s="266"/>
      <c r="T923" s="266"/>
      <c r="U923" s="266"/>
      <c r="V923" s="266"/>
    </row>
    <row r="924" spans="3:22" ht="14.25" customHeight="1" x14ac:dyDescent="0.2">
      <c r="C924" s="266"/>
      <c r="D924" s="266"/>
      <c r="E924" s="266"/>
      <c r="F924" s="266"/>
      <c r="G924" s="266"/>
      <c r="H924" s="266"/>
      <c r="I924" s="266"/>
      <c r="J924" s="266"/>
      <c r="K924" s="266"/>
      <c r="L924" s="266"/>
      <c r="M924" s="266"/>
      <c r="N924" s="266"/>
      <c r="O924" s="266"/>
      <c r="P924" s="266"/>
      <c r="Q924" s="266"/>
      <c r="R924" s="266"/>
      <c r="S924" s="266"/>
      <c r="T924" s="266"/>
      <c r="U924" s="266"/>
      <c r="V924" s="266"/>
    </row>
    <row r="925" spans="3:22" ht="14.25" customHeight="1" x14ac:dyDescent="0.2">
      <c r="C925" s="266"/>
      <c r="D925" s="266"/>
      <c r="E925" s="266"/>
      <c r="F925" s="266"/>
      <c r="G925" s="266"/>
      <c r="H925" s="266"/>
      <c r="I925" s="266"/>
      <c r="J925" s="266"/>
      <c r="K925" s="266"/>
      <c r="L925" s="266"/>
      <c r="M925" s="266"/>
      <c r="N925" s="266"/>
      <c r="O925" s="266"/>
      <c r="P925" s="266"/>
      <c r="Q925" s="266"/>
      <c r="R925" s="266"/>
      <c r="S925" s="266"/>
      <c r="T925" s="266"/>
      <c r="U925" s="266"/>
      <c r="V925" s="266"/>
    </row>
    <row r="926" spans="3:22" ht="14.25" customHeight="1" x14ac:dyDescent="0.2">
      <c r="C926" s="266"/>
      <c r="D926" s="266"/>
      <c r="E926" s="266"/>
      <c r="F926" s="266"/>
      <c r="G926" s="266"/>
      <c r="H926" s="266"/>
      <c r="I926" s="266"/>
      <c r="J926" s="266"/>
      <c r="K926" s="266"/>
      <c r="L926" s="266"/>
      <c r="M926" s="266"/>
      <c r="N926" s="266"/>
      <c r="O926" s="266"/>
      <c r="P926" s="266"/>
      <c r="Q926" s="266"/>
      <c r="R926" s="266"/>
      <c r="S926" s="266"/>
      <c r="T926" s="266"/>
      <c r="U926" s="266"/>
      <c r="V926" s="266"/>
    </row>
    <row r="927" spans="3:22" ht="14.25" customHeight="1" x14ac:dyDescent="0.2">
      <c r="C927" s="266"/>
      <c r="D927" s="266"/>
      <c r="E927" s="266"/>
      <c r="F927" s="266"/>
      <c r="G927" s="266"/>
      <c r="H927" s="266"/>
      <c r="I927" s="266"/>
      <c r="J927" s="266"/>
      <c r="K927" s="266"/>
      <c r="L927" s="266"/>
      <c r="M927" s="266"/>
      <c r="N927" s="266"/>
      <c r="O927" s="266"/>
      <c r="P927" s="266"/>
      <c r="Q927" s="266"/>
      <c r="R927" s="266"/>
      <c r="S927" s="266"/>
      <c r="T927" s="266"/>
      <c r="U927" s="266"/>
      <c r="V927" s="266"/>
    </row>
    <row r="928" spans="3:22" ht="14.25" customHeight="1" x14ac:dyDescent="0.2">
      <c r="C928" s="266"/>
      <c r="D928" s="266"/>
      <c r="E928" s="266"/>
      <c r="F928" s="266"/>
      <c r="G928" s="266"/>
      <c r="H928" s="266"/>
      <c r="I928" s="266"/>
      <c r="J928" s="266"/>
      <c r="K928" s="266"/>
      <c r="L928" s="266"/>
      <c r="M928" s="266"/>
      <c r="N928" s="266"/>
      <c r="O928" s="266"/>
      <c r="P928" s="266"/>
      <c r="Q928" s="266"/>
      <c r="R928" s="266"/>
      <c r="S928" s="266"/>
      <c r="T928" s="266"/>
      <c r="U928" s="266"/>
      <c r="V928" s="266"/>
    </row>
    <row r="929" spans="3:22" ht="14.25" customHeight="1" x14ac:dyDescent="0.2">
      <c r="C929" s="266"/>
      <c r="D929" s="266"/>
      <c r="E929" s="266"/>
      <c r="F929" s="266"/>
      <c r="G929" s="266"/>
      <c r="H929" s="266"/>
      <c r="I929" s="266"/>
      <c r="J929" s="266"/>
      <c r="K929" s="266"/>
      <c r="L929" s="266"/>
      <c r="M929" s="266"/>
      <c r="N929" s="266"/>
      <c r="O929" s="266"/>
      <c r="P929" s="266"/>
      <c r="Q929" s="266"/>
      <c r="R929" s="266"/>
      <c r="S929" s="266"/>
      <c r="T929" s="266"/>
      <c r="U929" s="266"/>
      <c r="V929" s="266"/>
    </row>
    <row r="930" spans="3:22" ht="14.25" customHeight="1" x14ac:dyDescent="0.2">
      <c r="C930" s="266"/>
      <c r="D930" s="266"/>
      <c r="E930" s="266"/>
      <c r="F930" s="266"/>
      <c r="G930" s="266"/>
      <c r="H930" s="266"/>
      <c r="I930" s="266"/>
      <c r="J930" s="266"/>
      <c r="K930" s="266"/>
      <c r="L930" s="266"/>
      <c r="M930" s="266"/>
      <c r="N930" s="266"/>
      <c r="O930" s="266"/>
      <c r="P930" s="266"/>
      <c r="Q930" s="266"/>
      <c r="R930" s="266"/>
      <c r="S930" s="266"/>
      <c r="T930" s="266"/>
      <c r="U930" s="266"/>
      <c r="V930" s="266"/>
    </row>
    <row r="931" spans="3:22" ht="14.25" customHeight="1" x14ac:dyDescent="0.2">
      <c r="C931" s="266"/>
      <c r="D931" s="266"/>
      <c r="E931" s="266"/>
      <c r="F931" s="266"/>
      <c r="G931" s="266"/>
      <c r="H931" s="266"/>
      <c r="I931" s="266"/>
      <c r="J931" s="266"/>
      <c r="K931" s="266"/>
      <c r="L931" s="266"/>
      <c r="M931" s="266"/>
      <c r="N931" s="266"/>
      <c r="O931" s="266"/>
      <c r="P931" s="266"/>
      <c r="Q931" s="266"/>
      <c r="R931" s="266"/>
      <c r="S931" s="266"/>
      <c r="T931" s="266"/>
      <c r="U931" s="266"/>
      <c r="V931" s="266"/>
    </row>
    <row r="932" spans="3:22" ht="14.25" customHeight="1" x14ac:dyDescent="0.2">
      <c r="C932" s="266"/>
      <c r="D932" s="266"/>
      <c r="E932" s="266"/>
      <c r="F932" s="266"/>
      <c r="G932" s="266"/>
      <c r="H932" s="266"/>
      <c r="I932" s="266"/>
      <c r="J932" s="266"/>
      <c r="K932" s="266"/>
      <c r="L932" s="266"/>
      <c r="M932" s="266"/>
      <c r="N932" s="266"/>
      <c r="O932" s="266"/>
      <c r="P932" s="266"/>
      <c r="Q932" s="266"/>
      <c r="R932" s="266"/>
      <c r="S932" s="266"/>
      <c r="T932" s="266"/>
      <c r="U932" s="266"/>
      <c r="V932" s="266"/>
    </row>
    <row r="933" spans="3:22" ht="14.25" customHeight="1" x14ac:dyDescent="0.2">
      <c r="C933" s="266"/>
      <c r="D933" s="266"/>
      <c r="E933" s="266"/>
      <c r="F933" s="266"/>
      <c r="G933" s="266"/>
      <c r="H933" s="266"/>
      <c r="I933" s="266"/>
      <c r="J933" s="266"/>
      <c r="K933" s="266"/>
      <c r="L933" s="266"/>
      <c r="M933" s="266"/>
      <c r="N933" s="266"/>
      <c r="O933" s="266"/>
      <c r="P933" s="266"/>
      <c r="Q933" s="266"/>
      <c r="R933" s="266"/>
      <c r="S933" s="266"/>
      <c r="T933" s="266"/>
      <c r="U933" s="266"/>
      <c r="V933" s="266"/>
    </row>
    <row r="934" spans="3:22" ht="14.25" customHeight="1" x14ac:dyDescent="0.2">
      <c r="C934" s="266"/>
      <c r="D934" s="266"/>
      <c r="E934" s="266"/>
      <c r="F934" s="266"/>
      <c r="G934" s="266"/>
      <c r="H934" s="266"/>
      <c r="I934" s="266"/>
      <c r="J934" s="266"/>
      <c r="K934" s="266"/>
      <c r="L934" s="266"/>
      <c r="M934" s="266"/>
      <c r="N934" s="266"/>
      <c r="O934" s="266"/>
      <c r="P934" s="266"/>
      <c r="Q934" s="266"/>
      <c r="R934" s="266"/>
      <c r="S934" s="266"/>
      <c r="T934" s="266"/>
      <c r="U934" s="266"/>
      <c r="V934" s="266"/>
    </row>
    <row r="935" spans="3:22" ht="14.25" customHeight="1" x14ac:dyDescent="0.2">
      <c r="C935" s="266"/>
      <c r="D935" s="266"/>
      <c r="E935" s="266"/>
      <c r="F935" s="266"/>
      <c r="G935" s="266"/>
      <c r="H935" s="266"/>
      <c r="I935" s="266"/>
      <c r="J935" s="266"/>
      <c r="K935" s="266"/>
      <c r="L935" s="266"/>
      <c r="M935" s="266"/>
      <c r="N935" s="266"/>
      <c r="O935" s="266"/>
      <c r="P935" s="266"/>
      <c r="Q935" s="266"/>
      <c r="R935" s="266"/>
      <c r="S935" s="266"/>
      <c r="T935" s="266"/>
      <c r="U935" s="266"/>
      <c r="V935" s="266"/>
    </row>
    <row r="936" spans="3:22" ht="14.25" customHeight="1" x14ac:dyDescent="0.2">
      <c r="C936" s="266"/>
      <c r="D936" s="266"/>
      <c r="E936" s="266"/>
      <c r="F936" s="266"/>
      <c r="G936" s="266"/>
      <c r="H936" s="266"/>
      <c r="I936" s="266"/>
      <c r="J936" s="266"/>
      <c r="K936" s="266"/>
      <c r="L936" s="266"/>
      <c r="M936" s="266"/>
      <c r="N936" s="266"/>
      <c r="O936" s="266"/>
      <c r="P936" s="266"/>
      <c r="Q936" s="266"/>
      <c r="R936" s="266"/>
      <c r="S936" s="266"/>
      <c r="T936" s="266"/>
      <c r="U936" s="266"/>
      <c r="V936" s="266"/>
    </row>
    <row r="937" spans="3:22" ht="14.25" customHeight="1" x14ac:dyDescent="0.2">
      <c r="C937" s="266"/>
      <c r="D937" s="266"/>
      <c r="E937" s="266"/>
      <c r="F937" s="266"/>
      <c r="G937" s="266"/>
      <c r="H937" s="266"/>
      <c r="I937" s="266"/>
      <c r="J937" s="266"/>
      <c r="K937" s="266"/>
      <c r="L937" s="266"/>
      <c r="M937" s="266"/>
      <c r="N937" s="266"/>
      <c r="O937" s="266"/>
      <c r="P937" s="266"/>
      <c r="Q937" s="266"/>
      <c r="R937" s="266"/>
      <c r="S937" s="266"/>
      <c r="T937" s="266"/>
      <c r="U937" s="266"/>
      <c r="V937" s="266"/>
    </row>
    <row r="938" spans="3:22" ht="14.25" customHeight="1" x14ac:dyDescent="0.2">
      <c r="C938" s="266"/>
      <c r="D938" s="266"/>
      <c r="E938" s="266"/>
      <c r="F938" s="266"/>
      <c r="G938" s="266"/>
      <c r="H938" s="266"/>
      <c r="I938" s="266"/>
      <c r="J938" s="266"/>
      <c r="K938" s="266"/>
      <c r="L938" s="266"/>
      <c r="M938" s="266"/>
      <c r="N938" s="266"/>
      <c r="O938" s="266"/>
      <c r="P938" s="266"/>
      <c r="Q938" s="266"/>
      <c r="R938" s="266"/>
      <c r="S938" s="266"/>
      <c r="T938" s="266"/>
      <c r="U938" s="266"/>
      <c r="V938" s="266"/>
    </row>
    <row r="939" spans="3:22" ht="14.25" customHeight="1" x14ac:dyDescent="0.2">
      <c r="C939" s="266"/>
      <c r="D939" s="266"/>
      <c r="E939" s="266"/>
      <c r="F939" s="266"/>
      <c r="G939" s="266"/>
      <c r="H939" s="266"/>
      <c r="I939" s="266"/>
      <c r="J939" s="266"/>
      <c r="K939" s="266"/>
      <c r="L939" s="266"/>
      <c r="M939" s="266"/>
      <c r="N939" s="266"/>
      <c r="O939" s="266"/>
      <c r="P939" s="266"/>
      <c r="Q939" s="266"/>
      <c r="R939" s="266"/>
      <c r="S939" s="266"/>
      <c r="T939" s="266"/>
      <c r="U939" s="266"/>
      <c r="V939" s="266"/>
    </row>
    <row r="940" spans="3:22" ht="14.25" customHeight="1" x14ac:dyDescent="0.2">
      <c r="C940" s="266"/>
      <c r="D940" s="266"/>
      <c r="E940" s="266"/>
      <c r="F940" s="266"/>
      <c r="G940" s="266"/>
      <c r="H940" s="266"/>
      <c r="I940" s="266"/>
      <c r="J940" s="266"/>
      <c r="K940" s="266"/>
      <c r="L940" s="266"/>
      <c r="M940" s="266"/>
      <c r="N940" s="266"/>
      <c r="O940" s="266"/>
      <c r="P940" s="266"/>
      <c r="Q940" s="266"/>
      <c r="R940" s="266"/>
      <c r="S940" s="266"/>
      <c r="T940" s="266"/>
      <c r="U940" s="266"/>
      <c r="V940" s="266"/>
    </row>
    <row r="941" spans="3:22" ht="14.25" customHeight="1" x14ac:dyDescent="0.2">
      <c r="C941" s="266"/>
      <c r="D941" s="266"/>
      <c r="E941" s="266"/>
      <c r="F941" s="266"/>
      <c r="G941" s="266"/>
      <c r="H941" s="266"/>
      <c r="I941" s="266"/>
      <c r="J941" s="266"/>
      <c r="K941" s="266"/>
      <c r="L941" s="266"/>
      <c r="M941" s="266"/>
      <c r="N941" s="266"/>
      <c r="O941" s="266"/>
      <c r="P941" s="266"/>
      <c r="Q941" s="266"/>
      <c r="R941" s="266"/>
      <c r="S941" s="266"/>
      <c r="T941" s="266"/>
      <c r="U941" s="266"/>
      <c r="V941" s="266"/>
    </row>
    <row r="942" spans="3:22" ht="14.25" customHeight="1" x14ac:dyDescent="0.2">
      <c r="C942" s="266"/>
      <c r="D942" s="266"/>
      <c r="E942" s="266"/>
      <c r="F942" s="266"/>
      <c r="G942" s="266"/>
      <c r="H942" s="266"/>
      <c r="I942" s="266"/>
      <c r="J942" s="266"/>
      <c r="K942" s="266"/>
      <c r="L942" s="266"/>
      <c r="M942" s="266"/>
      <c r="N942" s="266"/>
      <c r="O942" s="266"/>
      <c r="P942" s="266"/>
      <c r="Q942" s="266"/>
      <c r="R942" s="266"/>
      <c r="S942" s="266"/>
      <c r="T942" s="266"/>
      <c r="U942" s="266"/>
      <c r="V942" s="266"/>
    </row>
    <row r="943" spans="3:22" ht="14.25" customHeight="1" x14ac:dyDescent="0.2">
      <c r="C943" s="266"/>
      <c r="D943" s="266"/>
      <c r="E943" s="266"/>
      <c r="F943" s="266"/>
      <c r="G943" s="266"/>
      <c r="H943" s="266"/>
      <c r="I943" s="266"/>
      <c r="J943" s="266"/>
      <c r="K943" s="266"/>
      <c r="L943" s="266"/>
      <c r="M943" s="266"/>
      <c r="N943" s="266"/>
      <c r="O943" s="266"/>
      <c r="P943" s="266"/>
      <c r="Q943" s="266"/>
      <c r="R943" s="266"/>
      <c r="S943" s="266"/>
      <c r="T943" s="266"/>
      <c r="U943" s="266"/>
      <c r="V943" s="266"/>
    </row>
    <row r="944" spans="3:22" ht="14.25" customHeight="1" x14ac:dyDescent="0.2">
      <c r="C944" s="266"/>
      <c r="D944" s="266"/>
      <c r="E944" s="266"/>
      <c r="F944" s="266"/>
      <c r="G944" s="266"/>
      <c r="H944" s="266"/>
      <c r="I944" s="266"/>
      <c r="J944" s="266"/>
      <c r="K944" s="266"/>
      <c r="L944" s="266"/>
      <c r="M944" s="266"/>
      <c r="N944" s="266"/>
      <c r="O944" s="266"/>
      <c r="P944" s="266"/>
      <c r="Q944" s="266"/>
      <c r="R944" s="266"/>
      <c r="S944" s="266"/>
      <c r="T944" s="266"/>
      <c r="U944" s="266"/>
      <c r="V944" s="266"/>
    </row>
    <row r="945" spans="3:22" ht="14.25" customHeight="1" x14ac:dyDescent="0.2">
      <c r="C945" s="266"/>
      <c r="D945" s="266"/>
      <c r="E945" s="266"/>
      <c r="F945" s="266"/>
      <c r="G945" s="266"/>
      <c r="H945" s="266"/>
      <c r="I945" s="266"/>
      <c r="J945" s="266"/>
      <c r="K945" s="266"/>
      <c r="L945" s="266"/>
      <c r="M945" s="266"/>
      <c r="N945" s="266"/>
      <c r="O945" s="266"/>
      <c r="P945" s="266"/>
      <c r="Q945" s="266"/>
      <c r="R945" s="266"/>
      <c r="S945" s="266"/>
      <c r="T945" s="266"/>
      <c r="U945" s="266"/>
      <c r="V945" s="266"/>
    </row>
    <row r="946" spans="3:22" ht="14.25" customHeight="1" x14ac:dyDescent="0.2">
      <c r="C946" s="266"/>
      <c r="D946" s="266"/>
      <c r="E946" s="266"/>
      <c r="F946" s="266"/>
      <c r="G946" s="266"/>
      <c r="H946" s="266"/>
      <c r="I946" s="266"/>
      <c r="J946" s="266"/>
      <c r="K946" s="266"/>
      <c r="L946" s="266"/>
      <c r="M946" s="266"/>
      <c r="N946" s="266"/>
      <c r="O946" s="266"/>
      <c r="P946" s="266"/>
      <c r="Q946" s="266"/>
      <c r="R946" s="266"/>
      <c r="S946" s="266"/>
      <c r="T946" s="266"/>
      <c r="U946" s="266"/>
      <c r="V946" s="266"/>
    </row>
    <row r="947" spans="3:22" ht="14.25" customHeight="1" x14ac:dyDescent="0.2">
      <c r="C947" s="266"/>
      <c r="D947" s="266"/>
      <c r="E947" s="266"/>
      <c r="F947" s="266"/>
      <c r="G947" s="266"/>
      <c r="H947" s="266"/>
      <c r="I947" s="266"/>
      <c r="J947" s="266"/>
      <c r="K947" s="266"/>
      <c r="L947" s="266"/>
      <c r="M947" s="266"/>
      <c r="N947" s="266"/>
      <c r="O947" s="266"/>
      <c r="P947" s="266"/>
      <c r="Q947" s="266"/>
      <c r="R947" s="266"/>
      <c r="S947" s="266"/>
      <c r="T947" s="266"/>
      <c r="U947" s="266"/>
      <c r="V947" s="266"/>
    </row>
    <row r="948" spans="3:22" ht="14.25" customHeight="1" x14ac:dyDescent="0.2">
      <c r="C948" s="266"/>
      <c r="D948" s="266"/>
      <c r="E948" s="266"/>
      <c r="F948" s="266"/>
      <c r="G948" s="266"/>
      <c r="H948" s="266"/>
      <c r="I948" s="266"/>
      <c r="J948" s="266"/>
      <c r="K948" s="266"/>
      <c r="L948" s="266"/>
      <c r="M948" s="266"/>
      <c r="N948" s="266"/>
      <c r="O948" s="266"/>
      <c r="P948" s="266"/>
      <c r="Q948" s="266"/>
      <c r="R948" s="266"/>
      <c r="S948" s="266"/>
      <c r="T948" s="266"/>
      <c r="U948" s="266"/>
      <c r="V948" s="266"/>
    </row>
    <row r="949" spans="3:22" ht="14.25" customHeight="1" x14ac:dyDescent="0.2">
      <c r="C949" s="266"/>
      <c r="D949" s="266"/>
      <c r="E949" s="266"/>
      <c r="F949" s="266"/>
      <c r="G949" s="266"/>
      <c r="H949" s="266"/>
      <c r="I949" s="266"/>
      <c r="J949" s="266"/>
      <c r="K949" s="266"/>
      <c r="L949" s="266"/>
      <c r="M949" s="266"/>
      <c r="N949" s="266"/>
      <c r="O949" s="266"/>
      <c r="P949" s="266"/>
      <c r="Q949" s="266"/>
      <c r="R949" s="266"/>
      <c r="S949" s="266"/>
      <c r="T949" s="266"/>
      <c r="U949" s="266"/>
      <c r="V949" s="266"/>
    </row>
    <row r="950" spans="3:22" ht="14.25" customHeight="1" x14ac:dyDescent="0.2">
      <c r="C950" s="266"/>
      <c r="D950" s="266"/>
      <c r="E950" s="266"/>
      <c r="F950" s="266"/>
      <c r="G950" s="266"/>
      <c r="H950" s="266"/>
      <c r="I950" s="266"/>
      <c r="J950" s="266"/>
      <c r="K950" s="266"/>
      <c r="L950" s="266"/>
      <c r="M950" s="266"/>
      <c r="N950" s="266"/>
      <c r="O950" s="266"/>
      <c r="P950" s="266"/>
      <c r="Q950" s="266"/>
      <c r="R950" s="266"/>
      <c r="S950" s="266"/>
      <c r="T950" s="266"/>
      <c r="U950" s="266"/>
      <c r="V950" s="266"/>
    </row>
    <row r="951" spans="3:22" ht="14.25" customHeight="1" x14ac:dyDescent="0.2">
      <c r="C951" s="266"/>
      <c r="D951" s="266"/>
      <c r="E951" s="266"/>
      <c r="F951" s="266"/>
      <c r="G951" s="266"/>
      <c r="H951" s="266"/>
      <c r="I951" s="266"/>
      <c r="J951" s="266"/>
      <c r="K951" s="266"/>
      <c r="L951" s="266"/>
      <c r="M951" s="266"/>
      <c r="N951" s="266"/>
      <c r="O951" s="266"/>
      <c r="P951" s="266"/>
      <c r="Q951" s="266"/>
      <c r="R951" s="266"/>
      <c r="S951" s="266"/>
      <c r="T951" s="266"/>
      <c r="U951" s="266"/>
      <c r="V951" s="266"/>
    </row>
    <row r="952" spans="3:22" ht="14.25" customHeight="1" x14ac:dyDescent="0.2">
      <c r="C952" s="266"/>
      <c r="D952" s="266"/>
      <c r="E952" s="266"/>
      <c r="F952" s="266"/>
      <c r="G952" s="266"/>
      <c r="H952" s="266"/>
      <c r="I952" s="266"/>
      <c r="J952" s="266"/>
      <c r="K952" s="266"/>
      <c r="L952" s="266"/>
      <c r="M952" s="266"/>
      <c r="N952" s="266"/>
      <c r="O952" s="266"/>
      <c r="P952" s="266"/>
      <c r="Q952" s="266"/>
      <c r="R952" s="266"/>
      <c r="S952" s="266"/>
      <c r="T952" s="266"/>
      <c r="U952" s="266"/>
      <c r="V952" s="266"/>
    </row>
    <row r="953" spans="3:22" ht="14.25" customHeight="1" x14ac:dyDescent="0.2">
      <c r="C953" s="266"/>
      <c r="D953" s="266"/>
      <c r="E953" s="266"/>
      <c r="F953" s="266"/>
      <c r="G953" s="266"/>
      <c r="H953" s="266"/>
      <c r="I953" s="266"/>
      <c r="J953" s="266"/>
      <c r="K953" s="266"/>
      <c r="L953" s="266"/>
      <c r="M953" s="266"/>
      <c r="N953" s="266"/>
      <c r="O953" s="266"/>
      <c r="P953" s="266"/>
      <c r="Q953" s="266"/>
      <c r="R953" s="266"/>
      <c r="S953" s="266"/>
      <c r="T953" s="266"/>
      <c r="U953" s="266"/>
      <c r="V953" s="266"/>
    </row>
    <row r="954" spans="3:22" ht="14.25" customHeight="1" x14ac:dyDescent="0.2">
      <c r="C954" s="266"/>
      <c r="D954" s="266"/>
      <c r="E954" s="266"/>
      <c r="F954" s="266"/>
      <c r="G954" s="266"/>
      <c r="H954" s="266"/>
      <c r="I954" s="266"/>
      <c r="J954" s="266"/>
      <c r="K954" s="266"/>
      <c r="L954" s="266"/>
      <c r="M954" s="266"/>
      <c r="N954" s="266"/>
      <c r="O954" s="266"/>
      <c r="P954" s="266"/>
      <c r="Q954" s="266"/>
      <c r="R954" s="266"/>
      <c r="S954" s="266"/>
      <c r="T954" s="266"/>
      <c r="U954" s="266"/>
      <c r="V954" s="266"/>
    </row>
    <row r="955" spans="3:22" ht="14.25" customHeight="1" x14ac:dyDescent="0.2">
      <c r="C955" s="266"/>
      <c r="D955" s="266"/>
      <c r="E955" s="266"/>
      <c r="F955" s="266"/>
      <c r="G955" s="266"/>
      <c r="H955" s="266"/>
      <c r="I955" s="266"/>
      <c r="J955" s="266"/>
      <c r="K955" s="266"/>
      <c r="L955" s="266"/>
      <c r="M955" s="266"/>
      <c r="N955" s="266"/>
      <c r="O955" s="266"/>
      <c r="P955" s="266"/>
      <c r="Q955" s="266"/>
      <c r="R955" s="266"/>
      <c r="S955" s="266"/>
      <c r="T955" s="266"/>
      <c r="U955" s="266"/>
      <c r="V955" s="266"/>
    </row>
    <row r="956" spans="3:22" ht="14.25" customHeight="1" x14ac:dyDescent="0.2">
      <c r="C956" s="266"/>
      <c r="D956" s="266"/>
      <c r="E956" s="266"/>
      <c r="F956" s="266"/>
      <c r="G956" s="266"/>
      <c r="H956" s="266"/>
      <c r="I956" s="266"/>
      <c r="J956" s="266"/>
      <c r="K956" s="266"/>
      <c r="L956" s="266"/>
      <c r="M956" s="266"/>
      <c r="N956" s="266"/>
      <c r="O956" s="266"/>
      <c r="P956" s="266"/>
      <c r="Q956" s="266"/>
      <c r="R956" s="266"/>
      <c r="S956" s="266"/>
      <c r="T956" s="266"/>
      <c r="U956" s="266"/>
      <c r="V956" s="266"/>
    </row>
    <row r="957" spans="3:22" ht="14.25" customHeight="1" x14ac:dyDescent="0.2">
      <c r="C957" s="266"/>
      <c r="D957" s="266"/>
      <c r="E957" s="266"/>
      <c r="F957" s="266"/>
      <c r="G957" s="266"/>
      <c r="H957" s="266"/>
      <c r="I957" s="266"/>
      <c r="J957" s="266"/>
      <c r="K957" s="266"/>
      <c r="L957" s="266"/>
      <c r="M957" s="266"/>
      <c r="N957" s="266"/>
      <c r="O957" s="266"/>
      <c r="P957" s="266"/>
      <c r="Q957" s="266"/>
      <c r="R957" s="266"/>
      <c r="S957" s="266"/>
      <c r="T957" s="266"/>
      <c r="U957" s="266"/>
      <c r="V957" s="266"/>
    </row>
    <row r="958" spans="3:22" ht="14.25" customHeight="1" x14ac:dyDescent="0.2">
      <c r="C958" s="266"/>
      <c r="D958" s="266"/>
      <c r="E958" s="266"/>
      <c r="F958" s="266"/>
      <c r="G958" s="266"/>
      <c r="H958" s="266"/>
      <c r="I958" s="266"/>
      <c r="J958" s="266"/>
      <c r="K958" s="266"/>
      <c r="L958" s="266"/>
      <c r="M958" s="266"/>
      <c r="N958" s="266"/>
      <c r="O958" s="266"/>
      <c r="P958" s="266"/>
      <c r="Q958" s="266"/>
      <c r="R958" s="266"/>
      <c r="S958" s="266"/>
      <c r="T958" s="266"/>
      <c r="U958" s="266"/>
      <c r="V958" s="266"/>
    </row>
    <row r="959" spans="3:22" ht="14.25" customHeight="1" x14ac:dyDescent="0.2">
      <c r="C959" s="266"/>
      <c r="D959" s="266"/>
      <c r="E959" s="266"/>
      <c r="F959" s="266"/>
      <c r="G959" s="266"/>
      <c r="H959" s="266"/>
      <c r="I959" s="266"/>
      <c r="J959" s="266"/>
      <c r="K959" s="266"/>
      <c r="L959" s="266"/>
      <c r="M959" s="266"/>
      <c r="N959" s="266"/>
      <c r="O959" s="266"/>
      <c r="P959" s="266"/>
      <c r="Q959" s="266"/>
      <c r="R959" s="266"/>
      <c r="S959" s="266"/>
      <c r="T959" s="266"/>
      <c r="U959" s="266"/>
      <c r="V959" s="266"/>
    </row>
    <row r="960" spans="3:22" ht="14.25" customHeight="1" x14ac:dyDescent="0.2">
      <c r="C960" s="266"/>
      <c r="D960" s="266"/>
      <c r="E960" s="266"/>
      <c r="F960" s="266"/>
      <c r="G960" s="266"/>
      <c r="H960" s="266"/>
      <c r="I960" s="266"/>
      <c r="J960" s="266"/>
      <c r="K960" s="266"/>
      <c r="L960" s="266"/>
      <c r="M960" s="266"/>
      <c r="N960" s="266"/>
      <c r="O960" s="266"/>
      <c r="P960" s="266"/>
      <c r="Q960" s="266"/>
      <c r="R960" s="266"/>
      <c r="S960" s="266"/>
      <c r="T960" s="266"/>
      <c r="U960" s="266"/>
      <c r="V960" s="266"/>
    </row>
    <row r="961" spans="3:22" ht="14.25" customHeight="1" x14ac:dyDescent="0.2">
      <c r="C961" s="266"/>
      <c r="D961" s="266"/>
      <c r="E961" s="266"/>
      <c r="F961" s="266"/>
      <c r="G961" s="266"/>
      <c r="H961" s="266"/>
      <c r="I961" s="266"/>
      <c r="J961" s="266"/>
      <c r="K961" s="266"/>
      <c r="L961" s="266"/>
      <c r="M961" s="266"/>
      <c r="N961" s="266"/>
      <c r="O961" s="266"/>
      <c r="P961" s="266"/>
      <c r="Q961" s="266"/>
      <c r="R961" s="266"/>
      <c r="S961" s="266"/>
      <c r="T961" s="266"/>
      <c r="U961" s="266"/>
      <c r="V961" s="266"/>
    </row>
    <row r="962" spans="3:22" ht="14.25" customHeight="1" x14ac:dyDescent="0.2">
      <c r="C962" s="266"/>
      <c r="D962" s="266"/>
      <c r="E962" s="266"/>
      <c r="F962" s="266"/>
      <c r="G962" s="266"/>
      <c r="H962" s="266"/>
      <c r="I962" s="266"/>
      <c r="J962" s="266"/>
      <c r="K962" s="266"/>
      <c r="L962" s="266"/>
      <c r="M962" s="266"/>
      <c r="N962" s="266"/>
      <c r="O962" s="266"/>
      <c r="P962" s="266"/>
      <c r="Q962" s="266"/>
      <c r="R962" s="266"/>
      <c r="S962" s="266"/>
      <c r="T962" s="266"/>
      <c r="U962" s="266"/>
      <c r="V962" s="266"/>
    </row>
    <row r="963" spans="3:22" ht="14.25" customHeight="1" x14ac:dyDescent="0.2">
      <c r="C963" s="266"/>
      <c r="D963" s="266"/>
      <c r="E963" s="266"/>
      <c r="F963" s="266"/>
      <c r="G963" s="266"/>
      <c r="H963" s="266"/>
      <c r="I963" s="266"/>
      <c r="J963" s="266"/>
      <c r="K963" s="266"/>
      <c r="L963" s="266"/>
      <c r="M963" s="266"/>
      <c r="N963" s="266"/>
      <c r="O963" s="266"/>
      <c r="P963" s="266"/>
      <c r="Q963" s="266"/>
      <c r="R963" s="266"/>
      <c r="S963" s="266"/>
      <c r="T963" s="266"/>
      <c r="U963" s="266"/>
      <c r="V963" s="266"/>
    </row>
    <row r="964" spans="3:22" ht="14.25" customHeight="1" x14ac:dyDescent="0.2">
      <c r="C964" s="266"/>
      <c r="D964" s="266"/>
      <c r="E964" s="266"/>
      <c r="F964" s="266"/>
      <c r="G964" s="266"/>
      <c r="H964" s="266"/>
      <c r="I964" s="266"/>
      <c r="J964" s="266"/>
      <c r="K964" s="266"/>
      <c r="L964" s="266"/>
      <c r="M964" s="266"/>
      <c r="N964" s="266"/>
      <c r="O964" s="266"/>
      <c r="P964" s="266"/>
      <c r="Q964" s="266"/>
      <c r="R964" s="266"/>
      <c r="S964" s="266"/>
      <c r="T964" s="266"/>
      <c r="U964" s="266"/>
      <c r="V964" s="266"/>
    </row>
    <row r="965" spans="3:22" ht="14.25" customHeight="1" x14ac:dyDescent="0.2">
      <c r="C965" s="266"/>
      <c r="D965" s="266"/>
      <c r="E965" s="266"/>
      <c r="F965" s="266"/>
      <c r="G965" s="266"/>
      <c r="H965" s="266"/>
      <c r="I965" s="266"/>
      <c r="J965" s="266"/>
      <c r="K965" s="266"/>
      <c r="L965" s="266"/>
      <c r="M965" s="266"/>
      <c r="N965" s="266"/>
      <c r="O965" s="266"/>
      <c r="P965" s="266"/>
      <c r="Q965" s="266"/>
      <c r="R965" s="266"/>
      <c r="S965" s="266"/>
      <c r="T965" s="266"/>
      <c r="U965" s="266"/>
      <c r="V965" s="266"/>
    </row>
    <row r="966" spans="3:22" ht="14.25" customHeight="1" x14ac:dyDescent="0.2">
      <c r="C966" s="266"/>
      <c r="D966" s="266"/>
      <c r="E966" s="266"/>
      <c r="F966" s="266"/>
      <c r="G966" s="266"/>
      <c r="H966" s="266"/>
      <c r="I966" s="266"/>
      <c r="J966" s="266"/>
      <c r="K966" s="266"/>
      <c r="L966" s="266"/>
      <c r="M966" s="266"/>
      <c r="N966" s="266"/>
      <c r="O966" s="266"/>
      <c r="P966" s="266"/>
      <c r="Q966" s="266"/>
      <c r="R966" s="266"/>
      <c r="S966" s="266"/>
      <c r="T966" s="266"/>
      <c r="U966" s="266"/>
      <c r="V966" s="266"/>
    </row>
    <row r="967" spans="3:22" ht="14.25" customHeight="1" x14ac:dyDescent="0.2">
      <c r="C967" s="266"/>
      <c r="D967" s="266"/>
      <c r="E967" s="266"/>
      <c r="F967" s="266"/>
      <c r="G967" s="266"/>
      <c r="H967" s="266"/>
      <c r="I967" s="266"/>
      <c r="J967" s="266"/>
      <c r="K967" s="266"/>
      <c r="L967" s="266"/>
      <c r="M967" s="266"/>
      <c r="N967" s="266"/>
      <c r="O967" s="266"/>
      <c r="P967" s="266"/>
      <c r="Q967" s="266"/>
      <c r="R967" s="266"/>
      <c r="S967" s="266"/>
      <c r="T967" s="266"/>
      <c r="U967" s="266"/>
      <c r="V967" s="266"/>
    </row>
    <row r="968" spans="3:22" ht="14.25" customHeight="1" x14ac:dyDescent="0.2">
      <c r="C968" s="266"/>
      <c r="D968" s="266"/>
      <c r="E968" s="266"/>
      <c r="F968" s="266"/>
      <c r="G968" s="266"/>
      <c r="H968" s="266"/>
      <c r="I968" s="266"/>
      <c r="J968" s="266"/>
      <c r="K968" s="266"/>
      <c r="L968" s="266"/>
      <c r="M968" s="266"/>
      <c r="N968" s="266"/>
      <c r="O968" s="266"/>
      <c r="P968" s="266"/>
      <c r="Q968" s="266"/>
      <c r="R968" s="266"/>
      <c r="S968" s="266"/>
      <c r="T968" s="266"/>
      <c r="U968" s="266"/>
      <c r="V968" s="266"/>
    </row>
    <row r="969" spans="3:22" ht="14.25" customHeight="1" x14ac:dyDescent="0.2">
      <c r="C969" s="266"/>
      <c r="D969" s="266"/>
      <c r="E969" s="266"/>
      <c r="F969" s="266"/>
      <c r="G969" s="266"/>
      <c r="H969" s="266"/>
      <c r="I969" s="266"/>
      <c r="J969" s="266"/>
      <c r="K969" s="266"/>
      <c r="L969" s="266"/>
      <c r="M969" s="266"/>
      <c r="N969" s="266"/>
      <c r="O969" s="266"/>
      <c r="P969" s="266"/>
      <c r="Q969" s="266"/>
      <c r="R969" s="266"/>
      <c r="S969" s="266"/>
      <c r="T969" s="266"/>
      <c r="U969" s="266"/>
      <c r="V969" s="266"/>
    </row>
    <row r="970" spans="3:22" ht="14.25" customHeight="1" x14ac:dyDescent="0.2">
      <c r="C970" s="266"/>
      <c r="D970" s="266"/>
      <c r="E970" s="266"/>
      <c r="F970" s="266"/>
      <c r="G970" s="266"/>
      <c r="H970" s="266"/>
      <c r="I970" s="266"/>
      <c r="J970" s="266"/>
      <c r="K970" s="266"/>
      <c r="L970" s="266"/>
      <c r="M970" s="266"/>
      <c r="N970" s="266"/>
      <c r="O970" s="266"/>
      <c r="P970" s="266"/>
      <c r="Q970" s="266"/>
      <c r="R970" s="266"/>
      <c r="S970" s="266"/>
      <c r="T970" s="266"/>
      <c r="U970" s="266"/>
      <c r="V970" s="266"/>
    </row>
    <row r="971" spans="3:22" ht="14.25" customHeight="1" x14ac:dyDescent="0.2">
      <c r="C971" s="266"/>
      <c r="D971" s="266"/>
      <c r="E971" s="266"/>
      <c r="F971" s="266"/>
      <c r="G971" s="266"/>
      <c r="H971" s="266"/>
      <c r="I971" s="266"/>
      <c r="J971" s="266"/>
      <c r="K971" s="266"/>
      <c r="L971" s="266"/>
      <c r="M971" s="266"/>
      <c r="N971" s="266"/>
      <c r="O971" s="266"/>
      <c r="P971" s="266"/>
      <c r="Q971" s="266"/>
      <c r="R971" s="266"/>
      <c r="S971" s="266"/>
      <c r="T971" s="266"/>
      <c r="U971" s="266"/>
      <c r="V971" s="266"/>
    </row>
    <row r="972" spans="3:22" ht="14.25" customHeight="1" x14ac:dyDescent="0.2">
      <c r="C972" s="266"/>
      <c r="D972" s="266"/>
      <c r="E972" s="266"/>
      <c r="F972" s="266"/>
      <c r="G972" s="266"/>
      <c r="H972" s="266"/>
      <c r="I972" s="266"/>
      <c r="J972" s="266"/>
      <c r="K972" s="266"/>
      <c r="L972" s="266"/>
      <c r="M972" s="266"/>
      <c r="N972" s="266"/>
      <c r="O972" s="266"/>
      <c r="P972" s="266"/>
      <c r="Q972" s="266"/>
      <c r="R972" s="266"/>
      <c r="S972" s="266"/>
      <c r="T972" s="266"/>
      <c r="U972" s="266"/>
      <c r="V972" s="266"/>
    </row>
    <row r="973" spans="3:22" ht="14.25" customHeight="1" x14ac:dyDescent="0.2">
      <c r="C973" s="266"/>
      <c r="D973" s="266"/>
      <c r="E973" s="266"/>
      <c r="F973" s="266"/>
      <c r="G973" s="266"/>
      <c r="H973" s="266"/>
      <c r="I973" s="266"/>
      <c r="J973" s="266"/>
      <c r="K973" s="266"/>
      <c r="L973" s="266"/>
      <c r="M973" s="266"/>
      <c r="N973" s="266"/>
      <c r="O973" s="266"/>
      <c r="P973" s="266"/>
      <c r="Q973" s="266"/>
      <c r="R973" s="266"/>
      <c r="S973" s="266"/>
      <c r="T973" s="266"/>
      <c r="U973" s="266"/>
      <c r="V973" s="266"/>
    </row>
    <row r="974" spans="3:22" ht="14.25" customHeight="1" x14ac:dyDescent="0.2">
      <c r="C974" s="266"/>
      <c r="D974" s="266"/>
      <c r="E974" s="266"/>
      <c r="F974" s="266"/>
      <c r="G974" s="266"/>
      <c r="H974" s="266"/>
      <c r="I974" s="266"/>
      <c r="J974" s="266"/>
      <c r="K974" s="266"/>
      <c r="L974" s="266"/>
      <c r="M974" s="266"/>
      <c r="N974" s="266"/>
      <c r="O974" s="266"/>
      <c r="P974" s="266"/>
      <c r="Q974" s="266"/>
      <c r="R974" s="266"/>
      <c r="S974" s="266"/>
      <c r="T974" s="266"/>
      <c r="U974" s="266"/>
      <c r="V974" s="266"/>
    </row>
    <row r="975" spans="3:22" ht="14.25" customHeight="1" x14ac:dyDescent="0.2">
      <c r="C975" s="266"/>
      <c r="D975" s="266"/>
      <c r="E975" s="266"/>
      <c r="F975" s="266"/>
      <c r="G975" s="266"/>
      <c r="H975" s="266"/>
      <c r="I975" s="266"/>
      <c r="J975" s="266"/>
      <c r="K975" s="266"/>
      <c r="L975" s="266"/>
      <c r="M975" s="266"/>
      <c r="N975" s="266"/>
      <c r="O975" s="266"/>
      <c r="P975" s="266"/>
      <c r="Q975" s="266"/>
      <c r="R975" s="266"/>
      <c r="S975" s="266"/>
      <c r="T975" s="266"/>
      <c r="U975" s="266"/>
      <c r="V975" s="266"/>
    </row>
    <row r="976" spans="3:22" ht="14.25" customHeight="1" x14ac:dyDescent="0.2">
      <c r="C976" s="266"/>
      <c r="D976" s="266"/>
      <c r="E976" s="266"/>
      <c r="F976" s="266"/>
      <c r="G976" s="266"/>
      <c r="H976" s="266"/>
      <c r="I976" s="266"/>
      <c r="J976" s="266"/>
      <c r="K976" s="266"/>
      <c r="L976" s="266"/>
      <c r="M976" s="266"/>
      <c r="N976" s="266"/>
      <c r="O976" s="266"/>
      <c r="P976" s="266"/>
      <c r="Q976" s="266"/>
      <c r="R976" s="266"/>
      <c r="S976" s="266"/>
      <c r="T976" s="266"/>
      <c r="U976" s="266"/>
      <c r="V976" s="266"/>
    </row>
    <row r="977" spans="3:22" ht="14.25" customHeight="1" x14ac:dyDescent="0.2">
      <c r="C977" s="266"/>
      <c r="D977" s="266"/>
      <c r="E977" s="266"/>
      <c r="F977" s="266"/>
      <c r="G977" s="266"/>
      <c r="H977" s="266"/>
      <c r="I977" s="266"/>
      <c r="J977" s="266"/>
      <c r="K977" s="266"/>
      <c r="L977" s="266"/>
      <c r="M977" s="266"/>
      <c r="N977" s="266"/>
      <c r="O977" s="266"/>
      <c r="P977" s="266"/>
      <c r="Q977" s="266"/>
      <c r="R977" s="266"/>
      <c r="S977" s="266"/>
      <c r="T977" s="266"/>
      <c r="U977" s="266"/>
      <c r="V977" s="266"/>
    </row>
    <row r="978" spans="3:22" ht="14.25" customHeight="1" x14ac:dyDescent="0.2">
      <c r="C978" s="266"/>
      <c r="D978" s="266"/>
      <c r="E978" s="266"/>
      <c r="F978" s="266"/>
      <c r="G978" s="266"/>
      <c r="H978" s="266"/>
      <c r="I978" s="266"/>
      <c r="J978" s="266"/>
      <c r="K978" s="266"/>
      <c r="L978" s="266"/>
      <c r="M978" s="266"/>
      <c r="N978" s="266"/>
      <c r="O978" s="266"/>
      <c r="P978" s="266"/>
      <c r="Q978" s="266"/>
      <c r="R978" s="266"/>
      <c r="S978" s="266"/>
      <c r="T978" s="266"/>
      <c r="U978" s="266"/>
      <c r="V978" s="266"/>
    </row>
    <row r="979" spans="3:22" ht="14.25" customHeight="1" x14ac:dyDescent="0.2">
      <c r="C979" s="266"/>
      <c r="D979" s="266"/>
      <c r="E979" s="266"/>
      <c r="F979" s="266"/>
      <c r="G979" s="266"/>
      <c r="H979" s="266"/>
      <c r="I979" s="266"/>
      <c r="J979" s="266"/>
      <c r="K979" s="266"/>
      <c r="L979" s="266"/>
      <c r="M979" s="266"/>
      <c r="N979" s="266"/>
      <c r="O979" s="266"/>
      <c r="P979" s="266"/>
      <c r="Q979" s="266"/>
      <c r="R979" s="266"/>
      <c r="S979" s="266"/>
      <c r="T979" s="266"/>
      <c r="U979" s="266"/>
      <c r="V979" s="266"/>
    </row>
    <row r="980" spans="3:22" ht="14.25" customHeight="1" x14ac:dyDescent="0.2">
      <c r="C980" s="266"/>
      <c r="D980" s="266"/>
      <c r="E980" s="266"/>
      <c r="F980" s="266"/>
      <c r="G980" s="266"/>
      <c r="H980" s="266"/>
      <c r="I980" s="266"/>
      <c r="J980" s="266"/>
      <c r="K980" s="266"/>
      <c r="L980" s="266"/>
      <c r="M980" s="266"/>
      <c r="N980" s="266"/>
      <c r="O980" s="266"/>
      <c r="P980" s="266"/>
      <c r="Q980" s="266"/>
      <c r="R980" s="266"/>
      <c r="S980" s="266"/>
      <c r="T980" s="266"/>
      <c r="U980" s="266"/>
      <c r="V980" s="266"/>
    </row>
    <row r="981" spans="3:22" ht="14.25" customHeight="1" x14ac:dyDescent="0.2">
      <c r="C981" s="266"/>
      <c r="D981" s="266"/>
      <c r="E981" s="266"/>
      <c r="F981" s="266"/>
      <c r="G981" s="266"/>
      <c r="H981" s="266"/>
      <c r="I981" s="266"/>
      <c r="J981" s="266"/>
      <c r="K981" s="266"/>
      <c r="L981" s="266"/>
      <c r="M981" s="266"/>
      <c r="N981" s="266"/>
      <c r="O981" s="266"/>
      <c r="P981" s="266"/>
      <c r="Q981" s="266"/>
      <c r="R981" s="266"/>
      <c r="S981" s="266"/>
      <c r="T981" s="266"/>
      <c r="U981" s="266"/>
      <c r="V981" s="266"/>
    </row>
    <row r="982" spans="3:22" ht="14.25" customHeight="1" x14ac:dyDescent="0.2">
      <c r="C982" s="266"/>
      <c r="D982" s="266"/>
      <c r="E982" s="266"/>
      <c r="F982" s="266"/>
      <c r="G982" s="266"/>
      <c r="H982" s="266"/>
      <c r="I982" s="266"/>
      <c r="J982" s="266"/>
      <c r="K982" s="266"/>
      <c r="L982" s="266"/>
      <c r="M982" s="266"/>
      <c r="N982" s="266"/>
      <c r="O982" s="266"/>
      <c r="P982" s="266"/>
      <c r="Q982" s="266"/>
      <c r="R982" s="266"/>
      <c r="S982" s="266"/>
      <c r="T982" s="266"/>
      <c r="U982" s="266"/>
      <c r="V982" s="266"/>
    </row>
    <row r="983" spans="3:22" ht="14.25" customHeight="1" x14ac:dyDescent="0.2">
      <c r="C983" s="266"/>
      <c r="D983" s="266"/>
      <c r="E983" s="266"/>
      <c r="F983" s="266"/>
      <c r="G983" s="266"/>
      <c r="H983" s="266"/>
      <c r="I983" s="266"/>
      <c r="J983" s="266"/>
      <c r="K983" s="266"/>
      <c r="L983" s="266"/>
      <c r="M983" s="266"/>
      <c r="N983" s="266"/>
      <c r="O983" s="266"/>
      <c r="P983" s="266"/>
      <c r="Q983" s="266"/>
      <c r="R983" s="266"/>
      <c r="S983" s="266"/>
      <c r="T983" s="266"/>
      <c r="U983" s="266"/>
      <c r="V983" s="266"/>
    </row>
    <row r="984" spans="3:22" ht="14.25" customHeight="1" x14ac:dyDescent="0.2">
      <c r="C984" s="266"/>
      <c r="D984" s="266"/>
      <c r="E984" s="266"/>
      <c r="F984" s="266"/>
      <c r="G984" s="266"/>
      <c r="H984" s="266"/>
      <c r="I984" s="266"/>
      <c r="J984" s="266"/>
      <c r="K984" s="266"/>
      <c r="L984" s="266"/>
      <c r="M984" s="266"/>
      <c r="N984" s="266"/>
      <c r="O984" s="266"/>
      <c r="P984" s="266"/>
      <c r="Q984" s="266"/>
      <c r="R984" s="266"/>
      <c r="S984" s="266"/>
      <c r="T984" s="266"/>
      <c r="U984" s="266"/>
      <c r="V984" s="266"/>
    </row>
    <row r="985" spans="3:22" ht="14.25" customHeight="1" x14ac:dyDescent="0.2">
      <c r="C985" s="266"/>
      <c r="D985" s="266"/>
      <c r="E985" s="266"/>
      <c r="F985" s="266"/>
      <c r="G985" s="266"/>
      <c r="H985" s="266"/>
      <c r="I985" s="266"/>
      <c r="J985" s="266"/>
      <c r="K985" s="266"/>
      <c r="L985" s="266"/>
      <c r="M985" s="266"/>
      <c r="N985" s="266"/>
      <c r="O985" s="266"/>
      <c r="P985" s="266"/>
      <c r="Q985" s="266"/>
      <c r="R985" s="266"/>
      <c r="S985" s="266"/>
      <c r="T985" s="266"/>
      <c r="U985" s="266"/>
      <c r="V985" s="266"/>
    </row>
    <row r="986" spans="3:22" ht="14.25" customHeight="1" x14ac:dyDescent="0.2">
      <c r="C986" s="266"/>
      <c r="D986" s="266"/>
      <c r="E986" s="266"/>
      <c r="F986" s="266"/>
      <c r="G986" s="266"/>
      <c r="H986" s="266"/>
      <c r="I986" s="266"/>
      <c r="J986" s="266"/>
      <c r="K986" s="266"/>
      <c r="L986" s="266"/>
      <c r="M986" s="266"/>
      <c r="N986" s="266"/>
      <c r="O986" s="266"/>
      <c r="P986" s="266"/>
      <c r="Q986" s="266"/>
      <c r="R986" s="266"/>
      <c r="S986" s="266"/>
      <c r="T986" s="266"/>
      <c r="U986" s="266"/>
      <c r="V986" s="266"/>
    </row>
    <row r="987" spans="3:22" ht="14.25" customHeight="1" x14ac:dyDescent="0.2">
      <c r="C987" s="266"/>
      <c r="D987" s="266"/>
      <c r="E987" s="266"/>
      <c r="F987" s="266"/>
      <c r="G987" s="266"/>
      <c r="H987" s="266"/>
      <c r="I987" s="266"/>
      <c r="J987" s="266"/>
      <c r="K987" s="266"/>
      <c r="L987" s="266"/>
      <c r="M987" s="266"/>
      <c r="N987" s="266"/>
      <c r="O987" s="266"/>
      <c r="P987" s="266"/>
      <c r="Q987" s="266"/>
      <c r="R987" s="266"/>
      <c r="S987" s="266"/>
      <c r="T987" s="266"/>
      <c r="U987" s="266"/>
      <c r="V987" s="266"/>
    </row>
    <row r="988" spans="3:22" ht="14.25" customHeight="1" x14ac:dyDescent="0.2">
      <c r="C988" s="266"/>
      <c r="D988" s="266"/>
      <c r="E988" s="266"/>
      <c r="F988" s="266"/>
      <c r="G988" s="266"/>
      <c r="H988" s="266"/>
      <c r="I988" s="266"/>
      <c r="J988" s="266"/>
      <c r="K988" s="266"/>
      <c r="L988" s="266"/>
      <c r="M988" s="266"/>
      <c r="N988" s="266"/>
      <c r="O988" s="266"/>
      <c r="P988" s="266"/>
      <c r="Q988" s="266"/>
      <c r="R988" s="266"/>
      <c r="S988" s="266"/>
      <c r="T988" s="266"/>
      <c r="U988" s="266"/>
      <c r="V988" s="266"/>
    </row>
    <row r="989" spans="3:22" ht="14.25" customHeight="1" x14ac:dyDescent="0.2">
      <c r="C989" s="266"/>
      <c r="D989" s="266"/>
      <c r="E989" s="266"/>
      <c r="F989" s="266"/>
      <c r="G989" s="266"/>
      <c r="H989" s="266"/>
      <c r="I989" s="266"/>
      <c r="J989" s="266"/>
      <c r="K989" s="266"/>
      <c r="L989" s="266"/>
      <c r="M989" s="266"/>
      <c r="N989" s="266"/>
      <c r="O989" s="266"/>
      <c r="P989" s="266"/>
      <c r="Q989" s="266"/>
      <c r="R989" s="266"/>
      <c r="S989" s="266"/>
      <c r="T989" s="266"/>
      <c r="U989" s="266"/>
      <c r="V989" s="266"/>
    </row>
    <row r="990" spans="3:22" ht="14.25" customHeight="1" x14ac:dyDescent="0.2">
      <c r="C990" s="266"/>
      <c r="D990" s="266"/>
      <c r="E990" s="266"/>
      <c r="F990" s="266"/>
      <c r="G990" s="266"/>
      <c r="H990" s="266"/>
      <c r="I990" s="266"/>
      <c r="J990" s="266"/>
      <c r="K990" s="266"/>
      <c r="L990" s="266"/>
      <c r="M990" s="266"/>
      <c r="N990" s="266"/>
      <c r="O990" s="266"/>
      <c r="P990" s="266"/>
      <c r="Q990" s="266"/>
      <c r="R990" s="266"/>
      <c r="S990" s="266"/>
      <c r="T990" s="266"/>
      <c r="U990" s="266"/>
      <c r="V990" s="266"/>
    </row>
    <row r="991" spans="3:22" ht="14.25" customHeight="1" x14ac:dyDescent="0.2">
      <c r="C991" s="266"/>
      <c r="D991" s="266"/>
      <c r="E991" s="266"/>
      <c r="F991" s="266"/>
      <c r="G991" s="266"/>
      <c r="H991" s="266"/>
      <c r="I991" s="266"/>
      <c r="J991" s="266"/>
      <c r="K991" s="266"/>
      <c r="L991" s="266"/>
      <c r="M991" s="266"/>
      <c r="N991" s="266"/>
      <c r="O991" s="266"/>
      <c r="P991" s="266"/>
      <c r="Q991" s="266"/>
      <c r="R991" s="266"/>
      <c r="S991" s="266"/>
      <c r="T991" s="266"/>
      <c r="U991" s="266"/>
      <c r="V991" s="266"/>
    </row>
    <row r="992" spans="3:22" ht="14.25" customHeight="1" x14ac:dyDescent="0.2">
      <c r="C992" s="266"/>
      <c r="D992" s="266"/>
      <c r="E992" s="266"/>
      <c r="F992" s="266"/>
      <c r="G992" s="266"/>
      <c r="H992" s="266"/>
      <c r="I992" s="266"/>
      <c r="J992" s="266"/>
      <c r="K992" s="266"/>
      <c r="L992" s="266"/>
      <c r="M992" s="266"/>
      <c r="N992" s="266"/>
      <c r="O992" s="266"/>
      <c r="P992" s="266"/>
      <c r="Q992" s="266"/>
      <c r="R992" s="266"/>
      <c r="S992" s="266"/>
      <c r="T992" s="266"/>
      <c r="U992" s="266"/>
      <c r="V992" s="266"/>
    </row>
    <row r="993" spans="3:22" ht="14.25" customHeight="1" x14ac:dyDescent="0.2">
      <c r="C993" s="266"/>
      <c r="D993" s="266"/>
      <c r="E993" s="266"/>
      <c r="F993" s="266"/>
      <c r="G993" s="266"/>
      <c r="H993" s="266"/>
      <c r="I993" s="266"/>
      <c r="J993" s="266"/>
      <c r="K993" s="266"/>
      <c r="L993" s="266"/>
      <c r="M993" s="266"/>
      <c r="N993" s="266"/>
      <c r="O993" s="266"/>
      <c r="P993" s="266"/>
      <c r="Q993" s="266"/>
      <c r="R993" s="266"/>
      <c r="S993" s="266"/>
      <c r="T993" s="266"/>
      <c r="U993" s="266"/>
      <c r="V993" s="266"/>
    </row>
    <row r="994" spans="3:22" ht="14.25" customHeight="1" x14ac:dyDescent="0.2">
      <c r="C994" s="266"/>
      <c r="D994" s="266"/>
      <c r="E994" s="266"/>
      <c r="F994" s="266"/>
      <c r="G994" s="266"/>
      <c r="H994" s="266"/>
      <c r="I994" s="266"/>
      <c r="J994" s="266"/>
      <c r="K994" s="266"/>
      <c r="L994" s="266"/>
      <c r="M994" s="266"/>
      <c r="N994" s="266"/>
      <c r="O994" s="266"/>
      <c r="P994" s="266"/>
      <c r="Q994" s="266"/>
      <c r="R994" s="266"/>
      <c r="S994" s="266"/>
      <c r="T994" s="266"/>
      <c r="U994" s="266"/>
      <c r="V994" s="266"/>
    </row>
    <row r="995" spans="3:22" ht="14.25" customHeight="1" x14ac:dyDescent="0.2">
      <c r="C995" s="266"/>
      <c r="D995" s="266"/>
      <c r="E995" s="266"/>
      <c r="F995" s="266"/>
      <c r="G995" s="266"/>
      <c r="H995" s="266"/>
      <c r="I995" s="266"/>
      <c r="J995" s="266"/>
      <c r="K995" s="266"/>
      <c r="L995" s="266"/>
      <c r="M995" s="266"/>
      <c r="N995" s="266"/>
      <c r="O995" s="266"/>
      <c r="P995" s="266"/>
      <c r="Q995" s="266"/>
      <c r="R995" s="266"/>
      <c r="S995" s="266"/>
      <c r="T995" s="266"/>
      <c r="U995" s="266"/>
      <c r="V995" s="266"/>
    </row>
    <row r="996" spans="3:22" ht="14.25" customHeight="1" x14ac:dyDescent="0.2">
      <c r="C996" s="266"/>
      <c r="D996" s="266"/>
      <c r="E996" s="266"/>
      <c r="F996" s="266"/>
      <c r="G996" s="266"/>
      <c r="H996" s="266"/>
      <c r="I996" s="266"/>
      <c r="J996" s="266"/>
      <c r="K996" s="266"/>
      <c r="L996" s="266"/>
      <c r="M996" s="266"/>
      <c r="N996" s="266"/>
      <c r="O996" s="266"/>
      <c r="P996" s="266"/>
      <c r="Q996" s="266"/>
      <c r="R996" s="266"/>
      <c r="S996" s="266"/>
      <c r="T996" s="266"/>
      <c r="U996" s="266"/>
      <c r="V996" s="266"/>
    </row>
    <row r="997" spans="3:22" ht="14.25" customHeight="1" x14ac:dyDescent="0.2">
      <c r="C997" s="266"/>
      <c r="D997" s="266"/>
      <c r="E997" s="266"/>
      <c r="F997" s="266"/>
      <c r="G997" s="266"/>
      <c r="H997" s="266"/>
      <c r="I997" s="266"/>
      <c r="J997" s="266"/>
      <c r="K997" s="266"/>
      <c r="L997" s="266"/>
      <c r="M997" s="266"/>
      <c r="N997" s="266"/>
      <c r="O997" s="266"/>
      <c r="P997" s="266"/>
      <c r="Q997" s="266"/>
      <c r="R997" s="266"/>
      <c r="S997" s="266"/>
      <c r="T997" s="266"/>
      <c r="U997" s="266"/>
      <c r="V997" s="266"/>
    </row>
    <row r="998" spans="3:22" ht="14.25" customHeight="1" x14ac:dyDescent="0.2">
      <c r="C998" s="266"/>
      <c r="D998" s="266"/>
      <c r="E998" s="266"/>
      <c r="F998" s="266"/>
      <c r="G998" s="266"/>
      <c r="H998" s="266"/>
      <c r="I998" s="266"/>
      <c r="J998" s="266"/>
      <c r="K998" s="266"/>
      <c r="L998" s="266"/>
      <c r="M998" s="266"/>
      <c r="N998" s="266"/>
      <c r="O998" s="266"/>
      <c r="P998" s="266"/>
      <c r="Q998" s="266"/>
      <c r="R998" s="266"/>
      <c r="S998" s="266"/>
      <c r="T998" s="266"/>
      <c r="U998" s="266"/>
      <c r="V998" s="266"/>
    </row>
    <row r="999" spans="3:22" ht="14.25" customHeight="1" x14ac:dyDescent="0.2">
      <c r="C999" s="266"/>
      <c r="D999" s="266"/>
      <c r="E999" s="266"/>
      <c r="F999" s="266"/>
      <c r="G999" s="266"/>
      <c r="H999" s="266"/>
      <c r="I999" s="266"/>
      <c r="J999" s="266"/>
      <c r="K999" s="266"/>
      <c r="L999" s="266"/>
      <c r="M999" s="266"/>
      <c r="N999" s="266"/>
      <c r="O999" s="266"/>
      <c r="P999" s="266"/>
      <c r="Q999" s="266"/>
      <c r="R999" s="266"/>
      <c r="S999" s="266"/>
      <c r="T999" s="266"/>
      <c r="U999" s="266"/>
      <c r="V999" s="266"/>
    </row>
    <row r="1000" spans="3:22" ht="14.25" customHeight="1" x14ac:dyDescent="0.2">
      <c r="C1000" s="266"/>
      <c r="D1000" s="266"/>
      <c r="E1000" s="266"/>
      <c r="F1000" s="266"/>
      <c r="G1000" s="266"/>
      <c r="H1000" s="266"/>
      <c r="I1000" s="266"/>
      <c r="J1000" s="266"/>
      <c r="K1000" s="266"/>
      <c r="L1000" s="266"/>
      <c r="M1000" s="266"/>
      <c r="N1000" s="266"/>
      <c r="O1000" s="266"/>
      <c r="P1000" s="266"/>
      <c r="Q1000" s="266"/>
      <c r="R1000" s="266"/>
      <c r="S1000" s="266"/>
      <c r="T1000" s="266"/>
      <c r="U1000" s="266"/>
      <c r="V1000" s="266"/>
    </row>
    <row r="1001" spans="3:22" ht="14.25" customHeight="1" x14ac:dyDescent="0.2">
      <c r="C1001" s="266"/>
      <c r="D1001" s="266"/>
      <c r="E1001" s="266"/>
      <c r="F1001" s="266"/>
      <c r="G1001" s="266"/>
      <c r="H1001" s="266"/>
      <c r="I1001" s="266"/>
      <c r="J1001" s="266"/>
      <c r="K1001" s="266"/>
      <c r="L1001" s="266"/>
      <c r="M1001" s="266"/>
      <c r="N1001" s="266"/>
      <c r="O1001" s="266"/>
      <c r="P1001" s="266"/>
      <c r="Q1001" s="266"/>
      <c r="R1001" s="266"/>
      <c r="S1001" s="266"/>
      <c r="T1001" s="266"/>
      <c r="U1001" s="266"/>
      <c r="V1001" s="266"/>
    </row>
    <row r="1002" spans="3:22" ht="14.25" customHeight="1" x14ac:dyDescent="0.2">
      <c r="C1002" s="266"/>
      <c r="D1002" s="266"/>
      <c r="E1002" s="266"/>
      <c r="F1002" s="266"/>
      <c r="G1002" s="266"/>
      <c r="H1002" s="266"/>
      <c r="I1002" s="266"/>
      <c r="J1002" s="266"/>
      <c r="K1002" s="266"/>
      <c r="L1002" s="266"/>
      <c r="M1002" s="266"/>
      <c r="N1002" s="266"/>
      <c r="O1002" s="266"/>
      <c r="P1002" s="266"/>
      <c r="Q1002" s="266"/>
      <c r="R1002" s="266"/>
      <c r="S1002" s="266"/>
      <c r="T1002" s="266"/>
      <c r="U1002" s="266"/>
      <c r="V1002" s="266"/>
    </row>
    <row r="1003" spans="3:22" ht="14.25" customHeight="1" x14ac:dyDescent="0.2">
      <c r="C1003" s="266"/>
      <c r="D1003" s="266"/>
      <c r="E1003" s="266"/>
      <c r="F1003" s="266"/>
      <c r="G1003" s="266"/>
      <c r="H1003" s="266"/>
      <c r="I1003" s="266"/>
      <c r="J1003" s="266"/>
      <c r="K1003" s="266"/>
      <c r="L1003" s="266"/>
      <c r="M1003" s="266"/>
      <c r="N1003" s="266"/>
      <c r="O1003" s="266"/>
      <c r="P1003" s="266"/>
      <c r="Q1003" s="266"/>
      <c r="R1003" s="266"/>
      <c r="S1003" s="266"/>
      <c r="T1003" s="266"/>
      <c r="U1003" s="266"/>
      <c r="V1003" s="266"/>
    </row>
    <row r="1004" spans="3:22" ht="14.25" customHeight="1" x14ac:dyDescent="0.2">
      <c r="C1004" s="266"/>
      <c r="D1004" s="266"/>
      <c r="E1004" s="266"/>
      <c r="F1004" s="266"/>
      <c r="G1004" s="266"/>
      <c r="H1004" s="266"/>
      <c r="I1004" s="266"/>
      <c r="J1004" s="266"/>
      <c r="K1004" s="266"/>
      <c r="L1004" s="266"/>
      <c r="M1004" s="266"/>
      <c r="N1004" s="266"/>
      <c r="O1004" s="266"/>
      <c r="P1004" s="266"/>
      <c r="Q1004" s="266"/>
      <c r="R1004" s="266"/>
      <c r="S1004" s="266"/>
      <c r="T1004" s="266"/>
      <c r="U1004" s="266"/>
      <c r="V1004" s="266"/>
    </row>
    <row r="1005" spans="3:22" ht="14.25" customHeight="1" x14ac:dyDescent="0.2">
      <c r="C1005" s="266"/>
      <c r="D1005" s="266"/>
      <c r="E1005" s="266"/>
      <c r="F1005" s="266"/>
      <c r="G1005" s="266"/>
      <c r="H1005" s="266"/>
      <c r="I1005" s="266"/>
      <c r="J1005" s="266"/>
      <c r="K1005" s="266"/>
      <c r="L1005" s="266"/>
      <c r="M1005" s="266"/>
      <c r="N1005" s="266"/>
      <c r="O1005" s="266"/>
      <c r="P1005" s="266"/>
      <c r="Q1005" s="266"/>
      <c r="R1005" s="266"/>
      <c r="S1005" s="266"/>
      <c r="T1005" s="266"/>
      <c r="U1005" s="266"/>
      <c r="V1005" s="266"/>
    </row>
    <row r="1006" spans="3:22" ht="14.25" customHeight="1" x14ac:dyDescent="0.2">
      <c r="C1006" s="266"/>
      <c r="D1006" s="266"/>
      <c r="E1006" s="266"/>
      <c r="F1006" s="266"/>
      <c r="G1006" s="266"/>
      <c r="H1006" s="266"/>
      <c r="I1006" s="266"/>
      <c r="J1006" s="266"/>
      <c r="K1006" s="266"/>
      <c r="L1006" s="266"/>
      <c r="M1006" s="266"/>
      <c r="N1006" s="266"/>
      <c r="O1006" s="266"/>
      <c r="P1006" s="266"/>
      <c r="Q1006" s="266"/>
      <c r="R1006" s="266"/>
      <c r="S1006" s="266"/>
      <c r="T1006" s="266"/>
      <c r="U1006" s="266"/>
      <c r="V1006" s="266"/>
    </row>
    <row r="1007" spans="3:22" ht="14.25" customHeight="1" x14ac:dyDescent="0.2">
      <c r="C1007" s="266"/>
      <c r="D1007" s="266"/>
      <c r="E1007" s="266"/>
      <c r="F1007" s="266"/>
      <c r="G1007" s="266"/>
      <c r="H1007" s="266"/>
      <c r="I1007" s="266"/>
      <c r="J1007" s="266"/>
      <c r="K1007" s="266"/>
      <c r="L1007" s="266"/>
      <c r="M1007" s="266"/>
      <c r="N1007" s="266"/>
      <c r="O1007" s="266"/>
      <c r="P1007" s="266"/>
      <c r="Q1007" s="266"/>
      <c r="R1007" s="266"/>
      <c r="S1007" s="266"/>
      <c r="T1007" s="266"/>
      <c r="U1007" s="266"/>
      <c r="V1007" s="266"/>
    </row>
    <row r="1008" spans="3:22" ht="14.25" customHeight="1" x14ac:dyDescent="0.2">
      <c r="C1008" s="266"/>
      <c r="D1008" s="266"/>
      <c r="E1008" s="266"/>
      <c r="F1008" s="266"/>
      <c r="G1008" s="266"/>
      <c r="H1008" s="266"/>
      <c r="I1008" s="266"/>
      <c r="J1008" s="266"/>
      <c r="K1008" s="266"/>
      <c r="L1008" s="266"/>
      <c r="M1008" s="266"/>
      <c r="N1008" s="266"/>
      <c r="O1008" s="266"/>
      <c r="P1008" s="266"/>
      <c r="Q1008" s="266"/>
      <c r="R1008" s="266"/>
      <c r="S1008" s="266"/>
      <c r="T1008" s="266"/>
      <c r="U1008" s="266"/>
      <c r="V1008" s="266"/>
    </row>
    <row r="1009" spans="3:22" ht="14.25" customHeight="1" x14ac:dyDescent="0.2">
      <c r="C1009" s="266"/>
      <c r="D1009" s="266"/>
      <c r="E1009" s="266"/>
      <c r="F1009" s="266"/>
      <c r="G1009" s="266"/>
      <c r="H1009" s="266"/>
      <c r="I1009" s="266"/>
      <c r="J1009" s="266"/>
      <c r="K1009" s="266"/>
      <c r="L1009" s="266"/>
      <c r="M1009" s="266"/>
      <c r="N1009" s="266"/>
      <c r="O1009" s="266"/>
      <c r="P1009" s="266"/>
      <c r="Q1009" s="266"/>
      <c r="R1009" s="266"/>
      <c r="S1009" s="266"/>
      <c r="T1009" s="266"/>
      <c r="U1009" s="266"/>
      <c r="V1009" s="266"/>
    </row>
    <row r="1010" spans="3:22" ht="14.25" customHeight="1" x14ac:dyDescent="0.2">
      <c r="C1010" s="266"/>
      <c r="D1010" s="266"/>
      <c r="E1010" s="266"/>
      <c r="F1010" s="266"/>
      <c r="G1010" s="266"/>
      <c r="H1010" s="266"/>
      <c r="I1010" s="266"/>
      <c r="J1010" s="266"/>
      <c r="K1010" s="266"/>
      <c r="L1010" s="266"/>
      <c r="M1010" s="266"/>
      <c r="N1010" s="266"/>
      <c r="O1010" s="266"/>
      <c r="P1010" s="266"/>
      <c r="Q1010" s="266"/>
      <c r="R1010" s="266"/>
      <c r="S1010" s="266"/>
      <c r="T1010" s="266"/>
      <c r="U1010" s="266"/>
      <c r="V1010" s="266"/>
    </row>
    <row r="1011" spans="3:22" ht="14.25" customHeight="1" x14ac:dyDescent="0.2">
      <c r="C1011" s="266"/>
      <c r="D1011" s="266"/>
      <c r="E1011" s="266"/>
      <c r="F1011" s="266"/>
      <c r="G1011" s="266"/>
      <c r="H1011" s="266"/>
      <c r="I1011" s="266"/>
      <c r="J1011" s="266"/>
      <c r="K1011" s="266"/>
      <c r="L1011" s="266"/>
      <c r="M1011" s="266"/>
      <c r="N1011" s="266"/>
      <c r="O1011" s="266"/>
      <c r="P1011" s="266"/>
      <c r="Q1011" s="266"/>
      <c r="R1011" s="266"/>
      <c r="S1011" s="266"/>
      <c r="T1011" s="266"/>
      <c r="U1011" s="266"/>
      <c r="V1011" s="266"/>
    </row>
    <row r="1012" spans="3:22" ht="14.25" customHeight="1" x14ac:dyDescent="0.2">
      <c r="C1012" s="266"/>
      <c r="D1012" s="266"/>
      <c r="E1012" s="266"/>
      <c r="F1012" s="266"/>
      <c r="G1012" s="266"/>
      <c r="H1012" s="266"/>
      <c r="I1012" s="266"/>
      <c r="J1012" s="266"/>
      <c r="K1012" s="266"/>
      <c r="L1012" s="266"/>
      <c r="M1012" s="266"/>
      <c r="N1012" s="266"/>
      <c r="O1012" s="266"/>
      <c r="P1012" s="266"/>
      <c r="Q1012" s="266"/>
      <c r="R1012" s="266"/>
      <c r="S1012" s="266"/>
      <c r="T1012" s="266"/>
      <c r="U1012" s="266"/>
      <c r="V1012" s="266"/>
    </row>
    <row r="1013" spans="3:22" ht="14.25" customHeight="1" x14ac:dyDescent="0.2">
      <c r="C1013" s="266"/>
      <c r="D1013" s="266"/>
      <c r="E1013" s="266"/>
      <c r="F1013" s="266"/>
      <c r="G1013" s="266"/>
      <c r="H1013" s="266"/>
      <c r="I1013" s="266"/>
      <c r="J1013" s="266"/>
      <c r="K1013" s="266"/>
      <c r="L1013" s="266"/>
      <c r="M1013" s="266"/>
      <c r="N1013" s="266"/>
      <c r="O1013" s="266"/>
      <c r="P1013" s="266"/>
      <c r="Q1013" s="266"/>
      <c r="R1013" s="266"/>
      <c r="S1013" s="266"/>
      <c r="T1013" s="266"/>
      <c r="U1013" s="266"/>
      <c r="V1013" s="266"/>
    </row>
    <row r="1014" spans="3:22" ht="14.25" customHeight="1" x14ac:dyDescent="0.2">
      <c r="C1014" s="266"/>
      <c r="D1014" s="266"/>
      <c r="E1014" s="266"/>
      <c r="F1014" s="266"/>
      <c r="G1014" s="266"/>
      <c r="H1014" s="266"/>
      <c r="I1014" s="266"/>
      <c r="J1014" s="266"/>
      <c r="K1014" s="266"/>
      <c r="L1014" s="266"/>
      <c r="M1014" s="266"/>
      <c r="N1014" s="266"/>
      <c r="O1014" s="266"/>
      <c r="P1014" s="266"/>
      <c r="Q1014" s="266"/>
      <c r="R1014" s="266"/>
      <c r="S1014" s="266"/>
      <c r="T1014" s="266"/>
      <c r="U1014" s="266"/>
      <c r="V1014" s="266"/>
    </row>
    <row r="1015" spans="3:22" ht="14.25" customHeight="1" x14ac:dyDescent="0.2">
      <c r="C1015" s="266"/>
      <c r="D1015" s="266"/>
      <c r="E1015" s="266"/>
      <c r="F1015" s="266"/>
      <c r="G1015" s="266"/>
      <c r="H1015" s="266"/>
      <c r="I1015" s="266"/>
      <c r="J1015" s="266"/>
      <c r="K1015" s="266"/>
      <c r="L1015" s="266"/>
      <c r="M1015" s="266"/>
      <c r="N1015" s="266"/>
      <c r="O1015" s="266"/>
      <c r="P1015" s="266"/>
      <c r="Q1015" s="266"/>
      <c r="R1015" s="266"/>
      <c r="S1015" s="266"/>
      <c r="T1015" s="266"/>
      <c r="U1015" s="266"/>
      <c r="V1015" s="266"/>
    </row>
    <row r="1016" spans="3:22" ht="14.25" customHeight="1" x14ac:dyDescent="0.2">
      <c r="C1016" s="266"/>
      <c r="D1016" s="266"/>
      <c r="E1016" s="266"/>
      <c r="F1016" s="266"/>
      <c r="G1016" s="266"/>
      <c r="H1016" s="266"/>
      <c r="I1016" s="266"/>
      <c r="J1016" s="266"/>
      <c r="K1016" s="266"/>
      <c r="L1016" s="266"/>
      <c r="M1016" s="266"/>
      <c r="N1016" s="266"/>
      <c r="O1016" s="266"/>
      <c r="P1016" s="266"/>
      <c r="Q1016" s="266"/>
      <c r="R1016" s="266"/>
      <c r="S1016" s="266"/>
      <c r="T1016" s="266"/>
      <c r="U1016" s="266"/>
      <c r="V1016" s="266"/>
    </row>
    <row r="1017" spans="3:22" ht="14.25" customHeight="1" x14ac:dyDescent="0.2">
      <c r="C1017" s="266"/>
      <c r="D1017" s="266"/>
      <c r="E1017" s="266"/>
      <c r="F1017" s="266"/>
      <c r="G1017" s="266"/>
      <c r="H1017" s="266"/>
      <c r="I1017" s="266"/>
      <c r="J1017" s="266"/>
      <c r="K1017" s="266"/>
      <c r="L1017" s="266"/>
      <c r="M1017" s="266"/>
      <c r="N1017" s="266"/>
      <c r="O1017" s="266"/>
      <c r="P1017" s="266"/>
      <c r="Q1017" s="266"/>
      <c r="R1017" s="266"/>
      <c r="S1017" s="266"/>
      <c r="T1017" s="266"/>
      <c r="U1017" s="266"/>
      <c r="V1017" s="266"/>
    </row>
    <row r="1018" spans="3:22" ht="14.25" customHeight="1" x14ac:dyDescent="0.2">
      <c r="C1018" s="266"/>
      <c r="D1018" s="266"/>
      <c r="E1018" s="266"/>
      <c r="F1018" s="266"/>
      <c r="G1018" s="266"/>
      <c r="H1018" s="266"/>
      <c r="I1018" s="266"/>
      <c r="J1018" s="266"/>
      <c r="K1018" s="266"/>
      <c r="L1018" s="266"/>
      <c r="M1018" s="266"/>
      <c r="N1018" s="266"/>
      <c r="O1018" s="266"/>
      <c r="P1018" s="266"/>
      <c r="Q1018" s="266"/>
      <c r="R1018" s="266"/>
      <c r="S1018" s="266"/>
      <c r="T1018" s="266"/>
      <c r="U1018" s="266"/>
      <c r="V1018" s="266"/>
    </row>
    <row r="1019" spans="3:22" ht="14.25" customHeight="1" x14ac:dyDescent="0.2">
      <c r="C1019" s="266"/>
      <c r="D1019" s="266"/>
      <c r="E1019" s="266"/>
      <c r="F1019" s="266"/>
      <c r="G1019" s="266"/>
      <c r="H1019" s="266"/>
      <c r="I1019" s="266"/>
      <c r="J1019" s="266"/>
      <c r="K1019" s="266"/>
      <c r="L1019" s="266"/>
      <c r="M1019" s="266"/>
      <c r="N1019" s="266"/>
      <c r="O1019" s="266"/>
      <c r="P1019" s="266"/>
      <c r="Q1019" s="266"/>
      <c r="R1019" s="266"/>
      <c r="S1019" s="266"/>
      <c r="T1019" s="266"/>
      <c r="U1019" s="266"/>
      <c r="V1019" s="266"/>
    </row>
    <row r="1020" spans="3:22" ht="14.25" customHeight="1" x14ac:dyDescent="0.2">
      <c r="C1020" s="266"/>
      <c r="D1020" s="266"/>
      <c r="E1020" s="266"/>
      <c r="F1020" s="266"/>
      <c r="G1020" s="266"/>
      <c r="H1020" s="266"/>
      <c r="I1020" s="266"/>
      <c r="J1020" s="266"/>
      <c r="K1020" s="266"/>
      <c r="L1020" s="266"/>
      <c r="M1020" s="266"/>
      <c r="N1020" s="266"/>
      <c r="O1020" s="266"/>
      <c r="P1020" s="266"/>
      <c r="Q1020" s="266"/>
      <c r="R1020" s="266"/>
      <c r="S1020" s="266"/>
      <c r="T1020" s="266"/>
      <c r="U1020" s="266"/>
      <c r="V1020" s="266"/>
    </row>
    <row r="1021" spans="3:22" ht="14.25" customHeight="1" x14ac:dyDescent="0.2">
      <c r="C1021" s="266"/>
      <c r="D1021" s="266"/>
      <c r="E1021" s="266"/>
      <c r="F1021" s="266"/>
      <c r="G1021" s="266"/>
      <c r="H1021" s="266"/>
      <c r="I1021" s="266"/>
      <c r="J1021" s="266"/>
      <c r="K1021" s="266"/>
      <c r="L1021" s="266"/>
      <c r="M1021" s="266"/>
      <c r="N1021" s="266"/>
      <c r="O1021" s="266"/>
      <c r="P1021" s="266"/>
      <c r="Q1021" s="266"/>
      <c r="R1021" s="266"/>
      <c r="S1021" s="266"/>
      <c r="T1021" s="266"/>
      <c r="U1021" s="266"/>
      <c r="V1021" s="266"/>
    </row>
    <row r="1022" spans="3:22" ht="14.25" customHeight="1" x14ac:dyDescent="0.2">
      <c r="C1022" s="266"/>
      <c r="D1022" s="266"/>
      <c r="E1022" s="266"/>
      <c r="F1022" s="266"/>
      <c r="G1022" s="266"/>
      <c r="H1022" s="266"/>
      <c r="I1022" s="266"/>
      <c r="J1022" s="266"/>
      <c r="K1022" s="266"/>
      <c r="L1022" s="266"/>
      <c r="M1022" s="266"/>
      <c r="N1022" s="266"/>
      <c r="O1022" s="266"/>
      <c r="P1022" s="266"/>
      <c r="Q1022" s="266"/>
      <c r="R1022" s="266"/>
      <c r="S1022" s="266"/>
      <c r="T1022" s="266"/>
      <c r="U1022" s="266"/>
      <c r="V1022" s="266"/>
    </row>
    <row r="1023" spans="3:22" ht="14.25" customHeight="1" x14ac:dyDescent="0.2">
      <c r="C1023" s="266"/>
      <c r="D1023" s="266"/>
      <c r="E1023" s="266"/>
      <c r="F1023" s="266"/>
      <c r="G1023" s="266"/>
      <c r="H1023" s="266"/>
      <c r="I1023" s="266"/>
      <c r="J1023" s="266"/>
      <c r="K1023" s="266"/>
      <c r="L1023" s="266"/>
      <c r="M1023" s="266"/>
      <c r="N1023" s="266"/>
      <c r="O1023" s="266"/>
      <c r="P1023" s="266"/>
      <c r="Q1023" s="266"/>
      <c r="R1023" s="266"/>
      <c r="S1023" s="266"/>
      <c r="T1023" s="266"/>
      <c r="U1023" s="266"/>
      <c r="V1023" s="266"/>
    </row>
    <row r="1024" spans="3:22" ht="14.25" customHeight="1" x14ac:dyDescent="0.2">
      <c r="C1024" s="266"/>
      <c r="D1024" s="266"/>
      <c r="E1024" s="266"/>
      <c r="F1024" s="266"/>
      <c r="G1024" s="266"/>
      <c r="H1024" s="266"/>
      <c r="I1024" s="266"/>
      <c r="J1024" s="266"/>
      <c r="K1024" s="266"/>
      <c r="L1024" s="266"/>
      <c r="M1024" s="266"/>
      <c r="N1024" s="266"/>
      <c r="O1024" s="266"/>
      <c r="P1024" s="266"/>
      <c r="Q1024" s="266"/>
      <c r="R1024" s="266"/>
      <c r="S1024" s="266"/>
      <c r="T1024" s="266"/>
      <c r="U1024" s="266"/>
      <c r="V1024" s="266"/>
    </row>
    <row r="1025" spans="3:22" ht="14.25" customHeight="1" x14ac:dyDescent="0.2">
      <c r="C1025" s="266"/>
      <c r="D1025" s="266"/>
      <c r="E1025" s="266"/>
      <c r="F1025" s="266"/>
      <c r="G1025" s="266"/>
      <c r="H1025" s="266"/>
      <c r="I1025" s="266"/>
      <c r="J1025" s="266"/>
      <c r="K1025" s="266"/>
      <c r="L1025" s="266"/>
      <c r="M1025" s="266"/>
      <c r="N1025" s="266"/>
      <c r="O1025" s="266"/>
      <c r="P1025" s="266"/>
      <c r="Q1025" s="266"/>
      <c r="R1025" s="266"/>
      <c r="S1025" s="266"/>
      <c r="T1025" s="266"/>
      <c r="U1025" s="266"/>
      <c r="V1025" s="266"/>
    </row>
    <row r="1026" spans="3:22" ht="14.25" customHeight="1" x14ac:dyDescent="0.2">
      <c r="C1026" s="266"/>
      <c r="D1026" s="266"/>
      <c r="E1026" s="266"/>
      <c r="F1026" s="266"/>
      <c r="G1026" s="266"/>
      <c r="H1026" s="266"/>
      <c r="I1026" s="266"/>
      <c r="J1026" s="266"/>
      <c r="K1026" s="266"/>
      <c r="L1026" s="266"/>
      <c r="M1026" s="266"/>
      <c r="N1026" s="266"/>
      <c r="O1026" s="266"/>
      <c r="P1026" s="266"/>
      <c r="Q1026" s="266"/>
      <c r="R1026" s="266"/>
      <c r="S1026" s="266"/>
      <c r="T1026" s="266"/>
      <c r="U1026" s="266"/>
      <c r="V1026" s="266"/>
    </row>
    <row r="1027" spans="3:22" ht="14.25" customHeight="1" x14ac:dyDescent="0.2">
      <c r="C1027" s="266"/>
      <c r="D1027" s="266"/>
      <c r="E1027" s="266"/>
      <c r="F1027" s="266"/>
      <c r="G1027" s="266"/>
      <c r="H1027" s="266"/>
      <c r="I1027" s="266"/>
      <c r="J1027" s="266"/>
      <c r="K1027" s="266"/>
      <c r="L1027" s="266"/>
      <c r="M1027" s="266"/>
      <c r="N1027" s="266"/>
      <c r="O1027" s="266"/>
      <c r="P1027" s="266"/>
      <c r="Q1027" s="266"/>
      <c r="R1027" s="266"/>
      <c r="S1027" s="266"/>
      <c r="T1027" s="266"/>
      <c r="U1027" s="266"/>
      <c r="V1027" s="266"/>
    </row>
    <row r="1028" spans="3:22" ht="14.25" customHeight="1" x14ac:dyDescent="0.2">
      <c r="C1028" s="266"/>
      <c r="D1028" s="266"/>
      <c r="E1028" s="266"/>
      <c r="F1028" s="266"/>
      <c r="G1028" s="266"/>
      <c r="H1028" s="266"/>
      <c r="I1028" s="266"/>
      <c r="J1028" s="266"/>
      <c r="K1028" s="266"/>
      <c r="L1028" s="266"/>
      <c r="M1028" s="266"/>
      <c r="N1028" s="266"/>
      <c r="O1028" s="266"/>
      <c r="P1028" s="266"/>
      <c r="Q1028" s="266"/>
      <c r="R1028" s="266"/>
      <c r="S1028" s="266"/>
      <c r="T1028" s="266"/>
      <c r="U1028" s="266"/>
      <c r="V1028" s="266"/>
    </row>
    <row r="1029" spans="3:22" ht="14.25" customHeight="1" x14ac:dyDescent="0.2">
      <c r="C1029" s="266"/>
      <c r="D1029" s="266"/>
      <c r="E1029" s="266"/>
      <c r="F1029" s="266"/>
      <c r="G1029" s="266"/>
      <c r="H1029" s="266"/>
      <c r="I1029" s="266"/>
      <c r="J1029" s="266"/>
      <c r="K1029" s="266"/>
      <c r="L1029" s="266"/>
      <c r="M1029" s="266"/>
      <c r="N1029" s="266"/>
      <c r="O1029" s="266"/>
      <c r="P1029" s="266"/>
      <c r="Q1029" s="266"/>
      <c r="R1029" s="266"/>
      <c r="S1029" s="266"/>
      <c r="T1029" s="266"/>
      <c r="U1029" s="266"/>
      <c r="V1029" s="266"/>
    </row>
    <row r="1030" spans="3:22" ht="14.25" customHeight="1" x14ac:dyDescent="0.2">
      <c r="C1030" s="266"/>
      <c r="D1030" s="266"/>
      <c r="E1030" s="266"/>
      <c r="F1030" s="266"/>
      <c r="G1030" s="266"/>
      <c r="H1030" s="266"/>
      <c r="I1030" s="266"/>
      <c r="J1030" s="266"/>
      <c r="K1030" s="266"/>
      <c r="L1030" s="266"/>
      <c r="M1030" s="266"/>
      <c r="N1030" s="266"/>
      <c r="O1030" s="266"/>
      <c r="P1030" s="266"/>
      <c r="Q1030" s="266"/>
      <c r="R1030" s="266"/>
      <c r="S1030" s="266"/>
      <c r="T1030" s="266"/>
      <c r="U1030" s="266"/>
      <c r="V1030" s="266"/>
    </row>
    <row r="1031" spans="3:22" ht="14.25" customHeight="1" x14ac:dyDescent="0.2">
      <c r="C1031" s="266"/>
      <c r="D1031" s="266"/>
      <c r="E1031" s="266"/>
      <c r="F1031" s="266"/>
      <c r="G1031" s="266"/>
      <c r="H1031" s="266"/>
      <c r="I1031" s="266"/>
      <c r="J1031" s="266"/>
      <c r="K1031" s="266"/>
      <c r="L1031" s="266"/>
      <c r="M1031" s="266"/>
      <c r="N1031" s="266"/>
      <c r="O1031" s="266"/>
      <c r="P1031" s="266"/>
      <c r="Q1031" s="266"/>
      <c r="R1031" s="266"/>
      <c r="S1031" s="266"/>
      <c r="T1031" s="266"/>
      <c r="U1031" s="266"/>
      <c r="V1031" s="266"/>
    </row>
    <row r="1032" spans="3:22" ht="14.25" customHeight="1" x14ac:dyDescent="0.2">
      <c r="C1032" s="266"/>
      <c r="D1032" s="266"/>
      <c r="E1032" s="266"/>
      <c r="F1032" s="266"/>
      <c r="G1032" s="266"/>
      <c r="H1032" s="266"/>
      <c r="I1032" s="266"/>
      <c r="J1032" s="266"/>
      <c r="K1032" s="266"/>
      <c r="L1032" s="266"/>
      <c r="M1032" s="266"/>
      <c r="N1032" s="266"/>
      <c r="O1032" s="266"/>
      <c r="P1032" s="266"/>
      <c r="Q1032" s="266"/>
      <c r="R1032" s="266"/>
      <c r="S1032" s="266"/>
      <c r="T1032" s="266"/>
      <c r="U1032" s="266"/>
      <c r="V1032" s="266"/>
    </row>
    <row r="1033" spans="3:22" ht="14.25" customHeight="1" x14ac:dyDescent="0.2">
      <c r="C1033" s="266"/>
      <c r="D1033" s="266"/>
      <c r="E1033" s="266"/>
      <c r="F1033" s="266"/>
      <c r="G1033" s="266"/>
      <c r="H1033" s="266"/>
      <c r="I1033" s="266"/>
      <c r="J1033" s="266"/>
      <c r="K1033" s="266"/>
      <c r="L1033" s="266"/>
      <c r="M1033" s="266"/>
      <c r="N1033" s="266"/>
      <c r="O1033" s="266"/>
      <c r="P1033" s="266"/>
      <c r="Q1033" s="266"/>
      <c r="R1033" s="266"/>
      <c r="S1033" s="266"/>
      <c r="T1033" s="266"/>
      <c r="U1033" s="266"/>
      <c r="V1033" s="266"/>
    </row>
    <row r="1034" spans="3:22" ht="14.25" customHeight="1" x14ac:dyDescent="0.2">
      <c r="C1034" s="266"/>
      <c r="D1034" s="266"/>
      <c r="E1034" s="266"/>
      <c r="F1034" s="266"/>
      <c r="G1034" s="266"/>
      <c r="H1034" s="266"/>
      <c r="I1034" s="266"/>
      <c r="J1034" s="266"/>
      <c r="K1034" s="266"/>
      <c r="L1034" s="266"/>
      <c r="M1034" s="266"/>
      <c r="N1034" s="266"/>
      <c r="O1034" s="266"/>
      <c r="P1034" s="266"/>
      <c r="Q1034" s="266"/>
      <c r="R1034" s="266"/>
      <c r="S1034" s="266"/>
      <c r="T1034" s="266"/>
      <c r="U1034" s="266"/>
      <c r="V1034" s="266"/>
    </row>
    <row r="1035" spans="3:22" ht="14.25" customHeight="1" x14ac:dyDescent="0.2">
      <c r="C1035" s="266"/>
      <c r="D1035" s="266"/>
      <c r="E1035" s="266"/>
      <c r="F1035" s="266"/>
      <c r="G1035" s="266"/>
      <c r="H1035" s="266"/>
      <c r="I1035" s="266"/>
      <c r="J1035" s="266"/>
      <c r="K1035" s="266"/>
      <c r="L1035" s="266"/>
      <c r="M1035" s="266"/>
      <c r="N1035" s="266"/>
      <c r="O1035" s="266"/>
      <c r="P1035" s="266"/>
      <c r="Q1035" s="266"/>
      <c r="R1035" s="266"/>
      <c r="S1035" s="266"/>
      <c r="T1035" s="266"/>
      <c r="U1035" s="266"/>
      <c r="V1035" s="266"/>
    </row>
    <row r="1036" spans="3:22" ht="15" customHeight="1" x14ac:dyDescent="0.2">
      <c r="C1036" s="266"/>
      <c r="D1036" s="266"/>
      <c r="E1036" s="266"/>
      <c r="F1036" s="266"/>
      <c r="G1036" s="266"/>
      <c r="H1036" s="266"/>
      <c r="I1036" s="266"/>
    </row>
    <row r="1037" spans="3:22" ht="15" customHeight="1" x14ac:dyDescent="0.2">
      <c r="C1037" s="266"/>
      <c r="D1037" s="266"/>
      <c r="E1037" s="266"/>
      <c r="F1037" s="266"/>
      <c r="G1037" s="266"/>
      <c r="H1037" s="266"/>
      <c r="I1037" s="266"/>
    </row>
    <row r="1038" spans="3:22" ht="15" customHeight="1" x14ac:dyDescent="0.2">
      <c r="C1038" s="266"/>
      <c r="D1038" s="266"/>
      <c r="E1038" s="266"/>
      <c r="F1038" s="266"/>
      <c r="G1038" s="266"/>
      <c r="H1038" s="266"/>
      <c r="I1038" s="266"/>
    </row>
  </sheetData>
  <mergeCells count="15">
    <mergeCell ref="A2:B2"/>
    <mergeCell ref="C2:G2"/>
    <mergeCell ref="A3:H3"/>
    <mergeCell ref="A62:A64"/>
    <mergeCell ref="B62:D64"/>
    <mergeCell ref="E62:E64"/>
    <mergeCell ref="F62:G64"/>
    <mergeCell ref="H62:H64"/>
    <mergeCell ref="I62:I64"/>
    <mergeCell ref="B65:D65"/>
    <mergeCell ref="F65:G65"/>
    <mergeCell ref="A66:A67"/>
    <mergeCell ref="B66:D67"/>
    <mergeCell ref="F66:G66"/>
    <mergeCell ref="F67:G67"/>
  </mergeCells>
  <hyperlinks>
    <hyperlink ref="E22" r:id="rId1" display="https://www.funcionpublica.gov.co/eva/gestornormativo/norma.php?i=77653" xr:uid="{58AB24B8-29C3-4C85-9109-5A4B34480617}"/>
    <hyperlink ref="E14" r:id="rId2" display="https://www.alcaldiabogota.gov.co/sisjur/normas/Norma1.jsp?i=81088&amp;dt=S" xr:uid="{B906918C-5763-4FB3-A1B5-AA9EEB088D21}"/>
    <hyperlink ref="E52" r:id="rId3" display="https://www.alcaldiabogota.gov.co/sisjur/normas/Norma1.jsp?i=11024" xr:uid="{16D95796-6EB6-495E-8367-3ED150621FED}"/>
    <hyperlink ref="E21" r:id="rId4" display="https://www.funcionpublica.gov.co/eva/gestornormativo/norma.php?i=78153" xr:uid="{5A16BA85-017D-4730-ACC7-F8ECA405556F}"/>
    <hyperlink ref="E39" r:id="rId5" display="https://www.alcaldiabogota.gov.co/sisjur/normas/Norma1.jsp?i=33965" xr:uid="{25C2920C-B5E2-41EB-B869-BF5DFB538638}"/>
    <hyperlink ref="E49" r:id="rId6" display="https://www.icbf.gov.co/cargues/avance/docs/resolucion_minambientevdt_1023_2005.htm" xr:uid="{D4E78DD1-4F24-465D-B801-59E08F851F23}"/>
    <hyperlink ref="E9" r:id="rId7" location="7" display="7" xr:uid="{78914E5E-D88A-4DCF-86AF-1C949B8C4CDB}"/>
    <hyperlink ref="E33" r:id="rId8" display="https://www.alcaldiabogota.gov.co/sisjur/normas/Norma1.jsp?i=45188&amp;dt=S" xr:uid="{7E386F83-4C60-4544-98A2-1DF63C0657DF}"/>
    <hyperlink ref="E23" r:id="rId9" display="40492" xr:uid="{377C1634-D291-45E5-B387-A7F537F6FF1B}"/>
    <hyperlink ref="E10" r:id="rId10" display="2184" xr:uid="{69A48C95-4BA7-428A-8F7B-0F86AAC36864}"/>
    <hyperlink ref="E61" r:id="rId11" display="http://sisjur.bogotajuridica.gov.co/sisjur/normas/Norma1.jsp?i=660" xr:uid="{E19E6089-D7D1-4CF5-B54D-0A32D8B26552}"/>
    <hyperlink ref="E54" r:id="rId12" display="https://www.studocu.com/bo/document/escuela-militar-de-ingenieria/fisica-3/ntc-5131-etiquetas-ambientales-tipo-i/17885278" xr:uid="{9578A31C-40F2-4B97-A375-971497324A50}"/>
    <hyperlink ref="E31" r:id="rId13" display="http://sisjur.bogotajuridica.gov.co/sisjur/normas/Norma1.jsp?i=53825" xr:uid="{CA4DEF64-BB83-4F1F-B4E7-78B64B000A2C}"/>
    <hyperlink ref="E57" r:id="rId14" display="http://sisjur.bogotajuridica.gov.co/sisjur/normas/Norma1.jsp?i=336" xr:uid="{31FFB9DC-5000-4D26-B886-07390E62062B}"/>
    <hyperlink ref="E18" r:id="rId15" display="http://sisjur.bogotajuridica.gov.co/sisjur/normas/Norma1.jsp?i=71292" xr:uid="{30B828B8-E9A3-4395-834D-DED77CCBFC8C}"/>
    <hyperlink ref="E58" r:id="rId16" display="https://sisjur.bogotajuridica.gov.co/sisjur/normas/Norma1.jsp?i=114357" xr:uid="{FD034396-7633-4808-8231-2686B60B64F4}"/>
    <hyperlink ref="E20" r:id="rId17" display="https://www.alcaldiabogota.gov.co/sisjur/normas/Norma1.jsp?i=63644" xr:uid="{800B01E6-1BD8-4235-8215-A8C94738FDC4}"/>
    <hyperlink ref="E15" r:id="rId18" display="https://www.alcaldiabogota.gov.co/sisjur/normas/Norma1.jsp?i=74622" xr:uid="{B33D0839-40EF-4CA1-BD07-7C226C14A0B4}"/>
    <hyperlink ref="E19" r:id="rId19" display="https://www.suin-juriscol.gov.co/viewDocument.asp?id=30027024" xr:uid="{98FC59EC-C7D2-4DE7-AE41-C2A9C2661B78}"/>
    <hyperlink ref="E7" r:id="rId20" display="https://www.acoplasticos.org/images/docs/2412_Decreto_317.pdf" xr:uid="{29E480D3-1811-4280-A378-7AF29FB6FBAA}"/>
    <hyperlink ref="E8" r:id="rId21" display="https://sisjur.bogotajuridica.gov.co/sisjur/normas/Norma1.jsp?i=120880" xr:uid="{142FC476-A7C3-4E35-A437-FD53E7E754A5}"/>
    <hyperlink ref="E13" r:id="rId22" display="https://sisjur.bogotajuridica.gov.co/sisjur/normas/Norma1.jsp?i=82552" xr:uid="{8CA1B229-B58D-4DB0-ADC7-5145D687E60D}"/>
    <hyperlink ref="E6" r:id="rId23" display="https://www.minambiente.gov.co/wp-content/uploads/2022/08/Resolucion-0851-de-2022.pdf" xr:uid="{94A87602-6DC0-491B-B784-621A1D76D66A}"/>
    <hyperlink ref="E5" r:id="rId24" display="https://fuga.gov.co/transparencia-y-acceso-a-la-informacion-publica/normativa/politicas-gestion-ambiental" xr:uid="{1ADE5F35-2C3F-41EC-A8E7-61FAFE0621A4}"/>
    <hyperlink ref="E60" r:id="rId25" display="https://docplayer.es/14941678-Codigo-electrico-colombiano-norma-tecnica-colombiana-2050-ntc-2050.html" xr:uid="{826DD041-7312-42A2-8BC4-D56D3B42BFFB}"/>
  </hyperlinks>
  <printOptions horizontalCentered="1"/>
  <pageMargins left="0.23622047244094491" right="0.23622047244094491" top="0.31496062992125984" bottom="0.19685039370078741" header="0" footer="0"/>
  <pageSetup paperSize="14" scale="29" orientation="landscape" r:id="rId26"/>
  <headerFooter>
    <oddFooter>&amp;LV3-11-03-2020</oddFooter>
  </headerFooter>
  <rowBreaks count="1" manualBreakCount="1">
    <brk id="42" max="16383" man="1"/>
  </rowBreaks>
  <drawing r:id="rId27"/>
  <legacyDrawing r:id="rId28"/>
  <tableParts count="1">
    <tablePart r:id="rId29"/>
  </tableParts>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2DF727-8278-49B8-8CF7-58E873917937}">
  <sheetPr>
    <tabColor rgb="FFFF0000"/>
  </sheetPr>
  <dimension ref="A1:I35"/>
  <sheetViews>
    <sheetView view="pageBreakPreview" topLeftCell="C1" zoomScale="70" zoomScaleNormal="60" zoomScaleSheetLayoutView="70" zoomScalePageLayoutView="26" workbookViewId="0">
      <pane ySplit="4" topLeftCell="A29" activePane="bottomLeft" state="frozen"/>
      <selection pane="bottomLeft" activeCell="H40" sqref="H40"/>
    </sheetView>
  </sheetViews>
  <sheetFormatPr baseColWidth="10" defaultColWidth="11.5703125" defaultRowHeight="14.25" x14ac:dyDescent="0.2"/>
  <cols>
    <col min="1" max="2" width="20" style="211" customWidth="1"/>
    <col min="3" max="3" width="19.42578125" style="175" customWidth="1"/>
    <col min="4" max="4" width="25.5703125" style="175" customWidth="1"/>
    <col min="5" max="5" width="41.85546875" style="175" customWidth="1"/>
    <col min="6" max="6" width="20" style="175" customWidth="1"/>
    <col min="7" max="7" width="52.5703125" style="257" customWidth="1"/>
    <col min="8" max="8" width="55.42578125" style="175" customWidth="1"/>
    <col min="9" max="9" width="32.85546875" style="175" customWidth="1"/>
    <col min="10" max="253" width="11.5703125" style="175"/>
    <col min="254" max="255" width="20" style="175" customWidth="1"/>
    <col min="256" max="256" width="19.42578125" style="175" customWidth="1"/>
    <col min="257" max="257" width="25.5703125" style="175" customWidth="1"/>
    <col min="258" max="258" width="13.5703125" style="175" customWidth="1"/>
    <col min="259" max="259" width="20" style="175" customWidth="1"/>
    <col min="260" max="260" width="42.140625" style="175" customWidth="1"/>
    <col min="261" max="261" width="36.140625" style="175" customWidth="1"/>
    <col min="262" max="262" width="35.140625" style="175" customWidth="1"/>
    <col min="263" max="263" width="11.5703125" style="175"/>
    <col min="264" max="264" width="14" style="175" bestFit="1" customWidth="1"/>
    <col min="265" max="509" width="11.5703125" style="175"/>
    <col min="510" max="511" width="20" style="175" customWidth="1"/>
    <col min="512" max="512" width="19.42578125" style="175" customWidth="1"/>
    <col min="513" max="513" width="25.5703125" style="175" customWidth="1"/>
    <col min="514" max="514" width="13.5703125" style="175" customWidth="1"/>
    <col min="515" max="515" width="20" style="175" customWidth="1"/>
    <col min="516" max="516" width="42.140625" style="175" customWidth="1"/>
    <col min="517" max="517" width="36.140625" style="175" customWidth="1"/>
    <col min="518" max="518" width="35.140625" style="175" customWidth="1"/>
    <col min="519" max="519" width="11.5703125" style="175"/>
    <col min="520" max="520" width="14" style="175" bestFit="1" customWidth="1"/>
    <col min="521" max="765" width="11.5703125" style="175"/>
    <col min="766" max="767" width="20" style="175" customWidth="1"/>
    <col min="768" max="768" width="19.42578125" style="175" customWidth="1"/>
    <col min="769" max="769" width="25.5703125" style="175" customWidth="1"/>
    <col min="770" max="770" width="13.5703125" style="175" customWidth="1"/>
    <col min="771" max="771" width="20" style="175" customWidth="1"/>
    <col min="772" max="772" width="42.140625" style="175" customWidth="1"/>
    <col min="773" max="773" width="36.140625" style="175" customWidth="1"/>
    <col min="774" max="774" width="35.140625" style="175" customWidth="1"/>
    <col min="775" max="775" width="11.5703125" style="175"/>
    <col min="776" max="776" width="14" style="175" bestFit="1" customWidth="1"/>
    <col min="777" max="1021" width="11.5703125" style="175"/>
    <col min="1022" max="1023" width="20" style="175" customWidth="1"/>
    <col min="1024" max="1024" width="19.42578125" style="175" customWidth="1"/>
    <col min="1025" max="1025" width="25.5703125" style="175" customWidth="1"/>
    <col min="1026" max="1026" width="13.5703125" style="175" customWidth="1"/>
    <col min="1027" max="1027" width="20" style="175" customWidth="1"/>
    <col min="1028" max="1028" width="42.140625" style="175" customWidth="1"/>
    <col min="1029" max="1029" width="36.140625" style="175" customWidth="1"/>
    <col min="1030" max="1030" width="35.140625" style="175" customWidth="1"/>
    <col min="1031" max="1031" width="11.5703125" style="175"/>
    <col min="1032" max="1032" width="14" style="175" bestFit="1" customWidth="1"/>
    <col min="1033" max="1277" width="11.5703125" style="175"/>
    <col min="1278" max="1279" width="20" style="175" customWidth="1"/>
    <col min="1280" max="1280" width="19.42578125" style="175" customWidth="1"/>
    <col min="1281" max="1281" width="25.5703125" style="175" customWidth="1"/>
    <col min="1282" max="1282" width="13.5703125" style="175" customWidth="1"/>
    <col min="1283" max="1283" width="20" style="175" customWidth="1"/>
    <col min="1284" max="1284" width="42.140625" style="175" customWidth="1"/>
    <col min="1285" max="1285" width="36.140625" style="175" customWidth="1"/>
    <col min="1286" max="1286" width="35.140625" style="175" customWidth="1"/>
    <col min="1287" max="1287" width="11.5703125" style="175"/>
    <col min="1288" max="1288" width="14" style="175" bestFit="1" customWidth="1"/>
    <col min="1289" max="1533" width="11.5703125" style="175"/>
    <col min="1534" max="1535" width="20" style="175" customWidth="1"/>
    <col min="1536" max="1536" width="19.42578125" style="175" customWidth="1"/>
    <col min="1537" max="1537" width="25.5703125" style="175" customWidth="1"/>
    <col min="1538" max="1538" width="13.5703125" style="175" customWidth="1"/>
    <col min="1539" max="1539" width="20" style="175" customWidth="1"/>
    <col min="1540" max="1540" width="42.140625" style="175" customWidth="1"/>
    <col min="1541" max="1541" width="36.140625" style="175" customWidth="1"/>
    <col min="1542" max="1542" width="35.140625" style="175" customWidth="1"/>
    <col min="1543" max="1543" width="11.5703125" style="175"/>
    <col min="1544" max="1544" width="14" style="175" bestFit="1" customWidth="1"/>
    <col min="1545" max="1789" width="11.5703125" style="175"/>
    <col min="1790" max="1791" width="20" style="175" customWidth="1"/>
    <col min="1792" max="1792" width="19.42578125" style="175" customWidth="1"/>
    <col min="1793" max="1793" width="25.5703125" style="175" customWidth="1"/>
    <col min="1794" max="1794" width="13.5703125" style="175" customWidth="1"/>
    <col min="1795" max="1795" width="20" style="175" customWidth="1"/>
    <col min="1796" max="1796" width="42.140625" style="175" customWidth="1"/>
    <col min="1797" max="1797" width="36.140625" style="175" customWidth="1"/>
    <col min="1798" max="1798" width="35.140625" style="175" customWidth="1"/>
    <col min="1799" max="1799" width="11.5703125" style="175"/>
    <col min="1800" max="1800" width="14" style="175" bestFit="1" customWidth="1"/>
    <col min="1801" max="2045" width="11.5703125" style="175"/>
    <col min="2046" max="2047" width="20" style="175" customWidth="1"/>
    <col min="2048" max="2048" width="19.42578125" style="175" customWidth="1"/>
    <col min="2049" max="2049" width="25.5703125" style="175" customWidth="1"/>
    <col min="2050" max="2050" width="13.5703125" style="175" customWidth="1"/>
    <col min="2051" max="2051" width="20" style="175" customWidth="1"/>
    <col min="2052" max="2052" width="42.140625" style="175" customWidth="1"/>
    <col min="2053" max="2053" width="36.140625" style="175" customWidth="1"/>
    <col min="2054" max="2054" width="35.140625" style="175" customWidth="1"/>
    <col min="2055" max="2055" width="11.5703125" style="175"/>
    <col min="2056" max="2056" width="14" style="175" bestFit="1" customWidth="1"/>
    <col min="2057" max="2301" width="11.5703125" style="175"/>
    <col min="2302" max="2303" width="20" style="175" customWidth="1"/>
    <col min="2304" max="2304" width="19.42578125" style="175" customWidth="1"/>
    <col min="2305" max="2305" width="25.5703125" style="175" customWidth="1"/>
    <col min="2306" max="2306" width="13.5703125" style="175" customWidth="1"/>
    <col min="2307" max="2307" width="20" style="175" customWidth="1"/>
    <col min="2308" max="2308" width="42.140625" style="175" customWidth="1"/>
    <col min="2309" max="2309" width="36.140625" style="175" customWidth="1"/>
    <col min="2310" max="2310" width="35.140625" style="175" customWidth="1"/>
    <col min="2311" max="2311" width="11.5703125" style="175"/>
    <col min="2312" max="2312" width="14" style="175" bestFit="1" customWidth="1"/>
    <col min="2313" max="2557" width="11.5703125" style="175"/>
    <col min="2558" max="2559" width="20" style="175" customWidth="1"/>
    <col min="2560" max="2560" width="19.42578125" style="175" customWidth="1"/>
    <col min="2561" max="2561" width="25.5703125" style="175" customWidth="1"/>
    <col min="2562" max="2562" width="13.5703125" style="175" customWidth="1"/>
    <col min="2563" max="2563" width="20" style="175" customWidth="1"/>
    <col min="2564" max="2564" width="42.140625" style="175" customWidth="1"/>
    <col min="2565" max="2565" width="36.140625" style="175" customWidth="1"/>
    <col min="2566" max="2566" width="35.140625" style="175" customWidth="1"/>
    <col min="2567" max="2567" width="11.5703125" style="175"/>
    <col min="2568" max="2568" width="14" style="175" bestFit="1" customWidth="1"/>
    <col min="2569" max="2813" width="11.5703125" style="175"/>
    <col min="2814" max="2815" width="20" style="175" customWidth="1"/>
    <col min="2816" max="2816" width="19.42578125" style="175" customWidth="1"/>
    <col min="2817" max="2817" width="25.5703125" style="175" customWidth="1"/>
    <col min="2818" max="2818" width="13.5703125" style="175" customWidth="1"/>
    <col min="2819" max="2819" width="20" style="175" customWidth="1"/>
    <col min="2820" max="2820" width="42.140625" style="175" customWidth="1"/>
    <col min="2821" max="2821" width="36.140625" style="175" customWidth="1"/>
    <col min="2822" max="2822" width="35.140625" style="175" customWidth="1"/>
    <col min="2823" max="2823" width="11.5703125" style="175"/>
    <col min="2824" max="2824" width="14" style="175" bestFit="1" customWidth="1"/>
    <col min="2825" max="3069" width="11.5703125" style="175"/>
    <col min="3070" max="3071" width="20" style="175" customWidth="1"/>
    <col min="3072" max="3072" width="19.42578125" style="175" customWidth="1"/>
    <col min="3073" max="3073" width="25.5703125" style="175" customWidth="1"/>
    <col min="3074" max="3074" width="13.5703125" style="175" customWidth="1"/>
    <col min="3075" max="3075" width="20" style="175" customWidth="1"/>
    <col min="3076" max="3076" width="42.140625" style="175" customWidth="1"/>
    <col min="3077" max="3077" width="36.140625" style="175" customWidth="1"/>
    <col min="3078" max="3078" width="35.140625" style="175" customWidth="1"/>
    <col min="3079" max="3079" width="11.5703125" style="175"/>
    <col min="3080" max="3080" width="14" style="175" bestFit="1" customWidth="1"/>
    <col min="3081" max="3325" width="11.5703125" style="175"/>
    <col min="3326" max="3327" width="20" style="175" customWidth="1"/>
    <col min="3328" max="3328" width="19.42578125" style="175" customWidth="1"/>
    <col min="3329" max="3329" width="25.5703125" style="175" customWidth="1"/>
    <col min="3330" max="3330" width="13.5703125" style="175" customWidth="1"/>
    <col min="3331" max="3331" width="20" style="175" customWidth="1"/>
    <col min="3332" max="3332" width="42.140625" style="175" customWidth="1"/>
    <col min="3333" max="3333" width="36.140625" style="175" customWidth="1"/>
    <col min="3334" max="3334" width="35.140625" style="175" customWidth="1"/>
    <col min="3335" max="3335" width="11.5703125" style="175"/>
    <col min="3336" max="3336" width="14" style="175" bestFit="1" customWidth="1"/>
    <col min="3337" max="3581" width="11.5703125" style="175"/>
    <col min="3582" max="3583" width="20" style="175" customWidth="1"/>
    <col min="3584" max="3584" width="19.42578125" style="175" customWidth="1"/>
    <col min="3585" max="3585" width="25.5703125" style="175" customWidth="1"/>
    <col min="3586" max="3586" width="13.5703125" style="175" customWidth="1"/>
    <col min="3587" max="3587" width="20" style="175" customWidth="1"/>
    <col min="3588" max="3588" width="42.140625" style="175" customWidth="1"/>
    <col min="3589" max="3589" width="36.140625" style="175" customWidth="1"/>
    <col min="3590" max="3590" width="35.140625" style="175" customWidth="1"/>
    <col min="3591" max="3591" width="11.5703125" style="175"/>
    <col min="3592" max="3592" width="14" style="175" bestFit="1" customWidth="1"/>
    <col min="3593" max="3837" width="11.5703125" style="175"/>
    <col min="3838" max="3839" width="20" style="175" customWidth="1"/>
    <col min="3840" max="3840" width="19.42578125" style="175" customWidth="1"/>
    <col min="3841" max="3841" width="25.5703125" style="175" customWidth="1"/>
    <col min="3842" max="3842" width="13.5703125" style="175" customWidth="1"/>
    <col min="3843" max="3843" width="20" style="175" customWidth="1"/>
    <col min="3844" max="3844" width="42.140625" style="175" customWidth="1"/>
    <col min="3845" max="3845" width="36.140625" style="175" customWidth="1"/>
    <col min="3846" max="3846" width="35.140625" style="175" customWidth="1"/>
    <col min="3847" max="3847" width="11.5703125" style="175"/>
    <col min="3848" max="3848" width="14" style="175" bestFit="1" customWidth="1"/>
    <col min="3849" max="4093" width="11.5703125" style="175"/>
    <col min="4094" max="4095" width="20" style="175" customWidth="1"/>
    <col min="4096" max="4096" width="19.42578125" style="175" customWidth="1"/>
    <col min="4097" max="4097" width="25.5703125" style="175" customWidth="1"/>
    <col min="4098" max="4098" width="13.5703125" style="175" customWidth="1"/>
    <col min="4099" max="4099" width="20" style="175" customWidth="1"/>
    <col min="4100" max="4100" width="42.140625" style="175" customWidth="1"/>
    <col min="4101" max="4101" width="36.140625" style="175" customWidth="1"/>
    <col min="4102" max="4102" width="35.140625" style="175" customWidth="1"/>
    <col min="4103" max="4103" width="11.5703125" style="175"/>
    <col min="4104" max="4104" width="14" style="175" bestFit="1" customWidth="1"/>
    <col min="4105" max="4349" width="11.5703125" style="175"/>
    <col min="4350" max="4351" width="20" style="175" customWidth="1"/>
    <col min="4352" max="4352" width="19.42578125" style="175" customWidth="1"/>
    <col min="4353" max="4353" width="25.5703125" style="175" customWidth="1"/>
    <col min="4354" max="4354" width="13.5703125" style="175" customWidth="1"/>
    <col min="4355" max="4355" width="20" style="175" customWidth="1"/>
    <col min="4356" max="4356" width="42.140625" style="175" customWidth="1"/>
    <col min="4357" max="4357" width="36.140625" style="175" customWidth="1"/>
    <col min="4358" max="4358" width="35.140625" style="175" customWidth="1"/>
    <col min="4359" max="4359" width="11.5703125" style="175"/>
    <col min="4360" max="4360" width="14" style="175" bestFit="1" customWidth="1"/>
    <col min="4361" max="4605" width="11.5703125" style="175"/>
    <col min="4606" max="4607" width="20" style="175" customWidth="1"/>
    <col min="4608" max="4608" width="19.42578125" style="175" customWidth="1"/>
    <col min="4609" max="4609" width="25.5703125" style="175" customWidth="1"/>
    <col min="4610" max="4610" width="13.5703125" style="175" customWidth="1"/>
    <col min="4611" max="4611" width="20" style="175" customWidth="1"/>
    <col min="4612" max="4612" width="42.140625" style="175" customWidth="1"/>
    <col min="4613" max="4613" width="36.140625" style="175" customWidth="1"/>
    <col min="4614" max="4614" width="35.140625" style="175" customWidth="1"/>
    <col min="4615" max="4615" width="11.5703125" style="175"/>
    <col min="4616" max="4616" width="14" style="175" bestFit="1" customWidth="1"/>
    <col min="4617" max="4861" width="11.5703125" style="175"/>
    <col min="4862" max="4863" width="20" style="175" customWidth="1"/>
    <col min="4864" max="4864" width="19.42578125" style="175" customWidth="1"/>
    <col min="4865" max="4865" width="25.5703125" style="175" customWidth="1"/>
    <col min="4866" max="4866" width="13.5703125" style="175" customWidth="1"/>
    <col min="4867" max="4867" width="20" style="175" customWidth="1"/>
    <col min="4868" max="4868" width="42.140625" style="175" customWidth="1"/>
    <col min="4869" max="4869" width="36.140625" style="175" customWidth="1"/>
    <col min="4870" max="4870" width="35.140625" style="175" customWidth="1"/>
    <col min="4871" max="4871" width="11.5703125" style="175"/>
    <col min="4872" max="4872" width="14" style="175" bestFit="1" customWidth="1"/>
    <col min="4873" max="5117" width="11.5703125" style="175"/>
    <col min="5118" max="5119" width="20" style="175" customWidth="1"/>
    <col min="5120" max="5120" width="19.42578125" style="175" customWidth="1"/>
    <col min="5121" max="5121" width="25.5703125" style="175" customWidth="1"/>
    <col min="5122" max="5122" width="13.5703125" style="175" customWidth="1"/>
    <col min="5123" max="5123" width="20" style="175" customWidth="1"/>
    <col min="5124" max="5124" width="42.140625" style="175" customWidth="1"/>
    <col min="5125" max="5125" width="36.140625" style="175" customWidth="1"/>
    <col min="5126" max="5126" width="35.140625" style="175" customWidth="1"/>
    <col min="5127" max="5127" width="11.5703125" style="175"/>
    <col min="5128" max="5128" width="14" style="175" bestFit="1" customWidth="1"/>
    <col min="5129" max="5373" width="11.5703125" style="175"/>
    <col min="5374" max="5375" width="20" style="175" customWidth="1"/>
    <col min="5376" max="5376" width="19.42578125" style="175" customWidth="1"/>
    <col min="5377" max="5377" width="25.5703125" style="175" customWidth="1"/>
    <col min="5378" max="5378" width="13.5703125" style="175" customWidth="1"/>
    <col min="5379" max="5379" width="20" style="175" customWidth="1"/>
    <col min="5380" max="5380" width="42.140625" style="175" customWidth="1"/>
    <col min="5381" max="5381" width="36.140625" style="175" customWidth="1"/>
    <col min="5382" max="5382" width="35.140625" style="175" customWidth="1"/>
    <col min="5383" max="5383" width="11.5703125" style="175"/>
    <col min="5384" max="5384" width="14" style="175" bestFit="1" customWidth="1"/>
    <col min="5385" max="5629" width="11.5703125" style="175"/>
    <col min="5630" max="5631" width="20" style="175" customWidth="1"/>
    <col min="5632" max="5632" width="19.42578125" style="175" customWidth="1"/>
    <col min="5633" max="5633" width="25.5703125" style="175" customWidth="1"/>
    <col min="5634" max="5634" width="13.5703125" style="175" customWidth="1"/>
    <col min="5635" max="5635" width="20" style="175" customWidth="1"/>
    <col min="5636" max="5636" width="42.140625" style="175" customWidth="1"/>
    <col min="5637" max="5637" width="36.140625" style="175" customWidth="1"/>
    <col min="5638" max="5638" width="35.140625" style="175" customWidth="1"/>
    <col min="5639" max="5639" width="11.5703125" style="175"/>
    <col min="5640" max="5640" width="14" style="175" bestFit="1" customWidth="1"/>
    <col min="5641" max="5885" width="11.5703125" style="175"/>
    <col min="5886" max="5887" width="20" style="175" customWidth="1"/>
    <col min="5888" max="5888" width="19.42578125" style="175" customWidth="1"/>
    <col min="5889" max="5889" width="25.5703125" style="175" customWidth="1"/>
    <col min="5890" max="5890" width="13.5703125" style="175" customWidth="1"/>
    <col min="5891" max="5891" width="20" style="175" customWidth="1"/>
    <col min="5892" max="5892" width="42.140625" style="175" customWidth="1"/>
    <col min="5893" max="5893" width="36.140625" style="175" customWidth="1"/>
    <col min="5894" max="5894" width="35.140625" style="175" customWidth="1"/>
    <col min="5895" max="5895" width="11.5703125" style="175"/>
    <col min="5896" max="5896" width="14" style="175" bestFit="1" customWidth="1"/>
    <col min="5897" max="6141" width="11.5703125" style="175"/>
    <col min="6142" max="6143" width="20" style="175" customWidth="1"/>
    <col min="6144" max="6144" width="19.42578125" style="175" customWidth="1"/>
    <col min="6145" max="6145" width="25.5703125" style="175" customWidth="1"/>
    <col min="6146" max="6146" width="13.5703125" style="175" customWidth="1"/>
    <col min="6147" max="6147" width="20" style="175" customWidth="1"/>
    <col min="6148" max="6148" width="42.140625" style="175" customWidth="1"/>
    <col min="6149" max="6149" width="36.140625" style="175" customWidth="1"/>
    <col min="6150" max="6150" width="35.140625" style="175" customWidth="1"/>
    <col min="6151" max="6151" width="11.5703125" style="175"/>
    <col min="6152" max="6152" width="14" style="175" bestFit="1" customWidth="1"/>
    <col min="6153" max="6397" width="11.5703125" style="175"/>
    <col min="6398" max="6399" width="20" style="175" customWidth="1"/>
    <col min="6400" max="6400" width="19.42578125" style="175" customWidth="1"/>
    <col min="6401" max="6401" width="25.5703125" style="175" customWidth="1"/>
    <col min="6402" max="6402" width="13.5703125" style="175" customWidth="1"/>
    <col min="6403" max="6403" width="20" style="175" customWidth="1"/>
    <col min="6404" max="6404" width="42.140625" style="175" customWidth="1"/>
    <col min="6405" max="6405" width="36.140625" style="175" customWidth="1"/>
    <col min="6406" max="6406" width="35.140625" style="175" customWidth="1"/>
    <col min="6407" max="6407" width="11.5703125" style="175"/>
    <col min="6408" max="6408" width="14" style="175" bestFit="1" customWidth="1"/>
    <col min="6409" max="6653" width="11.5703125" style="175"/>
    <col min="6654" max="6655" width="20" style="175" customWidth="1"/>
    <col min="6656" max="6656" width="19.42578125" style="175" customWidth="1"/>
    <col min="6657" max="6657" width="25.5703125" style="175" customWidth="1"/>
    <col min="6658" max="6658" width="13.5703125" style="175" customWidth="1"/>
    <col min="6659" max="6659" width="20" style="175" customWidth="1"/>
    <col min="6660" max="6660" width="42.140625" style="175" customWidth="1"/>
    <col min="6661" max="6661" width="36.140625" style="175" customWidth="1"/>
    <col min="6662" max="6662" width="35.140625" style="175" customWidth="1"/>
    <col min="6663" max="6663" width="11.5703125" style="175"/>
    <col min="6664" max="6664" width="14" style="175" bestFit="1" customWidth="1"/>
    <col min="6665" max="6909" width="11.5703125" style="175"/>
    <col min="6910" max="6911" width="20" style="175" customWidth="1"/>
    <col min="6912" max="6912" width="19.42578125" style="175" customWidth="1"/>
    <col min="6913" max="6913" width="25.5703125" style="175" customWidth="1"/>
    <col min="6914" max="6914" width="13.5703125" style="175" customWidth="1"/>
    <col min="6915" max="6915" width="20" style="175" customWidth="1"/>
    <col min="6916" max="6916" width="42.140625" style="175" customWidth="1"/>
    <col min="6917" max="6917" width="36.140625" style="175" customWidth="1"/>
    <col min="6918" max="6918" width="35.140625" style="175" customWidth="1"/>
    <col min="6919" max="6919" width="11.5703125" style="175"/>
    <col min="6920" max="6920" width="14" style="175" bestFit="1" customWidth="1"/>
    <col min="6921" max="7165" width="11.5703125" style="175"/>
    <col min="7166" max="7167" width="20" style="175" customWidth="1"/>
    <col min="7168" max="7168" width="19.42578125" style="175" customWidth="1"/>
    <col min="7169" max="7169" width="25.5703125" style="175" customWidth="1"/>
    <col min="7170" max="7170" width="13.5703125" style="175" customWidth="1"/>
    <col min="7171" max="7171" width="20" style="175" customWidth="1"/>
    <col min="7172" max="7172" width="42.140625" style="175" customWidth="1"/>
    <col min="7173" max="7173" width="36.140625" style="175" customWidth="1"/>
    <col min="7174" max="7174" width="35.140625" style="175" customWidth="1"/>
    <col min="7175" max="7175" width="11.5703125" style="175"/>
    <col min="7176" max="7176" width="14" style="175" bestFit="1" customWidth="1"/>
    <col min="7177" max="7421" width="11.5703125" style="175"/>
    <col min="7422" max="7423" width="20" style="175" customWidth="1"/>
    <col min="7424" max="7424" width="19.42578125" style="175" customWidth="1"/>
    <col min="7425" max="7425" width="25.5703125" style="175" customWidth="1"/>
    <col min="7426" max="7426" width="13.5703125" style="175" customWidth="1"/>
    <col min="7427" max="7427" width="20" style="175" customWidth="1"/>
    <col min="7428" max="7428" width="42.140625" style="175" customWidth="1"/>
    <col min="7429" max="7429" width="36.140625" style="175" customWidth="1"/>
    <col min="7430" max="7430" width="35.140625" style="175" customWidth="1"/>
    <col min="7431" max="7431" width="11.5703125" style="175"/>
    <col min="7432" max="7432" width="14" style="175" bestFit="1" customWidth="1"/>
    <col min="7433" max="7677" width="11.5703125" style="175"/>
    <col min="7678" max="7679" width="20" style="175" customWidth="1"/>
    <col min="7680" max="7680" width="19.42578125" style="175" customWidth="1"/>
    <col min="7681" max="7681" width="25.5703125" style="175" customWidth="1"/>
    <col min="7682" max="7682" width="13.5703125" style="175" customWidth="1"/>
    <col min="7683" max="7683" width="20" style="175" customWidth="1"/>
    <col min="7684" max="7684" width="42.140625" style="175" customWidth="1"/>
    <col min="7685" max="7685" width="36.140625" style="175" customWidth="1"/>
    <col min="7686" max="7686" width="35.140625" style="175" customWidth="1"/>
    <col min="7687" max="7687" width="11.5703125" style="175"/>
    <col min="7688" max="7688" width="14" style="175" bestFit="1" customWidth="1"/>
    <col min="7689" max="7933" width="11.5703125" style="175"/>
    <col min="7934" max="7935" width="20" style="175" customWidth="1"/>
    <col min="7936" max="7936" width="19.42578125" style="175" customWidth="1"/>
    <col min="7937" max="7937" width="25.5703125" style="175" customWidth="1"/>
    <col min="7938" max="7938" width="13.5703125" style="175" customWidth="1"/>
    <col min="7939" max="7939" width="20" style="175" customWidth="1"/>
    <col min="7940" max="7940" width="42.140625" style="175" customWidth="1"/>
    <col min="7941" max="7941" width="36.140625" style="175" customWidth="1"/>
    <col min="7942" max="7942" width="35.140625" style="175" customWidth="1"/>
    <col min="7943" max="7943" width="11.5703125" style="175"/>
    <col min="7944" max="7944" width="14" style="175" bestFit="1" customWidth="1"/>
    <col min="7945" max="8189" width="11.5703125" style="175"/>
    <col min="8190" max="8191" width="20" style="175" customWidth="1"/>
    <col min="8192" max="8192" width="19.42578125" style="175" customWidth="1"/>
    <col min="8193" max="8193" width="25.5703125" style="175" customWidth="1"/>
    <col min="8194" max="8194" width="13.5703125" style="175" customWidth="1"/>
    <col min="8195" max="8195" width="20" style="175" customWidth="1"/>
    <col min="8196" max="8196" width="42.140625" style="175" customWidth="1"/>
    <col min="8197" max="8197" width="36.140625" style="175" customWidth="1"/>
    <col min="8198" max="8198" width="35.140625" style="175" customWidth="1"/>
    <col min="8199" max="8199" width="11.5703125" style="175"/>
    <col min="8200" max="8200" width="14" style="175" bestFit="1" customWidth="1"/>
    <col min="8201" max="8445" width="11.5703125" style="175"/>
    <col min="8446" max="8447" width="20" style="175" customWidth="1"/>
    <col min="8448" max="8448" width="19.42578125" style="175" customWidth="1"/>
    <col min="8449" max="8449" width="25.5703125" style="175" customWidth="1"/>
    <col min="8450" max="8450" width="13.5703125" style="175" customWidth="1"/>
    <col min="8451" max="8451" width="20" style="175" customWidth="1"/>
    <col min="8452" max="8452" width="42.140625" style="175" customWidth="1"/>
    <col min="8453" max="8453" width="36.140625" style="175" customWidth="1"/>
    <col min="8454" max="8454" width="35.140625" style="175" customWidth="1"/>
    <col min="8455" max="8455" width="11.5703125" style="175"/>
    <col min="8456" max="8456" width="14" style="175" bestFit="1" customWidth="1"/>
    <col min="8457" max="8701" width="11.5703125" style="175"/>
    <col min="8702" max="8703" width="20" style="175" customWidth="1"/>
    <col min="8704" max="8704" width="19.42578125" style="175" customWidth="1"/>
    <col min="8705" max="8705" width="25.5703125" style="175" customWidth="1"/>
    <col min="8706" max="8706" width="13.5703125" style="175" customWidth="1"/>
    <col min="8707" max="8707" width="20" style="175" customWidth="1"/>
    <col min="8708" max="8708" width="42.140625" style="175" customWidth="1"/>
    <col min="8709" max="8709" width="36.140625" style="175" customWidth="1"/>
    <col min="8710" max="8710" width="35.140625" style="175" customWidth="1"/>
    <col min="8711" max="8711" width="11.5703125" style="175"/>
    <col min="8712" max="8712" width="14" style="175" bestFit="1" customWidth="1"/>
    <col min="8713" max="8957" width="11.5703125" style="175"/>
    <col min="8958" max="8959" width="20" style="175" customWidth="1"/>
    <col min="8960" max="8960" width="19.42578125" style="175" customWidth="1"/>
    <col min="8961" max="8961" width="25.5703125" style="175" customWidth="1"/>
    <col min="8962" max="8962" width="13.5703125" style="175" customWidth="1"/>
    <col min="8963" max="8963" width="20" style="175" customWidth="1"/>
    <col min="8964" max="8964" width="42.140625" style="175" customWidth="1"/>
    <col min="8965" max="8965" width="36.140625" style="175" customWidth="1"/>
    <col min="8966" max="8966" width="35.140625" style="175" customWidth="1"/>
    <col min="8967" max="8967" width="11.5703125" style="175"/>
    <col min="8968" max="8968" width="14" style="175" bestFit="1" customWidth="1"/>
    <col min="8969" max="9213" width="11.5703125" style="175"/>
    <col min="9214" max="9215" width="20" style="175" customWidth="1"/>
    <col min="9216" max="9216" width="19.42578125" style="175" customWidth="1"/>
    <col min="9217" max="9217" width="25.5703125" style="175" customWidth="1"/>
    <col min="9218" max="9218" width="13.5703125" style="175" customWidth="1"/>
    <col min="9219" max="9219" width="20" style="175" customWidth="1"/>
    <col min="9220" max="9220" width="42.140625" style="175" customWidth="1"/>
    <col min="9221" max="9221" width="36.140625" style="175" customWidth="1"/>
    <col min="9222" max="9222" width="35.140625" style="175" customWidth="1"/>
    <col min="9223" max="9223" width="11.5703125" style="175"/>
    <col min="9224" max="9224" width="14" style="175" bestFit="1" customWidth="1"/>
    <col min="9225" max="9469" width="11.5703125" style="175"/>
    <col min="9470" max="9471" width="20" style="175" customWidth="1"/>
    <col min="9472" max="9472" width="19.42578125" style="175" customWidth="1"/>
    <col min="9473" max="9473" width="25.5703125" style="175" customWidth="1"/>
    <col min="9474" max="9474" width="13.5703125" style="175" customWidth="1"/>
    <col min="9475" max="9475" width="20" style="175" customWidth="1"/>
    <col min="9476" max="9476" width="42.140625" style="175" customWidth="1"/>
    <col min="9477" max="9477" width="36.140625" style="175" customWidth="1"/>
    <col min="9478" max="9478" width="35.140625" style="175" customWidth="1"/>
    <col min="9479" max="9479" width="11.5703125" style="175"/>
    <col min="9480" max="9480" width="14" style="175" bestFit="1" customWidth="1"/>
    <col min="9481" max="9725" width="11.5703125" style="175"/>
    <col min="9726" max="9727" width="20" style="175" customWidth="1"/>
    <col min="9728" max="9728" width="19.42578125" style="175" customWidth="1"/>
    <col min="9729" max="9729" width="25.5703125" style="175" customWidth="1"/>
    <col min="9730" max="9730" width="13.5703125" style="175" customWidth="1"/>
    <col min="9731" max="9731" width="20" style="175" customWidth="1"/>
    <col min="9732" max="9732" width="42.140625" style="175" customWidth="1"/>
    <col min="9733" max="9733" width="36.140625" style="175" customWidth="1"/>
    <col min="9734" max="9734" width="35.140625" style="175" customWidth="1"/>
    <col min="9735" max="9735" width="11.5703125" style="175"/>
    <col min="9736" max="9736" width="14" style="175" bestFit="1" customWidth="1"/>
    <col min="9737" max="9981" width="11.5703125" style="175"/>
    <col min="9982" max="9983" width="20" style="175" customWidth="1"/>
    <col min="9984" max="9984" width="19.42578125" style="175" customWidth="1"/>
    <col min="9985" max="9985" width="25.5703125" style="175" customWidth="1"/>
    <col min="9986" max="9986" width="13.5703125" style="175" customWidth="1"/>
    <col min="9987" max="9987" width="20" style="175" customWidth="1"/>
    <col min="9988" max="9988" width="42.140625" style="175" customWidth="1"/>
    <col min="9989" max="9989" width="36.140625" style="175" customWidth="1"/>
    <col min="9990" max="9990" width="35.140625" style="175" customWidth="1"/>
    <col min="9991" max="9991" width="11.5703125" style="175"/>
    <col min="9992" max="9992" width="14" style="175" bestFit="1" customWidth="1"/>
    <col min="9993" max="10237" width="11.5703125" style="175"/>
    <col min="10238" max="10239" width="20" style="175" customWidth="1"/>
    <col min="10240" max="10240" width="19.42578125" style="175" customWidth="1"/>
    <col min="10241" max="10241" width="25.5703125" style="175" customWidth="1"/>
    <col min="10242" max="10242" width="13.5703125" style="175" customWidth="1"/>
    <col min="10243" max="10243" width="20" style="175" customWidth="1"/>
    <col min="10244" max="10244" width="42.140625" style="175" customWidth="1"/>
    <col min="10245" max="10245" width="36.140625" style="175" customWidth="1"/>
    <col min="10246" max="10246" width="35.140625" style="175" customWidth="1"/>
    <col min="10247" max="10247" width="11.5703125" style="175"/>
    <col min="10248" max="10248" width="14" style="175" bestFit="1" customWidth="1"/>
    <col min="10249" max="10493" width="11.5703125" style="175"/>
    <col min="10494" max="10495" width="20" style="175" customWidth="1"/>
    <col min="10496" max="10496" width="19.42578125" style="175" customWidth="1"/>
    <col min="10497" max="10497" width="25.5703125" style="175" customWidth="1"/>
    <col min="10498" max="10498" width="13.5703125" style="175" customWidth="1"/>
    <col min="10499" max="10499" width="20" style="175" customWidth="1"/>
    <col min="10500" max="10500" width="42.140625" style="175" customWidth="1"/>
    <col min="10501" max="10501" width="36.140625" style="175" customWidth="1"/>
    <col min="10502" max="10502" width="35.140625" style="175" customWidth="1"/>
    <col min="10503" max="10503" width="11.5703125" style="175"/>
    <col min="10504" max="10504" width="14" style="175" bestFit="1" customWidth="1"/>
    <col min="10505" max="10749" width="11.5703125" style="175"/>
    <col min="10750" max="10751" width="20" style="175" customWidth="1"/>
    <col min="10752" max="10752" width="19.42578125" style="175" customWidth="1"/>
    <col min="10753" max="10753" width="25.5703125" style="175" customWidth="1"/>
    <col min="10754" max="10754" width="13.5703125" style="175" customWidth="1"/>
    <col min="10755" max="10755" width="20" style="175" customWidth="1"/>
    <col min="10756" max="10756" width="42.140625" style="175" customWidth="1"/>
    <col min="10757" max="10757" width="36.140625" style="175" customWidth="1"/>
    <col min="10758" max="10758" width="35.140625" style="175" customWidth="1"/>
    <col min="10759" max="10759" width="11.5703125" style="175"/>
    <col min="10760" max="10760" width="14" style="175" bestFit="1" customWidth="1"/>
    <col min="10761" max="11005" width="11.5703125" style="175"/>
    <col min="11006" max="11007" width="20" style="175" customWidth="1"/>
    <col min="11008" max="11008" width="19.42578125" style="175" customWidth="1"/>
    <col min="11009" max="11009" width="25.5703125" style="175" customWidth="1"/>
    <col min="11010" max="11010" width="13.5703125" style="175" customWidth="1"/>
    <col min="11011" max="11011" width="20" style="175" customWidth="1"/>
    <col min="11012" max="11012" width="42.140625" style="175" customWidth="1"/>
    <col min="11013" max="11013" width="36.140625" style="175" customWidth="1"/>
    <col min="11014" max="11014" width="35.140625" style="175" customWidth="1"/>
    <col min="11015" max="11015" width="11.5703125" style="175"/>
    <col min="11016" max="11016" width="14" style="175" bestFit="1" customWidth="1"/>
    <col min="11017" max="11261" width="11.5703125" style="175"/>
    <col min="11262" max="11263" width="20" style="175" customWidth="1"/>
    <col min="11264" max="11264" width="19.42578125" style="175" customWidth="1"/>
    <col min="11265" max="11265" width="25.5703125" style="175" customWidth="1"/>
    <col min="11266" max="11266" width="13.5703125" style="175" customWidth="1"/>
    <col min="11267" max="11267" width="20" style="175" customWidth="1"/>
    <col min="11268" max="11268" width="42.140625" style="175" customWidth="1"/>
    <col min="11269" max="11269" width="36.140625" style="175" customWidth="1"/>
    <col min="11270" max="11270" width="35.140625" style="175" customWidth="1"/>
    <col min="11271" max="11271" width="11.5703125" style="175"/>
    <col min="11272" max="11272" width="14" style="175" bestFit="1" customWidth="1"/>
    <col min="11273" max="11517" width="11.5703125" style="175"/>
    <col min="11518" max="11519" width="20" style="175" customWidth="1"/>
    <col min="11520" max="11520" width="19.42578125" style="175" customWidth="1"/>
    <col min="11521" max="11521" width="25.5703125" style="175" customWidth="1"/>
    <col min="11522" max="11522" width="13.5703125" style="175" customWidth="1"/>
    <col min="11523" max="11523" width="20" style="175" customWidth="1"/>
    <col min="11524" max="11524" width="42.140625" style="175" customWidth="1"/>
    <col min="11525" max="11525" width="36.140625" style="175" customWidth="1"/>
    <col min="11526" max="11526" width="35.140625" style="175" customWidth="1"/>
    <col min="11527" max="11527" width="11.5703125" style="175"/>
    <col min="11528" max="11528" width="14" style="175" bestFit="1" customWidth="1"/>
    <col min="11529" max="11773" width="11.5703125" style="175"/>
    <col min="11774" max="11775" width="20" style="175" customWidth="1"/>
    <col min="11776" max="11776" width="19.42578125" style="175" customWidth="1"/>
    <col min="11777" max="11777" width="25.5703125" style="175" customWidth="1"/>
    <col min="11778" max="11778" width="13.5703125" style="175" customWidth="1"/>
    <col min="11779" max="11779" width="20" style="175" customWidth="1"/>
    <col min="11780" max="11780" width="42.140625" style="175" customWidth="1"/>
    <col min="11781" max="11781" width="36.140625" style="175" customWidth="1"/>
    <col min="11782" max="11782" width="35.140625" style="175" customWidth="1"/>
    <col min="11783" max="11783" width="11.5703125" style="175"/>
    <col min="11784" max="11784" width="14" style="175" bestFit="1" customWidth="1"/>
    <col min="11785" max="12029" width="11.5703125" style="175"/>
    <col min="12030" max="12031" width="20" style="175" customWidth="1"/>
    <col min="12032" max="12032" width="19.42578125" style="175" customWidth="1"/>
    <col min="12033" max="12033" width="25.5703125" style="175" customWidth="1"/>
    <col min="12034" max="12034" width="13.5703125" style="175" customWidth="1"/>
    <col min="12035" max="12035" width="20" style="175" customWidth="1"/>
    <col min="12036" max="12036" width="42.140625" style="175" customWidth="1"/>
    <col min="12037" max="12037" width="36.140625" style="175" customWidth="1"/>
    <col min="12038" max="12038" width="35.140625" style="175" customWidth="1"/>
    <col min="12039" max="12039" width="11.5703125" style="175"/>
    <col min="12040" max="12040" width="14" style="175" bestFit="1" customWidth="1"/>
    <col min="12041" max="12285" width="11.5703125" style="175"/>
    <col min="12286" max="12287" width="20" style="175" customWidth="1"/>
    <col min="12288" max="12288" width="19.42578125" style="175" customWidth="1"/>
    <col min="12289" max="12289" width="25.5703125" style="175" customWidth="1"/>
    <col min="12290" max="12290" width="13.5703125" style="175" customWidth="1"/>
    <col min="12291" max="12291" width="20" style="175" customWidth="1"/>
    <col min="12292" max="12292" width="42.140625" style="175" customWidth="1"/>
    <col min="12293" max="12293" width="36.140625" style="175" customWidth="1"/>
    <col min="12294" max="12294" width="35.140625" style="175" customWidth="1"/>
    <col min="12295" max="12295" width="11.5703125" style="175"/>
    <col min="12296" max="12296" width="14" style="175" bestFit="1" customWidth="1"/>
    <col min="12297" max="12541" width="11.5703125" style="175"/>
    <col min="12542" max="12543" width="20" style="175" customWidth="1"/>
    <col min="12544" max="12544" width="19.42578125" style="175" customWidth="1"/>
    <col min="12545" max="12545" width="25.5703125" style="175" customWidth="1"/>
    <col min="12546" max="12546" width="13.5703125" style="175" customWidth="1"/>
    <col min="12547" max="12547" width="20" style="175" customWidth="1"/>
    <col min="12548" max="12548" width="42.140625" style="175" customWidth="1"/>
    <col min="12549" max="12549" width="36.140625" style="175" customWidth="1"/>
    <col min="12550" max="12550" width="35.140625" style="175" customWidth="1"/>
    <col min="12551" max="12551" width="11.5703125" style="175"/>
    <col min="12552" max="12552" width="14" style="175" bestFit="1" customWidth="1"/>
    <col min="12553" max="12797" width="11.5703125" style="175"/>
    <col min="12798" max="12799" width="20" style="175" customWidth="1"/>
    <col min="12800" max="12800" width="19.42578125" style="175" customWidth="1"/>
    <col min="12801" max="12801" width="25.5703125" style="175" customWidth="1"/>
    <col min="12802" max="12802" width="13.5703125" style="175" customWidth="1"/>
    <col min="12803" max="12803" width="20" style="175" customWidth="1"/>
    <col min="12804" max="12804" width="42.140625" style="175" customWidth="1"/>
    <col min="12805" max="12805" width="36.140625" style="175" customWidth="1"/>
    <col min="12806" max="12806" width="35.140625" style="175" customWidth="1"/>
    <col min="12807" max="12807" width="11.5703125" style="175"/>
    <col min="12808" max="12808" width="14" style="175" bestFit="1" customWidth="1"/>
    <col min="12809" max="13053" width="11.5703125" style="175"/>
    <col min="13054" max="13055" width="20" style="175" customWidth="1"/>
    <col min="13056" max="13056" width="19.42578125" style="175" customWidth="1"/>
    <col min="13057" max="13057" width="25.5703125" style="175" customWidth="1"/>
    <col min="13058" max="13058" width="13.5703125" style="175" customWidth="1"/>
    <col min="13059" max="13059" width="20" style="175" customWidth="1"/>
    <col min="13060" max="13060" width="42.140625" style="175" customWidth="1"/>
    <col min="13061" max="13061" width="36.140625" style="175" customWidth="1"/>
    <col min="13062" max="13062" width="35.140625" style="175" customWidth="1"/>
    <col min="13063" max="13063" width="11.5703125" style="175"/>
    <col min="13064" max="13064" width="14" style="175" bestFit="1" customWidth="1"/>
    <col min="13065" max="13309" width="11.5703125" style="175"/>
    <col min="13310" max="13311" width="20" style="175" customWidth="1"/>
    <col min="13312" max="13312" width="19.42578125" style="175" customWidth="1"/>
    <col min="13313" max="13313" width="25.5703125" style="175" customWidth="1"/>
    <col min="13314" max="13314" width="13.5703125" style="175" customWidth="1"/>
    <col min="13315" max="13315" width="20" style="175" customWidth="1"/>
    <col min="13316" max="13316" width="42.140625" style="175" customWidth="1"/>
    <col min="13317" max="13317" width="36.140625" style="175" customWidth="1"/>
    <col min="13318" max="13318" width="35.140625" style="175" customWidth="1"/>
    <col min="13319" max="13319" width="11.5703125" style="175"/>
    <col min="13320" max="13320" width="14" style="175" bestFit="1" customWidth="1"/>
    <col min="13321" max="13565" width="11.5703125" style="175"/>
    <col min="13566" max="13567" width="20" style="175" customWidth="1"/>
    <col min="13568" max="13568" width="19.42578125" style="175" customWidth="1"/>
    <col min="13569" max="13569" width="25.5703125" style="175" customWidth="1"/>
    <col min="13570" max="13570" width="13.5703125" style="175" customWidth="1"/>
    <col min="13571" max="13571" width="20" style="175" customWidth="1"/>
    <col min="13572" max="13572" width="42.140625" style="175" customWidth="1"/>
    <col min="13573" max="13573" width="36.140625" style="175" customWidth="1"/>
    <col min="13574" max="13574" width="35.140625" style="175" customWidth="1"/>
    <col min="13575" max="13575" width="11.5703125" style="175"/>
    <col min="13576" max="13576" width="14" style="175" bestFit="1" customWidth="1"/>
    <col min="13577" max="13821" width="11.5703125" style="175"/>
    <col min="13822" max="13823" width="20" style="175" customWidth="1"/>
    <col min="13824" max="13824" width="19.42578125" style="175" customWidth="1"/>
    <col min="13825" max="13825" width="25.5703125" style="175" customWidth="1"/>
    <col min="13826" max="13826" width="13.5703125" style="175" customWidth="1"/>
    <col min="13827" max="13827" width="20" style="175" customWidth="1"/>
    <col min="13828" max="13828" width="42.140625" style="175" customWidth="1"/>
    <col min="13829" max="13829" width="36.140625" style="175" customWidth="1"/>
    <col min="13830" max="13830" width="35.140625" style="175" customWidth="1"/>
    <col min="13831" max="13831" width="11.5703125" style="175"/>
    <col min="13832" max="13832" width="14" style="175" bestFit="1" customWidth="1"/>
    <col min="13833" max="14077" width="11.5703125" style="175"/>
    <col min="14078" max="14079" width="20" style="175" customWidth="1"/>
    <col min="14080" max="14080" width="19.42578125" style="175" customWidth="1"/>
    <col min="14081" max="14081" width="25.5703125" style="175" customWidth="1"/>
    <col min="14082" max="14082" width="13.5703125" style="175" customWidth="1"/>
    <col min="14083" max="14083" width="20" style="175" customWidth="1"/>
    <col min="14084" max="14084" width="42.140625" style="175" customWidth="1"/>
    <col min="14085" max="14085" width="36.140625" style="175" customWidth="1"/>
    <col min="14086" max="14086" width="35.140625" style="175" customWidth="1"/>
    <col min="14087" max="14087" width="11.5703125" style="175"/>
    <col min="14088" max="14088" width="14" style="175" bestFit="1" customWidth="1"/>
    <col min="14089" max="14333" width="11.5703125" style="175"/>
    <col min="14334" max="14335" width="20" style="175" customWidth="1"/>
    <col min="14336" max="14336" width="19.42578125" style="175" customWidth="1"/>
    <col min="14337" max="14337" width="25.5703125" style="175" customWidth="1"/>
    <col min="14338" max="14338" width="13.5703125" style="175" customWidth="1"/>
    <col min="14339" max="14339" width="20" style="175" customWidth="1"/>
    <col min="14340" max="14340" width="42.140625" style="175" customWidth="1"/>
    <col min="14341" max="14341" width="36.140625" style="175" customWidth="1"/>
    <col min="14342" max="14342" width="35.140625" style="175" customWidth="1"/>
    <col min="14343" max="14343" width="11.5703125" style="175"/>
    <col min="14344" max="14344" width="14" style="175" bestFit="1" customWidth="1"/>
    <col min="14345" max="14589" width="11.5703125" style="175"/>
    <col min="14590" max="14591" width="20" style="175" customWidth="1"/>
    <col min="14592" max="14592" width="19.42578125" style="175" customWidth="1"/>
    <col min="14593" max="14593" width="25.5703125" style="175" customWidth="1"/>
    <col min="14594" max="14594" width="13.5703125" style="175" customWidth="1"/>
    <col min="14595" max="14595" width="20" style="175" customWidth="1"/>
    <col min="14596" max="14596" width="42.140625" style="175" customWidth="1"/>
    <col min="14597" max="14597" width="36.140625" style="175" customWidth="1"/>
    <col min="14598" max="14598" width="35.140625" style="175" customWidth="1"/>
    <col min="14599" max="14599" width="11.5703125" style="175"/>
    <col min="14600" max="14600" width="14" style="175" bestFit="1" customWidth="1"/>
    <col min="14601" max="14845" width="11.5703125" style="175"/>
    <col min="14846" max="14847" width="20" style="175" customWidth="1"/>
    <col min="14848" max="14848" width="19.42578125" style="175" customWidth="1"/>
    <col min="14849" max="14849" width="25.5703125" style="175" customWidth="1"/>
    <col min="14850" max="14850" width="13.5703125" style="175" customWidth="1"/>
    <col min="14851" max="14851" width="20" style="175" customWidth="1"/>
    <col min="14852" max="14852" width="42.140625" style="175" customWidth="1"/>
    <col min="14853" max="14853" width="36.140625" style="175" customWidth="1"/>
    <col min="14854" max="14854" width="35.140625" style="175" customWidth="1"/>
    <col min="14855" max="14855" width="11.5703125" style="175"/>
    <col min="14856" max="14856" width="14" style="175" bestFit="1" customWidth="1"/>
    <col min="14857" max="15101" width="11.5703125" style="175"/>
    <col min="15102" max="15103" width="20" style="175" customWidth="1"/>
    <col min="15104" max="15104" width="19.42578125" style="175" customWidth="1"/>
    <col min="15105" max="15105" width="25.5703125" style="175" customWidth="1"/>
    <col min="15106" max="15106" width="13.5703125" style="175" customWidth="1"/>
    <col min="15107" max="15107" width="20" style="175" customWidth="1"/>
    <col min="15108" max="15108" width="42.140625" style="175" customWidth="1"/>
    <col min="15109" max="15109" width="36.140625" style="175" customWidth="1"/>
    <col min="15110" max="15110" width="35.140625" style="175" customWidth="1"/>
    <col min="15111" max="15111" width="11.5703125" style="175"/>
    <col min="15112" max="15112" width="14" style="175" bestFit="1" customWidth="1"/>
    <col min="15113" max="15357" width="11.5703125" style="175"/>
    <col min="15358" max="15359" width="20" style="175" customWidth="1"/>
    <col min="15360" max="15360" width="19.42578125" style="175" customWidth="1"/>
    <col min="15361" max="15361" width="25.5703125" style="175" customWidth="1"/>
    <col min="15362" max="15362" width="13.5703125" style="175" customWidth="1"/>
    <col min="15363" max="15363" width="20" style="175" customWidth="1"/>
    <col min="15364" max="15364" width="42.140625" style="175" customWidth="1"/>
    <col min="15365" max="15365" width="36.140625" style="175" customWidth="1"/>
    <col min="15366" max="15366" width="35.140625" style="175" customWidth="1"/>
    <col min="15367" max="15367" width="11.5703125" style="175"/>
    <col min="15368" max="15368" width="14" style="175" bestFit="1" customWidth="1"/>
    <col min="15369" max="15613" width="11.5703125" style="175"/>
    <col min="15614" max="15615" width="20" style="175" customWidth="1"/>
    <col min="15616" max="15616" width="19.42578125" style="175" customWidth="1"/>
    <col min="15617" max="15617" width="25.5703125" style="175" customWidth="1"/>
    <col min="15618" max="15618" width="13.5703125" style="175" customWidth="1"/>
    <col min="15619" max="15619" width="20" style="175" customWidth="1"/>
    <col min="15620" max="15620" width="42.140625" style="175" customWidth="1"/>
    <col min="15621" max="15621" width="36.140625" style="175" customWidth="1"/>
    <col min="15622" max="15622" width="35.140625" style="175" customWidth="1"/>
    <col min="15623" max="15623" width="11.5703125" style="175"/>
    <col min="15624" max="15624" width="14" style="175" bestFit="1" customWidth="1"/>
    <col min="15625" max="15869" width="11.5703125" style="175"/>
    <col min="15870" max="15871" width="20" style="175" customWidth="1"/>
    <col min="15872" max="15872" width="19.42578125" style="175" customWidth="1"/>
    <col min="15873" max="15873" width="25.5703125" style="175" customWidth="1"/>
    <col min="15874" max="15874" width="13.5703125" style="175" customWidth="1"/>
    <col min="15875" max="15875" width="20" style="175" customWidth="1"/>
    <col min="15876" max="15876" width="42.140625" style="175" customWidth="1"/>
    <col min="15877" max="15877" width="36.140625" style="175" customWidth="1"/>
    <col min="15878" max="15878" width="35.140625" style="175" customWidth="1"/>
    <col min="15879" max="15879" width="11.5703125" style="175"/>
    <col min="15880" max="15880" width="14" style="175" bestFit="1" customWidth="1"/>
    <col min="15881" max="16125" width="11.5703125" style="175"/>
    <col min="16126" max="16127" width="20" style="175" customWidth="1"/>
    <col min="16128" max="16128" width="19.42578125" style="175" customWidth="1"/>
    <col min="16129" max="16129" width="25.5703125" style="175" customWidth="1"/>
    <col min="16130" max="16130" width="13.5703125" style="175" customWidth="1"/>
    <col min="16131" max="16131" width="20" style="175" customWidth="1"/>
    <col min="16132" max="16132" width="42.140625" style="175" customWidth="1"/>
    <col min="16133" max="16133" width="36.140625" style="175" customWidth="1"/>
    <col min="16134" max="16134" width="35.140625" style="175" customWidth="1"/>
    <col min="16135" max="16135" width="11.5703125" style="175"/>
    <col min="16136" max="16136" width="14" style="175" bestFit="1" customWidth="1"/>
    <col min="16137" max="16384" width="11.5703125" style="175"/>
  </cols>
  <sheetData>
    <row r="1" spans="1:9" s="211" customFormat="1" ht="112.5" customHeight="1" thickBot="1" x14ac:dyDescent="0.25">
      <c r="A1" s="522"/>
      <c r="B1" s="523"/>
      <c r="C1" s="523"/>
      <c r="D1" s="523"/>
      <c r="E1" s="523"/>
      <c r="F1" s="523"/>
      <c r="G1" s="523"/>
      <c r="H1" s="317"/>
    </row>
    <row r="2" spans="1:9" s="211" customFormat="1" ht="55.5" customHeight="1" thickBot="1" x14ac:dyDescent="0.25">
      <c r="A2" s="745" t="s">
        <v>0</v>
      </c>
      <c r="B2" s="746"/>
      <c r="C2" s="672" t="s">
        <v>1746</v>
      </c>
      <c r="D2" s="673"/>
      <c r="E2" s="673"/>
      <c r="F2" s="673"/>
      <c r="G2" s="674"/>
      <c r="H2" s="524" t="s">
        <v>2</v>
      </c>
      <c r="I2" s="525" t="s">
        <v>1747</v>
      </c>
    </row>
    <row r="3" spans="1:9" ht="48.75" customHeight="1" x14ac:dyDescent="0.2">
      <c r="A3" s="747" t="s">
        <v>401</v>
      </c>
      <c r="B3" s="747"/>
      <c r="C3" s="747"/>
      <c r="D3" s="747"/>
      <c r="E3" s="747"/>
      <c r="F3" s="747"/>
      <c r="G3" s="747"/>
      <c r="H3" s="747"/>
      <c r="I3" s="526" t="s">
        <v>574</v>
      </c>
    </row>
    <row r="4" spans="1:9" s="178" customFormat="1" ht="63.75" customHeight="1" x14ac:dyDescent="0.2">
      <c r="A4" s="527" t="s">
        <v>6</v>
      </c>
      <c r="B4" s="527" t="s">
        <v>7</v>
      </c>
      <c r="C4" s="527" t="s">
        <v>402</v>
      </c>
      <c r="D4" s="527" t="s">
        <v>403</v>
      </c>
      <c r="E4" s="527" t="s">
        <v>10</v>
      </c>
      <c r="F4" s="527" t="s">
        <v>404</v>
      </c>
      <c r="G4" s="527" t="s">
        <v>12</v>
      </c>
      <c r="H4" s="527" t="s">
        <v>13</v>
      </c>
      <c r="I4" s="528" t="s">
        <v>14</v>
      </c>
    </row>
    <row r="5" spans="1:9" ht="51" customHeight="1" x14ac:dyDescent="0.2">
      <c r="A5" s="529" t="s">
        <v>1748</v>
      </c>
      <c r="B5" s="529" t="s">
        <v>16</v>
      </c>
      <c r="C5" s="530" t="s">
        <v>662</v>
      </c>
      <c r="D5" s="530" t="s">
        <v>18</v>
      </c>
      <c r="E5" s="531">
        <v>3</v>
      </c>
      <c r="F5" s="532">
        <v>44270</v>
      </c>
      <c r="G5" s="533" t="s">
        <v>1749</v>
      </c>
      <c r="H5" s="529" t="s">
        <v>1</v>
      </c>
      <c r="I5" s="179"/>
    </row>
    <row r="6" spans="1:9" ht="51" customHeight="1" x14ac:dyDescent="0.2">
      <c r="A6" s="529" t="s">
        <v>1748</v>
      </c>
      <c r="B6" s="529" t="s">
        <v>16</v>
      </c>
      <c r="C6" s="530" t="s">
        <v>662</v>
      </c>
      <c r="D6" s="530" t="s">
        <v>72</v>
      </c>
      <c r="E6" s="531">
        <v>1287</v>
      </c>
      <c r="F6" s="532">
        <v>44098</v>
      </c>
      <c r="G6" s="533" t="s">
        <v>1750</v>
      </c>
      <c r="H6" s="529" t="s">
        <v>1</v>
      </c>
      <c r="I6" s="179"/>
    </row>
    <row r="7" spans="1:9" ht="53.25" customHeight="1" x14ac:dyDescent="0.2">
      <c r="A7" s="529" t="s">
        <v>1751</v>
      </c>
      <c r="B7" s="529" t="s">
        <v>42</v>
      </c>
      <c r="C7" s="530" t="s">
        <v>299</v>
      </c>
      <c r="D7" s="530" t="s">
        <v>18</v>
      </c>
      <c r="E7" s="531">
        <v>5</v>
      </c>
      <c r="F7" s="532">
        <v>44084</v>
      </c>
      <c r="G7" s="529" t="s">
        <v>1751</v>
      </c>
      <c r="H7" s="529" t="s">
        <v>1</v>
      </c>
      <c r="I7" s="179"/>
    </row>
    <row r="8" spans="1:9" ht="51" customHeight="1" x14ac:dyDescent="0.2">
      <c r="A8" s="529" t="s">
        <v>1752</v>
      </c>
      <c r="B8" s="529" t="s">
        <v>42</v>
      </c>
      <c r="C8" s="530" t="s">
        <v>1753</v>
      </c>
      <c r="D8" s="530" t="s">
        <v>113</v>
      </c>
      <c r="E8" s="531">
        <v>1</v>
      </c>
      <c r="F8" s="532">
        <v>43633</v>
      </c>
      <c r="G8" s="533" t="s">
        <v>1754</v>
      </c>
      <c r="H8" s="529" t="s">
        <v>1</v>
      </c>
      <c r="I8" s="179"/>
    </row>
    <row r="9" spans="1:9" ht="75.75" customHeight="1" x14ac:dyDescent="0.2">
      <c r="A9" s="529" t="s">
        <v>1755</v>
      </c>
      <c r="B9" s="529" t="s">
        <v>418</v>
      </c>
      <c r="C9" s="530" t="s">
        <v>370</v>
      </c>
      <c r="D9" s="530" t="s">
        <v>24</v>
      </c>
      <c r="E9" s="530">
        <v>1273</v>
      </c>
      <c r="F9" s="532">
        <v>43470</v>
      </c>
      <c r="G9" s="533" t="s">
        <v>1756</v>
      </c>
      <c r="H9" s="529" t="s">
        <v>150</v>
      </c>
      <c r="I9" s="179"/>
    </row>
    <row r="10" spans="1:9" s="410" customFormat="1" ht="51" customHeight="1" x14ac:dyDescent="0.2">
      <c r="A10" s="529" t="s">
        <v>1757</v>
      </c>
      <c r="B10" s="529" t="s">
        <v>418</v>
      </c>
      <c r="C10" s="530" t="s">
        <v>662</v>
      </c>
      <c r="D10" s="530" t="s">
        <v>72</v>
      </c>
      <c r="E10" s="531">
        <v>415</v>
      </c>
      <c r="F10" s="532">
        <v>42436</v>
      </c>
      <c r="G10" s="533" t="s">
        <v>1758</v>
      </c>
      <c r="H10" s="529" t="s">
        <v>150</v>
      </c>
      <c r="I10" s="179"/>
    </row>
    <row r="11" spans="1:9" ht="51" customHeight="1" x14ac:dyDescent="0.2">
      <c r="A11" s="343" t="s">
        <v>1582</v>
      </c>
      <c r="B11" s="343" t="s">
        <v>16</v>
      </c>
      <c r="C11" s="179" t="s">
        <v>370</v>
      </c>
      <c r="D11" s="179" t="s">
        <v>384</v>
      </c>
      <c r="E11" s="534">
        <v>1081</v>
      </c>
      <c r="F11" s="182">
        <v>42150</v>
      </c>
      <c r="G11" s="221" t="s">
        <v>1759</v>
      </c>
      <c r="H11" s="221" t="s">
        <v>1760</v>
      </c>
      <c r="I11" s="179"/>
    </row>
    <row r="12" spans="1:9" s="410" customFormat="1" ht="51" customHeight="1" x14ac:dyDescent="0.2">
      <c r="A12" s="529" t="s">
        <v>1757</v>
      </c>
      <c r="B12" s="529" t="s">
        <v>16</v>
      </c>
      <c r="C12" s="530" t="s">
        <v>662</v>
      </c>
      <c r="D12" s="530" t="s">
        <v>72</v>
      </c>
      <c r="E12" s="531">
        <v>2573</v>
      </c>
      <c r="F12" s="532">
        <v>41985</v>
      </c>
      <c r="G12" s="533" t="s">
        <v>1761</v>
      </c>
      <c r="H12" s="529" t="s">
        <v>1</v>
      </c>
      <c r="I12" s="179"/>
    </row>
    <row r="13" spans="1:9" ht="51" customHeight="1" x14ac:dyDescent="0.2">
      <c r="A13" s="343" t="s">
        <v>1594</v>
      </c>
      <c r="B13" s="343" t="s">
        <v>16</v>
      </c>
      <c r="C13" s="179" t="s">
        <v>370</v>
      </c>
      <c r="D13" s="179" t="s">
        <v>384</v>
      </c>
      <c r="E13" s="534">
        <v>1377</v>
      </c>
      <c r="F13" s="182">
        <v>41452</v>
      </c>
      <c r="G13" s="221" t="s">
        <v>1762</v>
      </c>
      <c r="H13" s="221" t="s">
        <v>1763</v>
      </c>
      <c r="I13" s="179"/>
    </row>
    <row r="14" spans="1:9" s="410" customFormat="1" ht="51" customHeight="1" x14ac:dyDescent="0.2">
      <c r="A14" s="529" t="s">
        <v>1764</v>
      </c>
      <c r="B14" s="529" t="s">
        <v>16</v>
      </c>
      <c r="C14" s="530" t="s">
        <v>662</v>
      </c>
      <c r="D14" s="530" t="s">
        <v>72</v>
      </c>
      <c r="E14" s="530">
        <v>2693</v>
      </c>
      <c r="F14" s="532">
        <v>41264</v>
      </c>
      <c r="G14" s="533" t="s">
        <v>1765</v>
      </c>
      <c r="H14" s="529" t="s">
        <v>150</v>
      </c>
      <c r="I14" s="179"/>
    </row>
    <row r="15" spans="1:9" s="410" customFormat="1" ht="64.5" customHeight="1" x14ac:dyDescent="0.2">
      <c r="A15" s="529" t="s">
        <v>1766</v>
      </c>
      <c r="B15" s="529" t="s">
        <v>42</v>
      </c>
      <c r="C15" s="530" t="s">
        <v>299</v>
      </c>
      <c r="D15" s="530" t="s">
        <v>18</v>
      </c>
      <c r="E15" s="531">
        <v>11</v>
      </c>
      <c r="F15" s="532">
        <v>41214</v>
      </c>
      <c r="G15" s="533" t="s">
        <v>1767</v>
      </c>
      <c r="H15" s="529" t="s">
        <v>1</v>
      </c>
      <c r="I15" s="179"/>
    </row>
    <row r="16" spans="1:9" ht="51" customHeight="1" x14ac:dyDescent="0.2">
      <c r="A16" s="343" t="s">
        <v>1594</v>
      </c>
      <c r="B16" s="343" t="s">
        <v>16</v>
      </c>
      <c r="C16" s="179" t="s">
        <v>370</v>
      </c>
      <c r="D16" s="179" t="s">
        <v>24</v>
      </c>
      <c r="E16" s="534">
        <v>1581</v>
      </c>
      <c r="F16" s="182">
        <v>41199</v>
      </c>
      <c r="G16" s="221" t="s">
        <v>1598</v>
      </c>
      <c r="H16" s="221" t="s">
        <v>1768</v>
      </c>
      <c r="I16" s="179"/>
    </row>
    <row r="17" spans="1:9" ht="51" customHeight="1" x14ac:dyDescent="0.2">
      <c r="A17" s="529" t="s">
        <v>1764</v>
      </c>
      <c r="B17" s="529" t="s">
        <v>16</v>
      </c>
      <c r="C17" s="530" t="s">
        <v>1769</v>
      </c>
      <c r="D17" s="530" t="s">
        <v>72</v>
      </c>
      <c r="E17" s="531">
        <v>235</v>
      </c>
      <c r="F17" s="532">
        <v>40206</v>
      </c>
      <c r="G17" s="533" t="s">
        <v>1770</v>
      </c>
      <c r="H17" s="529" t="s">
        <v>1</v>
      </c>
      <c r="I17" s="179"/>
    </row>
    <row r="18" spans="1:9" ht="82.5" customHeight="1" x14ac:dyDescent="0.2">
      <c r="A18" s="529" t="s">
        <v>1755</v>
      </c>
      <c r="B18" s="529" t="s">
        <v>1771</v>
      </c>
      <c r="C18" s="530" t="s">
        <v>370</v>
      </c>
      <c r="D18" s="530" t="s">
        <v>24</v>
      </c>
      <c r="E18" s="531">
        <v>1341</v>
      </c>
      <c r="F18" s="532">
        <v>40024</v>
      </c>
      <c r="G18" s="533" t="s">
        <v>1772</v>
      </c>
      <c r="H18" s="529" t="s">
        <v>150</v>
      </c>
      <c r="I18" s="179"/>
    </row>
    <row r="19" spans="1:9" ht="51" customHeight="1" x14ac:dyDescent="0.2">
      <c r="A19" s="529" t="s">
        <v>1773</v>
      </c>
      <c r="B19" s="529" t="s">
        <v>42</v>
      </c>
      <c r="C19" s="530" t="s">
        <v>1753</v>
      </c>
      <c r="D19" s="530" t="s">
        <v>57</v>
      </c>
      <c r="E19" s="531">
        <v>305</v>
      </c>
      <c r="F19" s="532">
        <v>39741</v>
      </c>
      <c r="G19" s="533" t="s">
        <v>1774</v>
      </c>
      <c r="H19" s="529" t="s">
        <v>1</v>
      </c>
      <c r="I19" s="179"/>
    </row>
    <row r="20" spans="1:9" ht="51" customHeight="1" x14ac:dyDescent="0.2">
      <c r="A20" s="529" t="s">
        <v>1752</v>
      </c>
      <c r="B20" s="529" t="s">
        <v>42</v>
      </c>
      <c r="C20" s="530" t="s">
        <v>299</v>
      </c>
      <c r="D20" s="530" t="s">
        <v>72</v>
      </c>
      <c r="E20" s="531">
        <v>296</v>
      </c>
      <c r="F20" s="532">
        <v>39701</v>
      </c>
      <c r="G20" s="533" t="s">
        <v>1775</v>
      </c>
      <c r="H20" s="529" t="s">
        <v>1</v>
      </c>
      <c r="I20" s="179"/>
    </row>
    <row r="21" spans="1:9" ht="51" customHeight="1" x14ac:dyDescent="0.2">
      <c r="A21" s="529" t="s">
        <v>1755</v>
      </c>
      <c r="B21" s="529" t="s">
        <v>418</v>
      </c>
      <c r="C21" s="530" t="s">
        <v>662</v>
      </c>
      <c r="D21" s="530" t="s">
        <v>72</v>
      </c>
      <c r="E21" s="531">
        <v>1151</v>
      </c>
      <c r="F21" s="532">
        <v>39552</v>
      </c>
      <c r="G21" s="533" t="s">
        <v>1776</v>
      </c>
      <c r="H21" s="529" t="s">
        <v>150</v>
      </c>
      <c r="I21" s="179"/>
    </row>
    <row r="22" spans="1:9" ht="51" customHeight="1" x14ac:dyDescent="0.2">
      <c r="A22" s="529" t="s">
        <v>1755</v>
      </c>
      <c r="B22" s="529" t="s">
        <v>42</v>
      </c>
      <c r="C22" s="530" t="s">
        <v>299</v>
      </c>
      <c r="D22" s="530" t="s">
        <v>72</v>
      </c>
      <c r="E22" s="531">
        <v>619</v>
      </c>
      <c r="F22" s="532">
        <v>39444</v>
      </c>
      <c r="G22" s="533" t="s">
        <v>1777</v>
      </c>
      <c r="H22" s="529" t="s">
        <v>1</v>
      </c>
      <c r="I22" s="179"/>
    </row>
    <row r="23" spans="1:9" ht="51" customHeight="1" x14ac:dyDescent="0.2">
      <c r="A23" s="529" t="s">
        <v>1766</v>
      </c>
      <c r="B23" s="529" t="s">
        <v>42</v>
      </c>
      <c r="C23" s="530" t="s">
        <v>674</v>
      </c>
      <c r="D23" s="530" t="s">
        <v>113</v>
      </c>
      <c r="E23" s="531">
        <v>279</v>
      </c>
      <c r="F23" s="532">
        <v>39170</v>
      </c>
      <c r="G23" s="533" t="s">
        <v>1778</v>
      </c>
      <c r="H23" s="529" t="s">
        <v>1</v>
      </c>
      <c r="I23" s="179"/>
    </row>
    <row r="24" spans="1:9" ht="51" customHeight="1" x14ac:dyDescent="0.2">
      <c r="A24" s="529" t="s">
        <v>1779</v>
      </c>
      <c r="B24" s="529" t="s">
        <v>16</v>
      </c>
      <c r="C24" s="530" t="s">
        <v>658</v>
      </c>
      <c r="D24" s="530" t="s">
        <v>1780</v>
      </c>
      <c r="E24" s="531">
        <v>27001</v>
      </c>
      <c r="F24" s="532">
        <v>38798</v>
      </c>
      <c r="G24" s="533" t="s">
        <v>1781</v>
      </c>
      <c r="H24" s="529" t="s">
        <v>1</v>
      </c>
      <c r="I24" s="179"/>
    </row>
    <row r="25" spans="1:9" ht="51" customHeight="1" x14ac:dyDescent="0.2">
      <c r="A25" s="529" t="s">
        <v>1782</v>
      </c>
      <c r="B25" s="529" t="s">
        <v>42</v>
      </c>
      <c r="C25" s="530" t="s">
        <v>299</v>
      </c>
      <c r="D25" s="530" t="s">
        <v>18</v>
      </c>
      <c r="E25" s="531">
        <v>5</v>
      </c>
      <c r="F25" s="532">
        <v>38576</v>
      </c>
      <c r="G25" s="533" t="s">
        <v>1783</v>
      </c>
      <c r="H25" s="529" t="s">
        <v>1</v>
      </c>
      <c r="I25" s="179"/>
    </row>
    <row r="26" spans="1:9" ht="51" customHeight="1" x14ac:dyDescent="0.2">
      <c r="A26" s="529" t="s">
        <v>1784</v>
      </c>
      <c r="B26" s="529" t="s">
        <v>42</v>
      </c>
      <c r="C26" s="530" t="s">
        <v>674</v>
      </c>
      <c r="D26" s="530" t="s">
        <v>113</v>
      </c>
      <c r="E26" s="531">
        <v>57</v>
      </c>
      <c r="F26" s="532">
        <v>37363</v>
      </c>
      <c r="G26" s="533" t="s">
        <v>1785</v>
      </c>
      <c r="H26" s="529" t="s">
        <v>1</v>
      </c>
      <c r="I26" s="179"/>
    </row>
    <row r="27" spans="1:9" ht="51" customHeight="1" x14ac:dyDescent="0.2">
      <c r="A27" s="529" t="s">
        <v>1786</v>
      </c>
      <c r="B27" s="529" t="s">
        <v>16</v>
      </c>
      <c r="C27" s="530" t="s">
        <v>662</v>
      </c>
      <c r="D27" s="530" t="s">
        <v>18</v>
      </c>
      <c r="E27" s="531">
        <v>2</v>
      </c>
      <c r="F27" s="532">
        <v>37299</v>
      </c>
      <c r="G27" s="533" t="s">
        <v>1787</v>
      </c>
      <c r="H27" s="529" t="s">
        <v>1</v>
      </c>
      <c r="I27" s="179"/>
    </row>
    <row r="28" spans="1:9" ht="51" customHeight="1" x14ac:dyDescent="0.2">
      <c r="A28" s="529" t="s">
        <v>1752</v>
      </c>
      <c r="B28" s="529" t="s">
        <v>42</v>
      </c>
      <c r="C28" s="530" t="s">
        <v>299</v>
      </c>
      <c r="D28" s="530" t="s">
        <v>72</v>
      </c>
      <c r="E28" s="531">
        <v>680</v>
      </c>
      <c r="F28" s="532">
        <v>37134</v>
      </c>
      <c r="G28" s="533" t="s">
        <v>1788</v>
      </c>
      <c r="H28" s="529" t="s">
        <v>1</v>
      </c>
      <c r="I28" s="179"/>
    </row>
    <row r="29" spans="1:9" ht="51" customHeight="1" x14ac:dyDescent="0.2">
      <c r="A29" s="529" t="s">
        <v>1752</v>
      </c>
      <c r="B29" s="535" t="s">
        <v>418</v>
      </c>
      <c r="C29" s="536" t="s">
        <v>662</v>
      </c>
      <c r="D29" s="530" t="s">
        <v>72</v>
      </c>
      <c r="E29" s="531">
        <v>393</v>
      </c>
      <c r="F29" s="537">
        <v>33277</v>
      </c>
      <c r="G29" s="538" t="s">
        <v>1789</v>
      </c>
      <c r="H29" s="535" t="s">
        <v>150</v>
      </c>
      <c r="I29" s="179"/>
    </row>
    <row r="30" spans="1:9" ht="14.25" customHeight="1" x14ac:dyDescent="0.2">
      <c r="A30" s="679" t="s">
        <v>133</v>
      </c>
      <c r="B30" s="748" t="s">
        <v>1790</v>
      </c>
      <c r="C30" s="748"/>
      <c r="D30" s="748"/>
      <c r="E30" s="691" t="s">
        <v>1274</v>
      </c>
      <c r="F30" s="748" t="s">
        <v>1791</v>
      </c>
      <c r="G30" s="748"/>
      <c r="H30" s="665" t="s">
        <v>136</v>
      </c>
      <c r="I30" s="741" t="s">
        <v>137</v>
      </c>
    </row>
    <row r="31" spans="1:9" ht="14.25" customHeight="1" x14ac:dyDescent="0.2">
      <c r="A31" s="679"/>
      <c r="B31" s="748"/>
      <c r="C31" s="748"/>
      <c r="D31" s="748"/>
      <c r="E31" s="691"/>
      <c r="F31" s="748"/>
      <c r="G31" s="748"/>
      <c r="H31" s="665"/>
      <c r="I31" s="741"/>
    </row>
    <row r="32" spans="1:9" ht="14.25" customHeight="1" x14ac:dyDescent="0.2">
      <c r="A32" s="679"/>
      <c r="B32" s="748"/>
      <c r="C32" s="748"/>
      <c r="D32" s="748"/>
      <c r="E32" s="691"/>
      <c r="F32" s="748"/>
      <c r="G32" s="748"/>
      <c r="H32" s="665"/>
      <c r="I32" s="741"/>
    </row>
    <row r="33" spans="1:9" ht="15" x14ac:dyDescent="0.2">
      <c r="A33" s="312" t="s">
        <v>568</v>
      </c>
      <c r="B33" s="742"/>
      <c r="C33" s="742"/>
      <c r="D33" s="742"/>
      <c r="E33" s="314" t="s">
        <v>568</v>
      </c>
      <c r="F33" s="681"/>
      <c r="G33" s="681"/>
      <c r="H33" s="312" t="s">
        <v>568</v>
      </c>
      <c r="I33" s="254" t="s">
        <v>140</v>
      </c>
    </row>
    <row r="34" spans="1:9" ht="35.25" customHeight="1" x14ac:dyDescent="0.2">
      <c r="A34" s="679" t="s">
        <v>570</v>
      </c>
      <c r="B34" s="743" t="s">
        <v>1792</v>
      </c>
      <c r="C34" s="743"/>
      <c r="D34" s="743"/>
      <c r="E34" s="314" t="s">
        <v>571</v>
      </c>
      <c r="F34" s="744"/>
      <c r="G34" s="744"/>
      <c r="H34" s="314" t="s">
        <v>571</v>
      </c>
      <c r="I34" s="254" t="s">
        <v>1824</v>
      </c>
    </row>
    <row r="35" spans="1:9" ht="15" x14ac:dyDescent="0.2">
      <c r="A35" s="679"/>
      <c r="B35" s="743"/>
      <c r="C35" s="743"/>
      <c r="D35" s="743"/>
      <c r="E35" s="314" t="s">
        <v>572</v>
      </c>
      <c r="F35" s="743" t="s">
        <v>1792</v>
      </c>
      <c r="G35" s="743"/>
      <c r="H35" s="314" t="s">
        <v>572</v>
      </c>
      <c r="I35" s="313">
        <v>44949</v>
      </c>
    </row>
  </sheetData>
  <mergeCells count="15">
    <mergeCell ref="A2:B2"/>
    <mergeCell ref="C2:G2"/>
    <mergeCell ref="A3:H3"/>
    <mergeCell ref="A30:A32"/>
    <mergeCell ref="B30:D32"/>
    <mergeCell ref="E30:E32"/>
    <mergeCell ref="F30:G32"/>
    <mergeCell ref="H30:H32"/>
    <mergeCell ref="I30:I32"/>
    <mergeCell ref="B33:D33"/>
    <mergeCell ref="F33:G33"/>
    <mergeCell ref="A34:A35"/>
    <mergeCell ref="B34:D35"/>
    <mergeCell ref="F34:G34"/>
    <mergeCell ref="F35:G35"/>
  </mergeCells>
  <hyperlinks>
    <hyperlink ref="E28" r:id="rId1" display="https://www.alcaldiabogota.gov.co/sisjur/normas/Norma1.jsp?i=4238" xr:uid="{99A68E67-03E7-453D-814C-CEDD5A13FC9C}"/>
    <hyperlink ref="E26" r:id="rId2" display="https://www.alcaldiabogota.gov.co/sisjur/normas/Norma1.jsp?i=4784" xr:uid="{3AD52A7B-3BA0-42C5-8554-BF1D17625581}"/>
    <hyperlink ref="E25" r:id="rId3" display="https://www.alcaldiabogota.gov.co/sisjur/normas/Norma1.jsp?i=17424" xr:uid="{A33A5ABC-857B-4D87-A138-7E85484C52FB}"/>
    <hyperlink ref="E22" r:id="rId4" display="https://www.alcaldiabogota.gov.co/sisjur/normas/Norma1.jsp?i=28134" xr:uid="{36A6990F-0EBF-4B98-80AB-6EC984E5B2D1}"/>
    <hyperlink ref="E23" r:id="rId5" display="https://www.alcaldiabogota.gov.co/sisjur/normas/Norma1.jsp?i=23574" xr:uid="{4B941EF0-E86F-44BB-80A4-4D9169A751D9}"/>
    <hyperlink ref="E20" r:id="rId6" display="https://www.alcaldiabogota.gov.co/sisjur/normas/Norma1.jsp?i=32514" xr:uid="{7E87CD00-5468-401A-9F87-224C352DCF93}"/>
    <hyperlink ref="E19" r:id="rId7" display="https://www.alcaldiabogota.gov.co/sisjur/normas/Norma1.jsp?i=33486" xr:uid="{8634DCF9-DCB9-4552-BD7E-7856E53EF6C2}"/>
    <hyperlink ref="E17" r:id="rId8" display="https://www.alcaldiabogota.gov.co/sisjur/normas/Norma1.jsp?i=38743" xr:uid="{C91F0655-C08C-47B6-91D7-5039962F3A5A}"/>
    <hyperlink ref="E15" r:id="rId9" display="https://www.alcaldiabogota.gov.co/sisjur/normas/Norma1.jsp?i=50214" xr:uid="{B317787F-E7BF-4A12-942D-BD93DD573B9B}"/>
    <hyperlink ref="E12" r:id="rId10" display="https://www.alcaldiabogota.gov.co/sisjur/normas/Norma1.jsp?i=60596" xr:uid="{CE0224CD-70DF-4275-917E-22A838D22F2A}"/>
    <hyperlink ref="E24" r:id="rId11" display="http://intranet.bogotaturismo.gov.co/sites/intranet.bogotaturismo.gov.co/files/file/NTC-ISO-IEC 27001.pdf" xr:uid="{B2BF2640-CC8B-426A-9E74-A40A35CBD6D6}"/>
    <hyperlink ref="E8" r:id="rId12" location="18" display="https://www.alcaldiabogota.gov.co/sisjur/normas/Norma1.jsp?i=84876 - 18" xr:uid="{B840BD17-25D7-4C89-A916-11F723BE9180}"/>
    <hyperlink ref="E27" r:id="rId13" display="http://sisjur.bogotajuridica.gov.co/sisjur/normas/Norma1.jsp?i=4813" xr:uid="{AF047EAE-7A86-4E30-B65C-29F22FF846BE}"/>
    <hyperlink ref="E16" r:id="rId14" location=":~:text=Desarrolla%20el%20derecho%20constitucional%20que,procedimiento%20para%20el%20tratamiento%20de" display=":~:text=Desarrolla%20el%20derecho%20constitucional%20que,procedimiento%20para%20el%20tratamiento%20de" xr:uid="{C631EAA1-07FC-46D9-8EEF-D77CA299E525}"/>
    <hyperlink ref="E11" r:id="rId15" display="https://www.funcionpublica.gov.co/eva/gestornormativo/norma.php?i=73593" xr:uid="{46F99D53-1EEC-4AD5-B961-D10EDDA390DB}"/>
    <hyperlink ref="E13" r:id="rId16" location="0" display="https://www.funcionpublica.gov.co/eva/gestornormativo/norma.php?i=53646 - 0" xr:uid="{3B835AFE-415E-4CB9-96CF-858F3A0AF689}"/>
    <hyperlink ref="E6" r:id="rId17" display="https://www.apccolombia.gov.co/sites/default/files/2020-10/DECRETO 1287 DEL 24 DE SEPTIEMBRE DE 2020.pdf" xr:uid="{08C38FCC-07AC-449C-A277-9D06E124001C}"/>
    <hyperlink ref="E7" r:id="rId18" display="https://www.alcaldiabogota.gov.co/sisjur/normas/Norma1.jsp?i=98525" xr:uid="{76686D85-06D5-446F-9A89-2F63960E339E}"/>
    <hyperlink ref="E5" r:id="rId19" display="https://www.apccolombia.gov.co/sites/default/files/2021-03/16124320 %281%29 %282%29.pdf" xr:uid="{08DD0B2F-62BA-49C1-BF70-C4DCD45C4BF8}"/>
    <hyperlink ref="E29" r:id="rId20" display="https://minciencias.gov.co/sites/default/files/upload/reglamentacion/decreto-393-1991.pdf" xr:uid="{C7C42B97-0674-4071-AAD3-35408D1FD958}"/>
    <hyperlink ref="E21" r:id="rId21" display="http://www.suin-juriscol.gov.co/viewDocument.asp?ruta=Decretos/1735257" xr:uid="{2FA20B1E-CCDA-4D66-814D-1EDF94DD6034}"/>
    <hyperlink ref="E18" r:id="rId22" display="https://www.alcaldiabogota.gov.co/sisjur/normas/Norma1.jsp?i=36913" xr:uid="{DEE94C76-B565-40F1-AC01-656168CDDA48}"/>
    <hyperlink ref="E9" r:id="rId23" display="http://www.secretariasenado.gov.co/senado/basedoc/ley_1273_2009.html" xr:uid="{6BAD70A6-BC21-48C8-B9EC-B45D2B2D3BC2}"/>
    <hyperlink ref="E14" r:id="rId24" display="http://wsp.presidencia.gov.co/Normativa/Decretos/2012/Documents/DICIEMBRE/21/DECRETO 2693 DEL 21 DE DICIEMBRE DE 2012.pdf" xr:uid="{4B1CDAAA-9569-4C3C-BCDC-1AD6E3B32921}"/>
    <hyperlink ref="E10" r:id="rId25" display="http://es.presidencia.gov.co/normativa/normativa/DECRETO 415 DEL 07 DE MARZO DE 2016.pdf" xr:uid="{FE4C50B9-252B-48E8-B3F2-0E17581A7F88}"/>
  </hyperlinks>
  <printOptions horizontalCentered="1"/>
  <pageMargins left="0.23622047244094491" right="0.23622047244094491" top="0.31496062992125984" bottom="0.19685039370078741" header="0" footer="0"/>
  <pageSetup paperSize="14" scale="40" fitToHeight="40" orientation="landscape" r:id="rId26"/>
  <headerFooter>
    <oddHeader>&amp;R</oddHeader>
    <oddFooter>&amp;LV3-11-03-2020</oddFooter>
  </headerFooter>
  <drawing r:id="rId27"/>
  <legacyDrawing r:id="rId28"/>
  <tableParts count="1">
    <tablePart r:id="rId29"/>
  </tablePart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2C0DB6-B5A1-43CD-8A50-D0B7455B88F9}">
  <sheetPr>
    <tabColor rgb="FFFF0000"/>
  </sheetPr>
  <dimension ref="A1:I57"/>
  <sheetViews>
    <sheetView view="pageBreakPreview" zoomScale="60" zoomScaleNormal="60" zoomScalePageLayoutView="26" workbookViewId="0">
      <selection activeCell="E59" sqref="E59"/>
    </sheetView>
  </sheetViews>
  <sheetFormatPr baseColWidth="10" defaultColWidth="11.42578125" defaultRowHeight="18" x14ac:dyDescent="0.2"/>
  <cols>
    <col min="1" max="1" width="29.85546875" style="396" customWidth="1"/>
    <col min="2" max="2" width="20" style="400" customWidth="1"/>
    <col min="3" max="3" width="19.42578125" style="400" customWidth="1"/>
    <col min="4" max="4" width="25.42578125" style="400" customWidth="1"/>
    <col min="5" max="5" width="41.85546875" style="400" customWidth="1"/>
    <col min="6" max="6" width="20" style="400" customWidth="1"/>
    <col min="7" max="7" width="52.42578125" style="397" customWidth="1"/>
    <col min="8" max="8" width="53.28515625" style="397" customWidth="1"/>
    <col min="9" max="9" width="46.85546875" style="399" customWidth="1"/>
    <col min="10" max="10" width="14" style="393" bestFit="1" customWidth="1"/>
    <col min="11" max="16384" width="11.42578125" style="393"/>
  </cols>
  <sheetData>
    <row r="1" spans="1:9" s="390" customFormat="1" ht="118.5" customHeight="1" thickBot="1" x14ac:dyDescent="0.25">
      <c r="A1" s="386"/>
      <c r="B1" s="387"/>
      <c r="C1" s="388"/>
      <c r="D1" s="388"/>
      <c r="E1" s="388"/>
      <c r="F1" s="387"/>
      <c r="G1" s="388"/>
      <c r="H1" s="388"/>
      <c r="I1" s="389"/>
    </row>
    <row r="2" spans="1:9" s="390" customFormat="1" ht="78" customHeight="1" thickBot="1" x14ac:dyDescent="0.25">
      <c r="A2" s="749" t="s">
        <v>0</v>
      </c>
      <c r="B2" s="750"/>
      <c r="C2" s="751" t="s">
        <v>1131</v>
      </c>
      <c r="D2" s="752"/>
      <c r="E2" s="752"/>
      <c r="F2" s="752"/>
      <c r="G2" s="753"/>
      <c r="H2" s="547" t="s">
        <v>2</v>
      </c>
      <c r="I2" s="548" t="s">
        <v>1132</v>
      </c>
    </row>
    <row r="3" spans="1:9" ht="48.75" customHeight="1" x14ac:dyDescent="0.2">
      <c r="A3" s="754" t="s">
        <v>401</v>
      </c>
      <c r="B3" s="754"/>
      <c r="C3" s="754"/>
      <c r="D3" s="754"/>
      <c r="E3" s="754"/>
      <c r="F3" s="754"/>
      <c r="G3" s="754"/>
      <c r="H3" s="754"/>
      <c r="I3" s="392" t="s">
        <v>574</v>
      </c>
    </row>
    <row r="4" spans="1:9" s="395" customFormat="1" ht="63.75" customHeight="1" x14ac:dyDescent="0.2">
      <c r="A4" s="391" t="s">
        <v>6</v>
      </c>
      <c r="B4" s="391" t="s">
        <v>7</v>
      </c>
      <c r="C4" s="391" t="s">
        <v>402</v>
      </c>
      <c r="D4" s="391" t="s">
        <v>403</v>
      </c>
      <c r="E4" s="391" t="s">
        <v>10</v>
      </c>
      <c r="F4" s="391" t="s">
        <v>404</v>
      </c>
      <c r="G4" s="391" t="s">
        <v>12</v>
      </c>
      <c r="H4" s="391" t="s">
        <v>13</v>
      </c>
      <c r="I4" s="394" t="s">
        <v>14</v>
      </c>
    </row>
    <row r="5" spans="1:9" s="395" customFormat="1" ht="103.5" customHeight="1" x14ac:dyDescent="0.2">
      <c r="A5" s="549" t="s">
        <v>1798</v>
      </c>
      <c r="B5" s="549" t="s">
        <v>16</v>
      </c>
      <c r="C5" s="549" t="s">
        <v>1138</v>
      </c>
      <c r="D5" s="549" t="s">
        <v>1797</v>
      </c>
      <c r="E5" s="553">
        <v>2</v>
      </c>
      <c r="F5" s="551">
        <v>44896</v>
      </c>
      <c r="G5" s="549" t="s">
        <v>1796</v>
      </c>
      <c r="H5" s="549" t="s">
        <v>150</v>
      </c>
      <c r="I5" s="549" t="s">
        <v>1799</v>
      </c>
    </row>
    <row r="6" spans="1:9" s="395" customFormat="1" ht="63.75" customHeight="1" x14ac:dyDescent="0.2">
      <c r="A6" s="549" t="s">
        <v>1793</v>
      </c>
      <c r="B6" s="549" t="s">
        <v>42</v>
      </c>
      <c r="C6" s="549" t="s">
        <v>189</v>
      </c>
      <c r="D6" s="549" t="s">
        <v>72</v>
      </c>
      <c r="E6" s="553">
        <v>531</v>
      </c>
      <c r="F6" s="551">
        <v>44887</v>
      </c>
      <c r="G6" s="549" t="s">
        <v>1794</v>
      </c>
      <c r="H6" s="554" t="s">
        <v>150</v>
      </c>
      <c r="I6" s="549" t="s">
        <v>1795</v>
      </c>
    </row>
    <row r="7" spans="1:9" s="395" customFormat="1" ht="63.75" customHeight="1" x14ac:dyDescent="0.2">
      <c r="A7" s="549" t="s">
        <v>1133</v>
      </c>
      <c r="B7" s="549" t="s">
        <v>42</v>
      </c>
      <c r="C7" s="549" t="s">
        <v>1134</v>
      </c>
      <c r="D7" s="549" t="s">
        <v>72</v>
      </c>
      <c r="E7" s="555">
        <v>2</v>
      </c>
      <c r="F7" s="551">
        <v>44806</v>
      </c>
      <c r="G7" s="549" t="s">
        <v>1135</v>
      </c>
      <c r="H7" s="549" t="s">
        <v>150</v>
      </c>
      <c r="I7" s="552" t="s">
        <v>1136</v>
      </c>
    </row>
    <row r="8" spans="1:9" s="395" customFormat="1" ht="93" customHeight="1" x14ac:dyDescent="0.2">
      <c r="A8" s="549" t="s">
        <v>1137</v>
      </c>
      <c r="B8" s="549" t="s">
        <v>16</v>
      </c>
      <c r="C8" s="549" t="s">
        <v>1138</v>
      </c>
      <c r="D8" s="549" t="s">
        <v>1139</v>
      </c>
      <c r="E8" s="555">
        <v>225</v>
      </c>
      <c r="F8" s="551">
        <v>44797</v>
      </c>
      <c r="G8" s="549" t="s">
        <v>1140</v>
      </c>
      <c r="H8" s="549" t="s">
        <v>150</v>
      </c>
      <c r="I8" s="549" t="s">
        <v>1799</v>
      </c>
    </row>
    <row r="9" spans="1:9" s="395" customFormat="1" ht="63.75" customHeight="1" x14ac:dyDescent="0.2">
      <c r="A9" s="549" t="s">
        <v>1141</v>
      </c>
      <c r="B9" s="549" t="s">
        <v>42</v>
      </c>
      <c r="C9" s="549" t="s">
        <v>1142</v>
      </c>
      <c r="D9" s="549" t="s">
        <v>1143</v>
      </c>
      <c r="E9" s="555">
        <v>6006</v>
      </c>
      <c r="F9" s="551">
        <v>44655</v>
      </c>
      <c r="G9" s="549" t="s">
        <v>1144</v>
      </c>
      <c r="H9" s="549" t="s">
        <v>150</v>
      </c>
      <c r="I9" s="549" t="s">
        <v>1799</v>
      </c>
    </row>
    <row r="10" spans="1:9" s="395" customFormat="1" ht="106.5" customHeight="1" x14ac:dyDescent="0.2">
      <c r="A10" s="549" t="s">
        <v>1145</v>
      </c>
      <c r="B10" s="549" t="s">
        <v>42</v>
      </c>
      <c r="C10" s="549" t="s">
        <v>189</v>
      </c>
      <c r="D10" s="549" t="s">
        <v>582</v>
      </c>
      <c r="E10" s="555">
        <v>1</v>
      </c>
      <c r="F10" s="551">
        <v>44650</v>
      </c>
      <c r="G10" s="549" t="s">
        <v>1146</v>
      </c>
      <c r="H10" s="549" t="s">
        <v>150</v>
      </c>
      <c r="I10" s="549" t="s">
        <v>1147</v>
      </c>
    </row>
    <row r="11" spans="1:9" s="395" customFormat="1" ht="144" x14ac:dyDescent="0.2">
      <c r="A11" s="549" t="s">
        <v>1148</v>
      </c>
      <c r="B11" s="549" t="s">
        <v>42</v>
      </c>
      <c r="C11" s="549" t="s">
        <v>189</v>
      </c>
      <c r="D11" s="549" t="s">
        <v>72</v>
      </c>
      <c r="E11" s="555" t="s">
        <v>1149</v>
      </c>
      <c r="F11" s="551">
        <v>44554</v>
      </c>
      <c r="G11" s="549" t="s">
        <v>1150</v>
      </c>
      <c r="H11" s="549" t="s">
        <v>150</v>
      </c>
      <c r="I11" s="549" t="s">
        <v>1151</v>
      </c>
    </row>
    <row r="12" spans="1:9" s="395" customFormat="1" ht="148.5" customHeight="1" x14ac:dyDescent="0.2">
      <c r="A12" s="549" t="s">
        <v>1152</v>
      </c>
      <c r="B12" s="549" t="s">
        <v>42</v>
      </c>
      <c r="C12" s="549" t="s">
        <v>1153</v>
      </c>
      <c r="D12" s="549" t="s">
        <v>1154</v>
      </c>
      <c r="E12" s="550">
        <v>8</v>
      </c>
      <c r="F12" s="551">
        <v>44550</v>
      </c>
      <c r="G12" s="549" t="s">
        <v>1156</v>
      </c>
      <c r="H12" s="549" t="s">
        <v>150</v>
      </c>
      <c r="I12" s="552" t="s">
        <v>1157</v>
      </c>
    </row>
    <row r="13" spans="1:9" s="395" customFormat="1" ht="63.75" customHeight="1" x14ac:dyDescent="0.2">
      <c r="A13" s="549" t="s">
        <v>1152</v>
      </c>
      <c r="B13" s="549" t="s">
        <v>42</v>
      </c>
      <c r="C13" s="549" t="s">
        <v>1153</v>
      </c>
      <c r="D13" s="549" t="s">
        <v>1154</v>
      </c>
      <c r="E13" s="556" t="s">
        <v>1155</v>
      </c>
      <c r="F13" s="551">
        <v>44550</v>
      </c>
      <c r="G13" s="570" t="s">
        <v>1156</v>
      </c>
      <c r="H13" s="549" t="s">
        <v>150</v>
      </c>
      <c r="I13" s="549" t="s">
        <v>1157</v>
      </c>
    </row>
    <row r="14" spans="1:9" s="395" customFormat="1" ht="115.5" customHeight="1" x14ac:dyDescent="0.2">
      <c r="A14" s="549" t="s">
        <v>1158</v>
      </c>
      <c r="B14" s="549" t="s">
        <v>42</v>
      </c>
      <c r="C14" s="549" t="s">
        <v>189</v>
      </c>
      <c r="D14" s="549" t="s">
        <v>72</v>
      </c>
      <c r="E14" s="557">
        <v>518</v>
      </c>
      <c r="F14" s="551">
        <v>44546</v>
      </c>
      <c r="G14" s="549" t="s">
        <v>1159</v>
      </c>
      <c r="H14" s="549" t="s">
        <v>150</v>
      </c>
      <c r="I14" s="549" t="s">
        <v>1160</v>
      </c>
    </row>
    <row r="15" spans="1:9" s="395" customFormat="1" ht="105" customHeight="1" x14ac:dyDescent="0.2">
      <c r="A15" s="549" t="s">
        <v>1161</v>
      </c>
      <c r="B15" s="549" t="s">
        <v>16</v>
      </c>
      <c r="C15" s="549" t="s">
        <v>1138</v>
      </c>
      <c r="D15" s="549" t="s">
        <v>57</v>
      </c>
      <c r="E15" s="557">
        <v>218</v>
      </c>
      <c r="F15" s="551">
        <v>44543</v>
      </c>
      <c r="G15" s="570" t="s">
        <v>1162</v>
      </c>
      <c r="H15" s="549" t="s">
        <v>150</v>
      </c>
      <c r="I15" s="552" t="s">
        <v>1163</v>
      </c>
    </row>
    <row r="16" spans="1:9" s="395" customFormat="1" ht="108" x14ac:dyDescent="0.2">
      <c r="A16" s="549" t="s">
        <v>1164</v>
      </c>
      <c r="B16" s="549" t="s">
        <v>42</v>
      </c>
      <c r="C16" s="549" t="s">
        <v>1153</v>
      </c>
      <c r="D16" s="549" t="s">
        <v>44</v>
      </c>
      <c r="E16" s="569">
        <v>5</v>
      </c>
      <c r="F16" s="551">
        <v>44523</v>
      </c>
      <c r="G16" s="549" t="s">
        <v>1165</v>
      </c>
      <c r="H16" s="549" t="s">
        <v>150</v>
      </c>
      <c r="I16" s="549" t="s">
        <v>1166</v>
      </c>
    </row>
    <row r="17" spans="1:9" s="395" customFormat="1" ht="162" x14ac:dyDescent="0.2">
      <c r="A17" s="549" t="s">
        <v>1167</v>
      </c>
      <c r="B17" s="549" t="s">
        <v>16</v>
      </c>
      <c r="C17" s="549" t="s">
        <v>1168</v>
      </c>
      <c r="D17" s="549" t="s">
        <v>1143</v>
      </c>
      <c r="E17" s="555">
        <v>124</v>
      </c>
      <c r="F17" s="551">
        <v>44497</v>
      </c>
      <c r="G17" s="570" t="s">
        <v>1169</v>
      </c>
      <c r="H17" s="549" t="s">
        <v>150</v>
      </c>
      <c r="I17" s="549" t="s">
        <v>1799</v>
      </c>
    </row>
    <row r="18" spans="1:9" s="395" customFormat="1" ht="101.25" customHeight="1" x14ac:dyDescent="0.2">
      <c r="A18" s="549" t="s">
        <v>1170</v>
      </c>
      <c r="B18" s="549" t="s">
        <v>42</v>
      </c>
      <c r="C18" s="549" t="s">
        <v>1171</v>
      </c>
      <c r="D18" s="549" t="s">
        <v>57</v>
      </c>
      <c r="E18" s="555">
        <v>265</v>
      </c>
      <c r="F18" s="551">
        <v>44299</v>
      </c>
      <c r="G18" s="549" t="s">
        <v>1172</v>
      </c>
      <c r="H18" s="549"/>
      <c r="I18" s="551">
        <v>44299</v>
      </c>
    </row>
    <row r="19" spans="1:9" s="395" customFormat="1" ht="126" x14ac:dyDescent="0.2">
      <c r="A19" s="549" t="s">
        <v>1173</v>
      </c>
      <c r="B19" s="549" t="s">
        <v>16</v>
      </c>
      <c r="C19" s="549" t="s">
        <v>1174</v>
      </c>
      <c r="D19" s="549" t="s">
        <v>1127</v>
      </c>
      <c r="E19" s="558">
        <v>36</v>
      </c>
      <c r="F19" s="551">
        <v>44256</v>
      </c>
      <c r="G19" s="549" t="s">
        <v>1175</v>
      </c>
      <c r="H19" s="549" t="s">
        <v>150</v>
      </c>
      <c r="I19" s="549" t="s">
        <v>1176</v>
      </c>
    </row>
    <row r="20" spans="1:9" s="395" customFormat="1" ht="108.75" customHeight="1" x14ac:dyDescent="0.2">
      <c r="A20" s="549" t="s">
        <v>1177</v>
      </c>
      <c r="B20" s="549" t="s">
        <v>16</v>
      </c>
      <c r="C20" s="549" t="s">
        <v>1178</v>
      </c>
      <c r="D20" s="549" t="s">
        <v>665</v>
      </c>
      <c r="E20" s="555">
        <v>2024</v>
      </c>
      <c r="F20" s="551">
        <v>44197</v>
      </c>
      <c r="G20" s="549" t="s">
        <v>1179</v>
      </c>
      <c r="H20" s="549" t="s">
        <v>150</v>
      </c>
      <c r="I20" s="549" t="s">
        <v>1799</v>
      </c>
    </row>
    <row r="21" spans="1:9" s="395" customFormat="1" ht="108.75" customHeight="1" x14ac:dyDescent="0.2">
      <c r="A21" s="549" t="s">
        <v>1180</v>
      </c>
      <c r="B21" s="549" t="s">
        <v>42</v>
      </c>
      <c r="C21" s="549" t="s">
        <v>1181</v>
      </c>
      <c r="D21" s="549" t="s">
        <v>72</v>
      </c>
      <c r="E21" s="555">
        <v>332</v>
      </c>
      <c r="F21" s="551">
        <v>44194</v>
      </c>
      <c r="G21" s="549" t="s">
        <v>1182</v>
      </c>
      <c r="H21" s="549" t="s">
        <v>150</v>
      </c>
      <c r="I21" s="549" t="s">
        <v>1183</v>
      </c>
    </row>
    <row r="22" spans="1:9" s="395" customFormat="1" ht="111" customHeight="1" x14ac:dyDescent="0.2">
      <c r="A22" s="549" t="s">
        <v>1184</v>
      </c>
      <c r="B22" s="549" t="s">
        <v>16</v>
      </c>
      <c r="C22" s="549" t="s">
        <v>1185</v>
      </c>
      <c r="D22" s="549" t="s">
        <v>473</v>
      </c>
      <c r="E22" s="555">
        <v>678</v>
      </c>
      <c r="F22" s="551">
        <v>43971</v>
      </c>
      <c r="G22" s="570" t="s">
        <v>1186</v>
      </c>
      <c r="H22" s="549"/>
      <c r="I22" s="549" t="s">
        <v>1799</v>
      </c>
    </row>
    <row r="23" spans="1:9" s="395" customFormat="1" ht="144" x14ac:dyDescent="0.2">
      <c r="A23" s="549" t="s">
        <v>1187</v>
      </c>
      <c r="B23" s="549" t="s">
        <v>16</v>
      </c>
      <c r="C23" s="549" t="s">
        <v>1188</v>
      </c>
      <c r="D23" s="549" t="s">
        <v>1143</v>
      </c>
      <c r="E23" s="558">
        <v>35</v>
      </c>
      <c r="F23" s="551">
        <v>43951</v>
      </c>
      <c r="G23" s="549" t="s">
        <v>1189</v>
      </c>
      <c r="H23" s="549" t="s">
        <v>150</v>
      </c>
      <c r="I23" s="549" t="s">
        <v>1190</v>
      </c>
    </row>
    <row r="24" spans="1:9" s="395" customFormat="1" ht="127.5" customHeight="1" x14ac:dyDescent="0.2">
      <c r="A24" s="549" t="s">
        <v>1191</v>
      </c>
      <c r="B24" s="549" t="s">
        <v>42</v>
      </c>
      <c r="C24" s="549" t="s">
        <v>1192</v>
      </c>
      <c r="D24" s="549" t="s">
        <v>1154</v>
      </c>
      <c r="E24" s="559">
        <v>20</v>
      </c>
      <c r="F24" s="551">
        <v>43878</v>
      </c>
      <c r="G24" s="549" t="s">
        <v>1193</v>
      </c>
      <c r="H24" s="549" t="s">
        <v>150</v>
      </c>
      <c r="I24" s="549" t="s">
        <v>1194</v>
      </c>
    </row>
    <row r="25" spans="1:9" s="395" customFormat="1" ht="115.5" customHeight="1" x14ac:dyDescent="0.2">
      <c r="A25" s="549" t="s">
        <v>1195</v>
      </c>
      <c r="B25" s="549" t="s">
        <v>16</v>
      </c>
      <c r="C25" s="549" t="s">
        <v>1174</v>
      </c>
      <c r="D25" s="549" t="s">
        <v>57</v>
      </c>
      <c r="E25" s="559">
        <v>441</v>
      </c>
      <c r="F25" s="551">
        <v>43825</v>
      </c>
      <c r="G25" s="549" t="s">
        <v>1196</v>
      </c>
      <c r="H25" s="549" t="s">
        <v>150</v>
      </c>
      <c r="I25" s="549" t="s">
        <v>1197</v>
      </c>
    </row>
    <row r="26" spans="1:9" s="395" customFormat="1" ht="115.5" customHeight="1" x14ac:dyDescent="0.2">
      <c r="A26" s="549" t="s">
        <v>1198</v>
      </c>
      <c r="B26" s="549" t="s">
        <v>42</v>
      </c>
      <c r="C26" s="549" t="s">
        <v>1153</v>
      </c>
      <c r="D26" s="549" t="s">
        <v>1127</v>
      </c>
      <c r="E26" s="559">
        <v>315</v>
      </c>
      <c r="F26" s="551">
        <v>43755</v>
      </c>
      <c r="G26" s="549" t="s">
        <v>1199</v>
      </c>
      <c r="H26" s="549" t="s">
        <v>150</v>
      </c>
      <c r="I26" s="549" t="s">
        <v>1200</v>
      </c>
    </row>
    <row r="27" spans="1:9" s="395" customFormat="1" ht="75.75" customHeight="1" x14ac:dyDescent="0.2">
      <c r="A27" s="549" t="s">
        <v>1201</v>
      </c>
      <c r="B27" s="549" t="s">
        <v>42</v>
      </c>
      <c r="C27" s="549" t="s">
        <v>1153</v>
      </c>
      <c r="D27" s="549" t="s">
        <v>1127</v>
      </c>
      <c r="E27" s="559">
        <v>316</v>
      </c>
      <c r="F27" s="551">
        <v>43755</v>
      </c>
      <c r="G27" s="549" t="s">
        <v>1202</v>
      </c>
      <c r="H27" s="549" t="s">
        <v>150</v>
      </c>
      <c r="I27" s="549" t="s">
        <v>1203</v>
      </c>
    </row>
    <row r="28" spans="1:9" s="395" customFormat="1" ht="111" customHeight="1" x14ac:dyDescent="0.2">
      <c r="A28" s="549" t="s">
        <v>1204</v>
      </c>
      <c r="B28" s="549" t="s">
        <v>42</v>
      </c>
      <c r="C28" s="549" t="s">
        <v>1153</v>
      </c>
      <c r="D28" s="549" t="s">
        <v>1154</v>
      </c>
      <c r="E28" s="559">
        <v>6</v>
      </c>
      <c r="F28" s="551">
        <v>43649</v>
      </c>
      <c r="G28" s="549" t="s">
        <v>1205</v>
      </c>
      <c r="H28" s="549" t="s">
        <v>150</v>
      </c>
      <c r="I28" s="549" t="s">
        <v>1206</v>
      </c>
    </row>
    <row r="29" spans="1:9" s="395" customFormat="1" ht="110.25" customHeight="1" x14ac:dyDescent="0.2">
      <c r="A29" s="549" t="s">
        <v>1207</v>
      </c>
      <c r="B29" s="549" t="s">
        <v>42</v>
      </c>
      <c r="C29" s="549" t="s">
        <v>1171</v>
      </c>
      <c r="D29" s="549" t="s">
        <v>72</v>
      </c>
      <c r="E29" s="560">
        <v>348</v>
      </c>
      <c r="F29" s="551">
        <v>43630</v>
      </c>
      <c r="G29" s="549" t="s">
        <v>1208</v>
      </c>
      <c r="H29" s="549" t="s">
        <v>150</v>
      </c>
      <c r="I29" s="549" t="s">
        <v>1209</v>
      </c>
    </row>
    <row r="30" spans="1:9" s="395" customFormat="1" ht="111.75" customHeight="1" x14ac:dyDescent="0.2">
      <c r="A30" s="549" t="s">
        <v>1210</v>
      </c>
      <c r="B30" s="549" t="s">
        <v>16</v>
      </c>
      <c r="C30" s="549" t="s">
        <v>1174</v>
      </c>
      <c r="D30" s="549" t="s">
        <v>57</v>
      </c>
      <c r="E30" s="559">
        <v>159</v>
      </c>
      <c r="F30" s="551">
        <v>43626</v>
      </c>
      <c r="G30" s="549" t="s">
        <v>1211</v>
      </c>
      <c r="H30" s="549" t="s">
        <v>150</v>
      </c>
      <c r="I30" s="549" t="s">
        <v>1212</v>
      </c>
    </row>
    <row r="31" spans="1:9" s="395" customFormat="1" ht="105" customHeight="1" x14ac:dyDescent="0.2">
      <c r="A31" s="549" t="s">
        <v>1213</v>
      </c>
      <c r="B31" s="549" t="s">
        <v>16</v>
      </c>
      <c r="C31" s="549" t="s">
        <v>1174</v>
      </c>
      <c r="D31" s="549" t="s">
        <v>57</v>
      </c>
      <c r="E31" s="559">
        <v>386</v>
      </c>
      <c r="F31" s="551">
        <v>43376</v>
      </c>
      <c r="G31" s="549" t="s">
        <v>1214</v>
      </c>
      <c r="H31" s="549" t="s">
        <v>150</v>
      </c>
      <c r="I31" s="549" t="s">
        <v>1215</v>
      </c>
    </row>
    <row r="32" spans="1:9" s="395" customFormat="1" ht="81.75" customHeight="1" x14ac:dyDescent="0.2">
      <c r="A32" s="549" t="s">
        <v>1216</v>
      </c>
      <c r="B32" s="549" t="s">
        <v>16</v>
      </c>
      <c r="C32" s="549" t="s">
        <v>1174</v>
      </c>
      <c r="D32" s="549" t="s">
        <v>57</v>
      </c>
      <c r="E32" s="555">
        <v>349</v>
      </c>
      <c r="F32" s="551">
        <v>43350</v>
      </c>
      <c r="G32" s="549" t="s">
        <v>1217</v>
      </c>
      <c r="H32" s="549" t="s">
        <v>150</v>
      </c>
      <c r="I32" s="549" t="s">
        <v>1218</v>
      </c>
    </row>
    <row r="33" spans="1:9" s="395" customFormat="1" ht="98.25" customHeight="1" x14ac:dyDescent="0.2">
      <c r="A33" s="549" t="s">
        <v>1219</v>
      </c>
      <c r="B33" s="549" t="s">
        <v>42</v>
      </c>
      <c r="C33" s="549" t="s">
        <v>1220</v>
      </c>
      <c r="D33" s="549" t="s">
        <v>44</v>
      </c>
      <c r="E33" s="555">
        <v>16</v>
      </c>
      <c r="F33" s="551">
        <v>43305</v>
      </c>
      <c r="G33" s="549" t="s">
        <v>1221</v>
      </c>
      <c r="H33" s="549"/>
      <c r="I33" s="549" t="s">
        <v>1799</v>
      </c>
    </row>
    <row r="34" spans="1:9" s="395" customFormat="1" ht="108.75" customHeight="1" x14ac:dyDescent="0.2">
      <c r="A34" s="549" t="s">
        <v>1222</v>
      </c>
      <c r="B34" s="549" t="s">
        <v>42</v>
      </c>
      <c r="C34" s="549" t="s">
        <v>1153</v>
      </c>
      <c r="D34" s="549" t="s">
        <v>1154</v>
      </c>
      <c r="E34" s="561">
        <v>1</v>
      </c>
      <c r="F34" s="551">
        <v>43124</v>
      </c>
      <c r="G34" s="549" t="s">
        <v>1223</v>
      </c>
      <c r="H34" s="549" t="s">
        <v>150</v>
      </c>
      <c r="I34" s="549" t="s">
        <v>1224</v>
      </c>
    </row>
    <row r="35" spans="1:9" s="395" customFormat="1" ht="87.75" customHeight="1" x14ac:dyDescent="0.2">
      <c r="A35" s="549" t="s">
        <v>1225</v>
      </c>
      <c r="B35" s="549" t="s">
        <v>42</v>
      </c>
      <c r="C35" s="549" t="s">
        <v>1153</v>
      </c>
      <c r="D35" s="549" t="s">
        <v>1154</v>
      </c>
      <c r="E35" s="559">
        <v>10</v>
      </c>
      <c r="F35" s="551">
        <v>43087</v>
      </c>
      <c r="G35" s="549" t="s">
        <v>1226</v>
      </c>
      <c r="H35" s="549" t="s">
        <v>150</v>
      </c>
      <c r="I35" s="549" t="s">
        <v>1799</v>
      </c>
    </row>
    <row r="36" spans="1:9" s="395" customFormat="1" ht="118.5" customHeight="1" x14ac:dyDescent="0.2">
      <c r="A36" s="549" t="s">
        <v>1225</v>
      </c>
      <c r="B36" s="549" t="s">
        <v>42</v>
      </c>
      <c r="C36" s="549" t="s">
        <v>1153</v>
      </c>
      <c r="D36" s="549" t="s">
        <v>1127</v>
      </c>
      <c r="E36" s="559">
        <v>304</v>
      </c>
      <c r="F36" s="551">
        <v>43074</v>
      </c>
      <c r="G36" s="549" t="s">
        <v>1227</v>
      </c>
      <c r="H36" s="549" t="s">
        <v>150</v>
      </c>
      <c r="I36" s="549" t="s">
        <v>1799</v>
      </c>
    </row>
    <row r="37" spans="1:9" s="395" customFormat="1" ht="93" customHeight="1" x14ac:dyDescent="0.2">
      <c r="A37" s="549" t="s">
        <v>1228</v>
      </c>
      <c r="B37" s="549" t="s">
        <v>42</v>
      </c>
      <c r="C37" s="549" t="s">
        <v>299</v>
      </c>
      <c r="D37" s="549" t="s">
        <v>582</v>
      </c>
      <c r="E37" s="559">
        <v>5</v>
      </c>
      <c r="F37" s="551">
        <v>43007</v>
      </c>
      <c r="G37" s="549" t="s">
        <v>1229</v>
      </c>
      <c r="H37" s="549" t="s">
        <v>150</v>
      </c>
      <c r="I37" s="549" t="s">
        <v>1230</v>
      </c>
    </row>
    <row r="38" spans="1:9" s="398" customFormat="1" ht="156" customHeight="1" x14ac:dyDescent="0.2">
      <c r="A38" s="549" t="s">
        <v>1231</v>
      </c>
      <c r="B38" s="549" t="s">
        <v>42</v>
      </c>
      <c r="C38" s="549" t="s">
        <v>1232</v>
      </c>
      <c r="D38" s="549" t="s">
        <v>57</v>
      </c>
      <c r="E38" s="559">
        <v>191</v>
      </c>
      <c r="F38" s="551">
        <v>43000</v>
      </c>
      <c r="G38" s="549" t="s">
        <v>1233</v>
      </c>
      <c r="H38" s="549" t="s">
        <v>1234</v>
      </c>
      <c r="I38" s="549" t="s">
        <v>1151</v>
      </c>
    </row>
    <row r="39" spans="1:9" ht="123" customHeight="1" x14ac:dyDescent="0.2">
      <c r="A39" s="549" t="s">
        <v>1235</v>
      </c>
      <c r="B39" s="549" t="s">
        <v>42</v>
      </c>
      <c r="C39" s="549" t="s">
        <v>189</v>
      </c>
      <c r="D39" s="549" t="s">
        <v>72</v>
      </c>
      <c r="E39" s="559">
        <v>216</v>
      </c>
      <c r="F39" s="551">
        <v>42858</v>
      </c>
      <c r="G39" s="570" t="s">
        <v>1236</v>
      </c>
      <c r="H39" s="549"/>
      <c r="I39" s="549" t="s">
        <v>1151</v>
      </c>
    </row>
    <row r="40" spans="1:9" ht="123" customHeight="1" x14ac:dyDescent="0.2">
      <c r="A40" s="552" t="s">
        <v>1237</v>
      </c>
      <c r="B40" s="552" t="s">
        <v>16</v>
      </c>
      <c r="C40" s="552" t="s">
        <v>1238</v>
      </c>
      <c r="D40" s="552" t="s">
        <v>57</v>
      </c>
      <c r="E40" s="562">
        <v>706</v>
      </c>
      <c r="F40" s="563">
        <v>42720</v>
      </c>
      <c r="G40" s="552" t="s">
        <v>1239</v>
      </c>
      <c r="H40" s="552" t="s">
        <v>150</v>
      </c>
      <c r="I40" s="552" t="s">
        <v>1240</v>
      </c>
    </row>
    <row r="41" spans="1:9" ht="151.5" customHeight="1" x14ac:dyDescent="0.2">
      <c r="A41" s="549" t="s">
        <v>1241</v>
      </c>
      <c r="B41" s="549" t="s">
        <v>16</v>
      </c>
      <c r="C41" s="549" t="s">
        <v>1242</v>
      </c>
      <c r="D41" s="549" t="s">
        <v>57</v>
      </c>
      <c r="E41" s="559">
        <v>87</v>
      </c>
      <c r="F41" s="551">
        <v>42445</v>
      </c>
      <c r="G41" s="549" t="s">
        <v>1243</v>
      </c>
      <c r="H41" s="549" t="s">
        <v>150</v>
      </c>
      <c r="I41" s="549" t="s">
        <v>1244</v>
      </c>
    </row>
    <row r="42" spans="1:9" ht="72" x14ac:dyDescent="0.2">
      <c r="A42" s="549" t="s">
        <v>1245</v>
      </c>
      <c r="B42" s="549" t="s">
        <v>16</v>
      </c>
      <c r="C42" s="549" t="s">
        <v>1242</v>
      </c>
      <c r="D42" s="549" t="s">
        <v>57</v>
      </c>
      <c r="E42" s="558">
        <v>533</v>
      </c>
      <c r="F42" s="551">
        <v>42285</v>
      </c>
      <c r="G42" s="549" t="s">
        <v>1246</v>
      </c>
      <c r="H42" s="549" t="s">
        <v>150</v>
      </c>
      <c r="I42" s="570" t="s">
        <v>1247</v>
      </c>
    </row>
    <row r="43" spans="1:9" ht="108" x14ac:dyDescent="0.2">
      <c r="A43" s="549" t="s">
        <v>1248</v>
      </c>
      <c r="B43" s="549" t="s">
        <v>42</v>
      </c>
      <c r="C43" s="549" t="s">
        <v>1249</v>
      </c>
      <c r="D43" s="549" t="s">
        <v>57</v>
      </c>
      <c r="E43" s="564">
        <v>3</v>
      </c>
      <c r="F43" s="551">
        <v>42003</v>
      </c>
      <c r="G43" s="549" t="s">
        <v>1250</v>
      </c>
      <c r="H43" s="549" t="s">
        <v>150</v>
      </c>
      <c r="I43" s="549" t="s">
        <v>1251</v>
      </c>
    </row>
    <row r="44" spans="1:9" ht="144" x14ac:dyDescent="0.2">
      <c r="A44" s="549" t="s">
        <v>1252</v>
      </c>
      <c r="B44" s="549" t="s">
        <v>42</v>
      </c>
      <c r="C44" s="549" t="s">
        <v>1253</v>
      </c>
      <c r="D44" s="549" t="s">
        <v>57</v>
      </c>
      <c r="E44" s="557">
        <v>2</v>
      </c>
      <c r="F44" s="551">
        <v>41698</v>
      </c>
      <c r="G44" s="549" t="s">
        <v>1254</v>
      </c>
      <c r="H44" s="549" t="s">
        <v>150</v>
      </c>
      <c r="I44" s="549" t="s">
        <v>1255</v>
      </c>
    </row>
    <row r="45" spans="1:9" ht="126" x14ac:dyDescent="0.2">
      <c r="A45" s="549" t="s">
        <v>1256</v>
      </c>
      <c r="B45" s="549" t="s">
        <v>42</v>
      </c>
      <c r="C45" s="549" t="s">
        <v>1171</v>
      </c>
      <c r="D45" s="549" t="s">
        <v>1257</v>
      </c>
      <c r="E45" s="555">
        <v>1195</v>
      </c>
      <c r="F45" s="551">
        <v>40028</v>
      </c>
      <c r="G45" s="549" t="s">
        <v>1258</v>
      </c>
      <c r="H45" s="549" t="s">
        <v>1259</v>
      </c>
      <c r="I45" s="551">
        <v>40028</v>
      </c>
    </row>
    <row r="46" spans="1:9" ht="72" x14ac:dyDescent="0.2">
      <c r="A46" s="549" t="s">
        <v>1260</v>
      </c>
      <c r="B46" s="549" t="s">
        <v>16</v>
      </c>
      <c r="C46" s="549" t="s">
        <v>1138</v>
      </c>
      <c r="D46" s="549" t="s">
        <v>57</v>
      </c>
      <c r="E46" s="564">
        <v>669</v>
      </c>
      <c r="F46" s="551">
        <v>39801</v>
      </c>
      <c r="G46" s="549" t="s">
        <v>1261</v>
      </c>
      <c r="H46" s="549" t="s">
        <v>150</v>
      </c>
      <c r="I46" s="552" t="s">
        <v>1262</v>
      </c>
    </row>
    <row r="47" spans="1:9" ht="90" x14ac:dyDescent="0.2">
      <c r="A47" s="549" t="s">
        <v>1219</v>
      </c>
      <c r="B47" s="549" t="s">
        <v>42</v>
      </c>
      <c r="C47" s="549" t="s">
        <v>1171</v>
      </c>
      <c r="D47" s="549" t="s">
        <v>1143</v>
      </c>
      <c r="E47" s="560">
        <v>866</v>
      </c>
      <c r="F47" s="551">
        <v>38238</v>
      </c>
      <c r="G47" s="549" t="s">
        <v>1263</v>
      </c>
      <c r="H47" s="549" t="s">
        <v>150</v>
      </c>
      <c r="I47" s="549" t="s">
        <v>1209</v>
      </c>
    </row>
    <row r="48" spans="1:9" ht="162" x14ac:dyDescent="0.2">
      <c r="A48" s="549" t="s">
        <v>1264</v>
      </c>
      <c r="B48" s="549" t="s">
        <v>16</v>
      </c>
      <c r="C48" s="549" t="s">
        <v>1178</v>
      </c>
      <c r="D48" s="549" t="s">
        <v>665</v>
      </c>
      <c r="E48" s="555">
        <v>617</v>
      </c>
      <c r="F48" s="551">
        <v>36808</v>
      </c>
      <c r="G48" s="549" t="s">
        <v>1265</v>
      </c>
      <c r="H48" s="549" t="s">
        <v>150</v>
      </c>
      <c r="I48" s="549" t="s">
        <v>1799</v>
      </c>
    </row>
    <row r="49" spans="1:9" ht="108" x14ac:dyDescent="0.2">
      <c r="A49" s="549" t="s">
        <v>1235</v>
      </c>
      <c r="B49" s="549" t="s">
        <v>42</v>
      </c>
      <c r="C49" s="549" t="s">
        <v>1266</v>
      </c>
      <c r="D49" s="549" t="s">
        <v>72</v>
      </c>
      <c r="E49" s="559">
        <v>714</v>
      </c>
      <c r="F49" s="551">
        <v>35384</v>
      </c>
      <c r="G49" s="549" t="s">
        <v>258</v>
      </c>
      <c r="H49" s="549" t="s">
        <v>1267</v>
      </c>
      <c r="I49" s="549" t="s">
        <v>1151</v>
      </c>
    </row>
    <row r="50" spans="1:9" ht="90" x14ac:dyDescent="0.2">
      <c r="A50" s="549" t="s">
        <v>1268</v>
      </c>
      <c r="B50" s="549" t="s">
        <v>42</v>
      </c>
      <c r="C50" s="549" t="s">
        <v>1269</v>
      </c>
      <c r="D50" s="549" t="s">
        <v>1270</v>
      </c>
      <c r="E50" s="555">
        <v>1421</v>
      </c>
      <c r="F50" s="551">
        <v>34172</v>
      </c>
      <c r="G50" s="549" t="s">
        <v>128</v>
      </c>
      <c r="H50" s="549" t="s">
        <v>150</v>
      </c>
      <c r="I50" s="565" t="s">
        <v>128</v>
      </c>
    </row>
    <row r="51" spans="1:9" ht="72" x14ac:dyDescent="0.2">
      <c r="A51" s="566" t="s">
        <v>1271</v>
      </c>
      <c r="B51" s="566" t="s">
        <v>16</v>
      </c>
      <c r="C51" s="566" t="s">
        <v>1185</v>
      </c>
      <c r="D51" s="566" t="s">
        <v>1270</v>
      </c>
      <c r="E51" s="568">
        <v>624</v>
      </c>
      <c r="F51" s="567">
        <v>32597</v>
      </c>
      <c r="G51" s="566" t="s">
        <v>1272</v>
      </c>
      <c r="H51" s="549" t="s">
        <v>150</v>
      </c>
      <c r="I51" s="549" t="s">
        <v>1799</v>
      </c>
    </row>
    <row r="52" spans="1:9" x14ac:dyDescent="0.2">
      <c r="A52" s="704" t="s">
        <v>133</v>
      </c>
      <c r="B52" s="741" t="s">
        <v>1273</v>
      </c>
      <c r="C52" s="741"/>
      <c r="D52" s="741"/>
      <c r="E52" s="711" t="s">
        <v>1274</v>
      </c>
      <c r="F52" s="741" t="s">
        <v>1275</v>
      </c>
      <c r="G52" s="741"/>
      <c r="H52" s="706" t="s">
        <v>136</v>
      </c>
      <c r="I52" s="741" t="s">
        <v>137</v>
      </c>
    </row>
    <row r="53" spans="1:9" x14ac:dyDescent="0.2">
      <c r="A53" s="704"/>
      <c r="B53" s="741"/>
      <c r="C53" s="741"/>
      <c r="D53" s="741"/>
      <c r="E53" s="711"/>
      <c r="F53" s="741"/>
      <c r="G53" s="741"/>
      <c r="H53" s="706"/>
      <c r="I53" s="741"/>
    </row>
    <row r="54" spans="1:9" x14ac:dyDescent="0.2">
      <c r="A54" s="704"/>
      <c r="B54" s="741"/>
      <c r="C54" s="741"/>
      <c r="D54" s="741"/>
      <c r="E54" s="711"/>
      <c r="F54" s="741"/>
      <c r="G54" s="741"/>
      <c r="H54" s="706"/>
      <c r="I54" s="741"/>
    </row>
    <row r="55" spans="1:9" ht="40.5" customHeight="1" x14ac:dyDescent="0.2">
      <c r="A55" s="252" t="s">
        <v>568</v>
      </c>
      <c r="B55" s="741" t="s">
        <v>1276</v>
      </c>
      <c r="C55" s="741"/>
      <c r="D55" s="741"/>
      <c r="E55" s="253" t="s">
        <v>568</v>
      </c>
      <c r="F55" s="651" t="s">
        <v>1277</v>
      </c>
      <c r="G55" s="651"/>
      <c r="H55" s="252" t="s">
        <v>568</v>
      </c>
      <c r="I55" s="254" t="s">
        <v>1278</v>
      </c>
    </row>
    <row r="56" spans="1:9" ht="28.5" x14ac:dyDescent="0.2">
      <c r="A56" s="704" t="s">
        <v>570</v>
      </c>
      <c r="B56" s="707">
        <v>44915</v>
      </c>
      <c r="C56" s="651"/>
      <c r="D56" s="651"/>
      <c r="E56" s="253" t="s">
        <v>571</v>
      </c>
      <c r="F56" s="651" t="s">
        <v>1279</v>
      </c>
      <c r="G56" s="651"/>
      <c r="H56" s="253" t="s">
        <v>571</v>
      </c>
      <c r="I56" s="254" t="s">
        <v>1280</v>
      </c>
    </row>
    <row r="57" spans="1:9" x14ac:dyDescent="0.2">
      <c r="A57" s="704"/>
      <c r="B57" s="651"/>
      <c r="C57" s="651"/>
      <c r="D57" s="651"/>
      <c r="E57" s="253" t="s">
        <v>572</v>
      </c>
      <c r="F57" s="707">
        <v>44918</v>
      </c>
      <c r="G57" s="651"/>
      <c r="H57" s="253" t="s">
        <v>572</v>
      </c>
      <c r="I57" s="313">
        <v>44918</v>
      </c>
    </row>
  </sheetData>
  <mergeCells count="15">
    <mergeCell ref="A2:B2"/>
    <mergeCell ref="C2:G2"/>
    <mergeCell ref="A3:H3"/>
    <mergeCell ref="A52:A54"/>
    <mergeCell ref="B52:D54"/>
    <mergeCell ref="E52:E54"/>
    <mergeCell ref="F52:G54"/>
    <mergeCell ref="H52:H54"/>
    <mergeCell ref="I52:I54"/>
    <mergeCell ref="B55:D55"/>
    <mergeCell ref="F55:G55"/>
    <mergeCell ref="A56:A57"/>
    <mergeCell ref="B56:D57"/>
    <mergeCell ref="F56:G56"/>
    <mergeCell ref="F57:G57"/>
  </mergeCells>
  <hyperlinks>
    <hyperlink ref="E46" r:id="rId1" location="0" display="RESOLUCION 669 DE 2008" xr:uid="{1F8D8CA7-AA99-4500-9BA2-35F12F5D1699}"/>
    <hyperlink ref="E41" r:id="rId2" display="Resolución 87" xr:uid="{583E7A11-728A-4FB8-9598-4EEB67449C58}"/>
    <hyperlink ref="E37" r:id="rId3" display="Directiva 005" xr:uid="{B5437EBB-EA2A-4615-9543-0E2674348583}"/>
    <hyperlink ref="E36" r:id="rId4" display="Resolución SDH 000-304" xr:uid="{E08C3587-C0D3-47D1-8118-14AB3C728E12}"/>
    <hyperlink ref="E35" r:id="rId5" display="Circular 10" xr:uid="{DA8DF334-5977-48EF-8CDE-2C55001794E2}"/>
    <hyperlink ref="E34" r:id="rId6" display="https://www.shd.gov.co/shd/sites/default/files/normatividad/CIRCULAR No. 001 del 24 de enero de 2018 Aplicaci%C3%B3n Tarifa y Distribuci%C3%B3n Estampilla Universidad Distrital Francisco Jos%C3%A9 de Caldas 50 A%C3%B1os.pdf" xr:uid="{DF9D2CA9-3223-4698-B544-ECB3A31808C2}"/>
    <hyperlink ref="E49" r:id="rId7" display="Decreto 714" xr:uid="{DD535140-D068-4424-B1EA-B0C532FC7270}"/>
    <hyperlink ref="E38" r:id="rId8" display="Resolución 191" xr:uid="{542A2C49-E030-4862-BA41-894104264EC0}"/>
    <hyperlink ref="E39" r:id="rId9" location="39" display="Decreto 216" xr:uid="{46989FC5-27F4-43B8-9F34-6D1C99212307}"/>
    <hyperlink ref="E28" r:id="rId10" display="http://www.shd.gov.co/shd/sites/default/files/files/Circular%20DDT-6%202019%20%20(julio%203)%2C%20Directrices%20apertura%2C%20manejo%2C%20control%20cierre%20cuentas%20bancarias%20distritales_%20.pdf" xr:uid="{54A9E739-D023-47D3-9869-0FFEF283B6D8}"/>
    <hyperlink ref="E25" r:id="rId11" display="http://www.contaduria.gov.co/documents/20127/36432/Resol_441-2019.pdf/5ab03c6a-39f0-2d5c-0c2c-1c9aef522add?t=1578000524718" xr:uid="{4AAE59B1-2C2C-43C6-A641-F5BB66DB615E}"/>
    <hyperlink ref="E31" r:id="rId12" display="http://www.contaduria.gov.co/documents/20127/36435/Res_386_2018.pdf/2f30b8d8-5dc4-2824-acc7-e2b6ba86827a?t=1558381950070" xr:uid="{5C3D2945-8FE8-4A51-B819-1D699378A9E3}"/>
    <hyperlink ref="E27" r:id="rId13" display="https://www.shd.gov.co/shd/sites/default/files/files/tesoreria/Resoluci%C3%B3n%20SDH-316%202019%20(oct%2017)%20Nuevo%20Protocolo%20de%20Seguridad%20para%20tesorer%C3%ADas%20entidades%20Presupuesto%20Anual%20y%20FDL.pdf" xr:uid="{A58D51AE-0773-44E1-B658-86EB5933EBAB}"/>
    <hyperlink ref="E26" r:id="rId14" display="https://www.shd.gov.co/shd/sites/default/files/files/tesoreria/Resoluci%C3%B3n%20SDH-315%20de%202019%20(oct%2017)%20Pol%C3%ADticas%20y%20lineamientos%20inversi%C3%B3n%20y%20riesgo%20manejo%20recursos%20Establ%20Publicos%20y%20Contraloria%20Bogot%C3%A1.pdf" xr:uid="{1F388891-5C65-4791-85FE-86A86D0F07F2}"/>
    <hyperlink ref="E32" r:id="rId15" display="https://www.cancilleria.gov.co/sites/default/files/Normograma/docs/resolucion_contaduria_0349_2018.htm" xr:uid="{025F2275-63CB-4F4B-B1A8-CBCEFDAFB384}"/>
    <hyperlink ref="E30" r:id="rId16" display="http://www.contaduria.gov.co/documents/20127/36432/Res_159_2019.pdf/fc67e446-99a3-9bbe-a8aa-924be9d81c6b?t=1570113457417" xr:uid="{6313BFB6-0614-48B2-8F67-F367781E3523}"/>
    <hyperlink ref="E24" r:id="rId17" display="https://www.shd.gov.co/shd/sites/default/files/normatividad/20_17febrero_2020_Estampilla.pdf" xr:uid="{670305D8-96BC-43B5-ADD0-081FA7AB776E}"/>
    <hyperlink ref="E43" r:id="rId18" display="Resolución Dirección Distrital de Contabilidad No 003 del 28 de Diciembre de 2014" xr:uid="{3470F320-71C9-4F2F-932E-A6663D7409E4}"/>
    <hyperlink ref="E40" r:id="rId19" display="https://www.alcaldiabogota.gov.co/sisjur/normas/Norma1.jsp?i=67747" xr:uid="{E6D0F4A3-02A5-4835-BE87-87DA9B3CEFDC}"/>
    <hyperlink ref="E19" r:id="rId20" display="https://www.contaduria.gov.co/documents/20127/2375773/RESOLUCI%C3%93N+036+DE+2021+-+Aplazamiento+EFE+ENT+Gob+%282021-ene%29+V4.pdf/09a0417a-27ab-abdb-047d-18a2b36a4969" xr:uid="{7C9A0942-B1D5-4B02-910D-F598B33D0579}"/>
    <hyperlink ref="E14" r:id="rId21" display="https://www.alcaldiabogota.gov.co/sisjur/normas/Norma1.jsp?i=119300&amp;dt=S" xr:uid="{8E3E4EF2-1FC6-4E83-AB08-8247F9A3E488}"/>
    <hyperlink ref="E23" r:id="rId22" display="https://www.contraloria.gov.co/documents/20181/1790586/REG-ORG-0035-2020.pdf/23d80274-e2c6-4cf8-b8b4-47392591b1f0" xr:uid="{BCED4EEA-DF91-4B1B-A75D-C129545A5A0B}"/>
    <hyperlink ref="E42" r:id="rId23" display="https://www.contaduria.gov.co/documents/20127/36444/Res_%2B533.pdf/b513cc87-7726-04ab-02e4-8691544220c6?t=1558381851097" xr:uid="{9C647DB3-3D00-43AA-A95E-2CED1590E08E}"/>
    <hyperlink ref="E15" r:id="rId24" display="https://www.contaduria.gov.co/documents/20127/2375773/RESOLUCI%C3%93N+No.+218+DE+2021+-+1.+Proy+Res+Modificaci%C3%B3n+CGC+gobierno+-+para+firma.pdf/4849ab10-fbda-75b1-8c9f-c8477fdbd69b" xr:uid="{1814B04D-931F-4CB8-92C9-F39044D9E219}"/>
    <hyperlink ref="E47" r:id="rId25" display="https://www.alcaldiabogota.gov.co/sisjur/normas/Norma1.jsp?i=14847&amp;dt=S" xr:uid="{54B63F52-7DF8-4950-94A0-4EDF59ACF33A}"/>
    <hyperlink ref="E29" r:id="rId26" display="https://www.alcaldiabogota.gov.co/sisjur/normas/Norma1.jsp?i=84837&amp;dt=S" xr:uid="{FCC62D3F-986A-425F-AAE9-9DE974AFF44A}"/>
    <hyperlink ref="E21" r:id="rId27" display="https://www.alcaldiabogota.gov.co/sisjur/normas/Norma1.jsp?i=104165&amp;dt=S" xr:uid="{04A1ABBA-A881-4A69-9266-7484845DEFF5}"/>
    <hyperlink ref="E18" r:id="rId28" display="https://www.shd.gov.co/shd/sites/default/files/files/impuestos/resolucion_sdh_000265_de_2021_industria_y_comercio_CIIU4.pdf" xr:uid="{8F352E72-4DC6-47E3-A4E6-315FB7272930}"/>
    <hyperlink ref="E33" r:id="rId29" display="https://www.shd.gov.co/shd/sites/default/files/normatividad/16_24julio2018_Obligaciones_contingentes.pdf" xr:uid="{DD1DA31B-1B90-49C0-8D77-125C6F94847E}"/>
    <hyperlink ref="E13" r:id="rId30" display="https://www.shd.gov.co/shd/sites/default/files/normatividad/Circular%2011%20Programaci%C3%B3n%20de%20pagos.pdf" xr:uid="{290A1E37-66E0-41F0-85FE-1DEBF26C83BF}"/>
    <hyperlink ref="E11" r:id="rId31" display="https://www.alcaldiabogota.gov.co/sisjur/normas/Norma1.jsp?i=119620&amp;dt=S" xr:uid="{1E3D7DCB-30DF-4A19-9C44-DC602109ED54}"/>
    <hyperlink ref="E10" r:id="rId32" display="https://www.haciendabogota.gov.co/shd/sites/default/files/documentos/Anexo Directiva 001 2022_Circular Externa DDP-00003.pdf" xr:uid="{AA80F9B8-5ECA-4FBA-A0C9-0D52AA6A005B}"/>
    <hyperlink ref="E22" r:id="rId33" display="https://dapre.presidencia.gov.co/normativa/normativa/DECRETO%20678%20DEL%2020%20DE%20MAYO%20DE%202020.pdf" xr:uid="{A900D9A1-3329-43D4-A4EC-B9C96111F16B}"/>
    <hyperlink ref="E45" r:id="rId34" display="https://www.alcaldiabogota.gov.co/sisjur/normas/Norma1.jsp?i=37339" xr:uid="{5019146B-CDFC-450D-866F-5CE3C46F8588}"/>
    <hyperlink ref="E48" r:id="rId35" display="https://www.funcionpublica.gov.co/eva/gestornormativo/norma.php?i=3771" xr:uid="{5B8FCCFD-F1F6-484B-80FB-47F57611DF92}"/>
    <hyperlink ref="E51" r:id="rId36" display="http://www.secretariasenado.gov.co/senado/basedoc/estatuto_tributario.html" xr:uid="{63ECE98B-E66D-4941-B132-6632AF2A6FD4}"/>
    <hyperlink ref="E50" r:id="rId37" display="https://www.funcionpublica.gov.co/eva/gestornormativo/norma.php?i=106394" xr:uid="{64360C62-D6BE-4DCC-93E1-01A4B2528469}"/>
    <hyperlink ref="E17" r:id="rId38" display="https://www.dian.gov.co/normatividad/Normatividad/Resoluci%c3%b3n%20000124%20de%2028-10-2021.pdf" xr:uid="{8303B2BA-4D5A-4B4D-905F-8A66CDF01C77}"/>
    <hyperlink ref="E9" r:id="rId39" display="https://www.shd.gov.co/shd/sites/default/files/files/impuestos/2022/normativa_calendario_2022/resolucion-ddi-006006-abril-2022-ica-exogena.pdf" xr:uid="{9D782C31-BB64-41F6-A1AD-CE9836F615F0}"/>
    <hyperlink ref="E20" r:id="rId40" display="http://www.secretariasenado.gov.co/senado/basedoc/ley_2024_2020.html" xr:uid="{2E2B2504-343C-40D0-A0F8-C145B08F8764}"/>
    <hyperlink ref="E8" r:id="rId41" location=":~:text=225%20del%2024%20de%20agosto,los%20efectos%20de%20la%20pandemia%E2%80%9D." display="https://www.contaduria.gov.co/documents/20127/3881461/RESOLUCI%C3%93N+No.+225+de+2022+FORMULARIO+COVID-19.pdf/a979b8b3-d7db-b458-1eee-6113181245a1#:~:text=225%20del%2024%20de%20agosto,los%20efectos%20de%20la%20pandemia%E2%80%9D." xr:uid="{2651D636-7FAA-4B69-8211-C355F8C8D622}"/>
    <hyperlink ref="E7" r:id="rId42" display="https://www.shd.gov.co/shd/sites/default/files/files/contabilidad/investigacion/Res_DDC_002_2sept2022_manual_cajas_menores.pdf" xr:uid="{F56D6B5E-49C2-4D58-B176-7F9E75A5A7E3}"/>
    <hyperlink ref="E44" r:id="rId43" display="http://sivicof.contraloriabogota.gov.co/TextosStormWeb/CE_002_2022.pdf" xr:uid="{3C08AB58-23CF-4AB1-8B98-49097F25BFC6}"/>
    <hyperlink ref="E5" r:id="rId44" display="https://www.contaduria.gov.co/documents/20127/38135/INSTRUCTIVO+No.+002+DE+2022+Instructivo+de+cierre+2022+revisi%C3%B3n+24+de+noviembre+2022.pdf/b4180404-25e3-1725-ea95-9c3a3556be37" xr:uid="{A8FE2EBD-5B04-45E9-A1DA-182B5BD33395}"/>
    <hyperlink ref="E6" r:id="rId45" display="https://www.alcaldiabogota.gov.co/sisjur/normas/Norma1.jsp?i=129897&amp;dt=S" xr:uid="{8419F665-E7AC-481B-A84E-E4630852CB3D}"/>
    <hyperlink ref="E12" r:id="rId46" display="https://orfeo.fuga.gov.co/orfeopg/index_frames.php?PHPSESSID=221216081228o141x101x110x200YCORTES&amp;fechah=20221216_1671196348&amp;krd=YCORTES&amp;swLog=1&amp;orno=1" xr:uid="{5B85BE12-ACBC-4DE1-9CEA-B27A976BC306}"/>
    <hyperlink ref="E16" r:id="rId47" display="https://back.haciendabogota.gov.co/sites/default/files/documentos/Circular_5_ddt_%20pac_2023.pdf" xr:uid="{A6B98B84-217C-4763-B121-9D57ACFD5A61}"/>
  </hyperlinks>
  <printOptions horizontalCentered="1"/>
  <pageMargins left="0.23622047244094491" right="0.23622047244094491" top="0.31496062992125984" bottom="0.19685039370078741" header="0" footer="0"/>
  <pageSetup paperSize="14" scale="16" fitToHeight="40" orientation="landscape" r:id="rId48"/>
  <headerFooter>
    <oddHeader xml:space="preserve">&amp;R
</oddHeader>
    <oddFooter>&amp;LV3-11-03-2020</oddFooter>
  </headerFooter>
  <drawing r:id="rId49"/>
  <legacyDrawing r:id="rId50"/>
  <tableParts count="1">
    <tablePart r:id="rId51"/>
  </tableParts>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CC4AF9-7D41-4246-8BC2-9CB8E39AB0AF}">
  <sheetPr>
    <tabColor rgb="FFFF0000"/>
  </sheetPr>
  <dimension ref="A1:I105"/>
  <sheetViews>
    <sheetView view="pageBreakPreview" topLeftCell="A97" zoomScale="70" zoomScaleSheetLayoutView="70" workbookViewId="0">
      <selection activeCell="G111" sqref="G111"/>
    </sheetView>
  </sheetViews>
  <sheetFormatPr baseColWidth="10" defaultColWidth="13.140625" defaultRowHeight="14.25" x14ac:dyDescent="0.2"/>
  <cols>
    <col min="1" max="2" width="22.85546875" style="173" customWidth="1"/>
    <col min="3" max="3" width="26.42578125" style="175" customWidth="1"/>
    <col min="4" max="4" width="23.85546875" style="175" customWidth="1"/>
    <col min="5" max="5" width="36.28515625" style="175" customWidth="1"/>
    <col min="6" max="6" width="29" style="175" customWidth="1"/>
    <col min="7" max="7" width="49.85546875" style="175" customWidth="1"/>
    <col min="8" max="8" width="56.42578125" style="175" customWidth="1"/>
    <col min="9" max="9" width="16" style="175" customWidth="1"/>
    <col min="10" max="16384" width="13.140625" style="175"/>
  </cols>
  <sheetData>
    <row r="1" spans="1:8" s="173" customFormat="1" ht="105.75" customHeight="1" thickBot="1" x14ac:dyDescent="0.25">
      <c r="A1" s="171"/>
      <c r="B1" s="172"/>
      <c r="C1" s="172"/>
      <c r="D1" s="172"/>
      <c r="E1" s="172"/>
      <c r="F1" s="172"/>
      <c r="G1" s="172"/>
      <c r="H1" s="172"/>
    </row>
    <row r="2" spans="1:8" s="173" customFormat="1" ht="78" customHeight="1" thickBot="1" x14ac:dyDescent="0.25">
      <c r="A2" s="708" t="s">
        <v>144</v>
      </c>
      <c r="B2" s="708"/>
      <c r="C2" s="755" t="s">
        <v>400</v>
      </c>
      <c r="D2" s="756"/>
      <c r="E2" s="756"/>
      <c r="F2" s="756"/>
      <c r="G2" s="756"/>
      <c r="H2" s="174" t="s">
        <v>2</v>
      </c>
    </row>
    <row r="3" spans="1:8" ht="48.75" customHeight="1" x14ac:dyDescent="0.2">
      <c r="A3" s="757" t="s">
        <v>401</v>
      </c>
      <c r="B3" s="757"/>
      <c r="C3" s="757"/>
      <c r="D3" s="757"/>
      <c r="E3" s="757"/>
      <c r="F3" s="757"/>
      <c r="G3" s="757"/>
      <c r="H3" s="757"/>
    </row>
    <row r="4" spans="1:8" s="178" customFormat="1" ht="63.75" customHeight="1" x14ac:dyDescent="0.2">
      <c r="A4" s="176" t="s">
        <v>6</v>
      </c>
      <c r="B4" s="177" t="s">
        <v>16</v>
      </c>
      <c r="C4" s="177" t="s">
        <v>402</v>
      </c>
      <c r="D4" s="177" t="s">
        <v>403</v>
      </c>
      <c r="E4" s="177" t="s">
        <v>10</v>
      </c>
      <c r="F4" s="177" t="s">
        <v>404</v>
      </c>
      <c r="G4" s="177" t="s">
        <v>12</v>
      </c>
      <c r="H4" s="177" t="s">
        <v>13</v>
      </c>
    </row>
    <row r="5" spans="1:8" s="178" customFormat="1" ht="63.75" customHeight="1" x14ac:dyDescent="0.2">
      <c r="A5" s="179" t="s">
        <v>405</v>
      </c>
      <c r="B5" s="180" t="s">
        <v>16</v>
      </c>
      <c r="C5" s="179" t="s">
        <v>406</v>
      </c>
      <c r="D5" s="179" t="s">
        <v>72</v>
      </c>
      <c r="E5" s="181">
        <v>1431</v>
      </c>
      <c r="F5" s="182">
        <v>44771</v>
      </c>
      <c r="G5" s="179" t="s">
        <v>407</v>
      </c>
      <c r="H5" s="179" t="s">
        <v>408</v>
      </c>
    </row>
    <row r="6" spans="1:8" s="178" customFormat="1" ht="63.75" customHeight="1" x14ac:dyDescent="0.2">
      <c r="A6" s="179" t="s">
        <v>405</v>
      </c>
      <c r="B6" s="180" t="s">
        <v>16</v>
      </c>
      <c r="C6" s="179" t="s">
        <v>409</v>
      </c>
      <c r="D6" s="179" t="s">
        <v>72</v>
      </c>
      <c r="E6" s="181">
        <v>1042</v>
      </c>
      <c r="F6" s="182">
        <v>44733</v>
      </c>
      <c r="G6" s="179" t="s">
        <v>410</v>
      </c>
      <c r="H6" s="179" t="s">
        <v>411</v>
      </c>
    </row>
    <row r="7" spans="1:8" s="178" customFormat="1" ht="63.75" customHeight="1" x14ac:dyDescent="0.2">
      <c r="A7" s="179" t="s">
        <v>405</v>
      </c>
      <c r="B7" s="180" t="s">
        <v>16</v>
      </c>
      <c r="C7" s="179" t="s">
        <v>409</v>
      </c>
      <c r="D7" s="179" t="s">
        <v>72</v>
      </c>
      <c r="E7" s="181">
        <v>890</v>
      </c>
      <c r="F7" s="182">
        <v>44712</v>
      </c>
      <c r="G7" s="179" t="s">
        <v>412</v>
      </c>
      <c r="H7" s="179" t="s">
        <v>413</v>
      </c>
    </row>
    <row r="8" spans="1:8" s="178" customFormat="1" ht="63.75" customHeight="1" x14ac:dyDescent="0.2">
      <c r="A8" s="179" t="s">
        <v>414</v>
      </c>
      <c r="B8" s="180" t="s">
        <v>16</v>
      </c>
      <c r="C8" s="179" t="s">
        <v>415</v>
      </c>
      <c r="D8" s="179" t="s">
        <v>24</v>
      </c>
      <c r="E8" s="183">
        <v>2213</v>
      </c>
      <c r="F8" s="182">
        <v>44725</v>
      </c>
      <c r="G8" s="179" t="s">
        <v>416</v>
      </c>
      <c r="H8" s="179" t="s">
        <v>417</v>
      </c>
    </row>
    <row r="9" spans="1:8" s="178" customFormat="1" ht="63.75" customHeight="1" x14ac:dyDescent="0.2">
      <c r="A9" s="179" t="s">
        <v>405</v>
      </c>
      <c r="B9" s="180" t="s">
        <v>418</v>
      </c>
      <c r="C9" s="179" t="s">
        <v>229</v>
      </c>
      <c r="D9" s="179" t="s">
        <v>72</v>
      </c>
      <c r="E9" s="184">
        <v>1041</v>
      </c>
      <c r="F9" s="182">
        <v>44733</v>
      </c>
      <c r="G9" s="185" t="s">
        <v>419</v>
      </c>
      <c r="H9" s="179" t="s">
        <v>420</v>
      </c>
    </row>
    <row r="10" spans="1:8" s="178" customFormat="1" ht="73.5" customHeight="1" x14ac:dyDescent="0.2">
      <c r="A10" s="186" t="s">
        <v>414</v>
      </c>
      <c r="B10" s="187" t="s">
        <v>16</v>
      </c>
      <c r="C10" s="186" t="s">
        <v>421</v>
      </c>
      <c r="D10" s="186" t="s">
        <v>72</v>
      </c>
      <c r="E10" s="188">
        <v>537</v>
      </c>
      <c r="F10" s="189">
        <v>44659</v>
      </c>
      <c r="G10" s="186" t="s">
        <v>422</v>
      </c>
      <c r="H10" s="186" t="s">
        <v>1</v>
      </c>
    </row>
    <row r="11" spans="1:8" s="178" customFormat="1" ht="87.75" customHeight="1" x14ac:dyDescent="0.2">
      <c r="A11" s="179" t="s">
        <v>405</v>
      </c>
      <c r="B11" s="180" t="s">
        <v>418</v>
      </c>
      <c r="C11" s="179" t="s">
        <v>229</v>
      </c>
      <c r="D11" s="179" t="s">
        <v>72</v>
      </c>
      <c r="E11" s="184">
        <v>442</v>
      </c>
      <c r="F11" s="182">
        <v>44648</v>
      </c>
      <c r="G11" s="179" t="s">
        <v>423</v>
      </c>
      <c r="H11" s="179" t="s">
        <v>424</v>
      </c>
    </row>
    <row r="12" spans="1:8" s="178" customFormat="1" ht="42.75" x14ac:dyDescent="0.2">
      <c r="A12" s="179" t="s">
        <v>414</v>
      </c>
      <c r="B12" s="180" t="s">
        <v>418</v>
      </c>
      <c r="C12" s="179" t="s">
        <v>415</v>
      </c>
      <c r="D12" s="179" t="s">
        <v>24</v>
      </c>
      <c r="E12" s="188">
        <v>2195</v>
      </c>
      <c r="F12" s="182">
        <v>44579</v>
      </c>
      <c r="G12" s="185" t="s">
        <v>425</v>
      </c>
      <c r="H12" s="179" t="s">
        <v>426</v>
      </c>
    </row>
    <row r="13" spans="1:8" s="178" customFormat="1" ht="99.75" x14ac:dyDescent="0.2">
      <c r="A13" s="179" t="s">
        <v>405</v>
      </c>
      <c r="B13" s="180" t="s">
        <v>16</v>
      </c>
      <c r="C13" s="179" t="s">
        <v>421</v>
      </c>
      <c r="D13" s="179" t="s">
        <v>72</v>
      </c>
      <c r="E13" s="184">
        <v>1893</v>
      </c>
      <c r="F13" s="182">
        <v>44560</v>
      </c>
      <c r="G13" s="179" t="s">
        <v>427</v>
      </c>
      <c r="H13" s="179" t="s">
        <v>428</v>
      </c>
    </row>
    <row r="14" spans="1:8" s="178" customFormat="1" ht="114" x14ac:dyDescent="0.2">
      <c r="A14" s="186" t="s">
        <v>414</v>
      </c>
      <c r="B14" s="187" t="s">
        <v>16</v>
      </c>
      <c r="C14" s="186" t="s">
        <v>429</v>
      </c>
      <c r="D14" s="186" t="s">
        <v>72</v>
      </c>
      <c r="E14" s="188">
        <v>1885</v>
      </c>
      <c r="F14" s="189">
        <v>44560</v>
      </c>
      <c r="G14" s="186" t="s">
        <v>430</v>
      </c>
      <c r="H14" s="186" t="s">
        <v>1</v>
      </c>
    </row>
    <row r="15" spans="1:8" s="178" customFormat="1" ht="270.75" x14ac:dyDescent="0.2">
      <c r="A15" s="179" t="s">
        <v>405</v>
      </c>
      <c r="B15" s="180" t="s">
        <v>418</v>
      </c>
      <c r="C15" s="179" t="s">
        <v>429</v>
      </c>
      <c r="D15" s="179" t="s">
        <v>72</v>
      </c>
      <c r="E15" s="184">
        <v>1860</v>
      </c>
      <c r="F15" s="182">
        <v>44554</v>
      </c>
      <c r="G15" s="179" t="s">
        <v>431</v>
      </c>
      <c r="H15" s="190" t="s">
        <v>432</v>
      </c>
    </row>
    <row r="16" spans="1:8" s="178" customFormat="1" ht="85.5" x14ac:dyDescent="0.2">
      <c r="A16" s="179" t="s">
        <v>405</v>
      </c>
      <c r="B16" s="180" t="s">
        <v>16</v>
      </c>
      <c r="C16" s="179" t="s">
        <v>421</v>
      </c>
      <c r="D16" s="179" t="s">
        <v>72</v>
      </c>
      <c r="E16" s="184">
        <v>1798</v>
      </c>
      <c r="F16" s="182">
        <v>44551</v>
      </c>
      <c r="G16" s="179" t="s">
        <v>433</v>
      </c>
      <c r="H16" s="179" t="s">
        <v>434</v>
      </c>
    </row>
    <row r="17" spans="1:9" s="178" customFormat="1" ht="71.25" x14ac:dyDescent="0.2">
      <c r="A17" s="179" t="s">
        <v>405</v>
      </c>
      <c r="B17" s="180" t="s">
        <v>16</v>
      </c>
      <c r="C17" s="179" t="s">
        <v>421</v>
      </c>
      <c r="D17" s="179" t="s">
        <v>72</v>
      </c>
      <c r="E17" s="184">
        <v>1665</v>
      </c>
      <c r="F17" s="182">
        <v>44536</v>
      </c>
      <c r="G17" s="179" t="s">
        <v>435</v>
      </c>
      <c r="H17" s="179" t="s">
        <v>436</v>
      </c>
    </row>
    <row r="18" spans="1:9" s="178" customFormat="1" ht="35.25" customHeight="1" x14ac:dyDescent="0.2">
      <c r="A18" s="179" t="s">
        <v>405</v>
      </c>
      <c r="B18" s="180" t="s">
        <v>418</v>
      </c>
      <c r="C18" s="179" t="s">
        <v>415</v>
      </c>
      <c r="D18" s="179" t="s">
        <v>24</v>
      </c>
      <c r="E18" s="184">
        <v>2160</v>
      </c>
      <c r="F18" s="182">
        <v>44525</v>
      </c>
      <c r="G18" s="179" t="s">
        <v>437</v>
      </c>
      <c r="H18" s="179" t="s">
        <v>426</v>
      </c>
    </row>
    <row r="19" spans="1:9" s="178" customFormat="1" ht="171" x14ac:dyDescent="0.2">
      <c r="A19" s="179" t="s">
        <v>405</v>
      </c>
      <c r="B19" s="180" t="s">
        <v>16</v>
      </c>
      <c r="C19" s="179" t="s">
        <v>421</v>
      </c>
      <c r="D19" s="179" t="s">
        <v>72</v>
      </c>
      <c r="E19" s="184">
        <v>1278</v>
      </c>
      <c r="F19" s="182">
        <v>44482</v>
      </c>
      <c r="G19" s="179" t="s">
        <v>438</v>
      </c>
      <c r="H19" s="179" t="s">
        <v>439</v>
      </c>
    </row>
    <row r="20" spans="1:9" s="178" customFormat="1" ht="85.5" x14ac:dyDescent="0.2">
      <c r="A20" s="179" t="s">
        <v>405</v>
      </c>
      <c r="B20" s="180" t="s">
        <v>16</v>
      </c>
      <c r="C20" s="179" t="s">
        <v>421</v>
      </c>
      <c r="D20" s="179" t="s">
        <v>72</v>
      </c>
      <c r="E20" s="184">
        <v>1279</v>
      </c>
      <c r="F20" s="182">
        <v>44482</v>
      </c>
      <c r="G20" s="179" t="s">
        <v>440</v>
      </c>
      <c r="H20" s="179" t="s">
        <v>441</v>
      </c>
    </row>
    <row r="21" spans="1:9" s="178" customFormat="1" ht="57" x14ac:dyDescent="0.2">
      <c r="A21" s="179" t="s">
        <v>414</v>
      </c>
      <c r="B21" s="180" t="s">
        <v>418</v>
      </c>
      <c r="C21" s="179" t="s">
        <v>442</v>
      </c>
      <c r="D21" s="179" t="s">
        <v>113</v>
      </c>
      <c r="E21" s="188" t="s">
        <v>443</v>
      </c>
      <c r="F21" s="182">
        <v>44434</v>
      </c>
      <c r="G21" s="179" t="s">
        <v>444</v>
      </c>
      <c r="H21" s="190" t="s">
        <v>445</v>
      </c>
    </row>
    <row r="22" spans="1:9" s="178" customFormat="1" ht="57" x14ac:dyDescent="0.2">
      <c r="A22" s="179" t="s">
        <v>405</v>
      </c>
      <c r="B22" s="180" t="s">
        <v>418</v>
      </c>
      <c r="C22" s="179" t="s">
        <v>415</v>
      </c>
      <c r="D22" s="179" t="s">
        <v>24</v>
      </c>
      <c r="E22" s="184">
        <v>2097</v>
      </c>
      <c r="F22" s="182">
        <v>44379</v>
      </c>
      <c r="G22" s="179" t="s">
        <v>446</v>
      </c>
      <c r="H22" s="208" t="s">
        <v>447</v>
      </c>
    </row>
    <row r="23" spans="1:9" s="178" customFormat="1" ht="57" x14ac:dyDescent="0.2">
      <c r="A23" s="179" t="s">
        <v>414</v>
      </c>
      <c r="B23" s="180" t="s">
        <v>16</v>
      </c>
      <c r="C23" s="179" t="s">
        <v>415</v>
      </c>
      <c r="D23" s="179" t="s">
        <v>24</v>
      </c>
      <c r="E23" s="188">
        <v>2094</v>
      </c>
      <c r="F23" s="192">
        <v>44376</v>
      </c>
      <c r="G23" s="193" t="s">
        <v>448</v>
      </c>
      <c r="H23" s="193" t="s">
        <v>49</v>
      </c>
    </row>
    <row r="24" spans="1:9" ht="128.25" x14ac:dyDescent="0.2">
      <c r="A24" s="179" t="s">
        <v>405</v>
      </c>
      <c r="B24" s="180" t="s">
        <v>16</v>
      </c>
      <c r="C24" s="179" t="s">
        <v>421</v>
      </c>
      <c r="D24" s="179" t="s">
        <v>72</v>
      </c>
      <c r="E24" s="184">
        <v>680</v>
      </c>
      <c r="F24" s="182">
        <v>44369</v>
      </c>
      <c r="G24" s="179" t="s">
        <v>449</v>
      </c>
      <c r="H24" s="175" t="s">
        <v>450</v>
      </c>
      <c r="I24" s="178"/>
    </row>
    <row r="25" spans="1:9" ht="85.5" x14ac:dyDescent="0.2">
      <c r="A25" s="179" t="s">
        <v>405</v>
      </c>
      <c r="B25" s="180" t="s">
        <v>16</v>
      </c>
      <c r="C25" s="179" t="s">
        <v>421</v>
      </c>
      <c r="D25" s="179" t="s">
        <v>72</v>
      </c>
      <c r="E25" s="184">
        <v>655</v>
      </c>
      <c r="F25" s="182">
        <v>44363</v>
      </c>
      <c r="G25" s="179" t="s">
        <v>451</v>
      </c>
      <c r="H25" s="175" t="s">
        <v>452</v>
      </c>
    </row>
    <row r="26" spans="1:9" ht="128.25" x14ac:dyDescent="0.2">
      <c r="A26" s="179" t="s">
        <v>405</v>
      </c>
      <c r="B26" s="180" t="s">
        <v>16</v>
      </c>
      <c r="C26" s="179" t="s">
        <v>421</v>
      </c>
      <c r="D26" s="179" t="s">
        <v>72</v>
      </c>
      <c r="E26" s="184">
        <v>579</v>
      </c>
      <c r="F26" s="182">
        <v>44347</v>
      </c>
      <c r="G26" s="179" t="s">
        <v>453</v>
      </c>
      <c r="H26" s="175" t="s">
        <v>454</v>
      </c>
    </row>
    <row r="27" spans="1:9" ht="142.5" x14ac:dyDescent="0.2">
      <c r="A27" s="179" t="s">
        <v>405</v>
      </c>
      <c r="B27" s="180" t="s">
        <v>16</v>
      </c>
      <c r="C27" s="179" t="s">
        <v>421</v>
      </c>
      <c r="D27" s="179" t="s">
        <v>72</v>
      </c>
      <c r="E27" s="184">
        <v>438</v>
      </c>
      <c r="F27" s="182">
        <v>44314</v>
      </c>
      <c r="G27" s="179" t="s">
        <v>455</v>
      </c>
      <c r="H27" s="175" t="s">
        <v>456</v>
      </c>
    </row>
    <row r="28" spans="1:9" ht="85.5" x14ac:dyDescent="0.2">
      <c r="A28" s="179" t="s">
        <v>405</v>
      </c>
      <c r="B28" s="180" t="s">
        <v>418</v>
      </c>
      <c r="C28" s="179" t="s">
        <v>429</v>
      </c>
      <c r="D28" s="179" t="s">
        <v>384</v>
      </c>
      <c r="E28" s="184">
        <v>399</v>
      </c>
      <c r="F28" s="182">
        <v>44299</v>
      </c>
      <c r="G28" s="179" t="s">
        <v>457</v>
      </c>
      <c r="H28" s="191"/>
    </row>
    <row r="29" spans="1:9" ht="71.25" x14ac:dyDescent="0.2">
      <c r="A29" s="186" t="s">
        <v>414</v>
      </c>
      <c r="B29" s="187" t="s">
        <v>16</v>
      </c>
      <c r="C29" s="186" t="s">
        <v>429</v>
      </c>
      <c r="D29" s="186" t="s">
        <v>72</v>
      </c>
      <c r="E29" s="188">
        <v>333</v>
      </c>
      <c r="F29" s="189">
        <v>44292</v>
      </c>
      <c r="G29" s="186" t="s">
        <v>458</v>
      </c>
      <c r="H29" s="186" t="s">
        <v>1</v>
      </c>
    </row>
    <row r="30" spans="1:9" ht="118.5" customHeight="1" x14ac:dyDescent="0.2">
      <c r="A30" s="179" t="s">
        <v>405</v>
      </c>
      <c r="B30" s="180" t="s">
        <v>418</v>
      </c>
      <c r="C30" s="179" t="s">
        <v>429</v>
      </c>
      <c r="D30" s="179" t="s">
        <v>384</v>
      </c>
      <c r="E30" s="184">
        <v>310</v>
      </c>
      <c r="F30" s="182">
        <v>44280</v>
      </c>
      <c r="G30" s="179" t="s">
        <v>459</v>
      </c>
      <c r="H30" s="194" t="s">
        <v>460</v>
      </c>
    </row>
    <row r="31" spans="1:9" ht="80.25" customHeight="1" x14ac:dyDescent="0.2">
      <c r="A31" s="186" t="s">
        <v>414</v>
      </c>
      <c r="B31" s="187" t="s">
        <v>418</v>
      </c>
      <c r="C31" s="186" t="s">
        <v>23</v>
      </c>
      <c r="D31" s="186" t="s">
        <v>24</v>
      </c>
      <c r="E31" s="188">
        <v>2080</v>
      </c>
      <c r="F31" s="189">
        <v>44221</v>
      </c>
      <c r="G31" s="186" t="s">
        <v>461</v>
      </c>
      <c r="H31" s="186" t="s">
        <v>462</v>
      </c>
    </row>
    <row r="32" spans="1:9" ht="28.5" x14ac:dyDescent="0.2">
      <c r="A32" s="179" t="s">
        <v>405</v>
      </c>
      <c r="B32" s="180" t="s">
        <v>418</v>
      </c>
      <c r="C32" s="179" t="s">
        <v>23</v>
      </c>
      <c r="D32" s="179" t="s">
        <v>24</v>
      </c>
      <c r="E32" s="184">
        <v>2069</v>
      </c>
      <c r="F32" s="182">
        <v>44196</v>
      </c>
      <c r="G32" s="179" t="s">
        <v>463</v>
      </c>
      <c r="H32" s="179" t="s">
        <v>464</v>
      </c>
    </row>
    <row r="33" spans="1:8" ht="84.75" customHeight="1" x14ac:dyDescent="0.2">
      <c r="A33" s="179" t="s">
        <v>405</v>
      </c>
      <c r="B33" s="180" t="s">
        <v>418</v>
      </c>
      <c r="C33" s="179" t="s">
        <v>429</v>
      </c>
      <c r="D33" s="179" t="s">
        <v>384</v>
      </c>
      <c r="E33" s="184">
        <v>1358</v>
      </c>
      <c r="F33" s="182">
        <v>44120</v>
      </c>
      <c r="G33" s="179" t="s">
        <v>465</v>
      </c>
      <c r="H33" s="179" t="s">
        <v>1</v>
      </c>
    </row>
    <row r="34" spans="1:8" ht="82.5" customHeight="1" x14ac:dyDescent="0.2">
      <c r="A34" s="186" t="s">
        <v>414</v>
      </c>
      <c r="B34" s="187" t="s">
        <v>418</v>
      </c>
      <c r="C34" s="186" t="s">
        <v>442</v>
      </c>
      <c r="D34" s="186" t="s">
        <v>113</v>
      </c>
      <c r="E34" s="188" t="s">
        <v>466</v>
      </c>
      <c r="F34" s="189">
        <v>44104</v>
      </c>
      <c r="G34" s="186" t="s">
        <v>467</v>
      </c>
      <c r="H34" s="186" t="s">
        <v>1</v>
      </c>
    </row>
    <row r="35" spans="1:8" ht="51" customHeight="1" x14ac:dyDescent="0.2">
      <c r="A35" s="179" t="s">
        <v>405</v>
      </c>
      <c r="B35" s="180" t="s">
        <v>418</v>
      </c>
      <c r="C35" s="179" t="s">
        <v>23</v>
      </c>
      <c r="D35" s="179" t="s">
        <v>24</v>
      </c>
      <c r="E35" s="184">
        <v>2022</v>
      </c>
      <c r="F35" s="182">
        <v>44034</v>
      </c>
      <c r="G35" s="179" t="s">
        <v>468</v>
      </c>
      <c r="H35" s="179" t="s">
        <v>1</v>
      </c>
    </row>
    <row r="36" spans="1:8" ht="42.75" x14ac:dyDescent="0.2">
      <c r="A36" s="186" t="s">
        <v>414</v>
      </c>
      <c r="B36" s="187" t="s">
        <v>418</v>
      </c>
      <c r="C36" s="186" t="s">
        <v>442</v>
      </c>
      <c r="D36" s="186" t="s">
        <v>113</v>
      </c>
      <c r="E36" s="188" t="s">
        <v>469</v>
      </c>
      <c r="F36" s="189">
        <v>44009</v>
      </c>
      <c r="G36" s="186" t="s">
        <v>470</v>
      </c>
      <c r="H36" s="186" t="s">
        <v>1</v>
      </c>
    </row>
    <row r="37" spans="1:8" ht="57" x14ac:dyDescent="0.2">
      <c r="A37" s="186" t="s">
        <v>414</v>
      </c>
      <c r="B37" s="187" t="s">
        <v>418</v>
      </c>
      <c r="C37" s="186" t="s">
        <v>442</v>
      </c>
      <c r="D37" s="186" t="s">
        <v>113</v>
      </c>
      <c r="E37" s="188" t="s">
        <v>471</v>
      </c>
      <c r="F37" s="189">
        <v>43987</v>
      </c>
      <c r="G37" s="186" t="s">
        <v>472</v>
      </c>
      <c r="H37" s="186" t="s">
        <v>1</v>
      </c>
    </row>
    <row r="38" spans="1:8" ht="108" customHeight="1" x14ac:dyDescent="0.2">
      <c r="A38" s="186" t="s">
        <v>414</v>
      </c>
      <c r="B38" s="187" t="s">
        <v>418</v>
      </c>
      <c r="C38" s="186" t="s">
        <v>429</v>
      </c>
      <c r="D38" s="186" t="s">
        <v>473</v>
      </c>
      <c r="E38" s="188">
        <v>806</v>
      </c>
      <c r="F38" s="189">
        <v>43986</v>
      </c>
      <c r="G38" s="186" t="s">
        <v>474</v>
      </c>
      <c r="H38" s="186" t="s">
        <v>475</v>
      </c>
    </row>
    <row r="39" spans="1:8" ht="57" x14ac:dyDescent="0.2">
      <c r="A39" s="186" t="s">
        <v>414</v>
      </c>
      <c r="B39" s="187" t="s">
        <v>418</v>
      </c>
      <c r="C39" s="186" t="s">
        <v>429</v>
      </c>
      <c r="D39" s="186" t="s">
        <v>473</v>
      </c>
      <c r="E39" s="188">
        <v>564</v>
      </c>
      <c r="F39" s="189">
        <v>43936</v>
      </c>
      <c r="G39" s="186" t="s">
        <v>476</v>
      </c>
      <c r="H39" s="186" t="s">
        <v>477</v>
      </c>
    </row>
    <row r="40" spans="1:8" ht="42.75" x14ac:dyDescent="0.2">
      <c r="A40" s="179" t="s">
        <v>405</v>
      </c>
      <c r="B40" s="180" t="s">
        <v>418</v>
      </c>
      <c r="C40" s="179" t="s">
        <v>429</v>
      </c>
      <c r="D40" s="179" t="s">
        <v>473</v>
      </c>
      <c r="E40" s="184">
        <v>537</v>
      </c>
      <c r="F40" s="182">
        <v>43933</v>
      </c>
      <c r="G40" s="179" t="s">
        <v>478</v>
      </c>
      <c r="H40" s="179" t="s">
        <v>479</v>
      </c>
    </row>
    <row r="41" spans="1:8" ht="71.25" x14ac:dyDescent="0.2">
      <c r="A41" s="186" t="s">
        <v>414</v>
      </c>
      <c r="B41" s="187" t="s">
        <v>418</v>
      </c>
      <c r="C41" s="186" t="s">
        <v>480</v>
      </c>
      <c r="D41" s="186" t="s">
        <v>57</v>
      </c>
      <c r="E41" s="188">
        <v>143</v>
      </c>
      <c r="F41" s="189">
        <v>43921</v>
      </c>
      <c r="G41" s="186" t="s">
        <v>481</v>
      </c>
      <c r="H41" s="186" t="s">
        <v>1</v>
      </c>
    </row>
    <row r="42" spans="1:8" ht="114" x14ac:dyDescent="0.2">
      <c r="A42" s="186" t="s">
        <v>414</v>
      </c>
      <c r="B42" s="187" t="s">
        <v>418</v>
      </c>
      <c r="C42" s="186" t="s">
        <v>429</v>
      </c>
      <c r="D42" s="186" t="s">
        <v>473</v>
      </c>
      <c r="E42" s="188">
        <v>491</v>
      </c>
      <c r="F42" s="189">
        <v>43918</v>
      </c>
      <c r="G42" s="186" t="s">
        <v>482</v>
      </c>
      <c r="H42" s="186" t="s">
        <v>483</v>
      </c>
    </row>
    <row r="43" spans="1:8" ht="57" x14ac:dyDescent="0.2">
      <c r="A43" s="179" t="s">
        <v>405</v>
      </c>
      <c r="B43" s="180" t="s">
        <v>418</v>
      </c>
      <c r="C43" s="179" t="s">
        <v>429</v>
      </c>
      <c r="D43" s="179" t="s">
        <v>473</v>
      </c>
      <c r="E43" s="184">
        <v>440</v>
      </c>
      <c r="F43" s="182">
        <v>43910</v>
      </c>
      <c r="G43" s="179" t="s">
        <v>484</v>
      </c>
      <c r="H43" s="179" t="s">
        <v>479</v>
      </c>
    </row>
    <row r="44" spans="1:8" ht="42.75" x14ac:dyDescent="0.2">
      <c r="A44" s="186" t="s">
        <v>414</v>
      </c>
      <c r="B44" s="187" t="s">
        <v>418</v>
      </c>
      <c r="C44" s="186" t="s">
        <v>480</v>
      </c>
      <c r="D44" s="186" t="s">
        <v>57</v>
      </c>
      <c r="E44" s="188">
        <v>133</v>
      </c>
      <c r="F44" s="189">
        <v>43909</v>
      </c>
      <c r="G44" s="186" t="s">
        <v>485</v>
      </c>
      <c r="H44" s="186" t="s">
        <v>1</v>
      </c>
    </row>
    <row r="45" spans="1:8" ht="33" customHeight="1" x14ac:dyDescent="0.2">
      <c r="A45" s="186" t="s">
        <v>414</v>
      </c>
      <c r="B45" s="187" t="s">
        <v>418</v>
      </c>
      <c r="C45" s="186" t="s">
        <v>429</v>
      </c>
      <c r="D45" s="186" t="s">
        <v>473</v>
      </c>
      <c r="E45" s="188">
        <v>417</v>
      </c>
      <c r="F45" s="189">
        <v>43907</v>
      </c>
      <c r="G45" s="186" t="s">
        <v>486</v>
      </c>
      <c r="H45" s="186" t="s">
        <v>483</v>
      </c>
    </row>
    <row r="46" spans="1:8" ht="85.5" x14ac:dyDescent="0.2">
      <c r="A46" s="186" t="s">
        <v>414</v>
      </c>
      <c r="B46" s="187" t="s">
        <v>418</v>
      </c>
      <c r="C46" s="186" t="s">
        <v>480</v>
      </c>
      <c r="D46" s="186" t="s">
        <v>57</v>
      </c>
      <c r="E46" s="188">
        <v>127</v>
      </c>
      <c r="F46" s="189">
        <v>43906</v>
      </c>
      <c r="G46" s="186" t="s">
        <v>487</v>
      </c>
      <c r="H46" s="186" t="s">
        <v>488</v>
      </c>
    </row>
    <row r="47" spans="1:8" ht="85.5" x14ac:dyDescent="0.2">
      <c r="A47" s="179" t="s">
        <v>414</v>
      </c>
      <c r="B47" s="180" t="s">
        <v>418</v>
      </c>
      <c r="C47" s="179" t="s">
        <v>415</v>
      </c>
      <c r="D47" s="179" t="s">
        <v>24</v>
      </c>
      <c r="E47" s="188">
        <v>1952</v>
      </c>
      <c r="F47" s="192">
        <v>43493</v>
      </c>
      <c r="G47" s="193" t="s">
        <v>79</v>
      </c>
      <c r="H47" s="193" t="s">
        <v>80</v>
      </c>
    </row>
    <row r="48" spans="1:8" ht="49.5" customHeight="1" x14ac:dyDescent="0.2">
      <c r="A48" s="179" t="s">
        <v>405</v>
      </c>
      <c r="B48" s="180" t="s">
        <v>489</v>
      </c>
      <c r="C48" s="179" t="s">
        <v>490</v>
      </c>
      <c r="D48" s="179" t="s">
        <v>384</v>
      </c>
      <c r="E48" s="195">
        <v>430</v>
      </c>
      <c r="F48" s="182">
        <v>43311</v>
      </c>
      <c r="G48" s="179" t="s">
        <v>491</v>
      </c>
      <c r="H48" s="179" t="s">
        <v>1</v>
      </c>
    </row>
    <row r="49" spans="1:8" ht="57" x14ac:dyDescent="0.2">
      <c r="A49" s="179" t="s">
        <v>405</v>
      </c>
      <c r="B49" s="180" t="s">
        <v>418</v>
      </c>
      <c r="C49" s="179" t="s">
        <v>23</v>
      </c>
      <c r="D49" s="179" t="s">
        <v>24</v>
      </c>
      <c r="E49" s="184">
        <v>1882</v>
      </c>
      <c r="F49" s="182">
        <v>43115</v>
      </c>
      <c r="G49" s="179" t="s">
        <v>492</v>
      </c>
      <c r="H49" s="179" t="s">
        <v>1</v>
      </c>
    </row>
    <row r="50" spans="1:8" ht="85.5" x14ac:dyDescent="0.2">
      <c r="A50" s="179" t="s">
        <v>414</v>
      </c>
      <c r="B50" s="180" t="s">
        <v>418</v>
      </c>
      <c r="C50" s="179" t="s">
        <v>429</v>
      </c>
      <c r="D50" s="179" t="s">
        <v>384</v>
      </c>
      <c r="E50" s="195">
        <v>1834</v>
      </c>
      <c r="F50" s="182">
        <v>42263</v>
      </c>
      <c r="G50" s="179" t="s">
        <v>493</v>
      </c>
      <c r="H50" s="179" t="s">
        <v>1</v>
      </c>
    </row>
    <row r="51" spans="1:8" ht="42.75" x14ac:dyDescent="0.2">
      <c r="A51" s="179" t="s">
        <v>405</v>
      </c>
      <c r="B51" s="180" t="s">
        <v>418</v>
      </c>
      <c r="C51" s="179" t="s">
        <v>23</v>
      </c>
      <c r="D51" s="179" t="s">
        <v>24</v>
      </c>
      <c r="E51" s="184">
        <v>1757</v>
      </c>
      <c r="F51" s="182">
        <v>42191</v>
      </c>
      <c r="G51" s="179" t="s">
        <v>494</v>
      </c>
      <c r="H51" s="179" t="s">
        <v>1</v>
      </c>
    </row>
    <row r="52" spans="1:8" ht="42.75" x14ac:dyDescent="0.2">
      <c r="A52" s="179" t="s">
        <v>405</v>
      </c>
      <c r="B52" s="180" t="s">
        <v>418</v>
      </c>
      <c r="C52" s="179" t="s">
        <v>429</v>
      </c>
      <c r="D52" s="179" t="s">
        <v>384</v>
      </c>
      <c r="E52" s="195">
        <v>1082</v>
      </c>
      <c r="F52" s="182">
        <v>42150</v>
      </c>
      <c r="G52" s="179" t="s">
        <v>495</v>
      </c>
      <c r="H52" s="179" t="s">
        <v>1</v>
      </c>
    </row>
    <row r="53" spans="1:8" ht="33" customHeight="1" x14ac:dyDescent="0.2">
      <c r="A53" s="179" t="s">
        <v>414</v>
      </c>
      <c r="B53" s="180" t="s">
        <v>418</v>
      </c>
      <c r="C53" s="179" t="s">
        <v>429</v>
      </c>
      <c r="D53" s="179" t="s">
        <v>384</v>
      </c>
      <c r="E53" s="195">
        <v>1083</v>
      </c>
      <c r="F53" s="182">
        <v>42149</v>
      </c>
      <c r="G53" s="179" t="s">
        <v>496</v>
      </c>
      <c r="H53" s="179" t="s">
        <v>497</v>
      </c>
    </row>
    <row r="54" spans="1:8" ht="28.5" x14ac:dyDescent="0.2">
      <c r="A54" s="186" t="s">
        <v>414</v>
      </c>
      <c r="B54" s="187" t="s">
        <v>16</v>
      </c>
      <c r="C54" s="186" t="s">
        <v>429</v>
      </c>
      <c r="D54" s="186" t="s">
        <v>72</v>
      </c>
      <c r="E54" s="188">
        <v>1069</v>
      </c>
      <c r="F54" s="189">
        <v>42120</v>
      </c>
      <c r="G54" s="186" t="s">
        <v>498</v>
      </c>
      <c r="H54" s="186" t="s">
        <v>1</v>
      </c>
    </row>
    <row r="55" spans="1:8" ht="60.75" customHeight="1" x14ac:dyDescent="0.2">
      <c r="A55" s="179" t="s">
        <v>405</v>
      </c>
      <c r="B55" s="180" t="s">
        <v>418</v>
      </c>
      <c r="C55" s="179" t="s">
        <v>23</v>
      </c>
      <c r="D55" s="179" t="s">
        <v>24</v>
      </c>
      <c r="E55" s="184">
        <v>1712</v>
      </c>
      <c r="F55" s="182">
        <v>41704</v>
      </c>
      <c r="G55" s="179" t="s">
        <v>499</v>
      </c>
      <c r="H55" s="179" t="s">
        <v>1</v>
      </c>
    </row>
    <row r="56" spans="1:8" ht="33" customHeight="1" x14ac:dyDescent="0.2">
      <c r="A56" s="179" t="s">
        <v>405</v>
      </c>
      <c r="B56" s="180" t="s">
        <v>418</v>
      </c>
      <c r="C56" s="179" t="s">
        <v>429</v>
      </c>
      <c r="D56" s="179" t="s">
        <v>384</v>
      </c>
      <c r="E56" s="195" t="s">
        <v>500</v>
      </c>
      <c r="F56" s="182">
        <v>41472</v>
      </c>
      <c r="G56" s="179" t="s">
        <v>501</v>
      </c>
      <c r="H56" s="179" t="s">
        <v>1</v>
      </c>
    </row>
    <row r="57" spans="1:8" ht="35.25" customHeight="1" x14ac:dyDescent="0.2">
      <c r="A57" s="179" t="s">
        <v>414</v>
      </c>
      <c r="B57" s="180" t="s">
        <v>418</v>
      </c>
      <c r="C57" s="179" t="s">
        <v>415</v>
      </c>
      <c r="D57" s="179" t="s">
        <v>502</v>
      </c>
      <c r="E57" s="195" t="s">
        <v>503</v>
      </c>
      <c r="F57" s="182">
        <v>41102</v>
      </c>
      <c r="G57" s="179" t="s">
        <v>504</v>
      </c>
      <c r="H57" s="179" t="s">
        <v>1</v>
      </c>
    </row>
    <row r="58" spans="1:8" ht="57.75" customHeight="1" x14ac:dyDescent="0.2">
      <c r="A58" s="179" t="s">
        <v>405</v>
      </c>
      <c r="B58" s="180" t="s">
        <v>418</v>
      </c>
      <c r="C58" s="179" t="s">
        <v>429</v>
      </c>
      <c r="D58" s="179" t="s">
        <v>384</v>
      </c>
      <c r="E58" s="195">
        <v>19</v>
      </c>
      <c r="F58" s="182">
        <v>40918</v>
      </c>
      <c r="G58" s="179" t="s">
        <v>505</v>
      </c>
      <c r="H58" s="179" t="s">
        <v>506</v>
      </c>
    </row>
    <row r="59" spans="1:8" ht="33" customHeight="1" x14ac:dyDescent="0.2">
      <c r="A59" s="179" t="s">
        <v>405</v>
      </c>
      <c r="B59" s="180" t="s">
        <v>418</v>
      </c>
      <c r="C59" s="179" t="s">
        <v>23</v>
      </c>
      <c r="D59" s="179" t="s">
        <v>24</v>
      </c>
      <c r="E59" s="184">
        <v>1508</v>
      </c>
      <c r="F59" s="182">
        <v>40918</v>
      </c>
      <c r="G59" s="179" t="s">
        <v>507</v>
      </c>
      <c r="H59" s="179" t="s">
        <v>1</v>
      </c>
    </row>
    <row r="60" spans="1:8" ht="57" x14ac:dyDescent="0.2">
      <c r="A60" s="179" t="s">
        <v>405</v>
      </c>
      <c r="B60" s="180" t="s">
        <v>418</v>
      </c>
      <c r="C60" s="179" t="s">
        <v>429</v>
      </c>
      <c r="D60" s="179" t="s">
        <v>384</v>
      </c>
      <c r="E60" s="195">
        <v>4170</v>
      </c>
      <c r="F60" s="182">
        <v>40850</v>
      </c>
      <c r="G60" s="179" t="s">
        <v>508</v>
      </c>
      <c r="H60" s="179" t="s">
        <v>509</v>
      </c>
    </row>
    <row r="61" spans="1:8" ht="409.5" x14ac:dyDescent="0.2">
      <c r="A61" s="179" t="s">
        <v>405</v>
      </c>
      <c r="B61" s="180" t="s">
        <v>418</v>
      </c>
      <c r="C61" s="179" t="s">
        <v>415</v>
      </c>
      <c r="D61" s="179" t="s">
        <v>24</v>
      </c>
      <c r="E61" s="195">
        <v>1474</v>
      </c>
      <c r="F61" s="182">
        <v>40736</v>
      </c>
      <c r="G61" s="179" t="s">
        <v>107</v>
      </c>
      <c r="H61" s="179" t="s">
        <v>510</v>
      </c>
    </row>
    <row r="62" spans="1:8" ht="30.75" customHeight="1" x14ac:dyDescent="0.2">
      <c r="A62" s="179" t="s">
        <v>414</v>
      </c>
      <c r="B62" s="180" t="s">
        <v>418</v>
      </c>
      <c r="C62" s="179" t="s">
        <v>415</v>
      </c>
      <c r="D62" s="179" t="s">
        <v>24</v>
      </c>
      <c r="E62" s="195" t="s">
        <v>511</v>
      </c>
      <c r="F62" s="182">
        <v>40561</v>
      </c>
      <c r="G62" s="179" t="s">
        <v>512</v>
      </c>
      <c r="H62" s="179" t="s">
        <v>513</v>
      </c>
    </row>
    <row r="63" spans="1:8" ht="33" customHeight="1" x14ac:dyDescent="0.2">
      <c r="A63" s="179" t="s">
        <v>414</v>
      </c>
      <c r="B63" s="180" t="s">
        <v>418</v>
      </c>
      <c r="C63" s="179" t="s">
        <v>23</v>
      </c>
      <c r="D63" s="179" t="s">
        <v>24</v>
      </c>
      <c r="E63" s="195">
        <v>1425</v>
      </c>
      <c r="F63" s="182">
        <v>40541</v>
      </c>
      <c r="G63" s="179" t="s">
        <v>514</v>
      </c>
      <c r="H63" s="179" t="s">
        <v>1</v>
      </c>
    </row>
    <row r="64" spans="1:8" ht="33" customHeight="1" x14ac:dyDescent="0.2">
      <c r="A64" s="179" t="s">
        <v>414</v>
      </c>
      <c r="B64" s="180" t="s">
        <v>418</v>
      </c>
      <c r="C64" s="179" t="s">
        <v>429</v>
      </c>
      <c r="D64" s="179" t="s">
        <v>384</v>
      </c>
      <c r="E64" s="195">
        <v>1716</v>
      </c>
      <c r="F64" s="182">
        <v>39947</v>
      </c>
      <c r="G64" s="179" t="s">
        <v>515</v>
      </c>
      <c r="H64" s="179" t="s">
        <v>1</v>
      </c>
    </row>
    <row r="65" spans="1:9" ht="33" customHeight="1" x14ac:dyDescent="0.2">
      <c r="A65" s="179" t="s">
        <v>414</v>
      </c>
      <c r="B65" s="180" t="s">
        <v>418</v>
      </c>
      <c r="C65" s="179" t="s">
        <v>23</v>
      </c>
      <c r="D65" s="179" t="s">
        <v>24</v>
      </c>
      <c r="E65" s="195">
        <v>1285</v>
      </c>
      <c r="F65" s="182">
        <v>39835</v>
      </c>
      <c r="G65" s="179" t="s">
        <v>516</v>
      </c>
      <c r="H65" s="179" t="s">
        <v>1</v>
      </c>
    </row>
    <row r="66" spans="1:9" ht="33" customHeight="1" x14ac:dyDescent="0.2">
      <c r="A66" s="179" t="s">
        <v>414</v>
      </c>
      <c r="B66" s="180" t="s">
        <v>418</v>
      </c>
      <c r="C66" s="179" t="s">
        <v>23</v>
      </c>
      <c r="D66" s="179" t="s">
        <v>24</v>
      </c>
      <c r="E66" s="195">
        <v>1266</v>
      </c>
      <c r="F66" s="182">
        <v>39813</v>
      </c>
      <c r="G66" s="179" t="s">
        <v>517</v>
      </c>
      <c r="H66" s="179" t="s">
        <v>1</v>
      </c>
    </row>
    <row r="67" spans="1:9" ht="33" customHeight="1" x14ac:dyDescent="0.2">
      <c r="A67" s="179" t="s">
        <v>405</v>
      </c>
      <c r="B67" s="180" t="s">
        <v>418</v>
      </c>
      <c r="C67" s="179" t="s">
        <v>415</v>
      </c>
      <c r="D67" s="179" t="s">
        <v>24</v>
      </c>
      <c r="E67" s="195" t="s">
        <v>518</v>
      </c>
      <c r="F67" s="182">
        <v>39279</v>
      </c>
      <c r="G67" s="179" t="s">
        <v>519</v>
      </c>
      <c r="H67" s="179" t="s">
        <v>520</v>
      </c>
    </row>
    <row r="68" spans="1:9" ht="33" customHeight="1" x14ac:dyDescent="0.2">
      <c r="A68" s="179" t="s">
        <v>405</v>
      </c>
      <c r="B68" s="180" t="s">
        <v>418</v>
      </c>
      <c r="C68" s="179" t="s">
        <v>23</v>
      </c>
      <c r="D68" s="179" t="s">
        <v>24</v>
      </c>
      <c r="E68" s="184">
        <v>1121</v>
      </c>
      <c r="F68" s="182">
        <v>39080</v>
      </c>
      <c r="G68" s="179" t="s">
        <v>521</v>
      </c>
      <c r="H68" s="179" t="s">
        <v>1</v>
      </c>
    </row>
    <row r="69" spans="1:9" ht="57" x14ac:dyDescent="0.2">
      <c r="A69" s="179" t="s">
        <v>405</v>
      </c>
      <c r="B69" s="180" t="s">
        <v>418</v>
      </c>
      <c r="C69" s="179" t="s">
        <v>429</v>
      </c>
      <c r="D69" s="179" t="s">
        <v>384</v>
      </c>
      <c r="E69" s="195">
        <v>4741</v>
      </c>
      <c r="F69" s="182">
        <v>38716</v>
      </c>
      <c r="G69" s="179" t="s">
        <v>522</v>
      </c>
      <c r="H69" s="179" t="s">
        <v>1</v>
      </c>
    </row>
    <row r="70" spans="1:9" ht="85.5" x14ac:dyDescent="0.2">
      <c r="A70" s="179" t="s">
        <v>405</v>
      </c>
      <c r="B70" s="180" t="s">
        <v>418</v>
      </c>
      <c r="C70" s="179" t="s">
        <v>23</v>
      </c>
      <c r="D70" s="179" t="s">
        <v>24</v>
      </c>
      <c r="E70" s="184">
        <v>996</v>
      </c>
      <c r="F70" s="182">
        <v>38680</v>
      </c>
      <c r="G70" s="179" t="s">
        <v>523</v>
      </c>
      <c r="H70" s="179" t="s">
        <v>1</v>
      </c>
    </row>
    <row r="71" spans="1:9" ht="33" customHeight="1" x14ac:dyDescent="0.2">
      <c r="A71" s="179" t="s">
        <v>414</v>
      </c>
      <c r="B71" s="180" t="s">
        <v>418</v>
      </c>
      <c r="C71" s="179" t="s">
        <v>23</v>
      </c>
      <c r="D71" s="179" t="s">
        <v>24</v>
      </c>
      <c r="E71" s="195">
        <v>962</v>
      </c>
      <c r="F71" s="182">
        <v>38541</v>
      </c>
      <c r="G71" s="179" t="s">
        <v>524</v>
      </c>
      <c r="H71" s="179" t="s">
        <v>525</v>
      </c>
    </row>
    <row r="72" spans="1:9" ht="28.5" x14ac:dyDescent="0.2">
      <c r="A72" s="179" t="s">
        <v>414</v>
      </c>
      <c r="B72" s="180" t="s">
        <v>418</v>
      </c>
      <c r="C72" s="179" t="s">
        <v>23</v>
      </c>
      <c r="D72" s="179" t="s">
        <v>24</v>
      </c>
      <c r="E72" s="188">
        <v>906</v>
      </c>
      <c r="F72" s="182">
        <v>38230</v>
      </c>
      <c r="G72" s="179" t="s">
        <v>526</v>
      </c>
      <c r="H72" s="179" t="s">
        <v>1</v>
      </c>
    </row>
    <row r="73" spans="1:9" ht="71.25" x14ac:dyDescent="0.2">
      <c r="A73" s="179" t="s">
        <v>405</v>
      </c>
      <c r="B73" s="180" t="s">
        <v>418</v>
      </c>
      <c r="C73" s="179" t="s">
        <v>23</v>
      </c>
      <c r="D73" s="179" t="s">
        <v>24</v>
      </c>
      <c r="E73" s="184">
        <v>842</v>
      </c>
      <c r="F73" s="182">
        <v>37903</v>
      </c>
      <c r="G73" s="179" t="s">
        <v>527</v>
      </c>
      <c r="H73" s="179" t="s">
        <v>1</v>
      </c>
    </row>
    <row r="74" spans="1:9" ht="28.5" x14ac:dyDescent="0.2">
      <c r="A74" s="179" t="s">
        <v>405</v>
      </c>
      <c r="B74" s="180" t="s">
        <v>418</v>
      </c>
      <c r="C74" s="179" t="s">
        <v>415</v>
      </c>
      <c r="D74" s="179" t="s">
        <v>24</v>
      </c>
      <c r="E74" s="184">
        <v>816</v>
      </c>
      <c r="F74" s="182">
        <v>37809</v>
      </c>
      <c r="G74" s="179" t="s">
        <v>528</v>
      </c>
      <c r="H74" s="179" t="s">
        <v>1</v>
      </c>
    </row>
    <row r="75" spans="1:9" ht="71.25" x14ac:dyDescent="0.2">
      <c r="A75" s="179" t="s">
        <v>414</v>
      </c>
      <c r="B75" s="180" t="s">
        <v>418</v>
      </c>
      <c r="C75" s="179" t="s">
        <v>429</v>
      </c>
      <c r="D75" s="179" t="s">
        <v>529</v>
      </c>
      <c r="E75" s="195" t="s">
        <v>530</v>
      </c>
      <c r="F75" s="182">
        <v>37530</v>
      </c>
      <c r="G75" s="179" t="s">
        <v>531</v>
      </c>
      <c r="H75" s="179" t="s">
        <v>1</v>
      </c>
    </row>
    <row r="76" spans="1:9" ht="128.25" x14ac:dyDescent="0.2">
      <c r="A76" s="179" t="s">
        <v>414</v>
      </c>
      <c r="B76" s="180" t="s">
        <v>418</v>
      </c>
      <c r="C76" s="179" t="s">
        <v>532</v>
      </c>
      <c r="D76" s="179" t="s">
        <v>57</v>
      </c>
      <c r="E76" s="195">
        <v>143</v>
      </c>
      <c r="F76" s="182">
        <v>37403</v>
      </c>
      <c r="G76" s="179" t="s">
        <v>533</v>
      </c>
      <c r="H76" s="179" t="s">
        <v>1</v>
      </c>
    </row>
    <row r="77" spans="1:9" ht="42.75" x14ac:dyDescent="0.2">
      <c r="A77" s="179" t="s">
        <v>414</v>
      </c>
      <c r="B77" s="180" t="s">
        <v>418</v>
      </c>
      <c r="C77" s="179" t="s">
        <v>429</v>
      </c>
      <c r="D77" s="179" t="s">
        <v>384</v>
      </c>
      <c r="E77" s="195">
        <v>327</v>
      </c>
      <c r="F77" s="182">
        <v>37315</v>
      </c>
      <c r="G77" s="179" t="s">
        <v>534</v>
      </c>
      <c r="H77" s="179" t="s">
        <v>1</v>
      </c>
    </row>
    <row r="78" spans="1:9" s="200" customFormat="1" ht="71.25" x14ac:dyDescent="0.2">
      <c r="A78" s="196" t="s">
        <v>414</v>
      </c>
      <c r="B78" s="197" t="s">
        <v>418</v>
      </c>
      <c r="C78" s="198" t="s">
        <v>23</v>
      </c>
      <c r="D78" s="198" t="s">
        <v>24</v>
      </c>
      <c r="E78" s="195">
        <v>678</v>
      </c>
      <c r="F78" s="199">
        <v>37106</v>
      </c>
      <c r="G78" s="179" t="s">
        <v>535</v>
      </c>
      <c r="H78" s="179" t="s">
        <v>1</v>
      </c>
      <c r="I78" s="175"/>
    </row>
    <row r="79" spans="1:9" s="200" customFormat="1" ht="28.5" x14ac:dyDescent="0.2">
      <c r="A79" s="201" t="s">
        <v>414</v>
      </c>
      <c r="B79" s="180" t="s">
        <v>418</v>
      </c>
      <c r="C79" s="179" t="s">
        <v>23</v>
      </c>
      <c r="D79" s="179" t="s">
        <v>24</v>
      </c>
      <c r="E79" s="195">
        <v>640</v>
      </c>
      <c r="F79" s="182">
        <v>36896</v>
      </c>
      <c r="G79" s="179" t="s">
        <v>536</v>
      </c>
      <c r="H79" s="179" t="s">
        <v>1</v>
      </c>
    </row>
    <row r="80" spans="1:9" s="200" customFormat="1" ht="33" customHeight="1" x14ac:dyDescent="0.2">
      <c r="A80" s="196" t="s">
        <v>414</v>
      </c>
      <c r="B80" s="180" t="s">
        <v>418</v>
      </c>
      <c r="C80" s="179" t="s">
        <v>23</v>
      </c>
      <c r="D80" s="179" t="s">
        <v>24</v>
      </c>
      <c r="E80" s="188">
        <v>599</v>
      </c>
      <c r="F80" s="182">
        <v>36731</v>
      </c>
      <c r="G80" s="179" t="s">
        <v>537</v>
      </c>
      <c r="H80" s="179" t="s">
        <v>1</v>
      </c>
    </row>
    <row r="81" spans="1:8" s="200" customFormat="1" ht="28.5" x14ac:dyDescent="0.2">
      <c r="A81" s="201" t="s">
        <v>414</v>
      </c>
      <c r="B81" s="180" t="s">
        <v>418</v>
      </c>
      <c r="C81" s="179" t="s">
        <v>429</v>
      </c>
      <c r="D81" s="179" t="s">
        <v>384</v>
      </c>
      <c r="E81" s="195">
        <v>1382</v>
      </c>
      <c r="F81" s="182">
        <v>36689</v>
      </c>
      <c r="G81" s="179" t="s">
        <v>538</v>
      </c>
      <c r="H81" s="179" t="s">
        <v>1</v>
      </c>
    </row>
    <row r="82" spans="1:8" s="200" customFormat="1" ht="99.75" x14ac:dyDescent="0.2">
      <c r="A82" s="196" t="s">
        <v>414</v>
      </c>
      <c r="B82" s="180" t="s">
        <v>418</v>
      </c>
      <c r="C82" s="179" t="s">
        <v>23</v>
      </c>
      <c r="D82" s="179" t="s">
        <v>24</v>
      </c>
      <c r="E82" s="195">
        <v>489</v>
      </c>
      <c r="F82" s="182">
        <v>36158</v>
      </c>
      <c r="G82" s="179" t="s">
        <v>124</v>
      </c>
      <c r="H82" s="179" t="s">
        <v>539</v>
      </c>
    </row>
    <row r="83" spans="1:8" s="200" customFormat="1" ht="71.25" x14ac:dyDescent="0.2">
      <c r="A83" s="201" t="s">
        <v>414</v>
      </c>
      <c r="B83" s="197" t="s">
        <v>418</v>
      </c>
      <c r="C83" s="198" t="s">
        <v>23</v>
      </c>
      <c r="D83" s="198" t="s">
        <v>24</v>
      </c>
      <c r="E83" s="195">
        <v>472</v>
      </c>
      <c r="F83" s="199">
        <v>36012</v>
      </c>
      <c r="G83" s="179" t="s">
        <v>540</v>
      </c>
      <c r="H83" s="179" t="s">
        <v>541</v>
      </c>
    </row>
    <row r="84" spans="1:8" s="200" customFormat="1" ht="33" customHeight="1" x14ac:dyDescent="0.2">
      <c r="A84" s="196" t="s">
        <v>414</v>
      </c>
      <c r="B84" s="180" t="s">
        <v>418</v>
      </c>
      <c r="C84" s="179" t="s">
        <v>23</v>
      </c>
      <c r="D84" s="179" t="s">
        <v>24</v>
      </c>
      <c r="E84" s="195">
        <v>446</v>
      </c>
      <c r="F84" s="182">
        <v>35983</v>
      </c>
      <c r="G84" s="179" t="s">
        <v>542</v>
      </c>
      <c r="H84" s="179" t="s">
        <v>1</v>
      </c>
    </row>
    <row r="85" spans="1:8" s="200" customFormat="1" ht="33" customHeight="1" x14ac:dyDescent="0.2">
      <c r="A85" s="201" t="s">
        <v>414</v>
      </c>
      <c r="B85" s="197" t="s">
        <v>418</v>
      </c>
      <c r="C85" s="198" t="s">
        <v>23</v>
      </c>
      <c r="D85" s="198" t="s">
        <v>24</v>
      </c>
      <c r="E85" s="195">
        <v>393</v>
      </c>
      <c r="F85" s="199">
        <v>35640</v>
      </c>
      <c r="G85" s="179" t="s">
        <v>543</v>
      </c>
      <c r="H85" s="179" t="s">
        <v>1</v>
      </c>
    </row>
    <row r="86" spans="1:8" s="200" customFormat="1" x14ac:dyDescent="0.2">
      <c r="A86" s="196" t="s">
        <v>414</v>
      </c>
      <c r="B86" s="180" t="s">
        <v>418</v>
      </c>
      <c r="C86" s="179" t="s">
        <v>23</v>
      </c>
      <c r="D86" s="179" t="s">
        <v>24</v>
      </c>
      <c r="E86" s="195">
        <v>270</v>
      </c>
      <c r="F86" s="182">
        <v>35131</v>
      </c>
      <c r="G86" s="179" t="s">
        <v>544</v>
      </c>
      <c r="H86" s="179" t="s">
        <v>1</v>
      </c>
    </row>
    <row r="87" spans="1:8" s="200" customFormat="1" ht="42.75" x14ac:dyDescent="0.2">
      <c r="A87" s="179" t="s">
        <v>414</v>
      </c>
      <c r="B87" s="180" t="s">
        <v>418</v>
      </c>
      <c r="C87" s="179" t="s">
        <v>429</v>
      </c>
      <c r="D87" s="179" t="s">
        <v>384</v>
      </c>
      <c r="E87" s="195">
        <v>427</v>
      </c>
      <c r="F87" s="182">
        <v>35129</v>
      </c>
      <c r="G87" s="179" t="s">
        <v>545</v>
      </c>
      <c r="H87" s="179" t="s">
        <v>1</v>
      </c>
    </row>
    <row r="88" spans="1:8" s="200" customFormat="1" ht="57" x14ac:dyDescent="0.2">
      <c r="A88" s="179" t="s">
        <v>414</v>
      </c>
      <c r="B88" s="180" t="s">
        <v>418</v>
      </c>
      <c r="C88" s="179" t="s">
        <v>429</v>
      </c>
      <c r="D88" s="179" t="s">
        <v>384</v>
      </c>
      <c r="E88" s="195">
        <v>2232</v>
      </c>
      <c r="F88" s="182">
        <v>35051</v>
      </c>
      <c r="G88" s="179" t="s">
        <v>546</v>
      </c>
      <c r="H88" s="179" t="s">
        <v>1</v>
      </c>
    </row>
    <row r="89" spans="1:8" s="200" customFormat="1" ht="42.75" x14ac:dyDescent="0.2">
      <c r="A89" s="179" t="s">
        <v>414</v>
      </c>
      <c r="B89" s="180" t="s">
        <v>418</v>
      </c>
      <c r="C89" s="179" t="s">
        <v>429</v>
      </c>
      <c r="D89" s="179" t="s">
        <v>384</v>
      </c>
      <c r="E89" s="195">
        <v>2150</v>
      </c>
      <c r="F89" s="182">
        <v>35038</v>
      </c>
      <c r="G89" s="179" t="s">
        <v>547</v>
      </c>
      <c r="H89" s="179" t="s">
        <v>1</v>
      </c>
    </row>
    <row r="90" spans="1:8" s="200" customFormat="1" ht="171" x14ac:dyDescent="0.2">
      <c r="A90" s="179" t="s">
        <v>405</v>
      </c>
      <c r="B90" s="180" t="s">
        <v>418</v>
      </c>
      <c r="C90" s="179" t="s">
        <v>429</v>
      </c>
      <c r="D90" s="179" t="s">
        <v>384</v>
      </c>
      <c r="E90" s="195" t="s">
        <v>548</v>
      </c>
      <c r="F90" s="182">
        <v>35038</v>
      </c>
      <c r="G90" s="179" t="s">
        <v>549</v>
      </c>
      <c r="H90" s="179" t="s">
        <v>550</v>
      </c>
    </row>
    <row r="91" spans="1:8" s="200" customFormat="1" ht="33" customHeight="1" x14ac:dyDescent="0.2">
      <c r="A91" s="179" t="s">
        <v>414</v>
      </c>
      <c r="B91" s="180" t="s">
        <v>418</v>
      </c>
      <c r="C91" s="179" t="s">
        <v>23</v>
      </c>
      <c r="D91" s="179" t="s">
        <v>24</v>
      </c>
      <c r="E91" s="195">
        <v>190</v>
      </c>
      <c r="F91" s="182">
        <v>34856</v>
      </c>
      <c r="G91" s="179" t="s">
        <v>551</v>
      </c>
      <c r="H91" s="179" t="s">
        <v>1</v>
      </c>
    </row>
    <row r="92" spans="1:8" s="200" customFormat="1" ht="33" customHeight="1" x14ac:dyDescent="0.2">
      <c r="A92" s="179" t="s">
        <v>405</v>
      </c>
      <c r="B92" s="180" t="s">
        <v>418</v>
      </c>
      <c r="C92" s="179" t="s">
        <v>415</v>
      </c>
      <c r="D92" s="179" t="s">
        <v>24</v>
      </c>
      <c r="E92" s="195" t="s">
        <v>552</v>
      </c>
      <c r="F92" s="182">
        <v>34270</v>
      </c>
      <c r="G92" s="179" t="s">
        <v>126</v>
      </c>
      <c r="H92" s="179" t="s">
        <v>553</v>
      </c>
    </row>
    <row r="93" spans="1:8" s="200" customFormat="1" ht="28.5" x14ac:dyDescent="0.2">
      <c r="A93" s="179" t="s">
        <v>414</v>
      </c>
      <c r="B93" s="180" t="s">
        <v>418</v>
      </c>
      <c r="C93" s="179" t="s">
        <v>429</v>
      </c>
      <c r="D93" s="179" t="s">
        <v>384</v>
      </c>
      <c r="E93" s="195" t="s">
        <v>554</v>
      </c>
      <c r="F93" s="182">
        <v>33653</v>
      </c>
      <c r="G93" s="179" t="s">
        <v>555</v>
      </c>
      <c r="H93" s="179" t="s">
        <v>1</v>
      </c>
    </row>
    <row r="94" spans="1:8" s="200" customFormat="1" ht="33" customHeight="1" x14ac:dyDescent="0.2">
      <c r="A94" s="179" t="s">
        <v>414</v>
      </c>
      <c r="B94" s="180" t="s">
        <v>418</v>
      </c>
      <c r="C94" s="179" t="s">
        <v>429</v>
      </c>
      <c r="D94" s="179" t="s">
        <v>384</v>
      </c>
      <c r="E94" s="195" t="s">
        <v>556</v>
      </c>
      <c r="F94" s="182">
        <v>33561</v>
      </c>
      <c r="G94" s="179" t="s">
        <v>557</v>
      </c>
      <c r="H94" s="179" t="s">
        <v>1</v>
      </c>
    </row>
    <row r="95" spans="1:8" s="200" customFormat="1" ht="28.5" x14ac:dyDescent="0.2">
      <c r="A95" s="179" t="s">
        <v>414</v>
      </c>
      <c r="B95" s="180" t="s">
        <v>418</v>
      </c>
      <c r="C95" s="179" t="s">
        <v>558</v>
      </c>
      <c r="D95" s="179" t="s">
        <v>558</v>
      </c>
      <c r="E95" s="195">
        <v>1991</v>
      </c>
      <c r="F95" s="182">
        <v>33423</v>
      </c>
      <c r="G95" s="179" t="s">
        <v>130</v>
      </c>
      <c r="H95" s="179" t="s">
        <v>1</v>
      </c>
    </row>
    <row r="96" spans="1:8" s="200" customFormat="1" ht="33" customHeight="1" x14ac:dyDescent="0.2">
      <c r="A96" s="201" t="s">
        <v>414</v>
      </c>
      <c r="B96" s="180" t="s">
        <v>418</v>
      </c>
      <c r="C96" s="179" t="s">
        <v>23</v>
      </c>
      <c r="D96" s="179" t="s">
        <v>24</v>
      </c>
      <c r="E96" s="195">
        <v>23</v>
      </c>
      <c r="F96" s="182">
        <v>33318</v>
      </c>
      <c r="G96" s="179" t="s">
        <v>559</v>
      </c>
      <c r="H96" s="179" t="s">
        <v>1</v>
      </c>
    </row>
    <row r="97" spans="1:9" s="200" customFormat="1" ht="33" customHeight="1" x14ac:dyDescent="0.2">
      <c r="A97" s="179" t="s">
        <v>414</v>
      </c>
      <c r="B97" s="180" t="s">
        <v>418</v>
      </c>
      <c r="C97" s="179" t="s">
        <v>23</v>
      </c>
      <c r="D97" s="179" t="s">
        <v>24</v>
      </c>
      <c r="E97" s="195">
        <v>57</v>
      </c>
      <c r="F97" s="182">
        <v>31233</v>
      </c>
      <c r="G97" s="179" t="s">
        <v>560</v>
      </c>
      <c r="H97" s="179" t="s">
        <v>1</v>
      </c>
    </row>
    <row r="98" spans="1:9" s="200" customFormat="1" ht="33" customHeight="1" x14ac:dyDescent="0.2">
      <c r="A98" s="179" t="s">
        <v>414</v>
      </c>
      <c r="B98" s="180" t="s">
        <v>418</v>
      </c>
      <c r="C98" s="179" t="s">
        <v>23</v>
      </c>
      <c r="D98" s="202" t="s">
        <v>561</v>
      </c>
      <c r="E98" s="195">
        <v>84</v>
      </c>
      <c r="F98" s="182" t="s">
        <v>562</v>
      </c>
      <c r="G98" s="179" t="s">
        <v>563</v>
      </c>
      <c r="H98" s="179" t="s">
        <v>1</v>
      </c>
    </row>
    <row r="99" spans="1:9" s="200" customFormat="1" ht="33" customHeight="1" x14ac:dyDescent="0.2">
      <c r="A99" s="196" t="s">
        <v>414</v>
      </c>
      <c r="B99" s="197" t="s">
        <v>418</v>
      </c>
      <c r="C99" s="198" t="s">
        <v>429</v>
      </c>
      <c r="D99" s="198" t="s">
        <v>564</v>
      </c>
      <c r="E99" s="195" t="s">
        <v>565</v>
      </c>
      <c r="F99" s="199">
        <v>26019</v>
      </c>
      <c r="G99" s="179" t="s">
        <v>566</v>
      </c>
      <c r="H99" s="179" t="s">
        <v>1</v>
      </c>
    </row>
    <row r="100" spans="1:9" ht="14.25" customHeight="1" x14ac:dyDescent="0.2">
      <c r="A100" s="758" t="s">
        <v>133</v>
      </c>
      <c r="B100" s="759" t="s">
        <v>567</v>
      </c>
      <c r="C100" s="760"/>
      <c r="D100" s="761"/>
      <c r="E100" s="768" t="s">
        <v>135</v>
      </c>
      <c r="F100" s="649" t="s">
        <v>567</v>
      </c>
      <c r="G100" s="649"/>
      <c r="H100" s="769" t="s">
        <v>136</v>
      </c>
      <c r="I100" s="200"/>
    </row>
    <row r="101" spans="1:9" ht="14.25" customHeight="1" x14ac:dyDescent="0.2">
      <c r="A101" s="758"/>
      <c r="B101" s="762"/>
      <c r="C101" s="763"/>
      <c r="D101" s="764"/>
      <c r="E101" s="768"/>
      <c r="F101" s="649"/>
      <c r="G101" s="649"/>
      <c r="H101" s="770"/>
    </row>
    <row r="102" spans="1:9" ht="14.25" customHeight="1" x14ac:dyDescent="0.2">
      <c r="A102" s="758"/>
      <c r="B102" s="765"/>
      <c r="C102" s="766"/>
      <c r="D102" s="767"/>
      <c r="E102" s="768"/>
      <c r="F102" s="649"/>
      <c r="G102" s="649"/>
      <c r="H102" s="771"/>
    </row>
    <row r="103" spans="1:9" ht="29.25" x14ac:dyDescent="0.2">
      <c r="A103" s="203" t="s">
        <v>568</v>
      </c>
      <c r="B103" s="772" t="s">
        <v>139</v>
      </c>
      <c r="C103" s="773"/>
      <c r="D103" s="774"/>
      <c r="E103" s="204" t="s">
        <v>568</v>
      </c>
      <c r="F103" s="651" t="s">
        <v>139</v>
      </c>
      <c r="G103" s="651"/>
      <c r="H103" s="205" t="s">
        <v>569</v>
      </c>
    </row>
    <row r="104" spans="1:9" ht="39.75" customHeight="1" x14ac:dyDescent="0.2">
      <c r="A104" s="758" t="s">
        <v>570</v>
      </c>
      <c r="B104" s="775">
        <v>44844</v>
      </c>
      <c r="C104" s="760"/>
      <c r="D104" s="761"/>
      <c r="E104" s="204" t="s">
        <v>571</v>
      </c>
      <c r="F104" s="651" t="s">
        <v>573</v>
      </c>
      <c r="G104" s="651"/>
      <c r="H104" s="206" t="s">
        <v>1825</v>
      </c>
    </row>
    <row r="105" spans="1:9" ht="15" x14ac:dyDescent="0.2">
      <c r="A105" s="758"/>
      <c r="B105" s="765"/>
      <c r="C105" s="766"/>
      <c r="D105" s="767"/>
      <c r="E105" s="204" t="s">
        <v>572</v>
      </c>
      <c r="F105" s="707">
        <v>44844</v>
      </c>
      <c r="G105" s="651"/>
      <c r="H105" s="207" t="s">
        <v>1826</v>
      </c>
    </row>
  </sheetData>
  <sheetProtection selectLockedCells="1" selectUnlockedCells="1"/>
  <mergeCells count="14">
    <mergeCell ref="B103:D103"/>
    <mergeCell ref="F103:G103"/>
    <mergeCell ref="A104:A105"/>
    <mergeCell ref="B104:D105"/>
    <mergeCell ref="F104:G104"/>
    <mergeCell ref="F105:G105"/>
    <mergeCell ref="A2:B2"/>
    <mergeCell ref="C2:G2"/>
    <mergeCell ref="A3:H3"/>
    <mergeCell ref="A100:A102"/>
    <mergeCell ref="B100:D102"/>
    <mergeCell ref="E100:E102"/>
    <mergeCell ref="F100:G102"/>
    <mergeCell ref="H100:H102"/>
  </mergeCells>
  <hyperlinks>
    <hyperlink ref="E99" r:id="rId1" xr:uid="{274D73A6-C1DF-4C9C-A994-45415184CC98}"/>
    <hyperlink ref="E94" r:id="rId2" xr:uid="{89E107E1-ECBC-4CAF-9AFF-685D0DE65D52}"/>
    <hyperlink ref="E93" r:id="rId3" xr:uid="{EA300EE0-37BC-4F7C-9AED-A80A69206F5D}"/>
    <hyperlink ref="E92" r:id="rId4" xr:uid="{CBB372C1-1DF5-4366-A2BA-B9A90D157510}"/>
    <hyperlink ref="E90" r:id="rId5" xr:uid="{3005B0D8-CCD8-4EC9-84E1-4C8E5248785C}"/>
    <hyperlink ref="E74" r:id="rId6" display="https://www.funcionpublica.gov.co/eva/gestornormativo/norma.php?i=8788" xr:uid="{871683ED-B507-4134-9200-798AEF115ABE}"/>
    <hyperlink ref="E67" r:id="rId7" xr:uid="{C2581757-D0B6-44E5-927E-3B5C642D3D88}"/>
    <hyperlink ref="E62" r:id="rId8" xr:uid="{5B00B166-F321-47B2-BD93-BBA4FB5954F0}"/>
    <hyperlink ref="E57" r:id="rId9" xr:uid="{E1D49D8E-EF98-4F1F-B9C8-3FF441FFD28B}"/>
    <hyperlink ref="E75" r:id="rId10" xr:uid="{BD7F74CC-BF3B-4CD6-ADD3-C6C7805EF7CE}"/>
    <hyperlink ref="E81" r:id="rId11" display="https://www.alcaldiabogota.gov.co/sisjur/normas/Norma1.jsp?i=5230&amp;dt=S" xr:uid="{1A360E08-A065-4842-9712-5B51699CB25E}"/>
    <hyperlink ref="E50" r:id="rId12" display="https://www.alcaldiabogota.gov.co/sisjur/normas/Norma1.jsp?i=63003&amp;dt=S" xr:uid="{17AD205C-300F-4992-B6E5-9CEC878CF990}"/>
    <hyperlink ref="E77" r:id="rId13" display="https://www.alcaldiabogota.gov.co/sisjur/normas/Norma1.jsp?i=4734&amp;dt=S" xr:uid="{F2CE6720-6F44-47C7-94FE-5A0E0320D1FB}"/>
    <hyperlink ref="E69" r:id="rId14" display="https://www.alcaldiabogota.gov.co/sisjur/normas/Norma1.jsp?i=18718&amp;dt=S" xr:uid="{907F0E3A-DF50-4491-95ED-C972ED3B59D9}"/>
    <hyperlink ref="E61" r:id="rId15" display="http://www.bogotajuridica.gov.co/sisjur/normas/Norma1.jsp?i=43292" xr:uid="{9FC89723-FC40-4BA8-91A3-ADA339A22BC9}"/>
    <hyperlink ref="E60" r:id="rId16" display="https://www.alcaldiabogota.gov.co/sisjur/normas/Norma1.jsp?i=44643&amp;dt=S" xr:uid="{78076EA2-3A06-4C11-A266-E42A882B9BFC}"/>
    <hyperlink ref="E58" r:id="rId17" display="https://www.alcaldiabogota.gov.co/sisjur/normas/Norma1.jsp?i=45322&amp;dt=S" xr:uid="{960A7223-C478-48B9-9CA4-08EE1B7BDABF}"/>
    <hyperlink ref="E52" r:id="rId18" display="https://www.alcaldiabogota.gov.co/sisjur/normas/Norma1.jsp?i=71552" xr:uid="{35A2590D-148D-4C5C-B9E7-DB29DA09E9DF}"/>
    <hyperlink ref="E97" r:id="rId19" display="http://www.bogotajuridica.gov.co/sisjur/normas/Norma1.jsp?i=276" xr:uid="{13D2534F-DA97-4148-A962-D7DCAA6B1AFD}"/>
    <hyperlink ref="E96" r:id="rId20" display="https://www.alcaldiabogota.gov.co/sisjur/normas/Norma1.jsp?i=6546&amp;dt=S" xr:uid="{5EF152DB-4FA2-4F7B-8881-FEF787929BF4}"/>
    <hyperlink ref="E95" r:id="rId21" display="http://www.bogotajuridica.gov.co/sisjur/normas/Norma1.jsp?i=4125" xr:uid="{B999EB73-F256-49E8-ABD9-61963C45546B}"/>
    <hyperlink ref="E91" r:id="rId22" display="http://www.bogotajuridica.gov.co/sisjur/normas/Norma1.jsp?i=321" xr:uid="{2BF6C491-2FC3-4598-A7E3-F7C0A49A921B}"/>
    <hyperlink ref="E89" r:id="rId23" display="https://www.alcaldiabogota.gov.co/sisjur/normas/Norma1.jsp?i=1208" xr:uid="{5A397410-B35B-4DAF-A87A-86FB35C9E163}"/>
    <hyperlink ref="E88" r:id="rId24" display="https://www.alcaldiabogota.gov.co/sisjur/normas/Norma1.jsp?i=1533&amp;dt=S" xr:uid="{3650C274-235F-4B7C-874B-3C1231537067}"/>
    <hyperlink ref="E86" r:id="rId25" location="4" display="https://www.alcaldiabogota.gov.co/sisjur/normas/Norma1.jsp?i=6548 - 4" xr:uid="{5D04A0C6-0AB6-455E-912F-F49E00A28701}"/>
    <hyperlink ref="E65" r:id="rId26" display="https://www.alcaldiabogota.gov.co/sisjur/normas/Norma1.jsp?i=34710" xr:uid="{0C29C47F-91C6-4D26-B588-7575BBD279B9}"/>
    <hyperlink ref="E87" r:id="rId27" display="https://www.alcaldiabogota.gov.co/sisjur/normas/Norma1.jsp?i=1333&amp;dt=S" xr:uid="{598F80D0-EE0C-4F4C-9A47-4F86A5A44D27}"/>
    <hyperlink ref="E71" r:id="rId28" display="https://www.alcaldiabogota.gov.co/sisjur/normas/Norma1.jsp?i=17004&amp;dt=S" xr:uid="{615EDBA9-ED2E-42F7-BFAE-A96E8BB8BA62}"/>
    <hyperlink ref="E53" r:id="rId29" display="https://www.alcaldiabogota.gov.co/sisjur/normas/Norma1.jsp?dt=S&amp;i=62518" xr:uid="{B949E89F-A53F-40A3-9A47-E07E2F4A6F8A}"/>
    <hyperlink ref="E85" r:id="rId30" display="https://www.alcaldiabogota.gov.co/sisjur/normas/Norma1.jsp?i=338&amp;dt=S" xr:uid="{2FC4021D-0D31-4726-8DFC-9C9CF89CA3CB}"/>
    <hyperlink ref="E84" r:id="rId31" display="https://www.alcaldiabogota.gov.co/sisjur/normas/Norma1.jsp?i=3992&amp;dt=S" xr:uid="{94E920B6-F49D-4201-893E-FB9B08B15769}"/>
    <hyperlink ref="E83" r:id="rId32" display="https://www.alcaldiabogota.gov.co/sisjur/normas/Norma1.jsp?i=188&amp;dt=S" xr:uid="{C6B911AC-BBEB-47D6-AD59-7A40E2D88A11}"/>
    <hyperlink ref="E82" r:id="rId33" display="https://www.alcaldiabogota.gov.co/sisjur/normas/Norma1.jsp?i=186&amp;dt=S" xr:uid="{D6A9B507-CDC7-405F-8811-5DAD39113DC7}"/>
    <hyperlink ref="E79" r:id="rId34" display="https://www.alcaldiabogota.gov.co/sisjur/normas/Norma1.jsp?i=6059" xr:uid="{E145499D-1120-44EB-839A-65B32AC0E342}"/>
    <hyperlink ref="E78" r:id="rId35" display="https://www.alcaldiabogota.gov.co/sisjur/normas/Norma1.jsp?i=4164" xr:uid="{AC752E6E-72AF-46EE-ADF1-B63E6D6D59E6}"/>
    <hyperlink ref="E76" r:id="rId36" display="https://www.alcaldiabogota.gov.co/sisjur/normas/Norma1.jsp?i=15057&amp;dt=S" xr:uid="{41542FB1-5F26-47CA-8A46-BAE086961020}"/>
    <hyperlink ref="E66" r:id="rId37" display="http://www.bogotajuridica.gov.co/sisjur/normas/Norma1.jsp?i=34488" xr:uid="{CC65791F-FE7F-44C8-8312-D4316C1DF720}"/>
    <hyperlink ref="E64" r:id="rId38" display="https://www.alcaldiabogota.gov.co/sisjur/normas/Norma1.jsp?i=36199" xr:uid="{A79BB653-7060-4959-889C-276384F2325A}"/>
    <hyperlink ref="E63" r:id="rId39" display="https://www.alcaldiabogota.gov.co/sisjur/normas/Norma1.jsp?i=41034&amp;dt=S" xr:uid="{B6540765-2C67-492A-A497-9FB1A997B908}"/>
    <hyperlink ref="E48" r:id="rId40" display="https://www.alcaldiabogota.gov.co/sisjur/normas/Norma1.jsp?i=80062" xr:uid="{1D170A79-9D07-4304-9BEC-68CE7C470829}"/>
    <hyperlink ref="E28" r:id="rId41" display="https://www.funcionpublica.gov.co/eva/gestornormativo/norma.php?i=161571" xr:uid="{06902E21-C4FC-44EB-95B6-166F6D79A651}"/>
    <hyperlink ref="E30" r:id="rId42" display="https://www.funcionpublica.gov.co/eva/gestornormativo/norma.php?i=160961" xr:uid="{6A08F95B-BAE7-4622-9338-FF231D2EBE28}"/>
    <hyperlink ref="E43" r:id="rId43" display="https://www.funcionpublica.gov.co/eva/gestornormativo/norma_pdf.php?i=110594" xr:uid="{FED1F3D1-6673-4DD1-93C9-FE7661D2B78B}"/>
    <hyperlink ref="E31" r:id="rId44" display="https://www.funcionpublica.gov.co/eva/gestornormativo/norma.php?i=156590" xr:uid="{45F67457-B053-4CDF-AB1A-4F7910018CF7}"/>
    <hyperlink ref="E32" r:id="rId45" display="https://www.funcionpublica.gov.co/eva/gestornormativo/norma.php?i=160966" xr:uid="{70D01316-ADB2-4982-8660-230F596F6FDE}"/>
    <hyperlink ref="E33" r:id="rId46" display="https://www.funcionpublica.gov.co/eva/gestornormativo/norma.php?i=143459" xr:uid="{4348127D-35FD-4FD7-9675-CD3DC7929194}"/>
    <hyperlink ref="E35" r:id="rId47" display="https://www.funcionpublica.gov.co/eva/gestornormativo/norma.php?i=136375" xr:uid="{FFA1CBE8-E554-477A-A609-1CA9D843A400}"/>
    <hyperlink ref="E38" r:id="rId48" display="https://dapre.presidencia.gov.co/normativa/normativa/DECRETO%20806%20DEL%204%20DE%20JUNIO%20DE%202020.pdf" xr:uid="{43FCFD79-3BCB-45FD-B54D-E26F573C9912}"/>
    <hyperlink ref="E39" r:id="rId49" display="https://dapre.presidencia.gov.co/normativa/normativa/DECRETO%20564%20DEL%2015%20DE%20ABRIL%20DE%202020.pdf" xr:uid="{B1D2C858-582D-46B9-A223-9D2FE0DAE418}"/>
    <hyperlink ref="E40" r:id="rId50" display="https://www.funcionpublica.gov.co/eva/gestornormativo/norma.php?i=111914" xr:uid="{56DF9C80-BD17-4DBD-AA42-5E7EFDD2D34E}"/>
    <hyperlink ref="E41" r:id="rId51" display="https://www.procuraduria.gov.co/portal/media/file/RES0143-2020.pdf" xr:uid="{95BFA493-518C-4625-AB4B-F9275B33E18A}"/>
    <hyperlink ref="E42" r:id="rId52" display="https://dapre.presidencia.gov.co/normativa/normativa/Decreto-491-28-marzo-2020.pdf" xr:uid="{B676B4A5-A873-4271-BA42-EF8BB96282D5}"/>
    <hyperlink ref="E45" r:id="rId53" display="https://www.funcionpublica.gov.co/eva/gestornormativo/norma.php?i=110334" xr:uid="{7245BC38-3D54-46AE-BF5F-84850347382A}"/>
    <hyperlink ref="E46" r:id="rId54" display="https://www.procuraduria.gov.co/portal/media/file/Resolucio%CC%81n_127%20Conciliacio%CC%81n%20Extrajudicial_pdf(1).pdf" xr:uid="{4390DFE9-6474-478F-863D-6F60FDD0872B}"/>
    <hyperlink ref="E44" r:id="rId55" display="https://xperta.legis.co/visor/legcol/legcol_d3108d1860fd4810900e59137a2f21b1/coleccion-de-legislacion-colombiana/resolucion-133-de-marzo-19-de-2020" xr:uid="{1AEF8033-1020-421C-BC24-5C5A3A2B0312}"/>
    <hyperlink ref="E11" r:id="rId56" display="https://www.funcionpublica.gov.co/eva/gestornormativo/norma.php?i=184707" xr:uid="{DBE823BF-705B-456A-945E-2A4BD851FD0F}"/>
    <hyperlink ref="E27" r:id="rId57" display="https://www.funcionpublica.gov.co/eva/gestornormativo/norma.php?i=162326" xr:uid="{CB9326F4-3BC7-462E-ADA3-2468EEB4FDDB}"/>
    <hyperlink ref="E26" r:id="rId58" display="https://dapre.presidencia.gov.co/normativa/normativa/DECRETO 579 DEL 31 DE MAYO DE 2021.pdf" xr:uid="{A750B652-CD59-40E5-818C-B783059D656D}"/>
    <hyperlink ref="E25" r:id="rId59" display="https://www.funcionpublica.gov.co/eva/gestornormativo/norma.php?i=164627" xr:uid="{3E87D18F-B323-46CA-AB48-F836DFE65993}"/>
    <hyperlink ref="E24" r:id="rId60" display="https://www.funcionpublica.gov.co/eva/gestornormativo/norma.php?i=164810" xr:uid="{83655BF6-924C-428E-98D2-7608BB8DDD34}"/>
    <hyperlink ref="E19" r:id="rId61" display="https://www.funcionpublica.gov.co/eva/gestornormativo/norma.php?i=172455" xr:uid="{CCD8912A-5250-4241-B193-EBB43A2DB4F1}"/>
    <hyperlink ref="E20" r:id="rId62" display="https://dapre.presidencia.gov.co/normativa/normativa/DECRETO 1279 DEL 13 DE OCTUBRE DE 2021.pdf" xr:uid="{175A67AD-9E55-46F2-9BC8-D432BD57006B}"/>
    <hyperlink ref="E17" r:id="rId63" display="https://www.funcionpublica.gov.co/eva/gestornormativo/norma.php?i=174039" xr:uid="{45E4EF15-3491-4C4F-91A9-DD43CFA21C19}"/>
    <hyperlink ref="E13" r:id="rId64" display="https://www.funcionpublica.gov.co/eva/gestornormativo/norma.php?i=175906" xr:uid="{E0848F67-CA3F-4CAA-9868-645E3E9DD2BB}"/>
    <hyperlink ref="E16" r:id="rId65" display="https://www.funcionpublica.gov.co/eva/gestornormativo/norma_pdf.php?i=175147" xr:uid="{225B15AA-A595-4EE4-BBED-037B7A4F926E}"/>
    <hyperlink ref="E15" r:id="rId66" display="https://www.funcionpublica.gov.co/eva/gestornormativo/norma.php?i=175187" xr:uid="{C10DAD33-3138-4178-BB44-BCA10298ED13}"/>
    <hyperlink ref="E18" r:id="rId67" display="https://www.funcionpublica.gov.co/eva/gestornormativo/norma.php?i=173787" xr:uid="{36F92F02-800B-45A6-B369-03B46C1AD446}"/>
    <hyperlink ref="E22" r:id="rId68" display="https://dapre.presidencia.gov.co/normativa/normativa/LEY 2097 DEL 02 DE JULIO DE 2021.pdf" xr:uid="{CDF30A8A-D941-4CF2-A5CF-65710402F284}"/>
    <hyperlink ref="E49" r:id="rId69" display="https://www.funcionpublica.gov.co/eva/gestornormativo/norma.php?i=84899" xr:uid="{9DF38BAF-0576-4AE9-A9B1-317C0E34396D}"/>
    <hyperlink ref="E51" r:id="rId70" display="https://www.funcionpublica.gov.co/eva/gestornormativo/norma.php?i=65335" xr:uid="{52AD9544-E6FF-4A36-ABF4-23BA453F6ADD}"/>
    <hyperlink ref="E55" r:id="rId71" display="https://www.funcionpublica.gov.co/eva/gestornormativo/norma.php?i=56882" xr:uid="{88241A5B-8A98-4F2B-846E-B57534792126}"/>
    <hyperlink ref="E56" r:id="rId72" xr:uid="{42FB84B7-1C05-45EF-ACE7-A7F95DEC1C49}"/>
    <hyperlink ref="E59" r:id="rId73" display="http://www.secretariasenado.gov.co/senado/basedoc/ley_1508_2012.html" xr:uid="{292F28C7-5579-4482-8221-F881C80295D5}"/>
    <hyperlink ref="E68" r:id="rId74" display="https://www.funcionpublica.gov.co/eva/gestornormativo/norma.php?i=22647" xr:uid="{0A2E3BED-C867-40A4-BE2C-18BFA8112014}"/>
    <hyperlink ref="E70" r:id="rId75" display="https://www.funcionpublica.gov.co/eva/gestornormativo/norma.php?i=18232" xr:uid="{1F68F09F-6087-4ED6-A20A-44DC5CA92C90}"/>
    <hyperlink ref="E73" r:id="rId76" display="https://www.copnia.gov.co/nuestra-entidad/normatividad/ley-842-de-2003" xr:uid="{6AB2F284-25AB-4E03-8A7A-8D7C626AB77D}"/>
    <hyperlink ref="E47" r:id="rId77" display="https://www.funcionpublica.gov.co/eva/gestornormativo/norma.php?i=90324" xr:uid="{E9B99DB4-975F-4C18-AB60-2D36C7449600}"/>
    <hyperlink ref="E23" r:id="rId78" display="https://www.funcionpublica.gov.co/eva/gestornormativo/norma.php?i=165113" xr:uid="{C32FF256-EFF6-4A64-8669-D3AF73A670E1}"/>
    <hyperlink ref="E12" r:id="rId79" display="https://www.funcionpublica.gov.co/eva/gestornormativo/norma.php?i=175606" xr:uid="{4A7BB8AB-5E07-44CF-8687-3E30533B256C}"/>
    <hyperlink ref="E21" r:id="rId80" xr:uid="{2D7DC23A-E2E1-468A-9BCE-1D6E7BB2BFE8}"/>
    <hyperlink ref="E34" r:id="rId81" xr:uid="{048F5BF1-F957-4EFE-903A-0FCEDA4A0C14}"/>
    <hyperlink ref="E36" r:id="rId82" xr:uid="{EA527B45-E225-4600-9485-151F22FECE3A}"/>
    <hyperlink ref="E37" r:id="rId83" xr:uid="{08BECC9D-D172-43B0-B4C3-9E2A9D2840F3}"/>
    <hyperlink ref="E54" r:id="rId84" display="https://www.funcionpublica.gov.co/eva/gestornormativo/norma.php?i=74174" xr:uid="{0DEF2B74-B66D-406B-AA00-3E0A7F7D8F37}"/>
    <hyperlink ref="E10" r:id="rId85" display="https://www.funcionpublica.gov.co/eva/gestornormativo/norma.php?i=111914" xr:uid="{F8C7C6DF-5B56-44CC-8BC9-3F315F461B98}"/>
    <hyperlink ref="E29" r:id="rId86" display="https://www.funcionpublica.gov.co/eva/gestornormativo/norma.php?i=161266" xr:uid="{E3333F54-E025-4B98-B5C5-95FC1D063021}"/>
    <hyperlink ref="E14" r:id="rId87" display="https://www.funcionpublica.gov.co/eva/gestornormativo/norma.php?i=175406" xr:uid="{CC79D37F-CEB6-4DB3-8D1D-8D0D4221FCF4}"/>
    <hyperlink ref="E72" r:id="rId88" display="http://www.secretariasenado.gov.co/senado/basedoc/ley_0906_2004.html" xr:uid="{4C3F6B54-9DE2-48C3-A9A2-BD7BA9382255}"/>
    <hyperlink ref="E80" r:id="rId89" display="http://www.secretariasenado.gov.co/senado/basedoc/ley_0599_2000.html" xr:uid="{2F7541C3-FEBF-4B81-8AC9-A32C3AF18EB9}"/>
    <hyperlink ref="E98" r:id="rId90" display="http://www.secretariasenado.gov.co/senado/basedoc/codigo_civil.html" xr:uid="{3EBDF5D7-D9D8-489B-A404-0316EDC40FFA}"/>
    <hyperlink ref="E9" r:id="rId91" display="https://www.funcionpublica.gov.co/eva/gestornormativo/norma.php?i=184707" xr:uid="{B4F291E9-03A5-420C-80F9-44B046F5560D}"/>
    <hyperlink ref="E8" r:id="rId92" display="https://www.funcionpublica.gov.co/eva/gestornormativo/norma.php?i=187626" xr:uid="{464F3659-C395-40D0-998E-DA49E44F3732}"/>
    <hyperlink ref="E7" r:id="rId93" display="https://www.funcionpublica.gov.co/eva/gestornormativo/norma.php?i=187246" xr:uid="{31233C47-1353-474C-B24A-06A84C3A8BB0}"/>
    <hyperlink ref="E5" r:id="rId94" display="https://www.funcionpublica.gov.co/eva/gestornormativo/norma.php?i=191686" xr:uid="{6FF091CF-BAFB-4C49-8999-17EA047DB590}"/>
    <hyperlink ref="E6" r:id="rId95" display="https://www.funcionpublica.gov.co/eva/gestornormativo/norma.php?i=188166" xr:uid="{E1DB94E1-BDCF-49FE-A0F8-63AE6DFDC045}"/>
  </hyperlinks>
  <pageMargins left="0.7" right="0.7" top="0.75" bottom="0.75" header="0.51180555555555551" footer="0.51180555555555551"/>
  <pageSetup paperSize="9" scale="24" firstPageNumber="0" orientation="portrait" horizontalDpi="300" verticalDpi="300" r:id="rId96"/>
  <headerFooter alignWithMargins="0"/>
  <drawing r:id="rId97"/>
  <legacyDrawing r:id="rId98"/>
  <tableParts count="1">
    <tablePart r:id="rId99"/>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1000"/>
  <sheetViews>
    <sheetView workbookViewId="0"/>
  </sheetViews>
  <sheetFormatPr baseColWidth="10" defaultColWidth="12.5703125" defaultRowHeight="15" customHeight="1" x14ac:dyDescent="0.2"/>
  <cols>
    <col min="1" max="7" width="10.7109375" customWidth="1"/>
  </cols>
  <sheetData>
    <row r="1" spans="1:7" ht="12.75" customHeight="1" x14ac:dyDescent="0.2"/>
    <row r="2" spans="1:7" ht="12.75" customHeight="1" x14ac:dyDescent="0.2"/>
    <row r="3" spans="1:7" ht="12.75" customHeight="1" x14ac:dyDescent="0.2">
      <c r="A3" s="77" t="s">
        <v>380</v>
      </c>
      <c r="B3" s="78" t="s">
        <v>72</v>
      </c>
      <c r="C3" s="79" t="s">
        <v>381</v>
      </c>
      <c r="D3" s="80">
        <v>40420</v>
      </c>
      <c r="E3" s="81" t="s">
        <v>382</v>
      </c>
      <c r="F3" s="81" t="str">
        <f t="shared" ref="F3:F7" si="0">CONCATENATE(B3," ",C3," ",E3," ",A3)</f>
        <v xml:space="preserve">Decreto 371  de 2010 Alcaldía Mayor de Bogotá </v>
      </c>
      <c r="G3" s="81" t="s">
        <v>383</v>
      </c>
    </row>
    <row r="4" spans="1:7" ht="12.75" customHeight="1" x14ac:dyDescent="0.2">
      <c r="A4" s="77" t="s">
        <v>380</v>
      </c>
      <c r="B4" s="77" t="s">
        <v>384</v>
      </c>
      <c r="C4" s="79">
        <v>651</v>
      </c>
      <c r="D4" s="80">
        <v>40905</v>
      </c>
      <c r="E4" s="81" t="s">
        <v>385</v>
      </c>
      <c r="F4" s="81" t="str">
        <f t="shared" si="0"/>
        <v xml:space="preserve">Decreto  651 de 2011 Alcaldía Mayor de Bogotá </v>
      </c>
      <c r="G4" s="81" t="s">
        <v>386</v>
      </c>
    </row>
    <row r="5" spans="1:7" ht="12.75" customHeight="1" x14ac:dyDescent="0.2">
      <c r="A5" s="77" t="s">
        <v>380</v>
      </c>
      <c r="B5" s="77" t="s">
        <v>384</v>
      </c>
      <c r="C5" s="79">
        <v>652</v>
      </c>
      <c r="D5" s="80">
        <v>40905</v>
      </c>
      <c r="E5" s="81" t="s">
        <v>385</v>
      </c>
      <c r="F5" s="81" t="str">
        <f t="shared" si="0"/>
        <v xml:space="preserve">Decreto  652 de 2011 Alcaldía Mayor de Bogotá </v>
      </c>
      <c r="G5" s="81" t="s">
        <v>387</v>
      </c>
    </row>
    <row r="6" spans="1:7" ht="12.75" customHeight="1" x14ac:dyDescent="0.2">
      <c r="A6" s="77" t="s">
        <v>380</v>
      </c>
      <c r="B6" s="77" t="s">
        <v>384</v>
      </c>
      <c r="C6" s="79">
        <v>591</v>
      </c>
      <c r="D6" s="80">
        <v>43389</v>
      </c>
      <c r="E6" s="81" t="s">
        <v>388</v>
      </c>
      <c r="F6" s="81" t="str">
        <f t="shared" si="0"/>
        <v xml:space="preserve">Decreto  591 de 2018 Alcaldía Mayor de Bogotá </v>
      </c>
      <c r="G6" s="81" t="s">
        <v>389</v>
      </c>
    </row>
    <row r="7" spans="1:7" ht="12.75" customHeight="1" x14ac:dyDescent="0.2">
      <c r="A7" s="77" t="s">
        <v>380</v>
      </c>
      <c r="B7" s="77" t="s">
        <v>384</v>
      </c>
      <c r="C7" s="79">
        <v>807</v>
      </c>
      <c r="D7" s="80">
        <v>43823</v>
      </c>
      <c r="E7" s="81" t="s">
        <v>390</v>
      </c>
      <c r="F7" s="81" t="str">
        <f t="shared" si="0"/>
        <v xml:space="preserve">Decreto  807 de 2019 Alcaldía Mayor de Bogotá </v>
      </c>
      <c r="G7" s="81" t="s">
        <v>391</v>
      </c>
    </row>
    <row r="8" spans="1:7" ht="12.75" customHeight="1" x14ac:dyDescent="0.2"/>
    <row r="9" spans="1:7" ht="12.75" customHeight="1" x14ac:dyDescent="0.2"/>
    <row r="10" spans="1:7" ht="12.75" customHeight="1" x14ac:dyDescent="0.2"/>
    <row r="11" spans="1:7" ht="12.75" customHeight="1" x14ac:dyDescent="0.2"/>
    <row r="12" spans="1:7" ht="12.75" customHeight="1" x14ac:dyDescent="0.2"/>
    <row r="13" spans="1:7" ht="12.75" customHeight="1" x14ac:dyDescent="0.2"/>
    <row r="14" spans="1:7" ht="12.75" customHeight="1" x14ac:dyDescent="0.2"/>
    <row r="15" spans="1:7" ht="12.75" customHeight="1" x14ac:dyDescent="0.2"/>
    <row r="16" spans="1:7" ht="12.75" customHeight="1" x14ac:dyDescent="0.2"/>
    <row r="17" ht="12.75" customHeight="1" x14ac:dyDescent="0.2"/>
    <row r="18" ht="12.75" customHeight="1" x14ac:dyDescent="0.2"/>
    <row r="19" ht="12.75" customHeight="1" x14ac:dyDescent="0.2"/>
    <row r="20" ht="12.75" customHeight="1" x14ac:dyDescent="0.2"/>
    <row r="21" ht="12.75" customHeight="1" x14ac:dyDescent="0.2"/>
    <row r="22" ht="12.75" customHeight="1" x14ac:dyDescent="0.2"/>
    <row r="23" ht="12.75" customHeight="1" x14ac:dyDescent="0.2"/>
    <row r="24" ht="12.75" customHeight="1" x14ac:dyDescent="0.2"/>
    <row r="25" ht="12.75" customHeight="1" x14ac:dyDescent="0.2"/>
    <row r="26" ht="12.75" customHeight="1" x14ac:dyDescent="0.2"/>
    <row r="27" ht="12.75" customHeight="1" x14ac:dyDescent="0.2"/>
    <row r="28" ht="12.75" customHeight="1" x14ac:dyDescent="0.2"/>
    <row r="29" ht="12.75" customHeight="1" x14ac:dyDescent="0.2"/>
    <row r="30" ht="12.75" customHeight="1" x14ac:dyDescent="0.2"/>
    <row r="31" ht="12.75" customHeight="1" x14ac:dyDescent="0.2"/>
    <row r="32" ht="12.75" customHeight="1" x14ac:dyDescent="0.2"/>
    <row r="33" ht="12.75" customHeight="1" x14ac:dyDescent="0.2"/>
    <row r="34" ht="12.75" customHeight="1" x14ac:dyDescent="0.2"/>
    <row r="35" ht="12.75" customHeight="1" x14ac:dyDescent="0.2"/>
    <row r="36" ht="12.75" customHeight="1" x14ac:dyDescent="0.2"/>
    <row r="37" ht="12.75" customHeight="1" x14ac:dyDescent="0.2"/>
    <row r="38" ht="12.75" customHeight="1" x14ac:dyDescent="0.2"/>
    <row r="39" ht="12.75" customHeight="1" x14ac:dyDescent="0.2"/>
    <row r="40" ht="12.75" customHeight="1" x14ac:dyDescent="0.2"/>
    <row r="41" ht="12.75" customHeight="1" x14ac:dyDescent="0.2"/>
    <row r="42" ht="12.75" customHeight="1" x14ac:dyDescent="0.2"/>
    <row r="43" ht="12.75" customHeight="1" x14ac:dyDescent="0.2"/>
    <row r="44" ht="12.75" customHeight="1" x14ac:dyDescent="0.2"/>
    <row r="45" ht="12.75" customHeight="1" x14ac:dyDescent="0.2"/>
    <row r="46" ht="12.75" customHeight="1" x14ac:dyDescent="0.2"/>
    <row r="47" ht="12.75" customHeight="1" x14ac:dyDescent="0.2"/>
    <row r="48"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row r="63" ht="12.75" customHeight="1" x14ac:dyDescent="0.2"/>
    <row r="64"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12.75" customHeight="1" x14ac:dyDescent="0.2"/>
    <row r="92" ht="12.75" customHeight="1" x14ac:dyDescent="0.2"/>
    <row r="93" ht="12.75" customHeight="1" x14ac:dyDescent="0.2"/>
    <row r="94" ht="12.75" customHeight="1" x14ac:dyDescent="0.2"/>
    <row r="95" ht="12.75" customHeight="1" x14ac:dyDescent="0.2"/>
    <row r="96"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row r="158" ht="12.75" customHeight="1" x14ac:dyDescent="0.2"/>
    <row r="159" ht="12.75" customHeight="1" x14ac:dyDescent="0.2"/>
    <row r="160"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row r="169" ht="12.75" customHeight="1" x14ac:dyDescent="0.2"/>
    <row r="170" ht="12.75" customHeight="1" x14ac:dyDescent="0.2"/>
    <row r="171" ht="12.75" customHeight="1" x14ac:dyDescent="0.2"/>
    <row r="172" ht="12.75" customHeight="1" x14ac:dyDescent="0.2"/>
    <row r="173" ht="12.75" customHeight="1" x14ac:dyDescent="0.2"/>
    <row r="174" ht="12.75" customHeight="1" x14ac:dyDescent="0.2"/>
    <row r="175" ht="12.75" customHeight="1" x14ac:dyDescent="0.2"/>
    <row r="176"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ht="12.75" customHeight="1" x14ac:dyDescent="0.2"/>
    <row r="194" ht="12.75" customHeight="1" x14ac:dyDescent="0.2"/>
    <row r="195" ht="12.75" customHeight="1" x14ac:dyDescent="0.2"/>
    <row r="196" ht="12.75" customHeight="1" x14ac:dyDescent="0.2"/>
    <row r="197" ht="12.75" customHeight="1" x14ac:dyDescent="0.2"/>
    <row r="198" ht="12.75" customHeight="1" x14ac:dyDescent="0.2"/>
    <row r="199" ht="12.75" customHeight="1" x14ac:dyDescent="0.2"/>
    <row r="200" ht="12.75" customHeight="1" x14ac:dyDescent="0.2"/>
    <row r="201" ht="12.75" customHeight="1" x14ac:dyDescent="0.2"/>
    <row r="202" ht="12.75" customHeight="1" x14ac:dyDescent="0.2"/>
    <row r="203" ht="12.75" customHeight="1" x14ac:dyDescent="0.2"/>
    <row r="204" ht="12.75" customHeight="1" x14ac:dyDescent="0.2"/>
    <row r="205" ht="12.75" customHeight="1" x14ac:dyDescent="0.2"/>
    <row r="206" ht="12.75" customHeight="1" x14ac:dyDescent="0.2"/>
    <row r="207" ht="12.75" customHeight="1" x14ac:dyDescent="0.2"/>
    <row r="208" ht="12.75" customHeight="1" x14ac:dyDescent="0.2"/>
    <row r="209" ht="12.75" customHeight="1" x14ac:dyDescent="0.2"/>
    <row r="210" ht="12.75" customHeight="1" x14ac:dyDescent="0.2"/>
    <row r="211" ht="12.75" customHeight="1" x14ac:dyDescent="0.2"/>
    <row r="212" ht="12.75" customHeight="1" x14ac:dyDescent="0.2"/>
    <row r="213" ht="12.75" customHeight="1" x14ac:dyDescent="0.2"/>
    <row r="214" ht="12.75" customHeight="1" x14ac:dyDescent="0.2"/>
    <row r="215" ht="12.75" customHeight="1" x14ac:dyDescent="0.2"/>
    <row r="216" ht="12.75" customHeight="1" x14ac:dyDescent="0.2"/>
    <row r="217" ht="12.75" customHeight="1" x14ac:dyDescent="0.2"/>
    <row r="218" ht="12.75" customHeight="1" x14ac:dyDescent="0.2"/>
    <row r="219" ht="12.75" customHeight="1" x14ac:dyDescent="0.2"/>
    <row r="220" ht="12.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autoFilter ref="A2:G6" xr:uid="{00000000-0009-0000-0000-000003000000}">
    <sortState xmlns:xlrd2="http://schemas.microsoft.com/office/spreadsheetml/2017/richdata2" ref="A2:G6">
      <sortCondition ref="E2:E6"/>
    </sortState>
  </autoFilter>
  <hyperlinks>
    <hyperlink ref="C3" r:id="rId1" xr:uid="{00000000-0004-0000-0300-000000000000}"/>
    <hyperlink ref="C4" r:id="rId2" display="https://www.alcaldiabogota.gov.co/sisjur/normas/Norma1.jsp?i=45211&amp;dt=S" xr:uid="{00000000-0004-0000-0300-000001000000}"/>
    <hyperlink ref="C5" r:id="rId3" display="http://legal.legis.com.co/document/index?obra=legcol&amp;bookmark=bf1b8c202940e6b4fed8deb9da271109f30nf9" xr:uid="{00000000-0004-0000-0300-000002000000}"/>
    <hyperlink ref="C6" r:id="rId4" display="https://secretariageneral.gov.co/sites/default/files/decreto_591_de_2018.pdf" xr:uid="{00000000-0004-0000-0300-000003000000}"/>
    <hyperlink ref="C7" r:id="rId5" location="47" display="https://www.alcaldiabogota.gov.co/sisjur/normas/Norma1.jsp?i=88580 - 47" xr:uid="{00000000-0004-0000-0300-000004000000}"/>
  </hyperlink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Z946"/>
  <sheetViews>
    <sheetView zoomScale="85" zoomScaleNormal="85" workbookViewId="0">
      <selection activeCell="F9" sqref="F9:F14"/>
    </sheetView>
  </sheetViews>
  <sheetFormatPr baseColWidth="10" defaultColWidth="12.5703125" defaultRowHeight="15" customHeight="1" x14ac:dyDescent="0.2"/>
  <cols>
    <col min="1" max="2" width="20" customWidth="1"/>
    <col min="3" max="3" width="19.42578125" customWidth="1"/>
    <col min="4" max="4" width="31.85546875" customWidth="1"/>
    <col min="5" max="5" width="34.28515625" customWidth="1"/>
    <col min="6" max="6" width="20" customWidth="1"/>
    <col min="7" max="7" width="49.42578125" customWidth="1"/>
    <col min="8" max="8" width="51" customWidth="1"/>
    <col min="9" max="9" width="101.42578125" customWidth="1"/>
    <col min="10" max="25" width="11.42578125" customWidth="1"/>
    <col min="26" max="26" width="14.42578125" customWidth="1"/>
  </cols>
  <sheetData>
    <row r="1" spans="1:26" ht="37.5" customHeight="1" x14ac:dyDescent="0.2">
      <c r="A1" s="1"/>
      <c r="B1" s="42"/>
      <c r="C1" s="43"/>
      <c r="D1" s="43"/>
      <c r="E1" s="43"/>
      <c r="F1" s="43"/>
      <c r="G1" s="1"/>
      <c r="H1" s="44"/>
      <c r="I1" s="45"/>
      <c r="J1" s="1"/>
      <c r="K1" s="1"/>
      <c r="L1" s="1"/>
      <c r="M1" s="1"/>
      <c r="N1" s="1"/>
      <c r="O1" s="1"/>
      <c r="P1" s="1"/>
      <c r="Q1" s="1"/>
      <c r="R1" s="1"/>
      <c r="S1" s="1"/>
      <c r="T1" s="1"/>
      <c r="U1" s="1"/>
      <c r="V1" s="1"/>
      <c r="W1" s="1"/>
      <c r="X1" s="1"/>
      <c r="Y1" s="46"/>
      <c r="Z1" s="46"/>
    </row>
    <row r="2" spans="1:26" ht="37.5" customHeight="1" x14ac:dyDescent="0.2">
      <c r="A2" s="1"/>
      <c r="B2" s="42"/>
      <c r="C2" s="43"/>
      <c r="D2" s="43"/>
      <c r="E2" s="43"/>
      <c r="F2" s="43"/>
      <c r="G2" s="1"/>
      <c r="H2" s="44"/>
      <c r="I2" s="45"/>
      <c r="J2" s="1"/>
      <c r="K2" s="1"/>
      <c r="L2" s="1"/>
      <c r="M2" s="1"/>
      <c r="N2" s="1"/>
      <c r="O2" s="1"/>
      <c r="P2" s="1"/>
      <c r="Q2" s="1"/>
      <c r="R2" s="1"/>
      <c r="S2" s="1"/>
      <c r="T2" s="1"/>
      <c r="U2" s="1"/>
      <c r="V2" s="1"/>
      <c r="W2" s="1"/>
      <c r="X2" s="1"/>
      <c r="Y2" s="46"/>
      <c r="Z2" s="46"/>
    </row>
    <row r="3" spans="1:26" ht="37.5" customHeight="1" thickBot="1" x14ac:dyDescent="0.25">
      <c r="A3" s="1"/>
      <c r="B3" s="42"/>
      <c r="C3" s="43"/>
      <c r="D3" s="43"/>
      <c r="E3" s="43"/>
      <c r="F3" s="43"/>
      <c r="G3" s="1"/>
      <c r="H3" s="44"/>
      <c r="I3" s="45"/>
      <c r="J3" s="1"/>
      <c r="K3" s="1"/>
      <c r="L3" s="1"/>
      <c r="M3" s="1"/>
      <c r="N3" s="1"/>
      <c r="O3" s="1"/>
      <c r="P3" s="1"/>
      <c r="Q3" s="1"/>
      <c r="R3" s="1"/>
      <c r="S3" s="1"/>
      <c r="T3" s="1"/>
      <c r="U3" s="1"/>
      <c r="V3" s="1"/>
      <c r="W3" s="1"/>
      <c r="X3" s="1"/>
      <c r="Y3" s="46"/>
      <c r="Z3" s="46"/>
    </row>
    <row r="4" spans="1:26" ht="35.25" customHeight="1" thickBot="1" x14ac:dyDescent="0.25">
      <c r="A4" s="639" t="s">
        <v>144</v>
      </c>
      <c r="B4" s="640"/>
      <c r="C4" s="641" t="s">
        <v>399</v>
      </c>
      <c r="D4" s="642"/>
      <c r="E4" s="642"/>
      <c r="F4" s="642"/>
      <c r="G4" s="643"/>
      <c r="H4" s="142" t="s">
        <v>2</v>
      </c>
      <c r="I4" s="143" t="s">
        <v>145</v>
      </c>
      <c r="J4" s="1"/>
      <c r="K4" s="1"/>
      <c r="L4" s="1"/>
      <c r="M4" s="1"/>
      <c r="N4" s="1"/>
      <c r="O4" s="1"/>
      <c r="P4" s="1"/>
      <c r="Q4" s="1"/>
      <c r="R4" s="1"/>
      <c r="S4" s="1"/>
      <c r="T4" s="1"/>
      <c r="U4" s="1"/>
      <c r="V4" s="1"/>
      <c r="W4" s="1"/>
      <c r="X4" s="1"/>
      <c r="Y4" s="46"/>
      <c r="Z4" s="46"/>
    </row>
    <row r="5" spans="1:26" ht="14.25" customHeight="1" x14ac:dyDescent="0.2">
      <c r="A5" s="644" t="s">
        <v>4</v>
      </c>
      <c r="B5" s="625"/>
      <c r="C5" s="625"/>
      <c r="D5" s="625"/>
      <c r="E5" s="625"/>
      <c r="F5" s="625"/>
      <c r="G5" s="625"/>
      <c r="H5" s="625"/>
      <c r="I5" s="47" t="s">
        <v>5</v>
      </c>
      <c r="J5" s="1"/>
      <c r="K5" s="1"/>
      <c r="L5" s="1"/>
      <c r="M5" s="1"/>
      <c r="N5" s="1"/>
      <c r="O5" s="1"/>
      <c r="P5" s="1"/>
      <c r="Q5" s="1"/>
      <c r="R5" s="1"/>
      <c r="S5" s="1"/>
      <c r="T5" s="1"/>
      <c r="U5" s="1"/>
      <c r="V5" s="1"/>
      <c r="W5" s="1"/>
      <c r="X5" s="1"/>
      <c r="Y5" s="46"/>
      <c r="Z5" s="46"/>
    </row>
    <row r="6" spans="1:26" ht="20.25" customHeight="1" x14ac:dyDescent="0.25">
      <c r="A6" s="144" t="s">
        <v>6</v>
      </c>
      <c r="B6" s="145" t="s">
        <v>7</v>
      </c>
      <c r="C6" s="145" t="s">
        <v>8</v>
      </c>
      <c r="D6" s="145" t="s">
        <v>9</v>
      </c>
      <c r="E6" s="145" t="s">
        <v>10</v>
      </c>
      <c r="F6" s="145" t="s">
        <v>146</v>
      </c>
      <c r="G6" s="146" t="s">
        <v>12</v>
      </c>
      <c r="H6" s="146" t="s">
        <v>13</v>
      </c>
      <c r="I6" s="147" t="s">
        <v>14</v>
      </c>
      <c r="J6" s="1"/>
      <c r="K6" s="1"/>
      <c r="L6" s="1"/>
      <c r="M6" s="1"/>
      <c r="N6" s="1"/>
      <c r="O6" s="1"/>
      <c r="P6" s="1"/>
      <c r="Q6" s="1"/>
      <c r="R6" s="1"/>
      <c r="S6" s="1"/>
      <c r="T6" s="1"/>
      <c r="U6" s="1"/>
      <c r="V6" s="1"/>
      <c r="W6" s="1"/>
      <c r="X6" s="1"/>
      <c r="Y6" s="46"/>
      <c r="Z6" s="46"/>
    </row>
    <row r="7" spans="1:26" ht="40.5" customHeight="1" x14ac:dyDescent="0.2">
      <c r="A7" s="154" t="s">
        <v>15</v>
      </c>
      <c r="B7" s="19" t="s">
        <v>16</v>
      </c>
      <c r="C7" s="151" t="s">
        <v>17</v>
      </c>
      <c r="D7" s="19" t="s">
        <v>18</v>
      </c>
      <c r="E7" s="116">
        <v>16</v>
      </c>
      <c r="F7" s="148">
        <v>44834</v>
      </c>
      <c r="G7" s="158" t="s">
        <v>19</v>
      </c>
      <c r="H7" s="20" t="s">
        <v>20</v>
      </c>
      <c r="I7" s="130" t="s">
        <v>147</v>
      </c>
      <c r="J7" s="1"/>
      <c r="K7" s="1"/>
      <c r="L7" s="1"/>
      <c r="M7" s="1"/>
      <c r="N7" s="1"/>
      <c r="O7" s="1"/>
      <c r="P7" s="1"/>
      <c r="Q7" s="1"/>
      <c r="R7" s="1"/>
      <c r="S7" s="1"/>
      <c r="T7" s="1"/>
      <c r="U7" s="1"/>
      <c r="V7" s="1"/>
      <c r="W7" s="1"/>
      <c r="X7" s="1"/>
      <c r="Y7" s="46"/>
      <c r="Z7" s="46"/>
    </row>
    <row r="8" spans="1:26" ht="40.5" customHeight="1" x14ac:dyDescent="0.2">
      <c r="A8" s="154" t="s">
        <v>15</v>
      </c>
      <c r="B8" s="19" t="s">
        <v>16</v>
      </c>
      <c r="C8" s="151" t="s">
        <v>17</v>
      </c>
      <c r="D8" s="19" t="s">
        <v>18</v>
      </c>
      <c r="E8" s="116">
        <v>14</v>
      </c>
      <c r="F8" s="148">
        <v>44803</v>
      </c>
      <c r="G8" s="158" t="s">
        <v>22</v>
      </c>
      <c r="H8" s="20"/>
      <c r="I8" s="130" t="s">
        <v>147</v>
      </c>
      <c r="J8" s="1"/>
      <c r="K8" s="1"/>
      <c r="L8" s="1"/>
      <c r="M8" s="1"/>
      <c r="N8" s="1"/>
      <c r="O8" s="1"/>
      <c r="P8" s="1"/>
      <c r="Q8" s="1"/>
      <c r="R8" s="1"/>
      <c r="S8" s="1"/>
      <c r="T8" s="1"/>
      <c r="U8" s="1"/>
      <c r="V8" s="1"/>
      <c r="W8" s="1"/>
      <c r="X8" s="1"/>
      <c r="Y8" s="46"/>
      <c r="Z8" s="46"/>
    </row>
    <row r="9" spans="1:26" ht="40.5" customHeight="1" x14ac:dyDescent="0.2">
      <c r="A9" s="157" t="s">
        <v>148</v>
      </c>
      <c r="B9" s="18" t="s">
        <v>16</v>
      </c>
      <c r="C9" s="50" t="s">
        <v>23</v>
      </c>
      <c r="D9" s="18" t="s">
        <v>24</v>
      </c>
      <c r="E9" s="117">
        <v>2199</v>
      </c>
      <c r="F9" s="148">
        <v>44600</v>
      </c>
      <c r="G9" s="159" t="s">
        <v>149</v>
      </c>
      <c r="H9" s="132" t="s">
        <v>150</v>
      </c>
      <c r="I9" s="133" t="s">
        <v>151</v>
      </c>
      <c r="J9" s="1"/>
      <c r="K9" s="1"/>
      <c r="L9" s="1"/>
      <c r="M9" s="1"/>
      <c r="N9" s="1"/>
      <c r="O9" s="1"/>
      <c r="P9" s="1"/>
      <c r="Q9" s="1"/>
      <c r="R9" s="1"/>
      <c r="S9" s="1"/>
      <c r="T9" s="1"/>
      <c r="U9" s="1"/>
      <c r="V9" s="1"/>
      <c r="W9" s="1"/>
      <c r="X9" s="1"/>
      <c r="Y9" s="46"/>
      <c r="Z9" s="46"/>
    </row>
    <row r="10" spans="1:26" ht="40.5" customHeight="1" x14ac:dyDescent="0.2">
      <c r="A10" s="157" t="s">
        <v>15</v>
      </c>
      <c r="B10" s="18" t="s">
        <v>16</v>
      </c>
      <c r="C10" s="50" t="s">
        <v>23</v>
      </c>
      <c r="D10" s="18" t="s">
        <v>24</v>
      </c>
      <c r="E10" s="118">
        <v>2195</v>
      </c>
      <c r="F10" s="148">
        <v>44579</v>
      </c>
      <c r="G10" s="160" t="s">
        <v>25</v>
      </c>
      <c r="H10" s="48" t="s">
        <v>26</v>
      </c>
      <c r="I10" s="18" t="s">
        <v>27</v>
      </c>
      <c r="J10" s="1"/>
      <c r="K10" s="1"/>
      <c r="L10" s="1"/>
      <c r="M10" s="1"/>
      <c r="N10" s="1"/>
      <c r="O10" s="1"/>
      <c r="P10" s="1"/>
      <c r="Q10" s="1"/>
      <c r="R10" s="1"/>
      <c r="S10" s="1"/>
      <c r="T10" s="1"/>
      <c r="U10" s="1"/>
      <c r="V10" s="1"/>
      <c r="W10" s="1"/>
      <c r="X10" s="1"/>
      <c r="Y10" s="46"/>
      <c r="Z10" s="46"/>
    </row>
    <row r="11" spans="1:26" ht="40.5" customHeight="1" x14ac:dyDescent="0.2">
      <c r="A11" s="50" t="s">
        <v>28</v>
      </c>
      <c r="B11" s="18" t="s">
        <v>16</v>
      </c>
      <c r="C11" s="50" t="s">
        <v>29</v>
      </c>
      <c r="D11" s="18" t="s">
        <v>30</v>
      </c>
      <c r="E11" s="85">
        <v>4070</v>
      </c>
      <c r="F11" s="148">
        <v>44550</v>
      </c>
      <c r="G11" s="160" t="s">
        <v>31</v>
      </c>
      <c r="H11" s="134" t="s">
        <v>32</v>
      </c>
      <c r="I11" s="18" t="s">
        <v>33</v>
      </c>
      <c r="J11" s="1"/>
      <c r="K11" s="1"/>
      <c r="L11" s="1"/>
      <c r="M11" s="1"/>
      <c r="N11" s="1"/>
      <c r="O11" s="1"/>
      <c r="P11" s="1"/>
      <c r="Q11" s="1"/>
      <c r="R11" s="1"/>
      <c r="S11" s="1"/>
      <c r="T11" s="1"/>
      <c r="U11" s="1"/>
      <c r="V11" s="1"/>
      <c r="W11" s="1"/>
      <c r="X11" s="1"/>
      <c r="Y11" s="46"/>
      <c r="Z11" s="46"/>
    </row>
    <row r="12" spans="1:26" ht="40.5" customHeight="1" x14ac:dyDescent="0.25">
      <c r="A12" s="154" t="s">
        <v>34</v>
      </c>
      <c r="B12" s="19" t="s">
        <v>16</v>
      </c>
      <c r="C12" s="151" t="s">
        <v>35</v>
      </c>
      <c r="D12" s="19" t="s">
        <v>36</v>
      </c>
      <c r="E12" s="86" t="s">
        <v>37</v>
      </c>
      <c r="F12" s="148">
        <v>44540</v>
      </c>
      <c r="G12" s="158" t="s">
        <v>38</v>
      </c>
      <c r="H12" s="20" t="s">
        <v>39</v>
      </c>
      <c r="I12" s="21" t="s">
        <v>40</v>
      </c>
      <c r="J12" s="1"/>
      <c r="K12" s="1"/>
      <c r="L12" s="1"/>
      <c r="M12" s="1"/>
      <c r="N12" s="1"/>
      <c r="O12" s="1"/>
      <c r="P12" s="1"/>
      <c r="Q12" s="1"/>
      <c r="R12" s="1"/>
      <c r="S12" s="1"/>
      <c r="T12" s="1"/>
      <c r="U12" s="1"/>
      <c r="V12" s="1"/>
      <c r="W12" s="1"/>
      <c r="X12" s="1"/>
      <c r="Y12" s="46"/>
      <c r="Z12" s="46"/>
    </row>
    <row r="13" spans="1:26" ht="40.5" customHeight="1" x14ac:dyDescent="0.2">
      <c r="A13" s="50" t="s">
        <v>152</v>
      </c>
      <c r="B13" s="18" t="s">
        <v>16</v>
      </c>
      <c r="C13" s="50" t="s">
        <v>35</v>
      </c>
      <c r="D13" s="18" t="s">
        <v>57</v>
      </c>
      <c r="E13" s="119">
        <v>455</v>
      </c>
      <c r="F13" s="148">
        <v>44432</v>
      </c>
      <c r="G13" s="160" t="s">
        <v>153</v>
      </c>
      <c r="H13" s="134"/>
      <c r="I13" s="135" t="s">
        <v>154</v>
      </c>
      <c r="J13" s="1"/>
      <c r="K13" s="1"/>
      <c r="L13" s="1"/>
      <c r="M13" s="1"/>
      <c r="N13" s="1"/>
      <c r="O13" s="1"/>
      <c r="P13" s="1"/>
      <c r="Q13" s="1"/>
      <c r="R13" s="1"/>
      <c r="S13" s="1"/>
      <c r="T13" s="1"/>
      <c r="U13" s="1"/>
      <c r="V13" s="1"/>
      <c r="W13" s="1"/>
      <c r="X13" s="1"/>
      <c r="Y13" s="46"/>
      <c r="Z13" s="46"/>
    </row>
    <row r="14" spans="1:26" ht="40.5" customHeight="1" x14ac:dyDescent="0.2">
      <c r="A14" s="50" t="s">
        <v>155</v>
      </c>
      <c r="B14" s="18" t="s">
        <v>156</v>
      </c>
      <c r="C14" s="152" t="s">
        <v>157</v>
      </c>
      <c r="D14" s="131" t="s">
        <v>57</v>
      </c>
      <c r="E14" s="120">
        <v>63</v>
      </c>
      <c r="F14" s="148">
        <v>44322</v>
      </c>
      <c r="G14" s="160" t="s">
        <v>158</v>
      </c>
      <c r="H14" s="134" t="s">
        <v>1</v>
      </c>
      <c r="I14" s="135" t="s">
        <v>159</v>
      </c>
      <c r="J14" s="1"/>
      <c r="K14" s="1"/>
      <c r="L14" s="1"/>
      <c r="M14" s="1"/>
      <c r="N14" s="1"/>
      <c r="O14" s="1"/>
      <c r="P14" s="1"/>
      <c r="Q14" s="1"/>
      <c r="R14" s="1"/>
      <c r="S14" s="1"/>
      <c r="T14" s="1"/>
      <c r="U14" s="1"/>
      <c r="V14" s="1"/>
      <c r="W14" s="1"/>
      <c r="X14" s="1"/>
      <c r="Y14" s="46"/>
      <c r="Z14" s="46"/>
    </row>
    <row r="15" spans="1:26" ht="40.5" customHeight="1" x14ac:dyDescent="0.2">
      <c r="A15" s="50" t="s">
        <v>155</v>
      </c>
      <c r="B15" s="18" t="s">
        <v>42</v>
      </c>
      <c r="C15" s="50" t="s">
        <v>160</v>
      </c>
      <c r="D15" s="18" t="s">
        <v>36</v>
      </c>
      <c r="E15" s="117" t="s">
        <v>161</v>
      </c>
      <c r="F15" s="149">
        <v>44320</v>
      </c>
      <c r="G15" s="160" t="s">
        <v>162</v>
      </c>
      <c r="H15" s="134" t="s">
        <v>163</v>
      </c>
      <c r="I15" s="131" t="s">
        <v>164</v>
      </c>
      <c r="J15" s="1"/>
      <c r="K15" s="1"/>
      <c r="L15" s="1"/>
      <c r="M15" s="1"/>
      <c r="N15" s="1"/>
      <c r="O15" s="1"/>
      <c r="P15" s="1"/>
      <c r="Q15" s="1"/>
      <c r="R15" s="1"/>
      <c r="S15" s="1"/>
      <c r="T15" s="1"/>
      <c r="U15" s="1"/>
      <c r="V15" s="1"/>
      <c r="W15" s="1"/>
      <c r="X15" s="1"/>
      <c r="Y15" s="46"/>
      <c r="Z15" s="46"/>
    </row>
    <row r="16" spans="1:26" ht="40.5" customHeight="1" x14ac:dyDescent="0.2">
      <c r="A16" s="50" t="s">
        <v>155</v>
      </c>
      <c r="B16" s="18" t="s">
        <v>42</v>
      </c>
      <c r="C16" s="50" t="s">
        <v>160</v>
      </c>
      <c r="D16" s="18" t="s">
        <v>36</v>
      </c>
      <c r="E16" s="117">
        <v>5</v>
      </c>
      <c r="F16" s="149">
        <v>44309</v>
      </c>
      <c r="G16" s="160" t="s">
        <v>165</v>
      </c>
      <c r="H16" s="134" t="s">
        <v>1</v>
      </c>
      <c r="I16" s="131" t="s">
        <v>166</v>
      </c>
      <c r="J16" s="1"/>
      <c r="K16" s="1"/>
      <c r="L16" s="1"/>
      <c r="M16" s="1"/>
      <c r="N16" s="1"/>
      <c r="O16" s="1"/>
      <c r="P16" s="1"/>
      <c r="Q16" s="1"/>
      <c r="R16" s="1"/>
      <c r="S16" s="1"/>
      <c r="T16" s="1"/>
      <c r="U16" s="1"/>
      <c r="V16" s="1"/>
      <c r="W16" s="1"/>
      <c r="X16" s="1"/>
      <c r="Y16" s="46"/>
      <c r="Z16" s="46"/>
    </row>
    <row r="17" spans="1:26" ht="40.5" customHeight="1" x14ac:dyDescent="0.2">
      <c r="A17" s="157" t="s">
        <v>167</v>
      </c>
      <c r="B17" s="18" t="s">
        <v>156</v>
      </c>
      <c r="C17" s="50" t="s">
        <v>157</v>
      </c>
      <c r="D17" s="18" t="s">
        <v>57</v>
      </c>
      <c r="E17" s="120">
        <v>35</v>
      </c>
      <c r="F17" s="149">
        <v>44274</v>
      </c>
      <c r="G17" s="160" t="s">
        <v>168</v>
      </c>
      <c r="H17" s="134" t="s">
        <v>150</v>
      </c>
      <c r="I17" s="131" t="s">
        <v>169</v>
      </c>
      <c r="J17" s="1"/>
      <c r="K17" s="1"/>
      <c r="L17" s="1"/>
      <c r="M17" s="1"/>
      <c r="N17" s="1"/>
      <c r="O17" s="1"/>
      <c r="P17" s="1"/>
      <c r="Q17" s="1"/>
      <c r="R17" s="1"/>
      <c r="S17" s="1"/>
      <c r="T17" s="1"/>
      <c r="U17" s="1"/>
      <c r="V17" s="1"/>
      <c r="W17" s="1"/>
      <c r="X17" s="1"/>
      <c r="Y17" s="46"/>
      <c r="Z17" s="46"/>
    </row>
    <row r="18" spans="1:26" ht="40.5" customHeight="1" x14ac:dyDescent="0.2">
      <c r="A18" s="50" t="s">
        <v>170</v>
      </c>
      <c r="B18" s="18" t="s">
        <v>16</v>
      </c>
      <c r="C18" s="50" t="s">
        <v>84</v>
      </c>
      <c r="D18" s="18" t="s">
        <v>72</v>
      </c>
      <c r="E18" s="120">
        <v>230</v>
      </c>
      <c r="F18" s="149">
        <v>44257</v>
      </c>
      <c r="G18" s="160" t="s">
        <v>171</v>
      </c>
      <c r="H18" s="134" t="s">
        <v>150</v>
      </c>
      <c r="I18" s="131" t="s">
        <v>172</v>
      </c>
      <c r="J18" s="1"/>
      <c r="K18" s="1"/>
      <c r="L18" s="1"/>
      <c r="M18" s="1"/>
      <c r="N18" s="1"/>
      <c r="O18" s="1"/>
      <c r="P18" s="1"/>
      <c r="Q18" s="1"/>
      <c r="R18" s="1"/>
      <c r="S18" s="1"/>
      <c r="T18" s="1"/>
      <c r="U18" s="1"/>
      <c r="V18" s="1"/>
      <c r="W18" s="1"/>
      <c r="X18" s="1"/>
      <c r="Y18" s="46"/>
      <c r="Z18" s="46"/>
    </row>
    <row r="19" spans="1:26" ht="40.5" customHeight="1" x14ac:dyDescent="0.2">
      <c r="A19" s="151" t="s">
        <v>50</v>
      </c>
      <c r="B19" s="19" t="s">
        <v>51</v>
      </c>
      <c r="C19" s="151" t="s">
        <v>52</v>
      </c>
      <c r="D19" s="19" t="s">
        <v>53</v>
      </c>
      <c r="E19" s="83">
        <v>104</v>
      </c>
      <c r="F19" s="149">
        <v>44195</v>
      </c>
      <c r="G19" s="158" t="s">
        <v>54</v>
      </c>
      <c r="H19" s="136" t="s">
        <v>1</v>
      </c>
      <c r="I19" s="19" t="s">
        <v>55</v>
      </c>
      <c r="J19" s="1"/>
      <c r="K19" s="1"/>
      <c r="L19" s="1"/>
      <c r="M19" s="1"/>
      <c r="N19" s="1"/>
      <c r="O19" s="1"/>
      <c r="P19" s="1"/>
      <c r="Q19" s="1"/>
      <c r="R19" s="1"/>
      <c r="S19" s="1"/>
      <c r="T19" s="1"/>
      <c r="U19" s="1"/>
      <c r="V19" s="1"/>
      <c r="W19" s="1"/>
      <c r="X19" s="1"/>
      <c r="Y19" s="46"/>
      <c r="Z19" s="46"/>
    </row>
    <row r="20" spans="1:26" ht="40.5" customHeight="1" x14ac:dyDescent="0.2">
      <c r="A20" s="50" t="s">
        <v>173</v>
      </c>
      <c r="B20" s="19" t="s">
        <v>51</v>
      </c>
      <c r="C20" s="151" t="s">
        <v>52</v>
      </c>
      <c r="D20" s="18" t="s">
        <v>44</v>
      </c>
      <c r="E20" s="121">
        <v>101</v>
      </c>
      <c r="F20" s="149">
        <v>44188</v>
      </c>
      <c r="G20" s="158" t="s">
        <v>174</v>
      </c>
      <c r="H20" s="135" t="s">
        <v>175</v>
      </c>
      <c r="I20" s="131" t="s">
        <v>176</v>
      </c>
      <c r="J20" s="1"/>
      <c r="K20" s="1"/>
      <c r="L20" s="1"/>
      <c r="M20" s="1"/>
      <c r="N20" s="1"/>
      <c r="O20" s="1"/>
      <c r="P20" s="1"/>
      <c r="Q20" s="1"/>
      <c r="R20" s="1"/>
      <c r="S20" s="1"/>
      <c r="T20" s="1"/>
      <c r="U20" s="1"/>
      <c r="V20" s="1"/>
      <c r="W20" s="1"/>
      <c r="X20" s="1"/>
      <c r="Y20" s="46"/>
      <c r="Z20" s="46"/>
    </row>
    <row r="21" spans="1:26" ht="40.5" customHeight="1" x14ac:dyDescent="0.2">
      <c r="A21" s="50" t="s">
        <v>28</v>
      </c>
      <c r="B21" s="18" t="s">
        <v>42</v>
      </c>
      <c r="C21" s="50" t="s">
        <v>60</v>
      </c>
      <c r="D21" s="18" t="s">
        <v>18</v>
      </c>
      <c r="E21" s="119">
        <v>5</v>
      </c>
      <c r="F21" s="149">
        <v>44113</v>
      </c>
      <c r="G21" s="161" t="s">
        <v>61</v>
      </c>
      <c r="H21" s="135" t="s">
        <v>1</v>
      </c>
      <c r="I21" s="131" t="s">
        <v>62</v>
      </c>
      <c r="J21" s="1"/>
      <c r="K21" s="1"/>
      <c r="L21" s="1"/>
      <c r="M21" s="1"/>
      <c r="N21" s="1"/>
      <c r="O21" s="1"/>
      <c r="P21" s="1"/>
      <c r="Q21" s="1"/>
      <c r="R21" s="1"/>
      <c r="S21" s="1"/>
      <c r="T21" s="1"/>
      <c r="U21" s="1"/>
      <c r="V21" s="1"/>
      <c r="W21" s="1"/>
      <c r="X21" s="1"/>
      <c r="Y21" s="46"/>
      <c r="Z21" s="46"/>
    </row>
    <row r="22" spans="1:26" ht="40.5" customHeight="1" x14ac:dyDescent="0.2">
      <c r="A22" s="50" t="s">
        <v>177</v>
      </c>
      <c r="B22" s="18" t="s">
        <v>16</v>
      </c>
      <c r="C22" s="50" t="s">
        <v>66</v>
      </c>
      <c r="D22" s="18" t="s">
        <v>57</v>
      </c>
      <c r="E22" s="120">
        <v>1519</v>
      </c>
      <c r="F22" s="149">
        <v>44067</v>
      </c>
      <c r="G22" s="162" t="s">
        <v>67</v>
      </c>
      <c r="H22" s="137" t="s">
        <v>178</v>
      </c>
      <c r="I22" s="131" t="s">
        <v>179</v>
      </c>
      <c r="J22" s="1"/>
      <c r="K22" s="1"/>
      <c r="L22" s="1"/>
      <c r="M22" s="1"/>
      <c r="N22" s="1"/>
      <c r="O22" s="1"/>
      <c r="P22" s="1"/>
      <c r="Q22" s="1"/>
      <c r="R22" s="1"/>
      <c r="S22" s="1"/>
      <c r="T22" s="1"/>
      <c r="U22" s="1"/>
      <c r="V22" s="1"/>
      <c r="W22" s="1"/>
      <c r="X22" s="1"/>
      <c r="Y22" s="46"/>
      <c r="Z22" s="46"/>
    </row>
    <row r="23" spans="1:26" ht="40.5" customHeight="1" x14ac:dyDescent="0.2">
      <c r="A23" s="50" t="s">
        <v>70</v>
      </c>
      <c r="B23" s="18" t="s">
        <v>42</v>
      </c>
      <c r="C23" s="50" t="s">
        <v>71</v>
      </c>
      <c r="D23" s="18" t="s">
        <v>72</v>
      </c>
      <c r="E23" s="120">
        <v>189</v>
      </c>
      <c r="F23" s="149">
        <v>44064</v>
      </c>
      <c r="G23" s="160" t="s">
        <v>73</v>
      </c>
      <c r="H23" s="134" t="s">
        <v>150</v>
      </c>
      <c r="I23" s="131" t="s">
        <v>179</v>
      </c>
      <c r="J23" s="1"/>
      <c r="K23" s="1"/>
      <c r="L23" s="1"/>
      <c r="M23" s="1"/>
      <c r="N23" s="1"/>
      <c r="O23" s="1"/>
      <c r="P23" s="1"/>
      <c r="Q23" s="1"/>
      <c r="R23" s="1"/>
      <c r="S23" s="1"/>
      <c r="T23" s="1"/>
      <c r="U23" s="1"/>
      <c r="V23" s="1"/>
      <c r="W23" s="1"/>
      <c r="X23" s="1"/>
      <c r="Y23" s="46"/>
      <c r="Z23" s="46"/>
    </row>
    <row r="24" spans="1:26" ht="59.25" customHeight="1" x14ac:dyDescent="0.2">
      <c r="A24" s="50" t="s">
        <v>180</v>
      </c>
      <c r="B24" s="18" t="s">
        <v>42</v>
      </c>
      <c r="C24" s="50" t="s">
        <v>181</v>
      </c>
      <c r="D24" s="18" t="s">
        <v>113</v>
      </c>
      <c r="E24" s="120">
        <v>761</v>
      </c>
      <c r="F24" s="149">
        <v>43993</v>
      </c>
      <c r="G24" s="160" t="s">
        <v>182</v>
      </c>
      <c r="H24" s="134" t="s">
        <v>150</v>
      </c>
      <c r="I24" s="131" t="s">
        <v>183</v>
      </c>
      <c r="J24" s="1"/>
      <c r="K24" s="1"/>
      <c r="L24" s="1"/>
      <c r="M24" s="1"/>
      <c r="N24" s="1"/>
      <c r="O24" s="1"/>
      <c r="P24" s="1"/>
      <c r="Q24" s="1"/>
      <c r="R24" s="1"/>
      <c r="S24" s="1"/>
      <c r="T24" s="1"/>
      <c r="U24" s="1"/>
      <c r="V24" s="1"/>
      <c r="W24" s="1"/>
      <c r="X24" s="1"/>
      <c r="Y24" s="46"/>
      <c r="Z24" s="46"/>
    </row>
    <row r="25" spans="1:26" ht="46.5" customHeight="1" x14ac:dyDescent="0.2">
      <c r="A25" s="50" t="s">
        <v>184</v>
      </c>
      <c r="B25" s="18" t="s">
        <v>42</v>
      </c>
      <c r="C25" s="50" t="s">
        <v>185</v>
      </c>
      <c r="D25" s="18" t="s">
        <v>72</v>
      </c>
      <c r="E25" s="119">
        <v>809</v>
      </c>
      <c r="F25" s="149">
        <v>43825</v>
      </c>
      <c r="G25" s="160" t="s">
        <v>186</v>
      </c>
      <c r="H25" s="134" t="s">
        <v>1</v>
      </c>
      <c r="I25" s="131" t="s">
        <v>187</v>
      </c>
      <c r="J25" s="1"/>
      <c r="K25" s="1"/>
      <c r="L25" s="1"/>
      <c r="M25" s="1"/>
      <c r="N25" s="1"/>
      <c r="O25" s="1"/>
      <c r="P25" s="1"/>
      <c r="Q25" s="1"/>
      <c r="R25" s="1"/>
      <c r="S25" s="1"/>
      <c r="T25" s="1"/>
      <c r="U25" s="1"/>
      <c r="V25" s="1"/>
      <c r="W25" s="1"/>
      <c r="X25" s="1"/>
      <c r="Y25" s="46"/>
      <c r="Z25" s="46"/>
    </row>
    <row r="26" spans="1:26" ht="47.25" customHeight="1" x14ac:dyDescent="0.2">
      <c r="A26" s="50" t="s">
        <v>188</v>
      </c>
      <c r="B26" s="18" t="s">
        <v>42</v>
      </c>
      <c r="C26" s="50" t="s">
        <v>189</v>
      </c>
      <c r="D26" s="18" t="s">
        <v>72</v>
      </c>
      <c r="E26" s="120">
        <v>807</v>
      </c>
      <c r="F26" s="149">
        <v>43823</v>
      </c>
      <c r="G26" s="160" t="s">
        <v>190</v>
      </c>
      <c r="H26" s="134" t="s">
        <v>150</v>
      </c>
      <c r="I26" s="131" t="s">
        <v>85</v>
      </c>
      <c r="J26" s="1"/>
      <c r="K26" s="1"/>
      <c r="L26" s="1"/>
      <c r="M26" s="1"/>
      <c r="N26" s="1"/>
      <c r="O26" s="1"/>
      <c r="P26" s="1"/>
      <c r="Q26" s="1"/>
      <c r="R26" s="1"/>
      <c r="S26" s="1"/>
      <c r="T26" s="1"/>
      <c r="U26" s="1"/>
      <c r="V26" s="1"/>
      <c r="W26" s="1"/>
      <c r="X26" s="1"/>
      <c r="Y26" s="46"/>
      <c r="Z26" s="46"/>
    </row>
    <row r="27" spans="1:26" ht="49.5" customHeight="1" x14ac:dyDescent="0.2">
      <c r="A27" s="50" t="s">
        <v>155</v>
      </c>
      <c r="B27" s="18" t="s">
        <v>42</v>
      </c>
      <c r="C27" s="50" t="s">
        <v>189</v>
      </c>
      <c r="D27" s="18" t="s">
        <v>72</v>
      </c>
      <c r="E27" s="120">
        <v>777</v>
      </c>
      <c r="F27" s="149">
        <v>43818</v>
      </c>
      <c r="G27" s="160" t="s">
        <v>191</v>
      </c>
      <c r="H27" s="10" t="s">
        <v>150</v>
      </c>
      <c r="I27" s="131" t="s">
        <v>192</v>
      </c>
      <c r="J27" s="1"/>
      <c r="K27" s="1"/>
      <c r="L27" s="1"/>
      <c r="M27" s="1"/>
      <c r="N27" s="1"/>
      <c r="O27" s="1"/>
      <c r="P27" s="1"/>
      <c r="Q27" s="1"/>
      <c r="R27" s="1"/>
      <c r="S27" s="1"/>
      <c r="T27" s="1"/>
      <c r="U27" s="1"/>
      <c r="V27" s="1"/>
      <c r="W27" s="1"/>
      <c r="X27" s="1"/>
      <c r="Y27" s="46"/>
      <c r="Z27" s="46"/>
    </row>
    <row r="28" spans="1:26" ht="40.5" customHeight="1" x14ac:dyDescent="0.2">
      <c r="A28" s="50" t="s">
        <v>193</v>
      </c>
      <c r="B28" s="18" t="s">
        <v>42</v>
      </c>
      <c r="C28" s="50" t="s">
        <v>194</v>
      </c>
      <c r="D28" s="18" t="s">
        <v>72</v>
      </c>
      <c r="E28" s="120">
        <v>768</v>
      </c>
      <c r="F28" s="149">
        <v>43816</v>
      </c>
      <c r="G28" s="163" t="s">
        <v>195</v>
      </c>
      <c r="H28" s="19" t="s">
        <v>196</v>
      </c>
      <c r="I28" s="18" t="s">
        <v>183</v>
      </c>
      <c r="J28" s="1"/>
      <c r="K28" s="1"/>
      <c r="L28" s="1"/>
      <c r="M28" s="1"/>
      <c r="N28" s="1"/>
      <c r="O28" s="1"/>
      <c r="P28" s="1"/>
      <c r="Q28" s="1"/>
      <c r="R28" s="1"/>
      <c r="S28" s="1"/>
      <c r="T28" s="1"/>
      <c r="U28" s="1"/>
      <c r="V28" s="1"/>
      <c r="W28" s="1"/>
      <c r="X28" s="1"/>
      <c r="Y28" s="46"/>
      <c r="Z28" s="46"/>
    </row>
    <row r="29" spans="1:26" ht="40.5" customHeight="1" x14ac:dyDescent="0.2">
      <c r="A29" s="50" t="s">
        <v>197</v>
      </c>
      <c r="B29" s="18" t="s">
        <v>42</v>
      </c>
      <c r="C29" s="50" t="s">
        <v>198</v>
      </c>
      <c r="D29" s="18" t="s">
        <v>53</v>
      </c>
      <c r="E29" s="120">
        <v>29</v>
      </c>
      <c r="F29" s="149">
        <v>43720</v>
      </c>
      <c r="G29" s="163" t="s">
        <v>199</v>
      </c>
      <c r="H29" s="134"/>
      <c r="I29" s="18"/>
      <c r="J29" s="1"/>
      <c r="K29" s="1"/>
      <c r="L29" s="1"/>
      <c r="M29" s="1"/>
      <c r="N29" s="1"/>
      <c r="O29" s="1"/>
      <c r="P29" s="1"/>
      <c r="Q29" s="1"/>
      <c r="R29" s="1"/>
      <c r="S29" s="1"/>
      <c r="T29" s="1"/>
      <c r="U29" s="1"/>
      <c r="V29" s="1"/>
      <c r="W29" s="1"/>
      <c r="X29" s="1"/>
      <c r="Y29" s="46"/>
      <c r="Z29" s="46"/>
    </row>
    <row r="30" spans="1:26" ht="40.5" customHeight="1" x14ac:dyDescent="0.2">
      <c r="A30" s="50" t="s">
        <v>200</v>
      </c>
      <c r="B30" s="18" t="s">
        <v>156</v>
      </c>
      <c r="C30" s="50" t="s">
        <v>157</v>
      </c>
      <c r="D30" s="18" t="s">
        <v>57</v>
      </c>
      <c r="E30" s="120">
        <v>112</v>
      </c>
      <c r="F30" s="149">
        <v>43630</v>
      </c>
      <c r="G30" s="160" t="s">
        <v>201</v>
      </c>
      <c r="H30" s="134" t="s">
        <v>150</v>
      </c>
      <c r="I30" s="131" t="s">
        <v>85</v>
      </c>
      <c r="J30" s="1"/>
      <c r="K30" s="1"/>
      <c r="L30" s="1"/>
      <c r="M30" s="1"/>
      <c r="N30" s="1"/>
      <c r="O30" s="1"/>
      <c r="P30" s="1"/>
      <c r="Q30" s="1"/>
      <c r="R30" s="1"/>
      <c r="S30" s="1"/>
      <c r="T30" s="1"/>
      <c r="U30" s="1"/>
      <c r="V30" s="1"/>
      <c r="W30" s="1"/>
      <c r="X30" s="1"/>
      <c r="Y30" s="46"/>
      <c r="Z30" s="46"/>
    </row>
    <row r="31" spans="1:26" ht="40.5" customHeight="1" x14ac:dyDescent="0.2">
      <c r="A31" s="50" t="s">
        <v>180</v>
      </c>
      <c r="B31" s="18" t="s">
        <v>16</v>
      </c>
      <c r="C31" s="50" t="s">
        <v>84</v>
      </c>
      <c r="D31" s="18" t="s">
        <v>24</v>
      </c>
      <c r="E31" s="120">
        <v>1955</v>
      </c>
      <c r="F31" s="149">
        <v>43610</v>
      </c>
      <c r="G31" s="160" t="s">
        <v>202</v>
      </c>
      <c r="H31" s="134" t="s">
        <v>150</v>
      </c>
      <c r="I31" s="131" t="s">
        <v>203</v>
      </c>
      <c r="J31" s="1"/>
      <c r="K31" s="1"/>
      <c r="L31" s="1"/>
      <c r="M31" s="1"/>
      <c r="N31" s="1"/>
      <c r="O31" s="1"/>
      <c r="P31" s="1"/>
      <c r="Q31" s="1"/>
      <c r="R31" s="1"/>
      <c r="S31" s="1"/>
      <c r="T31" s="1"/>
      <c r="U31" s="1"/>
      <c r="V31" s="1"/>
      <c r="W31" s="1"/>
      <c r="X31" s="1"/>
      <c r="Y31" s="46"/>
      <c r="Z31" s="46"/>
    </row>
    <row r="32" spans="1:26" ht="47.25" customHeight="1" x14ac:dyDescent="0.2">
      <c r="A32" s="50" t="s">
        <v>184</v>
      </c>
      <c r="B32" s="18" t="s">
        <v>156</v>
      </c>
      <c r="C32" s="153" t="s">
        <v>157</v>
      </c>
      <c r="D32" s="131" t="s">
        <v>57</v>
      </c>
      <c r="E32" s="122">
        <v>80</v>
      </c>
      <c r="F32" s="150">
        <v>43584</v>
      </c>
      <c r="G32" s="160" t="s">
        <v>204</v>
      </c>
      <c r="H32" s="134" t="s">
        <v>150</v>
      </c>
      <c r="I32" s="131" t="s">
        <v>187</v>
      </c>
      <c r="J32" s="1"/>
      <c r="K32" s="1"/>
      <c r="L32" s="1"/>
      <c r="M32" s="1"/>
      <c r="N32" s="1"/>
      <c r="O32" s="1"/>
      <c r="P32" s="1"/>
      <c r="Q32" s="1"/>
      <c r="R32" s="1"/>
      <c r="S32" s="1"/>
      <c r="T32" s="1"/>
      <c r="U32" s="1"/>
      <c r="V32" s="1"/>
      <c r="W32" s="1"/>
      <c r="X32" s="1"/>
      <c r="Y32" s="46"/>
      <c r="Z32" s="46"/>
    </row>
    <row r="33" spans="1:26" ht="45.75" customHeight="1" x14ac:dyDescent="0.2">
      <c r="A33" s="50" t="s">
        <v>205</v>
      </c>
      <c r="B33" s="18" t="s">
        <v>42</v>
      </c>
      <c r="C33" s="154" t="s">
        <v>160</v>
      </c>
      <c r="D33" s="18" t="s">
        <v>57</v>
      </c>
      <c r="E33" s="123">
        <v>37</v>
      </c>
      <c r="F33" s="149">
        <v>43530</v>
      </c>
      <c r="G33" s="160" t="s">
        <v>206</v>
      </c>
      <c r="H33" s="134" t="s">
        <v>150</v>
      </c>
      <c r="I33" s="131" t="s">
        <v>155</v>
      </c>
      <c r="J33" s="1"/>
      <c r="K33" s="1"/>
      <c r="L33" s="1"/>
      <c r="M33" s="1"/>
      <c r="N33" s="1"/>
      <c r="O33" s="1"/>
      <c r="P33" s="1"/>
      <c r="Q33" s="1"/>
      <c r="R33" s="1"/>
      <c r="S33" s="1"/>
      <c r="T33" s="1"/>
      <c r="U33" s="1"/>
      <c r="V33" s="1"/>
      <c r="W33" s="1"/>
      <c r="X33" s="1"/>
      <c r="Y33" s="46"/>
      <c r="Z33" s="46"/>
    </row>
    <row r="34" spans="1:26" ht="40.5" customHeight="1" x14ac:dyDescent="0.2">
      <c r="A34" s="50" t="s">
        <v>170</v>
      </c>
      <c r="B34" s="18" t="s">
        <v>16</v>
      </c>
      <c r="C34" s="50" t="s">
        <v>35</v>
      </c>
      <c r="D34" s="18" t="s">
        <v>207</v>
      </c>
      <c r="E34" s="117" t="s">
        <v>208</v>
      </c>
      <c r="F34" s="149">
        <v>43516</v>
      </c>
      <c r="G34" s="160" t="s">
        <v>209</v>
      </c>
      <c r="H34" s="134" t="s">
        <v>1</v>
      </c>
      <c r="I34" s="131" t="s">
        <v>210</v>
      </c>
      <c r="J34" s="1"/>
      <c r="K34" s="1"/>
      <c r="L34" s="1"/>
      <c r="M34" s="1"/>
      <c r="N34" s="1"/>
      <c r="O34" s="1"/>
      <c r="P34" s="1"/>
      <c r="Q34" s="1"/>
      <c r="R34" s="1"/>
      <c r="S34" s="1"/>
      <c r="T34" s="1"/>
      <c r="U34" s="1"/>
      <c r="V34" s="1"/>
      <c r="W34" s="1"/>
      <c r="X34" s="1"/>
      <c r="Y34" s="46"/>
      <c r="Z34" s="46"/>
    </row>
    <row r="35" spans="1:26" ht="40.5" customHeight="1" x14ac:dyDescent="0.2">
      <c r="A35" s="50" t="s">
        <v>211</v>
      </c>
      <c r="B35" s="18" t="s">
        <v>42</v>
      </c>
      <c r="C35" s="50" t="s">
        <v>212</v>
      </c>
      <c r="D35" s="18" t="s">
        <v>213</v>
      </c>
      <c r="E35" s="121">
        <v>1</v>
      </c>
      <c r="F35" s="149">
        <v>43438</v>
      </c>
      <c r="G35" s="160" t="s">
        <v>214</v>
      </c>
      <c r="H35" s="134"/>
      <c r="I35" s="131"/>
      <c r="J35" s="1"/>
      <c r="K35" s="1"/>
      <c r="L35" s="1"/>
      <c r="M35" s="1"/>
      <c r="N35" s="1"/>
      <c r="O35" s="1"/>
      <c r="P35" s="1"/>
      <c r="Q35" s="1"/>
      <c r="R35" s="1"/>
      <c r="S35" s="1"/>
      <c r="T35" s="1"/>
      <c r="U35" s="1"/>
      <c r="V35" s="1"/>
      <c r="W35" s="1"/>
      <c r="X35" s="1"/>
      <c r="Y35" s="46"/>
      <c r="Z35" s="46"/>
    </row>
    <row r="36" spans="1:26" ht="40.5" customHeight="1" x14ac:dyDescent="0.2">
      <c r="A36" s="50" t="s">
        <v>215</v>
      </c>
      <c r="B36" s="18" t="s">
        <v>42</v>
      </c>
      <c r="C36" s="50" t="s">
        <v>189</v>
      </c>
      <c r="D36" s="18" t="s">
        <v>72</v>
      </c>
      <c r="E36" s="120">
        <v>480</v>
      </c>
      <c r="F36" s="149">
        <v>43329</v>
      </c>
      <c r="G36" s="160" t="s">
        <v>216</v>
      </c>
      <c r="H36" s="134" t="s">
        <v>150</v>
      </c>
      <c r="I36" s="131" t="s">
        <v>217</v>
      </c>
      <c r="J36" s="1"/>
      <c r="K36" s="1"/>
      <c r="L36" s="1"/>
      <c r="M36" s="1"/>
      <c r="N36" s="1"/>
      <c r="O36" s="1"/>
      <c r="P36" s="1"/>
      <c r="Q36" s="1"/>
      <c r="R36" s="1"/>
      <c r="S36" s="1"/>
      <c r="T36" s="1"/>
      <c r="U36" s="1"/>
      <c r="V36" s="1"/>
      <c r="W36" s="1"/>
      <c r="X36" s="1"/>
      <c r="Y36" s="46"/>
      <c r="Z36" s="46"/>
    </row>
    <row r="37" spans="1:26" ht="40.5" customHeight="1" x14ac:dyDescent="0.2">
      <c r="A37" s="50" t="s">
        <v>218</v>
      </c>
      <c r="B37" s="18" t="s">
        <v>16</v>
      </c>
      <c r="C37" s="50" t="s">
        <v>84</v>
      </c>
      <c r="D37" s="18" t="s">
        <v>72</v>
      </c>
      <c r="E37" s="120">
        <v>612</v>
      </c>
      <c r="F37" s="149">
        <v>43194</v>
      </c>
      <c r="G37" s="160" t="s">
        <v>219</v>
      </c>
      <c r="H37" s="134" t="s">
        <v>150</v>
      </c>
      <c r="I37" s="131" t="s">
        <v>85</v>
      </c>
      <c r="J37" s="1"/>
      <c r="K37" s="1"/>
      <c r="L37" s="1"/>
      <c r="M37" s="1"/>
      <c r="N37" s="1"/>
      <c r="O37" s="1"/>
      <c r="P37" s="1"/>
      <c r="Q37" s="1"/>
      <c r="R37" s="1"/>
      <c r="S37" s="1"/>
      <c r="T37" s="1"/>
      <c r="U37" s="1"/>
      <c r="V37" s="1"/>
      <c r="W37" s="1"/>
      <c r="X37" s="1"/>
      <c r="Y37" s="46"/>
      <c r="Z37" s="46"/>
    </row>
    <row r="38" spans="1:26" ht="40.5" customHeight="1" x14ac:dyDescent="0.2">
      <c r="A38" s="50" t="s">
        <v>220</v>
      </c>
      <c r="B38" s="18" t="s">
        <v>156</v>
      </c>
      <c r="C38" s="50" t="s">
        <v>157</v>
      </c>
      <c r="D38" s="18" t="s">
        <v>113</v>
      </c>
      <c r="E38" s="124">
        <v>4</v>
      </c>
      <c r="F38" s="150">
        <v>43019</v>
      </c>
      <c r="G38" s="160" t="s">
        <v>221</v>
      </c>
      <c r="H38" s="137" t="s">
        <v>222</v>
      </c>
      <c r="I38" s="131" t="s">
        <v>223</v>
      </c>
      <c r="J38" s="1"/>
      <c r="K38" s="1"/>
      <c r="L38" s="1"/>
      <c r="M38" s="1"/>
      <c r="N38" s="1"/>
      <c r="O38" s="1"/>
      <c r="P38" s="1"/>
      <c r="Q38" s="1"/>
      <c r="R38" s="1"/>
      <c r="S38" s="1"/>
      <c r="T38" s="1"/>
      <c r="U38" s="1"/>
      <c r="V38" s="1"/>
      <c r="W38" s="1"/>
      <c r="X38" s="1"/>
      <c r="Y38" s="46"/>
      <c r="Z38" s="46"/>
    </row>
    <row r="39" spans="1:26" ht="49.5" customHeight="1" x14ac:dyDescent="0.2">
      <c r="A39" s="50" t="s">
        <v>205</v>
      </c>
      <c r="B39" s="18" t="s">
        <v>42</v>
      </c>
      <c r="C39" s="50" t="s">
        <v>160</v>
      </c>
      <c r="D39" s="18" t="s">
        <v>57</v>
      </c>
      <c r="E39" s="123">
        <v>191</v>
      </c>
      <c r="F39" s="149">
        <v>43000</v>
      </c>
      <c r="G39" s="160" t="s">
        <v>224</v>
      </c>
      <c r="H39" s="137" t="s">
        <v>225</v>
      </c>
      <c r="I39" s="131" t="s">
        <v>155</v>
      </c>
      <c r="J39" s="1"/>
      <c r="K39" s="1"/>
      <c r="L39" s="1"/>
      <c r="M39" s="1"/>
      <c r="N39" s="1"/>
      <c r="O39" s="1"/>
      <c r="P39" s="1"/>
      <c r="Q39" s="1"/>
      <c r="R39" s="1"/>
      <c r="S39" s="1"/>
      <c r="T39" s="1"/>
      <c r="U39" s="1"/>
      <c r="V39" s="1"/>
      <c r="W39" s="1"/>
      <c r="X39" s="1"/>
      <c r="Y39" s="46"/>
      <c r="Z39" s="46"/>
    </row>
    <row r="40" spans="1:26" ht="49.5" customHeight="1" x14ac:dyDescent="0.2">
      <c r="A40" s="50" t="s">
        <v>188</v>
      </c>
      <c r="B40" s="18" t="s">
        <v>16</v>
      </c>
      <c r="C40" s="50" t="s">
        <v>226</v>
      </c>
      <c r="D40" s="18" t="s">
        <v>72</v>
      </c>
      <c r="E40" s="120">
        <v>1499</v>
      </c>
      <c r="F40" s="149">
        <v>42989</v>
      </c>
      <c r="G40" s="160" t="s">
        <v>86</v>
      </c>
      <c r="H40" s="137" t="s">
        <v>227</v>
      </c>
      <c r="I40" s="131" t="s">
        <v>228</v>
      </c>
      <c r="J40" s="1"/>
      <c r="K40" s="1"/>
      <c r="L40" s="1"/>
      <c r="M40" s="1"/>
      <c r="N40" s="1"/>
      <c r="O40" s="1"/>
      <c r="P40" s="1"/>
      <c r="Q40" s="1"/>
      <c r="R40" s="1"/>
      <c r="S40" s="1"/>
      <c r="T40" s="1"/>
      <c r="U40" s="1"/>
      <c r="V40" s="1"/>
      <c r="W40" s="1"/>
      <c r="X40" s="1"/>
      <c r="Y40" s="46"/>
      <c r="Z40" s="46"/>
    </row>
    <row r="41" spans="1:26" ht="51.75" customHeight="1" x14ac:dyDescent="0.2">
      <c r="A41" s="50" t="s">
        <v>180</v>
      </c>
      <c r="B41" s="18" t="s">
        <v>16</v>
      </c>
      <c r="C41" s="50" t="s">
        <v>229</v>
      </c>
      <c r="D41" s="18" t="s">
        <v>57</v>
      </c>
      <c r="E41" s="120">
        <v>4788</v>
      </c>
      <c r="F41" s="149">
        <v>42724</v>
      </c>
      <c r="G41" s="160" t="s">
        <v>230</v>
      </c>
      <c r="H41" s="134" t="s">
        <v>150</v>
      </c>
      <c r="I41" s="131" t="s">
        <v>231</v>
      </c>
      <c r="J41" s="1"/>
      <c r="K41" s="1"/>
      <c r="L41" s="1"/>
      <c r="M41" s="1"/>
      <c r="N41" s="1"/>
      <c r="O41" s="1"/>
      <c r="P41" s="1"/>
      <c r="Q41" s="1"/>
      <c r="R41" s="1"/>
      <c r="S41" s="1"/>
      <c r="T41" s="1"/>
      <c r="U41" s="1"/>
      <c r="V41" s="1"/>
      <c r="W41" s="1"/>
      <c r="X41" s="1"/>
      <c r="Y41" s="46"/>
      <c r="Z41" s="46"/>
    </row>
    <row r="42" spans="1:26" ht="55.5" customHeight="1" x14ac:dyDescent="0.2">
      <c r="A42" s="50" t="s">
        <v>93</v>
      </c>
      <c r="B42" s="18" t="s">
        <v>16</v>
      </c>
      <c r="C42" s="50" t="s">
        <v>84</v>
      </c>
      <c r="D42" s="18" t="s">
        <v>72</v>
      </c>
      <c r="E42" s="120">
        <v>124</v>
      </c>
      <c r="F42" s="149">
        <v>42395</v>
      </c>
      <c r="G42" s="160" t="s">
        <v>232</v>
      </c>
      <c r="H42" s="134" t="s">
        <v>150</v>
      </c>
      <c r="I42" s="131" t="s">
        <v>93</v>
      </c>
      <c r="J42" s="1"/>
      <c r="K42" s="1"/>
      <c r="L42" s="1"/>
      <c r="M42" s="1"/>
      <c r="N42" s="1"/>
      <c r="O42" s="1"/>
      <c r="P42" s="1"/>
      <c r="Q42" s="1"/>
      <c r="R42" s="1"/>
      <c r="S42" s="1"/>
      <c r="T42" s="1"/>
      <c r="U42" s="1"/>
      <c r="V42" s="1"/>
      <c r="W42" s="1"/>
      <c r="X42" s="1"/>
      <c r="Y42" s="46"/>
      <c r="Z42" s="46"/>
    </row>
    <row r="43" spans="1:26" ht="49.5" customHeight="1" x14ac:dyDescent="0.2">
      <c r="A43" s="50" t="s">
        <v>170</v>
      </c>
      <c r="B43" s="18" t="s">
        <v>16</v>
      </c>
      <c r="C43" s="50" t="s">
        <v>23</v>
      </c>
      <c r="D43" s="18" t="s">
        <v>24</v>
      </c>
      <c r="E43" s="120">
        <v>1757</v>
      </c>
      <c r="F43" s="149">
        <v>42191</v>
      </c>
      <c r="G43" s="160" t="s">
        <v>94</v>
      </c>
      <c r="H43" s="134" t="s">
        <v>150</v>
      </c>
      <c r="I43" s="131" t="s">
        <v>233</v>
      </c>
      <c r="J43" s="1"/>
      <c r="K43" s="1"/>
      <c r="L43" s="1"/>
      <c r="M43" s="1"/>
      <c r="N43" s="1"/>
      <c r="O43" s="1"/>
      <c r="P43" s="1"/>
      <c r="Q43" s="1"/>
      <c r="R43" s="1"/>
      <c r="S43" s="1"/>
      <c r="T43" s="1"/>
      <c r="U43" s="1"/>
      <c r="V43" s="1"/>
      <c r="W43" s="1"/>
      <c r="X43" s="1"/>
      <c r="Y43" s="46"/>
      <c r="Z43" s="46"/>
    </row>
    <row r="44" spans="1:26" ht="40.5" customHeight="1" x14ac:dyDescent="0.2">
      <c r="A44" s="50" t="s">
        <v>177</v>
      </c>
      <c r="B44" s="18" t="s">
        <v>16</v>
      </c>
      <c r="C44" s="50" t="s">
        <v>84</v>
      </c>
      <c r="D44" s="18" t="s">
        <v>72</v>
      </c>
      <c r="E44" s="120">
        <v>1081</v>
      </c>
      <c r="F44" s="149">
        <v>42150</v>
      </c>
      <c r="G44" s="160" t="s">
        <v>96</v>
      </c>
      <c r="H44" s="134" t="s">
        <v>150</v>
      </c>
      <c r="I44" s="131" t="s">
        <v>234</v>
      </c>
      <c r="J44" s="1"/>
      <c r="K44" s="1"/>
      <c r="L44" s="1"/>
      <c r="M44" s="1"/>
      <c r="N44" s="1"/>
      <c r="O44" s="1"/>
      <c r="P44" s="1"/>
      <c r="Q44" s="1"/>
      <c r="R44" s="1"/>
      <c r="S44" s="1"/>
      <c r="T44" s="1"/>
      <c r="U44" s="1"/>
      <c r="V44" s="1"/>
      <c r="W44" s="1"/>
      <c r="X44" s="1"/>
      <c r="Y44" s="46"/>
      <c r="Z44" s="46"/>
    </row>
    <row r="45" spans="1:26" ht="40.5" customHeight="1" x14ac:dyDescent="0.2">
      <c r="A45" s="50" t="s">
        <v>177</v>
      </c>
      <c r="B45" s="18" t="s">
        <v>16</v>
      </c>
      <c r="C45" s="50" t="s">
        <v>84</v>
      </c>
      <c r="D45" s="18" t="s">
        <v>72</v>
      </c>
      <c r="E45" s="120">
        <v>103</v>
      </c>
      <c r="F45" s="149">
        <v>42024</v>
      </c>
      <c r="G45" s="160" t="s">
        <v>235</v>
      </c>
      <c r="H45" s="134" t="s">
        <v>150</v>
      </c>
      <c r="I45" s="131" t="s">
        <v>236</v>
      </c>
      <c r="J45" s="1"/>
      <c r="K45" s="1"/>
      <c r="L45" s="1"/>
      <c r="M45" s="1"/>
      <c r="N45" s="1"/>
      <c r="O45" s="1"/>
      <c r="P45" s="1"/>
      <c r="Q45" s="1"/>
      <c r="R45" s="1"/>
      <c r="S45" s="1"/>
      <c r="T45" s="1"/>
      <c r="U45" s="1"/>
      <c r="V45" s="1"/>
      <c r="W45" s="1"/>
      <c r="X45" s="1"/>
      <c r="Y45" s="46"/>
      <c r="Z45" s="46"/>
    </row>
    <row r="46" spans="1:26" ht="58.5" customHeight="1" x14ac:dyDescent="0.2">
      <c r="A46" s="50" t="s">
        <v>177</v>
      </c>
      <c r="B46" s="18" t="s">
        <v>16</v>
      </c>
      <c r="C46" s="50" t="s">
        <v>23</v>
      </c>
      <c r="D46" s="18" t="s">
        <v>24</v>
      </c>
      <c r="E46" s="120">
        <v>1712</v>
      </c>
      <c r="F46" s="149">
        <v>41704</v>
      </c>
      <c r="G46" s="160" t="s">
        <v>99</v>
      </c>
      <c r="H46" s="134" t="s">
        <v>150</v>
      </c>
      <c r="I46" s="131" t="s">
        <v>237</v>
      </c>
      <c r="J46" s="1"/>
      <c r="K46" s="1"/>
      <c r="L46" s="1"/>
      <c r="M46" s="1"/>
      <c r="N46" s="1"/>
      <c r="O46" s="1"/>
      <c r="P46" s="1"/>
      <c r="Q46" s="1"/>
      <c r="R46" s="1"/>
      <c r="S46" s="1"/>
      <c r="T46" s="1"/>
      <c r="U46" s="1"/>
      <c r="V46" s="1"/>
      <c r="W46" s="1"/>
      <c r="X46" s="1"/>
      <c r="Y46" s="46"/>
      <c r="Z46" s="46"/>
    </row>
    <row r="47" spans="1:26" ht="40.5" customHeight="1" x14ac:dyDescent="0.2">
      <c r="A47" s="50" t="s">
        <v>238</v>
      </c>
      <c r="B47" s="18" t="s">
        <v>42</v>
      </c>
      <c r="C47" s="50" t="s">
        <v>189</v>
      </c>
      <c r="D47" s="18" t="s">
        <v>72</v>
      </c>
      <c r="E47" s="120">
        <v>503</v>
      </c>
      <c r="F47" s="149">
        <v>40865</v>
      </c>
      <c r="G47" s="160" t="s">
        <v>239</v>
      </c>
      <c r="H47" s="134" t="s">
        <v>150</v>
      </c>
      <c r="I47" s="131" t="s">
        <v>240</v>
      </c>
      <c r="J47" s="1"/>
      <c r="K47" s="1"/>
      <c r="L47" s="1"/>
      <c r="M47" s="1"/>
      <c r="N47" s="1"/>
      <c r="O47" s="1"/>
      <c r="P47" s="1"/>
      <c r="Q47" s="1"/>
      <c r="R47" s="1"/>
      <c r="S47" s="1"/>
      <c r="T47" s="1"/>
      <c r="U47" s="1"/>
      <c r="V47" s="1"/>
      <c r="W47" s="1"/>
      <c r="X47" s="1"/>
      <c r="Y47" s="46"/>
      <c r="Z47" s="46"/>
    </row>
    <row r="48" spans="1:26" ht="64.5" customHeight="1" x14ac:dyDescent="0.2">
      <c r="A48" s="50" t="s">
        <v>241</v>
      </c>
      <c r="B48" s="18" t="s">
        <v>16</v>
      </c>
      <c r="C48" s="50" t="s">
        <v>23</v>
      </c>
      <c r="D48" s="18" t="s">
        <v>24</v>
      </c>
      <c r="E48" s="120">
        <v>1474</v>
      </c>
      <c r="F48" s="149">
        <v>40736</v>
      </c>
      <c r="G48" s="160" t="s">
        <v>242</v>
      </c>
      <c r="H48" s="134" t="s">
        <v>150</v>
      </c>
      <c r="I48" s="131" t="s">
        <v>93</v>
      </c>
      <c r="J48" s="1"/>
      <c r="K48" s="1"/>
      <c r="L48" s="1"/>
      <c r="M48" s="1"/>
      <c r="N48" s="1"/>
      <c r="O48" s="1"/>
      <c r="P48" s="1"/>
      <c r="Q48" s="1"/>
      <c r="R48" s="1"/>
      <c r="S48" s="1"/>
      <c r="T48" s="1"/>
      <c r="U48" s="1"/>
      <c r="V48" s="1"/>
      <c r="W48" s="1"/>
      <c r="X48" s="1"/>
      <c r="Y48" s="46"/>
      <c r="Z48" s="46"/>
    </row>
    <row r="49" spans="1:26" ht="40.5" customHeight="1" x14ac:dyDescent="0.2">
      <c r="A49" s="50" t="s">
        <v>170</v>
      </c>
      <c r="B49" s="18" t="s">
        <v>16</v>
      </c>
      <c r="C49" s="50" t="s">
        <v>243</v>
      </c>
      <c r="D49" s="18" t="s">
        <v>30</v>
      </c>
      <c r="E49" s="120">
        <v>3564</v>
      </c>
      <c r="F49" s="149">
        <v>40280</v>
      </c>
      <c r="G49" s="160" t="s">
        <v>244</v>
      </c>
      <c r="H49" s="134" t="s">
        <v>150</v>
      </c>
      <c r="I49" s="131" t="s">
        <v>93</v>
      </c>
      <c r="J49" s="1"/>
      <c r="K49" s="1"/>
      <c r="L49" s="1"/>
      <c r="M49" s="1"/>
      <c r="N49" s="1"/>
      <c r="O49" s="1"/>
      <c r="P49" s="1"/>
      <c r="Q49" s="1"/>
      <c r="R49" s="1"/>
      <c r="S49" s="1"/>
      <c r="T49" s="1"/>
      <c r="U49" s="1"/>
      <c r="V49" s="1"/>
      <c r="W49" s="1"/>
      <c r="X49" s="1"/>
      <c r="Y49" s="46"/>
      <c r="Z49" s="46"/>
    </row>
    <row r="50" spans="1:26" ht="28.5" x14ac:dyDescent="0.2">
      <c r="A50" s="50" t="s">
        <v>170</v>
      </c>
      <c r="B50" s="18" t="s">
        <v>42</v>
      </c>
      <c r="C50" s="50" t="s">
        <v>181</v>
      </c>
      <c r="D50" s="18" t="s">
        <v>113</v>
      </c>
      <c r="E50" s="120">
        <v>380</v>
      </c>
      <c r="F50" s="149">
        <v>39994</v>
      </c>
      <c r="G50" s="160" t="s">
        <v>245</v>
      </c>
      <c r="H50" s="134"/>
      <c r="I50" s="131" t="s">
        <v>172</v>
      </c>
      <c r="J50" s="1"/>
      <c r="K50" s="1"/>
      <c r="L50" s="1"/>
      <c r="M50" s="1"/>
      <c r="N50" s="1"/>
      <c r="O50" s="1"/>
      <c r="P50" s="1"/>
      <c r="Q50" s="1"/>
      <c r="R50" s="1"/>
      <c r="S50" s="1"/>
      <c r="T50" s="1"/>
      <c r="U50" s="1"/>
      <c r="V50" s="1"/>
      <c r="W50" s="1"/>
      <c r="X50" s="1"/>
      <c r="Y50" s="46"/>
      <c r="Z50" s="46"/>
    </row>
    <row r="51" spans="1:26" ht="39" customHeight="1" x14ac:dyDescent="0.2">
      <c r="A51" s="50" t="s">
        <v>205</v>
      </c>
      <c r="B51" s="18" t="s">
        <v>42</v>
      </c>
      <c r="C51" s="50" t="s">
        <v>181</v>
      </c>
      <c r="D51" s="18" t="s">
        <v>113</v>
      </c>
      <c r="E51" s="120">
        <v>190</v>
      </c>
      <c r="F51" s="149">
        <v>38687</v>
      </c>
      <c r="G51" s="160" t="s">
        <v>246</v>
      </c>
      <c r="H51" s="134" t="s">
        <v>150</v>
      </c>
      <c r="I51" s="131" t="s">
        <v>247</v>
      </c>
      <c r="J51" s="1"/>
      <c r="K51" s="1"/>
      <c r="L51" s="1"/>
      <c r="M51" s="1"/>
      <c r="N51" s="1"/>
      <c r="O51" s="1"/>
      <c r="P51" s="1"/>
      <c r="Q51" s="1"/>
      <c r="R51" s="1"/>
      <c r="S51" s="1"/>
      <c r="T51" s="1"/>
      <c r="U51" s="1"/>
      <c r="V51" s="1"/>
      <c r="W51" s="1"/>
      <c r="X51" s="1"/>
      <c r="Y51" s="46"/>
      <c r="Z51" s="46"/>
    </row>
    <row r="52" spans="1:26" ht="61.5" customHeight="1" x14ac:dyDescent="0.2">
      <c r="A52" s="50" t="s">
        <v>180</v>
      </c>
      <c r="B52" s="18" t="s">
        <v>16</v>
      </c>
      <c r="C52" s="50" t="s">
        <v>229</v>
      </c>
      <c r="D52" s="18" t="s">
        <v>57</v>
      </c>
      <c r="E52" s="120">
        <v>806</v>
      </c>
      <c r="F52" s="149">
        <v>38603</v>
      </c>
      <c r="G52" s="160" t="s">
        <v>248</v>
      </c>
      <c r="H52" s="134" t="s">
        <v>150</v>
      </c>
      <c r="I52" s="131" t="s">
        <v>249</v>
      </c>
      <c r="J52" s="1"/>
      <c r="K52" s="1"/>
      <c r="L52" s="1"/>
      <c r="M52" s="1"/>
      <c r="N52" s="1"/>
      <c r="O52" s="1"/>
      <c r="P52" s="1"/>
      <c r="Q52" s="1"/>
      <c r="R52" s="1"/>
      <c r="S52" s="1"/>
      <c r="T52" s="1"/>
      <c r="U52" s="1"/>
      <c r="V52" s="1"/>
      <c r="W52" s="1"/>
      <c r="X52" s="1"/>
      <c r="Y52" s="46"/>
      <c r="Z52" s="46"/>
    </row>
    <row r="53" spans="1:26" ht="39" customHeight="1" x14ac:dyDescent="0.2">
      <c r="A53" s="50" t="s">
        <v>250</v>
      </c>
      <c r="B53" s="18" t="s">
        <v>16</v>
      </c>
      <c r="C53" s="50" t="s">
        <v>84</v>
      </c>
      <c r="D53" s="18" t="s">
        <v>72</v>
      </c>
      <c r="E53" s="120">
        <v>3286</v>
      </c>
      <c r="F53" s="149">
        <v>38268</v>
      </c>
      <c r="G53" s="160" t="s">
        <v>251</v>
      </c>
      <c r="H53" s="134" t="s">
        <v>150</v>
      </c>
      <c r="I53" s="131" t="s">
        <v>231</v>
      </c>
      <c r="J53" s="1"/>
      <c r="K53" s="1"/>
      <c r="L53" s="1"/>
      <c r="M53" s="1"/>
      <c r="N53" s="1"/>
      <c r="O53" s="1"/>
      <c r="P53" s="1"/>
      <c r="Q53" s="1"/>
      <c r="R53" s="1"/>
      <c r="S53" s="1"/>
      <c r="T53" s="1"/>
      <c r="U53" s="1"/>
      <c r="V53" s="1"/>
      <c r="W53" s="1"/>
      <c r="X53" s="1"/>
      <c r="Y53" s="46"/>
      <c r="Z53" s="46"/>
    </row>
    <row r="54" spans="1:26" ht="44.25" customHeight="1" x14ac:dyDescent="0.2">
      <c r="A54" s="50" t="s">
        <v>205</v>
      </c>
      <c r="B54" s="18" t="s">
        <v>42</v>
      </c>
      <c r="C54" s="50" t="s">
        <v>181</v>
      </c>
      <c r="D54" s="18" t="s">
        <v>113</v>
      </c>
      <c r="E54" s="120">
        <v>63</v>
      </c>
      <c r="F54" s="149">
        <v>37377</v>
      </c>
      <c r="G54" s="160" t="s">
        <v>252</v>
      </c>
      <c r="H54" s="134" t="s">
        <v>150</v>
      </c>
      <c r="I54" s="131" t="s">
        <v>247</v>
      </c>
      <c r="J54" s="1"/>
      <c r="K54" s="1"/>
      <c r="L54" s="1"/>
      <c r="M54" s="1"/>
      <c r="N54" s="1"/>
      <c r="O54" s="1"/>
      <c r="P54" s="1"/>
      <c r="Q54" s="1"/>
      <c r="R54" s="1"/>
      <c r="S54" s="1"/>
      <c r="T54" s="1"/>
      <c r="U54" s="1"/>
      <c r="V54" s="1"/>
      <c r="W54" s="1"/>
      <c r="X54" s="1"/>
      <c r="Y54" s="46"/>
      <c r="Z54" s="46"/>
    </row>
    <row r="55" spans="1:26" ht="39" customHeight="1" x14ac:dyDescent="0.2">
      <c r="A55" s="50" t="s">
        <v>253</v>
      </c>
      <c r="B55" s="18" t="s">
        <v>42</v>
      </c>
      <c r="C55" s="50" t="s">
        <v>189</v>
      </c>
      <c r="D55" s="18" t="s">
        <v>72</v>
      </c>
      <c r="E55" s="120">
        <v>449</v>
      </c>
      <c r="F55" s="149">
        <v>36350</v>
      </c>
      <c r="G55" s="160" t="s">
        <v>254</v>
      </c>
      <c r="H55" s="18" t="s">
        <v>150</v>
      </c>
      <c r="I55" s="18" t="s">
        <v>231</v>
      </c>
      <c r="J55" s="1"/>
      <c r="K55" s="1"/>
      <c r="L55" s="1"/>
      <c r="M55" s="1"/>
      <c r="N55" s="1"/>
      <c r="O55" s="1"/>
      <c r="P55" s="1"/>
      <c r="Q55" s="1"/>
      <c r="R55" s="1"/>
      <c r="S55" s="1"/>
      <c r="T55" s="1"/>
      <c r="U55" s="1"/>
      <c r="V55" s="1"/>
      <c r="W55" s="1"/>
      <c r="X55" s="1"/>
      <c r="Y55" s="46"/>
      <c r="Z55" s="46"/>
    </row>
    <row r="56" spans="1:26" ht="52.5" customHeight="1" x14ac:dyDescent="0.2">
      <c r="A56" s="50" t="s">
        <v>145</v>
      </c>
      <c r="B56" s="18" t="s">
        <v>16</v>
      </c>
      <c r="C56" s="50" t="s">
        <v>229</v>
      </c>
      <c r="D56" s="18" t="s">
        <v>57</v>
      </c>
      <c r="E56" s="120">
        <v>411</v>
      </c>
      <c r="F56" s="149">
        <v>35786</v>
      </c>
      <c r="G56" s="160" t="s">
        <v>255</v>
      </c>
      <c r="H56" s="134" t="s">
        <v>150</v>
      </c>
      <c r="I56" s="131" t="s">
        <v>256</v>
      </c>
      <c r="J56" s="1"/>
      <c r="K56" s="1"/>
      <c r="L56" s="1"/>
      <c r="M56" s="1"/>
      <c r="N56" s="1"/>
      <c r="O56" s="1"/>
      <c r="P56" s="1"/>
      <c r="Q56" s="1"/>
      <c r="R56" s="1"/>
      <c r="S56" s="1"/>
      <c r="T56" s="1"/>
      <c r="U56" s="1"/>
      <c r="V56" s="1"/>
      <c r="W56" s="1"/>
      <c r="X56" s="1"/>
      <c r="Y56" s="46"/>
      <c r="Z56" s="46"/>
    </row>
    <row r="57" spans="1:26" ht="67.5" customHeight="1" x14ac:dyDescent="0.2">
      <c r="A57" s="50" t="s">
        <v>253</v>
      </c>
      <c r="B57" s="18" t="s">
        <v>16</v>
      </c>
      <c r="C57" s="50" t="s">
        <v>229</v>
      </c>
      <c r="D57" s="18" t="s">
        <v>57</v>
      </c>
      <c r="E57" s="120">
        <v>15</v>
      </c>
      <c r="F57" s="149">
        <v>35453</v>
      </c>
      <c r="G57" s="160" t="s">
        <v>257</v>
      </c>
      <c r="H57" s="134" t="s">
        <v>150</v>
      </c>
      <c r="I57" s="131" t="s">
        <v>231</v>
      </c>
      <c r="J57" s="1"/>
      <c r="K57" s="1"/>
      <c r="L57" s="1"/>
      <c r="M57" s="1"/>
      <c r="N57" s="1"/>
      <c r="O57" s="1"/>
      <c r="P57" s="1"/>
      <c r="Q57" s="1"/>
      <c r="R57" s="1"/>
      <c r="S57" s="1"/>
      <c r="T57" s="1"/>
      <c r="U57" s="1"/>
      <c r="V57" s="1"/>
      <c r="W57" s="1"/>
      <c r="X57" s="1"/>
      <c r="Y57" s="46"/>
      <c r="Z57" s="46"/>
    </row>
    <row r="58" spans="1:26" ht="48.75" customHeight="1" x14ac:dyDescent="0.2">
      <c r="A58" s="50" t="s">
        <v>155</v>
      </c>
      <c r="B58" s="18" t="s">
        <v>42</v>
      </c>
      <c r="C58" s="50" t="s">
        <v>189</v>
      </c>
      <c r="D58" s="18" t="s">
        <v>72</v>
      </c>
      <c r="E58" s="120">
        <v>714</v>
      </c>
      <c r="F58" s="149">
        <v>35384</v>
      </c>
      <c r="G58" s="160" t="s">
        <v>258</v>
      </c>
      <c r="H58" s="41" t="s">
        <v>259</v>
      </c>
      <c r="I58" s="138" t="s">
        <v>192</v>
      </c>
      <c r="J58" s="1"/>
      <c r="K58" s="1"/>
      <c r="L58" s="1"/>
      <c r="M58" s="1"/>
      <c r="N58" s="1"/>
      <c r="O58" s="1"/>
      <c r="P58" s="1"/>
      <c r="Q58" s="1"/>
      <c r="R58" s="1"/>
      <c r="S58" s="1"/>
      <c r="T58" s="1"/>
      <c r="U58" s="1"/>
      <c r="V58" s="1"/>
      <c r="W58" s="1"/>
      <c r="X58" s="1"/>
      <c r="Y58" s="46"/>
      <c r="Z58" s="46"/>
    </row>
    <row r="59" spans="1:26" ht="45.75" customHeight="1" x14ac:dyDescent="0.2">
      <c r="A59" s="50" t="s">
        <v>260</v>
      </c>
      <c r="B59" s="18" t="s">
        <v>16</v>
      </c>
      <c r="C59" s="50" t="s">
        <v>84</v>
      </c>
      <c r="D59" s="18" t="s">
        <v>72</v>
      </c>
      <c r="E59" s="120">
        <v>2150</v>
      </c>
      <c r="F59" s="149">
        <v>35038</v>
      </c>
      <c r="G59" s="163" t="s">
        <v>261</v>
      </c>
      <c r="H59" s="19" t="s">
        <v>150</v>
      </c>
      <c r="I59" s="129" t="s">
        <v>93</v>
      </c>
      <c r="J59" s="1"/>
      <c r="K59" s="1"/>
      <c r="L59" s="1"/>
      <c r="M59" s="1"/>
      <c r="N59" s="1"/>
      <c r="O59" s="1"/>
      <c r="P59" s="1"/>
      <c r="Q59" s="1"/>
      <c r="R59" s="1"/>
      <c r="S59" s="1"/>
      <c r="T59" s="1"/>
      <c r="U59" s="1"/>
      <c r="V59" s="1"/>
      <c r="W59" s="1"/>
      <c r="X59" s="1"/>
      <c r="Y59" s="46"/>
      <c r="Z59" s="46"/>
    </row>
    <row r="60" spans="1:26" ht="48" customHeight="1" x14ac:dyDescent="0.2">
      <c r="A60" s="155" t="s">
        <v>262</v>
      </c>
      <c r="B60" s="139" t="s">
        <v>16</v>
      </c>
      <c r="C60" s="155" t="s">
        <v>23</v>
      </c>
      <c r="D60" s="139" t="s">
        <v>24</v>
      </c>
      <c r="E60" s="125">
        <v>190</v>
      </c>
      <c r="F60" s="149">
        <v>34856</v>
      </c>
      <c r="G60" s="161" t="s">
        <v>263</v>
      </c>
      <c r="H60" s="131" t="s">
        <v>264</v>
      </c>
      <c r="I60" s="18" t="s">
        <v>93</v>
      </c>
      <c r="J60" s="1"/>
      <c r="K60" s="1"/>
      <c r="L60" s="1"/>
      <c r="M60" s="1"/>
      <c r="N60" s="1"/>
      <c r="O60" s="1"/>
      <c r="P60" s="1"/>
      <c r="Q60" s="1"/>
      <c r="R60" s="1"/>
      <c r="S60" s="1"/>
      <c r="T60" s="1"/>
      <c r="U60" s="1"/>
      <c r="V60" s="1"/>
      <c r="W60" s="1"/>
      <c r="X60" s="1"/>
      <c r="Y60" s="46"/>
      <c r="Z60" s="46"/>
    </row>
    <row r="61" spans="1:26" ht="89.25" customHeight="1" x14ac:dyDescent="0.2">
      <c r="A61" s="156" t="s">
        <v>145</v>
      </c>
      <c r="B61" s="140" t="s">
        <v>42</v>
      </c>
      <c r="C61" s="156" t="s">
        <v>181</v>
      </c>
      <c r="D61" s="140" t="s">
        <v>113</v>
      </c>
      <c r="E61" s="126">
        <v>12</v>
      </c>
      <c r="F61" s="149">
        <v>34586</v>
      </c>
      <c r="G61" s="164" t="s">
        <v>265</v>
      </c>
      <c r="H61" s="141" t="s">
        <v>266</v>
      </c>
      <c r="I61" s="18" t="s">
        <v>256</v>
      </c>
      <c r="J61" s="1"/>
      <c r="K61" s="1"/>
      <c r="L61" s="1"/>
      <c r="M61" s="1"/>
      <c r="N61" s="1"/>
      <c r="O61" s="1"/>
      <c r="P61" s="1"/>
      <c r="Q61" s="1"/>
      <c r="R61" s="1"/>
      <c r="S61" s="1"/>
      <c r="T61" s="1"/>
      <c r="U61" s="1"/>
      <c r="V61" s="1"/>
      <c r="W61" s="1"/>
      <c r="X61" s="1"/>
      <c r="Y61" s="46"/>
      <c r="Z61" s="46"/>
    </row>
    <row r="62" spans="1:26" ht="39" customHeight="1" x14ac:dyDescent="0.2">
      <c r="A62" s="156" t="s">
        <v>184</v>
      </c>
      <c r="B62" s="140" t="s">
        <v>16</v>
      </c>
      <c r="C62" s="156" t="s">
        <v>23</v>
      </c>
      <c r="D62" s="140" t="s">
        <v>24</v>
      </c>
      <c r="E62" s="126">
        <v>134</v>
      </c>
      <c r="F62" s="149">
        <v>34485</v>
      </c>
      <c r="G62" s="164" t="s">
        <v>267</v>
      </c>
      <c r="H62" s="131" t="s">
        <v>268</v>
      </c>
      <c r="I62" s="18" t="s">
        <v>240</v>
      </c>
      <c r="J62" s="1"/>
      <c r="K62" s="1"/>
      <c r="L62" s="1"/>
      <c r="M62" s="1"/>
      <c r="N62" s="1"/>
      <c r="O62" s="1"/>
      <c r="P62" s="1"/>
      <c r="Q62" s="1"/>
      <c r="R62" s="1"/>
      <c r="S62" s="1"/>
      <c r="T62" s="1"/>
      <c r="U62" s="1"/>
      <c r="V62" s="1"/>
      <c r="W62" s="1"/>
      <c r="X62" s="1"/>
      <c r="Y62" s="46"/>
      <c r="Z62" s="46"/>
    </row>
    <row r="63" spans="1:26" ht="39" customHeight="1" x14ac:dyDescent="0.2">
      <c r="A63" s="156" t="s">
        <v>269</v>
      </c>
      <c r="B63" s="140" t="s">
        <v>16</v>
      </c>
      <c r="C63" s="156" t="s">
        <v>23</v>
      </c>
      <c r="D63" s="140" t="s">
        <v>24</v>
      </c>
      <c r="E63" s="126">
        <v>152</v>
      </c>
      <c r="F63" s="149">
        <v>34469</v>
      </c>
      <c r="G63" s="165" t="s">
        <v>270</v>
      </c>
      <c r="H63" s="131" t="s">
        <v>271</v>
      </c>
      <c r="I63" s="18" t="s">
        <v>228</v>
      </c>
      <c r="J63" s="1"/>
      <c r="K63" s="1"/>
      <c r="L63" s="1"/>
      <c r="M63" s="1"/>
      <c r="N63" s="1"/>
      <c r="O63" s="1"/>
      <c r="P63" s="1"/>
      <c r="Q63" s="1"/>
      <c r="R63" s="1"/>
      <c r="S63" s="1"/>
      <c r="T63" s="1"/>
      <c r="U63" s="1"/>
      <c r="V63" s="1"/>
      <c r="W63" s="1"/>
      <c r="X63" s="1"/>
      <c r="Y63" s="46"/>
      <c r="Z63" s="46"/>
    </row>
    <row r="64" spans="1:26" ht="14.25" customHeight="1" x14ac:dyDescent="0.2">
      <c r="A64" s="645" t="s">
        <v>133</v>
      </c>
      <c r="B64" s="637" t="s">
        <v>272</v>
      </c>
      <c r="C64" s="624"/>
      <c r="D64" s="613"/>
      <c r="E64" s="646" t="s">
        <v>135</v>
      </c>
      <c r="F64" s="637" t="s">
        <v>134</v>
      </c>
      <c r="G64" s="613"/>
      <c r="H64" s="648" t="s">
        <v>136</v>
      </c>
      <c r="I64" s="636" t="s">
        <v>137</v>
      </c>
      <c r="J64" s="1"/>
      <c r="K64" s="1"/>
      <c r="L64" s="1"/>
      <c r="M64" s="1"/>
      <c r="N64" s="1"/>
      <c r="O64" s="1"/>
      <c r="P64" s="1"/>
      <c r="Q64" s="1"/>
      <c r="R64" s="1"/>
      <c r="S64" s="1"/>
      <c r="T64" s="1"/>
      <c r="U64" s="1"/>
      <c r="V64" s="1"/>
      <c r="W64" s="1"/>
      <c r="X64" s="1"/>
      <c r="Y64" s="46"/>
      <c r="Z64" s="46"/>
    </row>
    <row r="65" spans="1:26" ht="14.25" customHeight="1" x14ac:dyDescent="0.2">
      <c r="A65" s="610"/>
      <c r="B65" s="614"/>
      <c r="C65" s="631"/>
      <c r="D65" s="615"/>
      <c r="E65" s="610"/>
      <c r="F65" s="614"/>
      <c r="G65" s="615"/>
      <c r="H65" s="610"/>
      <c r="I65" s="610"/>
      <c r="J65" s="1"/>
      <c r="K65" s="1"/>
      <c r="L65" s="1"/>
      <c r="M65" s="1"/>
      <c r="N65" s="1"/>
      <c r="O65" s="1"/>
      <c r="P65" s="1"/>
      <c r="Q65" s="1"/>
      <c r="R65" s="1"/>
      <c r="S65" s="1"/>
      <c r="T65" s="1"/>
      <c r="U65" s="1"/>
      <c r="V65" s="1"/>
      <c r="W65" s="1"/>
      <c r="X65" s="1"/>
      <c r="Y65" s="46"/>
      <c r="Z65" s="46"/>
    </row>
    <row r="66" spans="1:26" ht="14.25" customHeight="1" x14ac:dyDescent="0.2">
      <c r="A66" s="611"/>
      <c r="B66" s="616"/>
      <c r="C66" s="625"/>
      <c r="D66" s="617"/>
      <c r="E66" s="611"/>
      <c r="F66" s="616"/>
      <c r="G66" s="617"/>
      <c r="H66" s="611"/>
      <c r="I66" s="611"/>
      <c r="J66" s="1"/>
      <c r="K66" s="1"/>
      <c r="L66" s="1"/>
      <c r="M66" s="1"/>
      <c r="N66" s="1"/>
      <c r="O66" s="1"/>
      <c r="P66" s="1"/>
      <c r="Q66" s="1"/>
      <c r="R66" s="1"/>
      <c r="S66" s="1"/>
      <c r="T66" s="1"/>
      <c r="U66" s="1"/>
      <c r="V66" s="1"/>
      <c r="W66" s="1"/>
      <c r="X66" s="1"/>
      <c r="Y66" s="46"/>
      <c r="Z66" s="46"/>
    </row>
    <row r="67" spans="1:26" ht="14.25" customHeight="1" x14ac:dyDescent="0.2">
      <c r="A67" s="36" t="s">
        <v>138</v>
      </c>
      <c r="B67" s="647" t="s">
        <v>273</v>
      </c>
      <c r="C67" s="634"/>
      <c r="D67" s="619"/>
      <c r="E67" s="127" t="s">
        <v>138</v>
      </c>
      <c r="F67" s="638" t="s">
        <v>139</v>
      </c>
      <c r="G67" s="619"/>
      <c r="H67" s="49" t="s">
        <v>138</v>
      </c>
      <c r="I67" s="50" t="s">
        <v>140</v>
      </c>
      <c r="J67" s="1"/>
      <c r="K67" s="1"/>
      <c r="L67" s="1"/>
      <c r="M67" s="1"/>
      <c r="N67" s="1"/>
      <c r="O67" s="1"/>
      <c r="P67" s="1"/>
      <c r="Q67" s="1"/>
      <c r="R67" s="1"/>
      <c r="S67" s="1"/>
      <c r="T67" s="1"/>
      <c r="U67" s="1"/>
      <c r="V67" s="1"/>
      <c r="W67" s="1"/>
      <c r="X67" s="1"/>
      <c r="Y67" s="46"/>
      <c r="Z67" s="46"/>
    </row>
    <row r="68" spans="1:26" ht="14.25" customHeight="1" x14ac:dyDescent="0.2">
      <c r="A68" s="622" t="s">
        <v>141</v>
      </c>
      <c r="B68" s="623">
        <v>44924</v>
      </c>
      <c r="C68" s="624"/>
      <c r="D68" s="613"/>
      <c r="E68" s="128" t="s">
        <v>142</v>
      </c>
      <c r="F68" s="620" t="s">
        <v>1806</v>
      </c>
      <c r="G68" s="619"/>
      <c r="H68" s="37" t="s">
        <v>142</v>
      </c>
      <c r="I68" s="587" t="s">
        <v>1807</v>
      </c>
      <c r="J68" s="1"/>
      <c r="K68" s="1"/>
      <c r="L68" s="1"/>
      <c r="M68" s="1"/>
      <c r="N68" s="1"/>
      <c r="O68" s="1"/>
      <c r="P68" s="1"/>
      <c r="Q68" s="1"/>
      <c r="R68" s="1"/>
      <c r="S68" s="1"/>
      <c r="T68" s="1"/>
      <c r="U68" s="1"/>
      <c r="V68" s="1"/>
      <c r="W68" s="1"/>
      <c r="X68" s="1"/>
      <c r="Y68" s="46"/>
      <c r="Z68" s="46"/>
    </row>
    <row r="69" spans="1:26" ht="14.25" customHeight="1" x14ac:dyDescent="0.2">
      <c r="A69" s="611"/>
      <c r="B69" s="616"/>
      <c r="C69" s="625"/>
      <c r="D69" s="617"/>
      <c r="E69" s="128" t="s">
        <v>143</v>
      </c>
      <c r="F69" s="621">
        <v>44930</v>
      </c>
      <c r="G69" s="619"/>
      <c r="H69" s="37" t="s">
        <v>143</v>
      </c>
      <c r="I69" s="40">
        <v>44932</v>
      </c>
      <c r="J69" s="1"/>
      <c r="K69" s="1"/>
      <c r="L69" s="1"/>
      <c r="M69" s="1"/>
      <c r="N69" s="1"/>
      <c r="O69" s="1"/>
      <c r="P69" s="1"/>
      <c r="Q69" s="1"/>
      <c r="R69" s="1"/>
      <c r="S69" s="1"/>
      <c r="T69" s="1"/>
      <c r="U69" s="1"/>
      <c r="V69" s="1"/>
      <c r="W69" s="1"/>
      <c r="X69" s="1"/>
      <c r="Y69" s="46"/>
      <c r="Z69" s="46"/>
    </row>
    <row r="70" spans="1:26" ht="14.25" customHeight="1" x14ac:dyDescent="0.2">
      <c r="A70" s="43"/>
      <c r="B70" s="43"/>
      <c r="C70" s="43"/>
      <c r="D70" s="43"/>
      <c r="E70" s="43"/>
      <c r="F70" s="43"/>
      <c r="G70" s="1"/>
      <c r="H70" s="1"/>
      <c r="I70" s="1"/>
      <c r="J70" s="1"/>
      <c r="K70" s="1"/>
      <c r="L70" s="1"/>
      <c r="M70" s="1"/>
      <c r="N70" s="1"/>
      <c r="O70" s="1"/>
      <c r="P70" s="1"/>
      <c r="Q70" s="1"/>
      <c r="R70" s="1"/>
      <c r="S70" s="1"/>
      <c r="T70" s="1"/>
      <c r="U70" s="1"/>
      <c r="V70" s="1"/>
      <c r="W70" s="1"/>
      <c r="X70" s="1"/>
      <c r="Y70" s="46"/>
      <c r="Z70" s="46"/>
    </row>
    <row r="71" spans="1:26" ht="14.25" customHeight="1" x14ac:dyDescent="0.2">
      <c r="A71" s="43"/>
      <c r="B71" s="43"/>
      <c r="C71" s="43"/>
      <c r="D71" s="43"/>
      <c r="E71" s="43"/>
      <c r="F71" s="43"/>
      <c r="G71" s="1"/>
      <c r="H71" s="1"/>
      <c r="I71" s="1"/>
      <c r="J71" s="1"/>
      <c r="K71" s="1"/>
      <c r="L71" s="1"/>
      <c r="M71" s="1"/>
      <c r="N71" s="1"/>
      <c r="O71" s="1"/>
      <c r="P71" s="1"/>
      <c r="Q71" s="1"/>
      <c r="R71" s="1"/>
      <c r="S71" s="1"/>
      <c r="T71" s="1"/>
      <c r="U71" s="1"/>
      <c r="V71" s="1"/>
      <c r="W71" s="1"/>
      <c r="X71" s="1"/>
      <c r="Y71" s="46"/>
      <c r="Z71" s="46"/>
    </row>
    <row r="72" spans="1:26" ht="14.25" customHeight="1" x14ac:dyDescent="0.2">
      <c r="A72" s="43"/>
      <c r="B72" s="43"/>
      <c r="C72" s="43"/>
      <c r="D72" s="43"/>
      <c r="E72" s="43"/>
      <c r="F72" s="43"/>
      <c r="G72" s="1"/>
      <c r="H72" s="1"/>
      <c r="I72" s="1"/>
      <c r="J72" s="1"/>
      <c r="K72" s="1"/>
      <c r="L72" s="1"/>
      <c r="M72" s="1"/>
      <c r="N72" s="1"/>
      <c r="O72" s="1"/>
      <c r="P72" s="1"/>
      <c r="Q72" s="1"/>
      <c r="R72" s="1"/>
      <c r="S72" s="1"/>
      <c r="T72" s="1"/>
      <c r="U72" s="1"/>
      <c r="V72" s="1"/>
      <c r="W72" s="1"/>
      <c r="X72" s="1"/>
      <c r="Y72" s="46"/>
      <c r="Z72" s="46"/>
    </row>
    <row r="73" spans="1:26" ht="14.25" customHeight="1" x14ac:dyDescent="0.2">
      <c r="A73" s="43"/>
      <c r="B73" s="43"/>
      <c r="C73" s="43"/>
      <c r="D73" s="43"/>
      <c r="E73" s="43"/>
      <c r="F73" s="43"/>
      <c r="G73" s="1"/>
      <c r="H73" s="1"/>
      <c r="I73" s="1"/>
      <c r="J73" s="1"/>
      <c r="K73" s="1"/>
      <c r="L73" s="1"/>
      <c r="M73" s="1"/>
      <c r="N73" s="1"/>
      <c r="O73" s="1"/>
      <c r="P73" s="1"/>
      <c r="Q73" s="1"/>
      <c r="R73" s="1"/>
      <c r="S73" s="1"/>
      <c r="T73" s="1"/>
      <c r="U73" s="1"/>
      <c r="V73" s="1"/>
      <c r="W73" s="1"/>
      <c r="X73" s="1"/>
      <c r="Y73" s="46"/>
      <c r="Z73" s="46"/>
    </row>
    <row r="74" spans="1:26" ht="14.25" customHeight="1" x14ac:dyDescent="0.2">
      <c r="A74" s="43"/>
      <c r="B74" s="43"/>
      <c r="C74" s="43"/>
      <c r="D74" s="43"/>
      <c r="E74" s="43"/>
      <c r="F74" s="43"/>
      <c r="G74" s="1"/>
      <c r="H74" s="1"/>
      <c r="I74" s="1"/>
      <c r="J74" s="1"/>
      <c r="K74" s="1"/>
      <c r="L74" s="1"/>
      <c r="M74" s="1"/>
      <c r="N74" s="1"/>
      <c r="O74" s="1"/>
      <c r="P74" s="1"/>
      <c r="Q74" s="1"/>
      <c r="R74" s="1"/>
      <c r="S74" s="1"/>
      <c r="T74" s="1"/>
      <c r="U74" s="1"/>
      <c r="V74" s="1"/>
      <c r="W74" s="1"/>
      <c r="X74" s="1"/>
      <c r="Y74" s="46"/>
      <c r="Z74" s="46"/>
    </row>
    <row r="75" spans="1:26" ht="14.25" customHeight="1" x14ac:dyDescent="0.2">
      <c r="A75" s="43"/>
      <c r="B75" s="43"/>
      <c r="C75" s="43"/>
      <c r="D75" s="43"/>
      <c r="E75" s="43"/>
      <c r="F75" s="43"/>
      <c r="G75" s="1"/>
      <c r="H75" s="1"/>
      <c r="I75" s="1"/>
      <c r="J75" s="1"/>
      <c r="K75" s="1"/>
      <c r="L75" s="1"/>
      <c r="M75" s="1"/>
      <c r="N75" s="1"/>
      <c r="O75" s="1"/>
      <c r="P75" s="1"/>
      <c r="Q75" s="1"/>
      <c r="R75" s="1"/>
      <c r="S75" s="1"/>
      <c r="T75" s="1"/>
      <c r="U75" s="1"/>
      <c r="V75" s="1"/>
      <c r="W75" s="1"/>
      <c r="X75" s="1"/>
      <c r="Y75" s="46"/>
      <c r="Z75" s="46"/>
    </row>
    <row r="76" spans="1:26" ht="14.25" customHeight="1" x14ac:dyDescent="0.2">
      <c r="A76" s="43"/>
      <c r="B76" s="43"/>
      <c r="C76" s="43"/>
      <c r="D76" s="43"/>
      <c r="E76" s="43"/>
      <c r="F76" s="43"/>
      <c r="G76" s="1"/>
      <c r="H76" s="1"/>
      <c r="I76" s="1"/>
      <c r="J76" s="1"/>
      <c r="K76" s="1"/>
      <c r="L76" s="1"/>
      <c r="M76" s="1"/>
      <c r="N76" s="1"/>
      <c r="O76" s="1"/>
      <c r="P76" s="1"/>
      <c r="Q76" s="1"/>
      <c r="R76" s="1"/>
      <c r="S76" s="1"/>
      <c r="T76" s="1"/>
      <c r="U76" s="1"/>
      <c r="V76" s="1"/>
      <c r="W76" s="1"/>
      <c r="X76" s="1"/>
      <c r="Y76" s="46"/>
      <c r="Z76" s="46"/>
    </row>
    <row r="77" spans="1:26" ht="14.25" customHeight="1" x14ac:dyDescent="0.2">
      <c r="A77" s="43"/>
      <c r="B77" s="43"/>
      <c r="C77" s="43"/>
      <c r="D77" s="43"/>
      <c r="E77" s="43"/>
      <c r="F77" s="43"/>
      <c r="G77" s="1"/>
      <c r="H77" s="1"/>
      <c r="I77" s="1"/>
      <c r="J77" s="1"/>
      <c r="K77" s="1"/>
      <c r="L77" s="1"/>
      <c r="M77" s="1"/>
      <c r="N77" s="1"/>
      <c r="O77" s="1"/>
      <c r="P77" s="1"/>
      <c r="Q77" s="1"/>
      <c r="R77" s="1"/>
      <c r="S77" s="1"/>
      <c r="T77" s="1"/>
      <c r="U77" s="1"/>
      <c r="V77" s="1"/>
      <c r="W77" s="1"/>
      <c r="X77" s="1"/>
      <c r="Y77" s="46"/>
      <c r="Z77" s="46"/>
    </row>
    <row r="78" spans="1:26" ht="14.25" customHeight="1" x14ac:dyDescent="0.2">
      <c r="A78" s="43"/>
      <c r="B78" s="43"/>
      <c r="C78" s="43"/>
      <c r="D78" s="43"/>
      <c r="E78" s="43"/>
      <c r="F78" s="43"/>
      <c r="G78" s="1"/>
      <c r="H78" s="1"/>
      <c r="I78" s="1"/>
      <c r="J78" s="1"/>
      <c r="K78" s="1"/>
      <c r="L78" s="1"/>
      <c r="M78" s="1"/>
      <c r="N78" s="1"/>
      <c r="O78" s="1"/>
      <c r="P78" s="1"/>
      <c r="Q78" s="1"/>
      <c r="R78" s="1"/>
      <c r="S78" s="1"/>
      <c r="T78" s="1"/>
      <c r="U78" s="1"/>
      <c r="V78" s="1"/>
      <c r="W78" s="1"/>
      <c r="X78" s="1"/>
      <c r="Y78" s="46"/>
      <c r="Z78" s="46"/>
    </row>
    <row r="79" spans="1:26" ht="14.25" customHeight="1" x14ac:dyDescent="0.2">
      <c r="A79" s="43"/>
      <c r="B79" s="43"/>
      <c r="C79" s="43"/>
      <c r="D79" s="43"/>
      <c r="E79" s="43"/>
      <c r="F79" s="43"/>
      <c r="G79" s="1"/>
      <c r="H79" s="1"/>
      <c r="I79" s="1"/>
      <c r="J79" s="1"/>
      <c r="K79" s="1"/>
      <c r="L79" s="1"/>
      <c r="M79" s="1"/>
      <c r="N79" s="1"/>
      <c r="O79" s="1"/>
      <c r="P79" s="1"/>
      <c r="Q79" s="1"/>
      <c r="R79" s="1"/>
      <c r="S79" s="1"/>
      <c r="T79" s="1"/>
      <c r="U79" s="1"/>
      <c r="V79" s="1"/>
      <c r="W79" s="1"/>
      <c r="X79" s="1"/>
      <c r="Y79" s="46"/>
      <c r="Z79" s="46"/>
    </row>
    <row r="80" spans="1:26" ht="14.25" customHeight="1" x14ac:dyDescent="0.2">
      <c r="A80" s="43"/>
      <c r="B80" s="43"/>
      <c r="C80" s="43"/>
      <c r="D80" s="43"/>
      <c r="E80" s="43"/>
      <c r="F80" s="43"/>
      <c r="G80" s="1"/>
      <c r="H80" s="1"/>
      <c r="I80" s="1"/>
      <c r="J80" s="1"/>
      <c r="K80" s="1"/>
      <c r="L80" s="1"/>
      <c r="M80" s="1"/>
      <c r="N80" s="1"/>
      <c r="O80" s="1"/>
      <c r="P80" s="1"/>
      <c r="Q80" s="1"/>
      <c r="R80" s="1"/>
      <c r="S80" s="1"/>
      <c r="T80" s="1"/>
      <c r="U80" s="1"/>
      <c r="V80" s="1"/>
      <c r="W80" s="1"/>
      <c r="X80" s="1"/>
      <c r="Y80" s="46"/>
      <c r="Z80" s="46"/>
    </row>
    <row r="81" spans="1:26" ht="14.25" customHeight="1" x14ac:dyDescent="0.2">
      <c r="A81" s="43"/>
      <c r="B81" s="43"/>
      <c r="C81" s="43"/>
      <c r="D81" s="43"/>
      <c r="E81" s="43"/>
      <c r="F81" s="43"/>
      <c r="G81" s="1"/>
      <c r="H81" s="1"/>
      <c r="I81" s="1"/>
      <c r="J81" s="1"/>
      <c r="K81" s="1"/>
      <c r="L81" s="1"/>
      <c r="M81" s="1"/>
      <c r="N81" s="1"/>
      <c r="O81" s="1"/>
      <c r="P81" s="1"/>
      <c r="Q81" s="1"/>
      <c r="R81" s="1"/>
      <c r="S81" s="1"/>
      <c r="T81" s="1"/>
      <c r="U81" s="1"/>
      <c r="V81" s="1"/>
      <c r="W81" s="1"/>
      <c r="X81" s="1"/>
      <c r="Y81" s="46"/>
      <c r="Z81" s="46"/>
    </row>
    <row r="82" spans="1:26" ht="14.25" customHeight="1" x14ac:dyDescent="0.2">
      <c r="A82" s="43"/>
      <c r="B82" s="43"/>
      <c r="C82" s="43"/>
      <c r="D82" s="43"/>
      <c r="E82" s="43"/>
      <c r="F82" s="43"/>
      <c r="G82" s="1"/>
      <c r="H82" s="1"/>
      <c r="I82" s="1"/>
      <c r="J82" s="1"/>
      <c r="K82" s="1"/>
      <c r="L82" s="1"/>
      <c r="M82" s="1"/>
      <c r="N82" s="1"/>
      <c r="O82" s="1"/>
      <c r="P82" s="1"/>
      <c r="Q82" s="1"/>
      <c r="R82" s="1"/>
      <c r="S82" s="1"/>
      <c r="T82" s="1"/>
      <c r="U82" s="1"/>
      <c r="V82" s="1"/>
      <c r="W82" s="1"/>
      <c r="X82" s="1"/>
      <c r="Y82" s="46"/>
      <c r="Z82" s="46"/>
    </row>
    <row r="83" spans="1:26" ht="14.25" customHeight="1" x14ac:dyDescent="0.2">
      <c r="A83" s="43"/>
      <c r="B83" s="43"/>
      <c r="C83" s="43"/>
      <c r="D83" s="43"/>
      <c r="E83" s="43"/>
      <c r="F83" s="43"/>
      <c r="G83" s="1"/>
      <c r="H83" s="1"/>
      <c r="I83" s="1"/>
      <c r="J83" s="1"/>
      <c r="K83" s="1"/>
      <c r="L83" s="1"/>
      <c r="M83" s="1"/>
      <c r="N83" s="1"/>
      <c r="O83" s="1"/>
      <c r="P83" s="1"/>
      <c r="Q83" s="1"/>
      <c r="R83" s="1"/>
      <c r="S83" s="1"/>
      <c r="T83" s="1"/>
      <c r="U83" s="1"/>
      <c r="V83" s="1"/>
      <c r="W83" s="1"/>
      <c r="X83" s="1"/>
      <c r="Y83" s="46"/>
      <c r="Z83" s="46"/>
    </row>
    <row r="84" spans="1:26" ht="14.25" customHeight="1" x14ac:dyDescent="0.2">
      <c r="A84" s="43"/>
      <c r="B84" s="43"/>
      <c r="C84" s="43"/>
      <c r="D84" s="43"/>
      <c r="E84" s="43"/>
      <c r="F84" s="43"/>
      <c r="G84" s="1"/>
      <c r="H84" s="1"/>
      <c r="I84" s="1"/>
      <c r="J84" s="1"/>
      <c r="K84" s="1"/>
      <c r="L84" s="1"/>
      <c r="M84" s="1"/>
      <c r="N84" s="1"/>
      <c r="O84" s="1"/>
      <c r="P84" s="1"/>
      <c r="Q84" s="1"/>
      <c r="R84" s="1"/>
      <c r="S84" s="1"/>
      <c r="T84" s="1"/>
      <c r="U84" s="1"/>
      <c r="V84" s="1"/>
      <c r="W84" s="1"/>
      <c r="X84" s="1"/>
      <c r="Y84" s="46"/>
      <c r="Z84" s="46"/>
    </row>
    <row r="85" spans="1:26" ht="14.25" customHeight="1" x14ac:dyDescent="0.2">
      <c r="A85" s="43"/>
      <c r="B85" s="43"/>
      <c r="C85" s="43"/>
      <c r="D85" s="43"/>
      <c r="E85" s="43"/>
      <c r="F85" s="43"/>
      <c r="G85" s="1"/>
      <c r="H85" s="1"/>
      <c r="I85" s="1"/>
      <c r="J85" s="1"/>
      <c r="K85" s="1"/>
      <c r="L85" s="1"/>
      <c r="M85" s="1"/>
      <c r="N85" s="1"/>
      <c r="O85" s="1"/>
      <c r="P85" s="1"/>
      <c r="Q85" s="1"/>
      <c r="R85" s="1"/>
      <c r="S85" s="1"/>
      <c r="T85" s="1"/>
      <c r="U85" s="1"/>
      <c r="V85" s="1"/>
      <c r="W85" s="1"/>
      <c r="X85" s="1"/>
      <c r="Y85" s="46"/>
      <c r="Z85" s="46"/>
    </row>
    <row r="86" spans="1:26" ht="14.25" customHeight="1" x14ac:dyDescent="0.2">
      <c r="A86" s="43"/>
      <c r="B86" s="43"/>
      <c r="C86" s="43"/>
      <c r="D86" s="43"/>
      <c r="E86" s="43"/>
      <c r="F86" s="43"/>
      <c r="G86" s="1"/>
      <c r="H86" s="1"/>
      <c r="I86" s="1"/>
      <c r="J86" s="1"/>
      <c r="K86" s="1"/>
      <c r="L86" s="1"/>
      <c r="M86" s="1"/>
      <c r="N86" s="1"/>
      <c r="O86" s="1"/>
      <c r="P86" s="1"/>
      <c r="Q86" s="1"/>
      <c r="R86" s="1"/>
      <c r="S86" s="1"/>
      <c r="T86" s="1"/>
      <c r="U86" s="1"/>
      <c r="V86" s="1"/>
      <c r="W86" s="1"/>
      <c r="X86" s="1"/>
      <c r="Y86" s="46"/>
      <c r="Z86" s="46"/>
    </row>
    <row r="87" spans="1:26" ht="14.25" customHeight="1" x14ac:dyDescent="0.2">
      <c r="A87" s="43"/>
      <c r="B87" s="43"/>
      <c r="C87" s="43"/>
      <c r="D87" s="43"/>
      <c r="E87" s="43"/>
      <c r="F87" s="43"/>
      <c r="G87" s="1"/>
      <c r="H87" s="1"/>
      <c r="I87" s="1"/>
      <c r="J87" s="1"/>
      <c r="K87" s="1"/>
      <c r="L87" s="1"/>
      <c r="M87" s="1"/>
      <c r="N87" s="1"/>
      <c r="O87" s="1"/>
      <c r="P87" s="1"/>
      <c r="Q87" s="1"/>
      <c r="R87" s="1"/>
      <c r="S87" s="1"/>
      <c r="T87" s="1"/>
      <c r="U87" s="1"/>
      <c r="V87" s="1"/>
      <c r="W87" s="1"/>
      <c r="X87" s="1"/>
      <c r="Y87" s="46"/>
      <c r="Z87" s="46"/>
    </row>
    <row r="88" spans="1:26" ht="14.25" customHeight="1" x14ac:dyDescent="0.2">
      <c r="A88" s="43"/>
      <c r="B88" s="43"/>
      <c r="C88" s="43"/>
      <c r="D88" s="43"/>
      <c r="E88" s="43"/>
      <c r="F88" s="43"/>
      <c r="G88" s="1"/>
      <c r="H88" s="1"/>
      <c r="I88" s="1"/>
      <c r="J88" s="1"/>
      <c r="K88" s="1"/>
      <c r="L88" s="1"/>
      <c r="M88" s="1"/>
      <c r="N88" s="1"/>
      <c r="O88" s="1"/>
      <c r="P88" s="1"/>
      <c r="Q88" s="1"/>
      <c r="R88" s="1"/>
      <c r="S88" s="1"/>
      <c r="T88" s="1"/>
      <c r="U88" s="1"/>
      <c r="V88" s="1"/>
      <c r="W88" s="1"/>
      <c r="X88" s="1"/>
      <c r="Y88" s="46"/>
      <c r="Z88" s="46"/>
    </row>
    <row r="89" spans="1:26" ht="14.25" customHeight="1" x14ac:dyDescent="0.2">
      <c r="A89" s="43"/>
      <c r="B89" s="43"/>
      <c r="C89" s="43"/>
      <c r="D89" s="43"/>
      <c r="E89" s="43"/>
      <c r="F89" s="43"/>
      <c r="G89" s="1"/>
      <c r="H89" s="1"/>
      <c r="I89" s="1"/>
      <c r="J89" s="1"/>
      <c r="K89" s="1"/>
      <c r="L89" s="1"/>
      <c r="M89" s="1"/>
      <c r="N89" s="1"/>
      <c r="O89" s="1"/>
      <c r="P89" s="1"/>
      <c r="Q89" s="1"/>
      <c r="R89" s="1"/>
      <c r="S89" s="1"/>
      <c r="T89" s="1"/>
      <c r="U89" s="1"/>
      <c r="V89" s="1"/>
      <c r="W89" s="1"/>
      <c r="X89" s="1"/>
      <c r="Y89" s="46"/>
      <c r="Z89" s="46"/>
    </row>
    <row r="90" spans="1:26" ht="14.25" customHeight="1" x14ac:dyDescent="0.2">
      <c r="A90" s="43"/>
      <c r="B90" s="43"/>
      <c r="C90" s="43"/>
      <c r="D90" s="43"/>
      <c r="E90" s="43"/>
      <c r="F90" s="43"/>
      <c r="G90" s="1"/>
      <c r="H90" s="1"/>
      <c r="I90" s="1"/>
      <c r="J90" s="1"/>
      <c r="K90" s="1"/>
      <c r="L90" s="1"/>
      <c r="M90" s="1"/>
      <c r="N90" s="1"/>
      <c r="O90" s="1"/>
      <c r="P90" s="1"/>
      <c r="Q90" s="1"/>
      <c r="R90" s="1"/>
      <c r="S90" s="1"/>
      <c r="T90" s="1"/>
      <c r="U90" s="1"/>
      <c r="V90" s="1"/>
      <c r="W90" s="1"/>
      <c r="X90" s="1"/>
      <c r="Y90" s="46"/>
      <c r="Z90" s="46"/>
    </row>
    <row r="91" spans="1:26" ht="14.25" customHeight="1" x14ac:dyDescent="0.2">
      <c r="A91" s="43"/>
      <c r="B91" s="43"/>
      <c r="C91" s="43"/>
      <c r="D91" s="43"/>
      <c r="E91" s="43"/>
      <c r="F91" s="43"/>
      <c r="G91" s="1"/>
      <c r="H91" s="1"/>
      <c r="I91" s="1"/>
      <c r="J91" s="1"/>
      <c r="K91" s="1"/>
      <c r="L91" s="1"/>
      <c r="M91" s="1"/>
      <c r="N91" s="1"/>
      <c r="O91" s="1"/>
      <c r="P91" s="1"/>
      <c r="Q91" s="1"/>
      <c r="R91" s="1"/>
      <c r="S91" s="1"/>
      <c r="T91" s="1"/>
      <c r="U91" s="1"/>
      <c r="V91" s="1"/>
      <c r="W91" s="1"/>
      <c r="X91" s="1"/>
      <c r="Y91" s="46"/>
      <c r="Z91" s="46"/>
    </row>
    <row r="92" spans="1:26" ht="14.25" customHeight="1" x14ac:dyDescent="0.2">
      <c r="A92" s="43"/>
      <c r="B92" s="43"/>
      <c r="C92" s="43"/>
      <c r="D92" s="43"/>
      <c r="E92" s="43"/>
      <c r="F92" s="43"/>
      <c r="G92" s="1"/>
      <c r="H92" s="1"/>
      <c r="I92" s="1"/>
      <c r="J92" s="1"/>
      <c r="K92" s="1"/>
      <c r="L92" s="1"/>
      <c r="M92" s="1"/>
      <c r="N92" s="1"/>
      <c r="O92" s="1"/>
      <c r="P92" s="1"/>
      <c r="Q92" s="1"/>
      <c r="R92" s="1"/>
      <c r="S92" s="1"/>
      <c r="T92" s="1"/>
      <c r="U92" s="1"/>
      <c r="V92" s="1"/>
      <c r="W92" s="1"/>
      <c r="X92" s="1"/>
      <c r="Y92" s="46"/>
      <c r="Z92" s="46"/>
    </row>
    <row r="93" spans="1:26" ht="14.25" customHeight="1" x14ac:dyDescent="0.2">
      <c r="A93" s="43"/>
      <c r="B93" s="43"/>
      <c r="C93" s="43"/>
      <c r="D93" s="43"/>
      <c r="E93" s="43"/>
      <c r="F93" s="43"/>
      <c r="G93" s="1"/>
      <c r="H93" s="1"/>
      <c r="I93" s="1"/>
      <c r="J93" s="1"/>
      <c r="K93" s="1"/>
      <c r="L93" s="1"/>
      <c r="M93" s="1"/>
      <c r="N93" s="1"/>
      <c r="O93" s="1"/>
      <c r="P93" s="1"/>
      <c r="Q93" s="1"/>
      <c r="R93" s="1"/>
      <c r="S93" s="1"/>
      <c r="T93" s="1"/>
      <c r="U93" s="1"/>
      <c r="V93" s="1"/>
      <c r="W93" s="1"/>
      <c r="X93" s="1"/>
      <c r="Y93" s="46"/>
      <c r="Z93" s="46"/>
    </row>
    <row r="94" spans="1:26" ht="14.25" customHeight="1" x14ac:dyDescent="0.2">
      <c r="A94" s="43"/>
      <c r="B94" s="43"/>
      <c r="C94" s="43"/>
      <c r="D94" s="43"/>
      <c r="E94" s="43"/>
      <c r="F94" s="43"/>
      <c r="G94" s="1"/>
      <c r="H94" s="1"/>
      <c r="I94" s="1"/>
      <c r="J94" s="1"/>
      <c r="K94" s="1"/>
      <c r="L94" s="1"/>
      <c r="M94" s="1"/>
      <c r="N94" s="1"/>
      <c r="O94" s="1"/>
      <c r="P94" s="1"/>
      <c r="Q94" s="1"/>
      <c r="R94" s="1"/>
      <c r="S94" s="1"/>
      <c r="T94" s="1"/>
      <c r="U94" s="1"/>
      <c r="V94" s="1"/>
      <c r="W94" s="1"/>
      <c r="X94" s="1"/>
      <c r="Y94" s="46"/>
      <c r="Z94" s="46"/>
    </row>
    <row r="95" spans="1:26" ht="14.25" customHeight="1" x14ac:dyDescent="0.2">
      <c r="A95" s="43"/>
      <c r="B95" s="43"/>
      <c r="C95" s="43"/>
      <c r="D95" s="43"/>
      <c r="E95" s="43"/>
      <c r="F95" s="43"/>
      <c r="G95" s="1"/>
      <c r="H95" s="1"/>
      <c r="I95" s="1"/>
      <c r="J95" s="1"/>
      <c r="K95" s="1"/>
      <c r="L95" s="1"/>
      <c r="M95" s="1"/>
      <c r="N95" s="1"/>
      <c r="O95" s="1"/>
      <c r="P95" s="1"/>
      <c r="Q95" s="1"/>
      <c r="R95" s="1"/>
      <c r="S95" s="1"/>
      <c r="T95" s="1"/>
      <c r="U95" s="1"/>
      <c r="V95" s="1"/>
      <c r="W95" s="1"/>
      <c r="X95" s="1"/>
      <c r="Y95" s="46"/>
      <c r="Z95" s="46"/>
    </row>
    <row r="96" spans="1:26" ht="14.25" customHeight="1" x14ac:dyDescent="0.2">
      <c r="A96" s="43"/>
      <c r="B96" s="43"/>
      <c r="C96" s="43"/>
      <c r="D96" s="43"/>
      <c r="E96" s="43"/>
      <c r="F96" s="43"/>
      <c r="G96" s="1"/>
      <c r="H96" s="1"/>
      <c r="I96" s="1"/>
      <c r="J96" s="1"/>
      <c r="K96" s="1"/>
      <c r="L96" s="1"/>
      <c r="M96" s="1"/>
      <c r="N96" s="1"/>
      <c r="O96" s="1"/>
      <c r="P96" s="1"/>
      <c r="Q96" s="1"/>
      <c r="R96" s="1"/>
      <c r="S96" s="1"/>
      <c r="T96" s="1"/>
      <c r="U96" s="1"/>
      <c r="V96" s="1"/>
      <c r="W96" s="1"/>
      <c r="X96" s="1"/>
      <c r="Y96" s="46"/>
      <c r="Z96" s="46"/>
    </row>
    <row r="97" spans="1:26" ht="14.25" customHeight="1" x14ac:dyDescent="0.2">
      <c r="A97" s="43"/>
      <c r="B97" s="43"/>
      <c r="C97" s="43"/>
      <c r="D97" s="43"/>
      <c r="E97" s="43"/>
      <c r="F97" s="43"/>
      <c r="G97" s="1"/>
      <c r="H97" s="1"/>
      <c r="I97" s="1"/>
      <c r="J97" s="1"/>
      <c r="K97" s="1"/>
      <c r="L97" s="1"/>
      <c r="M97" s="1"/>
      <c r="N97" s="1"/>
      <c r="O97" s="1"/>
      <c r="P97" s="1"/>
      <c r="Q97" s="1"/>
      <c r="R97" s="1"/>
      <c r="S97" s="1"/>
      <c r="T97" s="1"/>
      <c r="U97" s="1"/>
      <c r="V97" s="1"/>
      <c r="W97" s="1"/>
      <c r="X97" s="1"/>
      <c r="Y97" s="46"/>
      <c r="Z97" s="46"/>
    </row>
    <row r="98" spans="1:26" ht="14.25" customHeight="1" x14ac:dyDescent="0.2">
      <c r="A98" s="43"/>
      <c r="B98" s="43"/>
      <c r="C98" s="43"/>
      <c r="D98" s="43"/>
      <c r="E98" s="43"/>
      <c r="F98" s="43"/>
      <c r="G98" s="1"/>
      <c r="H98" s="1"/>
      <c r="I98" s="1"/>
      <c r="J98" s="1"/>
      <c r="K98" s="1"/>
      <c r="L98" s="1"/>
      <c r="M98" s="1"/>
      <c r="N98" s="1"/>
      <c r="O98" s="1"/>
      <c r="P98" s="1"/>
      <c r="Q98" s="1"/>
      <c r="R98" s="1"/>
      <c r="S98" s="1"/>
      <c r="T98" s="1"/>
      <c r="U98" s="1"/>
      <c r="V98" s="1"/>
      <c r="W98" s="1"/>
      <c r="X98" s="1"/>
      <c r="Y98" s="46"/>
      <c r="Z98" s="46"/>
    </row>
    <row r="99" spans="1:26" ht="14.25" customHeight="1" x14ac:dyDescent="0.2">
      <c r="A99" s="43"/>
      <c r="B99" s="43"/>
      <c r="C99" s="43"/>
      <c r="D99" s="43"/>
      <c r="E99" s="43"/>
      <c r="F99" s="43"/>
      <c r="G99" s="1"/>
      <c r="H99" s="1"/>
      <c r="I99" s="1"/>
      <c r="J99" s="1"/>
      <c r="K99" s="1"/>
      <c r="L99" s="1"/>
      <c r="M99" s="1"/>
      <c r="N99" s="1"/>
      <c r="O99" s="1"/>
      <c r="P99" s="1"/>
      <c r="Q99" s="1"/>
      <c r="R99" s="1"/>
      <c r="S99" s="1"/>
      <c r="T99" s="1"/>
      <c r="U99" s="1"/>
      <c r="V99" s="1"/>
      <c r="W99" s="1"/>
      <c r="X99" s="1"/>
      <c r="Y99" s="46"/>
      <c r="Z99" s="46"/>
    </row>
    <row r="100" spans="1:26" ht="14.25" customHeight="1" x14ac:dyDescent="0.2">
      <c r="A100" s="43"/>
      <c r="B100" s="43"/>
      <c r="C100" s="43"/>
      <c r="D100" s="43"/>
      <c r="E100" s="43"/>
      <c r="F100" s="43"/>
      <c r="G100" s="1"/>
      <c r="H100" s="1"/>
      <c r="I100" s="1"/>
      <c r="J100" s="1"/>
      <c r="K100" s="1"/>
      <c r="L100" s="1"/>
      <c r="M100" s="1"/>
      <c r="N100" s="1"/>
      <c r="O100" s="1"/>
      <c r="P100" s="1"/>
      <c r="Q100" s="1"/>
      <c r="R100" s="1"/>
      <c r="S100" s="1"/>
      <c r="T100" s="1"/>
      <c r="U100" s="1"/>
      <c r="V100" s="1"/>
      <c r="W100" s="1"/>
      <c r="X100" s="1"/>
      <c r="Y100" s="46"/>
      <c r="Z100" s="46"/>
    </row>
    <row r="101" spans="1:26" ht="14.25" customHeight="1" x14ac:dyDescent="0.2">
      <c r="A101" s="43"/>
      <c r="B101" s="43"/>
      <c r="C101" s="43"/>
      <c r="D101" s="43"/>
      <c r="E101" s="43"/>
      <c r="F101" s="43"/>
      <c r="G101" s="1"/>
      <c r="H101" s="1"/>
      <c r="I101" s="1"/>
      <c r="J101" s="1"/>
      <c r="K101" s="1"/>
      <c r="L101" s="1"/>
      <c r="M101" s="1"/>
      <c r="N101" s="1"/>
      <c r="O101" s="1"/>
      <c r="P101" s="1"/>
      <c r="Q101" s="1"/>
      <c r="R101" s="1"/>
      <c r="S101" s="1"/>
      <c r="T101" s="1"/>
      <c r="U101" s="1"/>
      <c r="V101" s="1"/>
      <c r="W101" s="1"/>
      <c r="X101" s="1"/>
      <c r="Y101" s="46"/>
      <c r="Z101" s="46"/>
    </row>
    <row r="102" spans="1:26" ht="14.25" customHeight="1" x14ac:dyDescent="0.2">
      <c r="A102" s="43"/>
      <c r="B102" s="43"/>
      <c r="C102" s="43"/>
      <c r="D102" s="43"/>
      <c r="E102" s="43"/>
      <c r="F102" s="43"/>
      <c r="G102" s="1"/>
      <c r="H102" s="1"/>
      <c r="I102" s="1"/>
      <c r="J102" s="1"/>
      <c r="K102" s="1"/>
      <c r="L102" s="1"/>
      <c r="M102" s="1"/>
      <c r="N102" s="1"/>
      <c r="O102" s="1"/>
      <c r="P102" s="1"/>
      <c r="Q102" s="1"/>
      <c r="R102" s="1"/>
      <c r="S102" s="1"/>
      <c r="T102" s="1"/>
      <c r="U102" s="1"/>
      <c r="V102" s="1"/>
      <c r="W102" s="1"/>
      <c r="X102" s="1"/>
      <c r="Y102" s="46"/>
      <c r="Z102" s="46"/>
    </row>
    <row r="103" spans="1:26" ht="14.25" customHeight="1" x14ac:dyDescent="0.2">
      <c r="A103" s="43"/>
      <c r="B103" s="43"/>
      <c r="C103" s="43"/>
      <c r="D103" s="43"/>
      <c r="E103" s="43"/>
      <c r="F103" s="43"/>
      <c r="G103" s="1"/>
      <c r="H103" s="1"/>
      <c r="I103" s="1"/>
      <c r="J103" s="1"/>
      <c r="K103" s="1"/>
      <c r="L103" s="1"/>
      <c r="M103" s="1"/>
      <c r="N103" s="1"/>
      <c r="O103" s="1"/>
      <c r="P103" s="1"/>
      <c r="Q103" s="1"/>
      <c r="R103" s="1"/>
      <c r="S103" s="1"/>
      <c r="T103" s="1"/>
      <c r="U103" s="1"/>
      <c r="V103" s="1"/>
      <c r="W103" s="1"/>
      <c r="X103" s="1"/>
      <c r="Y103" s="46"/>
      <c r="Z103" s="46"/>
    </row>
    <row r="104" spans="1:26" ht="14.25" customHeight="1" x14ac:dyDescent="0.2">
      <c r="A104" s="43"/>
      <c r="B104" s="43"/>
      <c r="C104" s="43"/>
      <c r="D104" s="43"/>
      <c r="E104" s="43"/>
      <c r="F104" s="43"/>
      <c r="G104" s="1"/>
      <c r="H104" s="1"/>
      <c r="I104" s="1"/>
      <c r="J104" s="1"/>
      <c r="K104" s="1"/>
      <c r="L104" s="1"/>
      <c r="M104" s="1"/>
      <c r="N104" s="1"/>
      <c r="O104" s="1"/>
      <c r="P104" s="1"/>
      <c r="Q104" s="1"/>
      <c r="R104" s="1"/>
      <c r="S104" s="1"/>
      <c r="T104" s="1"/>
      <c r="U104" s="1"/>
      <c r="V104" s="1"/>
      <c r="W104" s="1"/>
      <c r="X104" s="1"/>
      <c r="Y104" s="46"/>
      <c r="Z104" s="46"/>
    </row>
    <row r="105" spans="1:26" ht="14.25" customHeight="1" x14ac:dyDescent="0.2">
      <c r="A105" s="43"/>
      <c r="B105" s="43"/>
      <c r="C105" s="43"/>
      <c r="D105" s="43"/>
      <c r="E105" s="43"/>
      <c r="F105" s="43"/>
      <c r="G105" s="1"/>
      <c r="H105" s="1"/>
      <c r="I105" s="1"/>
      <c r="J105" s="1"/>
      <c r="K105" s="1"/>
      <c r="L105" s="1"/>
      <c r="M105" s="1"/>
      <c r="N105" s="1"/>
      <c r="O105" s="1"/>
      <c r="P105" s="1"/>
      <c r="Q105" s="1"/>
      <c r="R105" s="1"/>
      <c r="S105" s="1"/>
      <c r="T105" s="1"/>
      <c r="U105" s="1"/>
      <c r="V105" s="1"/>
      <c r="W105" s="1"/>
      <c r="X105" s="1"/>
      <c r="Y105" s="46"/>
      <c r="Z105" s="46"/>
    </row>
    <row r="106" spans="1:26" ht="14.25" customHeight="1" x14ac:dyDescent="0.2">
      <c r="A106" s="43"/>
      <c r="B106" s="43"/>
      <c r="C106" s="43"/>
      <c r="D106" s="43"/>
      <c r="E106" s="43"/>
      <c r="F106" s="43"/>
      <c r="G106" s="1"/>
      <c r="H106" s="1"/>
      <c r="I106" s="1"/>
      <c r="J106" s="1"/>
      <c r="K106" s="1"/>
      <c r="L106" s="1"/>
      <c r="M106" s="1"/>
      <c r="N106" s="1"/>
      <c r="O106" s="1"/>
      <c r="P106" s="1"/>
      <c r="Q106" s="1"/>
      <c r="R106" s="1"/>
      <c r="S106" s="1"/>
      <c r="T106" s="1"/>
      <c r="U106" s="1"/>
      <c r="V106" s="1"/>
      <c r="W106" s="1"/>
      <c r="X106" s="1"/>
      <c r="Y106" s="46"/>
      <c r="Z106" s="46"/>
    </row>
    <row r="107" spans="1:26" ht="14.25" customHeight="1" x14ac:dyDescent="0.2">
      <c r="A107" s="43"/>
      <c r="B107" s="43"/>
      <c r="C107" s="43"/>
      <c r="D107" s="43"/>
      <c r="E107" s="43"/>
      <c r="F107" s="43"/>
      <c r="G107" s="1"/>
      <c r="H107" s="1"/>
      <c r="I107" s="1"/>
      <c r="J107" s="1"/>
      <c r="K107" s="1"/>
      <c r="L107" s="1"/>
      <c r="M107" s="1"/>
      <c r="N107" s="1"/>
      <c r="O107" s="1"/>
      <c r="P107" s="1"/>
      <c r="Q107" s="1"/>
      <c r="R107" s="1"/>
      <c r="S107" s="1"/>
      <c r="T107" s="1"/>
      <c r="U107" s="1"/>
      <c r="V107" s="1"/>
      <c r="W107" s="1"/>
      <c r="X107" s="1"/>
      <c r="Y107" s="46"/>
      <c r="Z107" s="46"/>
    </row>
    <row r="108" spans="1:26" ht="14.25" customHeight="1" x14ac:dyDescent="0.2">
      <c r="A108" s="43"/>
      <c r="B108" s="43"/>
      <c r="C108" s="43"/>
      <c r="D108" s="43"/>
      <c r="E108" s="43"/>
      <c r="F108" s="43"/>
      <c r="G108" s="1"/>
      <c r="H108" s="1"/>
      <c r="I108" s="1"/>
      <c r="J108" s="1"/>
      <c r="K108" s="1"/>
      <c r="L108" s="1"/>
      <c r="M108" s="1"/>
      <c r="N108" s="1"/>
      <c r="O108" s="1"/>
      <c r="P108" s="1"/>
      <c r="Q108" s="1"/>
      <c r="R108" s="1"/>
      <c r="S108" s="1"/>
      <c r="T108" s="1"/>
      <c r="U108" s="1"/>
      <c r="V108" s="1"/>
      <c r="W108" s="1"/>
      <c r="X108" s="1"/>
      <c r="Y108" s="46"/>
      <c r="Z108" s="46"/>
    </row>
    <row r="109" spans="1:26" ht="15.75" customHeight="1" x14ac:dyDescent="0.2">
      <c r="A109" s="43"/>
      <c r="B109" s="43"/>
      <c r="C109" s="43"/>
      <c r="D109" s="43"/>
      <c r="E109" s="43"/>
      <c r="F109" s="43"/>
      <c r="G109" s="1"/>
      <c r="H109" s="1"/>
      <c r="I109" s="1"/>
      <c r="J109" s="1"/>
      <c r="K109" s="1"/>
      <c r="L109" s="1"/>
      <c r="M109" s="1"/>
      <c r="N109" s="1"/>
      <c r="O109" s="1"/>
      <c r="P109" s="1"/>
      <c r="Q109" s="1"/>
      <c r="R109" s="1"/>
      <c r="S109" s="1"/>
      <c r="T109" s="1"/>
      <c r="U109" s="1"/>
      <c r="V109" s="1"/>
      <c r="W109" s="1"/>
      <c r="X109" s="1"/>
      <c r="Y109" s="46"/>
      <c r="Z109" s="46"/>
    </row>
    <row r="110" spans="1:26" ht="15.75" customHeight="1" x14ac:dyDescent="0.2">
      <c r="A110" s="43"/>
      <c r="B110" s="43"/>
      <c r="C110" s="43"/>
      <c r="D110" s="43"/>
      <c r="E110" s="43"/>
      <c r="F110" s="43"/>
      <c r="G110" s="1"/>
      <c r="H110" s="1"/>
      <c r="I110" s="1"/>
      <c r="J110" s="1"/>
      <c r="K110" s="1"/>
      <c r="L110" s="1"/>
      <c r="M110" s="1"/>
      <c r="N110" s="1"/>
      <c r="O110" s="1"/>
      <c r="P110" s="1"/>
      <c r="Q110" s="1"/>
      <c r="R110" s="1"/>
      <c r="S110" s="1"/>
      <c r="T110" s="1"/>
      <c r="U110" s="1"/>
      <c r="V110" s="1"/>
      <c r="W110" s="1"/>
      <c r="X110" s="1"/>
      <c r="Y110" s="46"/>
      <c r="Z110" s="46"/>
    </row>
    <row r="111" spans="1:26" ht="15.75" customHeight="1" x14ac:dyDescent="0.2">
      <c r="A111" s="43"/>
      <c r="B111" s="43"/>
      <c r="C111" s="43"/>
      <c r="D111" s="43"/>
      <c r="E111" s="43"/>
      <c r="F111" s="43"/>
      <c r="G111" s="1"/>
      <c r="H111" s="1"/>
      <c r="I111" s="1"/>
      <c r="J111" s="1"/>
      <c r="K111" s="1"/>
      <c r="L111" s="1"/>
      <c r="M111" s="1"/>
      <c r="N111" s="1"/>
      <c r="O111" s="1"/>
      <c r="P111" s="1"/>
      <c r="Q111" s="1"/>
      <c r="R111" s="1"/>
      <c r="S111" s="1"/>
      <c r="T111" s="1"/>
      <c r="U111" s="1"/>
      <c r="V111" s="1"/>
      <c r="W111" s="1"/>
      <c r="X111" s="1"/>
      <c r="Y111" s="46"/>
      <c r="Z111" s="46"/>
    </row>
    <row r="112" spans="1:26" ht="15.75" customHeight="1" x14ac:dyDescent="0.2">
      <c r="A112" s="43"/>
      <c r="B112" s="43"/>
      <c r="C112" s="43"/>
      <c r="D112" s="43"/>
      <c r="E112" s="43"/>
      <c r="F112" s="43"/>
      <c r="G112" s="1"/>
      <c r="H112" s="1"/>
      <c r="I112" s="1"/>
      <c r="J112" s="1"/>
      <c r="K112" s="1"/>
      <c r="L112" s="1"/>
      <c r="M112" s="1"/>
      <c r="N112" s="1"/>
      <c r="O112" s="1"/>
      <c r="P112" s="1"/>
      <c r="Q112" s="1"/>
      <c r="R112" s="1"/>
      <c r="S112" s="1"/>
      <c r="T112" s="1"/>
      <c r="U112" s="1"/>
      <c r="V112" s="1"/>
      <c r="W112" s="1"/>
      <c r="X112" s="1"/>
      <c r="Y112" s="46"/>
      <c r="Z112" s="46"/>
    </row>
    <row r="113" spans="1:26" ht="15.75" customHeight="1" x14ac:dyDescent="0.2">
      <c r="A113" s="43"/>
      <c r="B113" s="43"/>
      <c r="C113" s="43"/>
      <c r="D113" s="43"/>
      <c r="E113" s="43"/>
      <c r="F113" s="43"/>
      <c r="G113" s="1"/>
      <c r="H113" s="1"/>
      <c r="I113" s="1"/>
      <c r="J113" s="1"/>
      <c r="K113" s="1"/>
      <c r="L113" s="1"/>
      <c r="M113" s="1"/>
      <c r="N113" s="1"/>
      <c r="O113" s="1"/>
      <c r="P113" s="1"/>
      <c r="Q113" s="1"/>
      <c r="R113" s="1"/>
      <c r="S113" s="1"/>
      <c r="T113" s="1"/>
      <c r="U113" s="1"/>
      <c r="V113" s="1"/>
      <c r="W113" s="1"/>
      <c r="X113" s="1"/>
      <c r="Y113" s="46"/>
      <c r="Z113" s="46"/>
    </row>
    <row r="114" spans="1:26" ht="15.75" customHeight="1" x14ac:dyDescent="0.2">
      <c r="A114" s="43"/>
      <c r="B114" s="43"/>
      <c r="C114" s="43"/>
      <c r="D114" s="43"/>
      <c r="E114" s="43"/>
      <c r="F114" s="43"/>
      <c r="G114" s="1"/>
      <c r="H114" s="1"/>
      <c r="I114" s="1"/>
      <c r="J114" s="1"/>
      <c r="K114" s="1"/>
      <c r="L114" s="1"/>
      <c r="M114" s="1"/>
      <c r="N114" s="1"/>
      <c r="O114" s="1"/>
      <c r="P114" s="1"/>
      <c r="Q114" s="1"/>
      <c r="R114" s="1"/>
      <c r="S114" s="1"/>
      <c r="T114" s="1"/>
      <c r="U114" s="1"/>
      <c r="V114" s="1"/>
      <c r="W114" s="1"/>
      <c r="X114" s="1"/>
      <c r="Y114" s="46"/>
      <c r="Z114" s="46"/>
    </row>
    <row r="115" spans="1:26" ht="15.75" customHeight="1" x14ac:dyDescent="0.2">
      <c r="A115" s="43"/>
      <c r="B115" s="43"/>
      <c r="C115" s="43"/>
      <c r="D115" s="43"/>
      <c r="E115" s="43"/>
      <c r="F115" s="43"/>
      <c r="G115" s="1"/>
      <c r="H115" s="1"/>
      <c r="I115" s="1"/>
      <c r="J115" s="1"/>
      <c r="K115" s="1"/>
      <c r="L115" s="1"/>
      <c r="M115" s="1"/>
      <c r="N115" s="1"/>
      <c r="O115" s="1"/>
      <c r="P115" s="1"/>
      <c r="Q115" s="1"/>
      <c r="R115" s="1"/>
      <c r="S115" s="1"/>
      <c r="T115" s="1"/>
      <c r="U115" s="1"/>
      <c r="V115" s="1"/>
      <c r="W115" s="1"/>
      <c r="X115" s="1"/>
      <c r="Y115" s="46"/>
      <c r="Z115" s="46"/>
    </row>
    <row r="116" spans="1:26" ht="15.75" customHeight="1" x14ac:dyDescent="0.2">
      <c r="A116" s="43"/>
      <c r="B116" s="43"/>
      <c r="C116" s="43"/>
      <c r="D116" s="43"/>
      <c r="E116" s="43"/>
      <c r="F116" s="43"/>
      <c r="G116" s="1"/>
      <c r="H116" s="1"/>
      <c r="I116" s="1"/>
      <c r="J116" s="1"/>
      <c r="K116" s="1"/>
      <c r="L116" s="1"/>
      <c r="M116" s="1"/>
      <c r="N116" s="1"/>
      <c r="O116" s="1"/>
      <c r="P116" s="1"/>
      <c r="Q116" s="1"/>
      <c r="R116" s="1"/>
      <c r="S116" s="1"/>
      <c r="T116" s="1"/>
      <c r="U116" s="1"/>
      <c r="V116" s="1"/>
      <c r="W116" s="1"/>
      <c r="X116" s="1"/>
      <c r="Y116" s="46"/>
      <c r="Z116" s="46"/>
    </row>
    <row r="117" spans="1:26" ht="15.75" customHeight="1" x14ac:dyDescent="0.2">
      <c r="A117" s="43"/>
      <c r="B117" s="43"/>
      <c r="C117" s="43"/>
      <c r="D117" s="43"/>
      <c r="E117" s="43"/>
      <c r="F117" s="43"/>
      <c r="G117" s="1"/>
      <c r="H117" s="1"/>
      <c r="I117" s="1"/>
      <c r="J117" s="1"/>
      <c r="K117" s="1"/>
      <c r="L117" s="1"/>
      <c r="M117" s="1"/>
      <c r="N117" s="1"/>
      <c r="O117" s="1"/>
      <c r="P117" s="1"/>
      <c r="Q117" s="1"/>
      <c r="R117" s="1"/>
      <c r="S117" s="1"/>
      <c r="T117" s="1"/>
      <c r="U117" s="1"/>
      <c r="V117" s="1"/>
      <c r="W117" s="1"/>
      <c r="X117" s="1"/>
      <c r="Y117" s="46"/>
      <c r="Z117" s="46"/>
    </row>
    <row r="118" spans="1:26" ht="15.75" customHeight="1" x14ac:dyDescent="0.2">
      <c r="A118" s="43"/>
      <c r="B118" s="43"/>
      <c r="C118" s="43"/>
      <c r="D118" s="43"/>
      <c r="E118" s="43"/>
      <c r="F118" s="43"/>
      <c r="G118" s="1"/>
      <c r="H118" s="1"/>
      <c r="I118" s="1"/>
      <c r="J118" s="1"/>
      <c r="K118" s="1"/>
      <c r="L118" s="1"/>
      <c r="M118" s="1"/>
      <c r="N118" s="1"/>
      <c r="O118" s="1"/>
      <c r="P118" s="1"/>
      <c r="Q118" s="1"/>
      <c r="R118" s="1"/>
      <c r="S118" s="1"/>
      <c r="T118" s="1"/>
      <c r="U118" s="1"/>
      <c r="V118" s="1"/>
      <c r="W118" s="1"/>
      <c r="X118" s="1"/>
      <c r="Y118" s="46"/>
      <c r="Z118" s="46"/>
    </row>
    <row r="119" spans="1:26" ht="15.75" customHeight="1" x14ac:dyDescent="0.2">
      <c r="A119" s="43"/>
      <c r="B119" s="43"/>
      <c r="C119" s="43"/>
      <c r="D119" s="43"/>
      <c r="E119" s="43"/>
      <c r="F119" s="43"/>
      <c r="G119" s="1"/>
      <c r="H119" s="1"/>
      <c r="I119" s="1"/>
      <c r="J119" s="1"/>
      <c r="K119" s="1"/>
      <c r="L119" s="1"/>
      <c r="M119" s="1"/>
      <c r="N119" s="1"/>
      <c r="O119" s="1"/>
      <c r="P119" s="1"/>
      <c r="Q119" s="1"/>
      <c r="R119" s="1"/>
      <c r="S119" s="1"/>
      <c r="T119" s="1"/>
      <c r="U119" s="1"/>
      <c r="V119" s="1"/>
      <c r="W119" s="1"/>
      <c r="X119" s="1"/>
      <c r="Y119" s="46"/>
      <c r="Z119" s="46"/>
    </row>
    <row r="120" spans="1:26" ht="15.75" customHeight="1" x14ac:dyDescent="0.2">
      <c r="A120" s="43"/>
      <c r="B120" s="43"/>
      <c r="C120" s="43"/>
      <c r="D120" s="43"/>
      <c r="E120" s="43"/>
      <c r="F120" s="43"/>
      <c r="G120" s="1"/>
      <c r="H120" s="1"/>
      <c r="I120" s="1"/>
      <c r="J120" s="1"/>
      <c r="K120" s="1"/>
      <c r="L120" s="1"/>
      <c r="M120" s="1"/>
      <c r="N120" s="1"/>
      <c r="O120" s="1"/>
      <c r="P120" s="1"/>
      <c r="Q120" s="1"/>
      <c r="R120" s="1"/>
      <c r="S120" s="1"/>
      <c r="T120" s="1"/>
      <c r="U120" s="1"/>
      <c r="V120" s="1"/>
      <c r="W120" s="1"/>
      <c r="X120" s="1"/>
      <c r="Y120" s="46"/>
      <c r="Z120" s="46"/>
    </row>
    <row r="121" spans="1:26" ht="15.75" customHeight="1" x14ac:dyDescent="0.2">
      <c r="A121" s="43"/>
      <c r="B121" s="43"/>
      <c r="C121" s="43"/>
      <c r="D121" s="43"/>
      <c r="E121" s="43"/>
      <c r="F121" s="43"/>
      <c r="G121" s="1"/>
      <c r="H121" s="1"/>
      <c r="I121" s="1"/>
      <c r="J121" s="1"/>
      <c r="K121" s="1"/>
      <c r="L121" s="1"/>
      <c r="M121" s="1"/>
      <c r="N121" s="1"/>
      <c r="O121" s="1"/>
      <c r="P121" s="1"/>
      <c r="Q121" s="1"/>
      <c r="R121" s="1"/>
      <c r="S121" s="1"/>
      <c r="T121" s="1"/>
      <c r="U121" s="1"/>
      <c r="V121" s="1"/>
      <c r="W121" s="1"/>
      <c r="X121" s="1"/>
      <c r="Y121" s="46"/>
      <c r="Z121" s="46"/>
    </row>
    <row r="122" spans="1:26" ht="15.75" customHeight="1" x14ac:dyDescent="0.2">
      <c r="A122" s="43"/>
      <c r="B122" s="43"/>
      <c r="C122" s="43"/>
      <c r="D122" s="43"/>
      <c r="E122" s="43"/>
      <c r="F122" s="43"/>
      <c r="G122" s="1"/>
      <c r="H122" s="1"/>
      <c r="I122" s="1"/>
      <c r="J122" s="1"/>
      <c r="K122" s="1"/>
      <c r="L122" s="1"/>
      <c r="M122" s="1"/>
      <c r="N122" s="1"/>
      <c r="O122" s="1"/>
      <c r="P122" s="1"/>
      <c r="Q122" s="1"/>
      <c r="R122" s="1"/>
      <c r="S122" s="1"/>
      <c r="T122" s="1"/>
      <c r="U122" s="1"/>
      <c r="V122" s="1"/>
      <c r="W122" s="1"/>
      <c r="X122" s="1"/>
      <c r="Y122" s="46"/>
      <c r="Z122" s="46"/>
    </row>
    <row r="123" spans="1:26" ht="15.75" customHeight="1" x14ac:dyDescent="0.2">
      <c r="A123" s="43"/>
      <c r="B123" s="43"/>
      <c r="C123" s="43"/>
      <c r="D123" s="43"/>
      <c r="E123" s="43"/>
      <c r="F123" s="43"/>
      <c r="G123" s="1"/>
      <c r="H123" s="1"/>
      <c r="I123" s="1"/>
      <c r="J123" s="1"/>
      <c r="K123" s="1"/>
      <c r="L123" s="1"/>
      <c r="M123" s="1"/>
      <c r="N123" s="1"/>
      <c r="O123" s="1"/>
      <c r="P123" s="1"/>
      <c r="Q123" s="1"/>
      <c r="R123" s="1"/>
      <c r="S123" s="1"/>
      <c r="T123" s="1"/>
      <c r="U123" s="1"/>
      <c r="V123" s="1"/>
      <c r="W123" s="1"/>
      <c r="X123" s="1"/>
      <c r="Y123" s="46"/>
      <c r="Z123" s="46"/>
    </row>
    <row r="124" spans="1:26" ht="15.75" customHeight="1" x14ac:dyDescent="0.2">
      <c r="A124" s="43"/>
      <c r="B124" s="43"/>
      <c r="C124" s="43"/>
      <c r="D124" s="43"/>
      <c r="E124" s="43"/>
      <c r="F124" s="43"/>
      <c r="G124" s="1"/>
      <c r="H124" s="1"/>
      <c r="I124" s="1"/>
      <c r="J124" s="1"/>
      <c r="K124" s="1"/>
      <c r="L124" s="1"/>
      <c r="M124" s="1"/>
      <c r="N124" s="1"/>
      <c r="O124" s="1"/>
      <c r="P124" s="1"/>
      <c r="Q124" s="1"/>
      <c r="R124" s="1"/>
      <c r="S124" s="1"/>
      <c r="T124" s="1"/>
      <c r="U124" s="1"/>
      <c r="V124" s="1"/>
      <c r="W124" s="1"/>
      <c r="X124" s="1"/>
      <c r="Y124" s="46"/>
      <c r="Z124" s="46"/>
    </row>
    <row r="125" spans="1:26" ht="15.75" customHeight="1" x14ac:dyDescent="0.2">
      <c r="A125" s="43"/>
      <c r="B125" s="43"/>
      <c r="C125" s="43"/>
      <c r="D125" s="43"/>
      <c r="E125" s="43"/>
      <c r="F125" s="43"/>
      <c r="G125" s="1"/>
      <c r="H125" s="1"/>
      <c r="I125" s="1"/>
      <c r="J125" s="1"/>
      <c r="K125" s="1"/>
      <c r="L125" s="1"/>
      <c r="M125" s="1"/>
      <c r="N125" s="1"/>
      <c r="O125" s="1"/>
      <c r="P125" s="1"/>
      <c r="Q125" s="1"/>
      <c r="R125" s="1"/>
      <c r="S125" s="1"/>
      <c r="T125" s="1"/>
      <c r="U125" s="1"/>
      <c r="V125" s="1"/>
      <c r="W125" s="1"/>
      <c r="X125" s="1"/>
      <c r="Y125" s="46"/>
      <c r="Z125" s="46"/>
    </row>
    <row r="126" spans="1:26" ht="15.75" customHeight="1" x14ac:dyDescent="0.2">
      <c r="A126" s="43"/>
      <c r="B126" s="43"/>
      <c r="C126" s="43"/>
      <c r="D126" s="43"/>
      <c r="E126" s="43"/>
      <c r="F126" s="43"/>
      <c r="G126" s="1"/>
      <c r="H126" s="1"/>
      <c r="I126" s="1"/>
      <c r="J126" s="1"/>
      <c r="K126" s="1"/>
      <c r="L126" s="1"/>
      <c r="M126" s="1"/>
      <c r="N126" s="1"/>
      <c r="O126" s="1"/>
      <c r="P126" s="1"/>
      <c r="Q126" s="1"/>
      <c r="R126" s="1"/>
      <c r="S126" s="1"/>
      <c r="T126" s="1"/>
      <c r="U126" s="1"/>
      <c r="V126" s="1"/>
      <c r="W126" s="1"/>
      <c r="X126" s="1"/>
      <c r="Y126" s="46"/>
      <c r="Z126" s="46"/>
    </row>
    <row r="127" spans="1:26" ht="15.75" customHeight="1" x14ac:dyDescent="0.2">
      <c r="A127" s="43"/>
      <c r="B127" s="43"/>
      <c r="C127" s="43"/>
      <c r="D127" s="43"/>
      <c r="E127" s="43"/>
      <c r="F127" s="43"/>
      <c r="G127" s="1"/>
      <c r="H127" s="1"/>
      <c r="I127" s="1"/>
      <c r="J127" s="1"/>
      <c r="K127" s="1"/>
      <c r="L127" s="1"/>
      <c r="M127" s="1"/>
      <c r="N127" s="1"/>
      <c r="O127" s="1"/>
      <c r="P127" s="1"/>
      <c r="Q127" s="1"/>
      <c r="R127" s="1"/>
      <c r="S127" s="1"/>
      <c r="T127" s="1"/>
      <c r="U127" s="1"/>
      <c r="V127" s="1"/>
      <c r="W127" s="1"/>
      <c r="X127" s="1"/>
      <c r="Y127" s="46"/>
      <c r="Z127" s="46"/>
    </row>
    <row r="128" spans="1:26" ht="15.75" customHeight="1" x14ac:dyDescent="0.2">
      <c r="A128" s="43"/>
      <c r="B128" s="43"/>
      <c r="C128" s="43"/>
      <c r="D128" s="43"/>
      <c r="E128" s="43"/>
      <c r="F128" s="43"/>
      <c r="G128" s="1"/>
      <c r="H128" s="1"/>
      <c r="I128" s="1"/>
      <c r="J128" s="1"/>
      <c r="K128" s="1"/>
      <c r="L128" s="1"/>
      <c r="M128" s="1"/>
      <c r="N128" s="1"/>
      <c r="O128" s="1"/>
      <c r="P128" s="1"/>
      <c r="Q128" s="1"/>
      <c r="R128" s="1"/>
      <c r="S128" s="1"/>
      <c r="T128" s="1"/>
      <c r="U128" s="1"/>
      <c r="V128" s="1"/>
      <c r="W128" s="1"/>
      <c r="X128" s="1"/>
      <c r="Y128" s="46"/>
      <c r="Z128" s="46"/>
    </row>
    <row r="129" spans="1:26" ht="15.75" customHeight="1" x14ac:dyDescent="0.2">
      <c r="A129" s="43"/>
      <c r="B129" s="43"/>
      <c r="C129" s="43"/>
      <c r="D129" s="43"/>
      <c r="E129" s="43"/>
      <c r="F129" s="43"/>
      <c r="G129" s="1"/>
      <c r="H129" s="1"/>
      <c r="I129" s="1"/>
      <c r="J129" s="1"/>
      <c r="K129" s="1"/>
      <c r="L129" s="1"/>
      <c r="M129" s="1"/>
      <c r="N129" s="1"/>
      <c r="O129" s="1"/>
      <c r="P129" s="1"/>
      <c r="Q129" s="1"/>
      <c r="R129" s="1"/>
      <c r="S129" s="1"/>
      <c r="T129" s="1"/>
      <c r="U129" s="1"/>
      <c r="V129" s="1"/>
      <c r="W129" s="1"/>
      <c r="X129" s="1"/>
      <c r="Y129" s="46"/>
      <c r="Z129" s="46"/>
    </row>
    <row r="130" spans="1:26" ht="15.75" customHeight="1" x14ac:dyDescent="0.2">
      <c r="A130" s="43"/>
      <c r="B130" s="43"/>
      <c r="C130" s="43"/>
      <c r="D130" s="43"/>
      <c r="E130" s="43"/>
      <c r="F130" s="43"/>
      <c r="G130" s="1"/>
      <c r="H130" s="1"/>
      <c r="I130" s="1"/>
      <c r="J130" s="1"/>
      <c r="K130" s="1"/>
      <c r="L130" s="1"/>
      <c r="M130" s="1"/>
      <c r="N130" s="1"/>
      <c r="O130" s="1"/>
      <c r="P130" s="1"/>
      <c r="Q130" s="1"/>
      <c r="R130" s="1"/>
      <c r="S130" s="1"/>
      <c r="T130" s="1"/>
      <c r="U130" s="1"/>
      <c r="V130" s="1"/>
      <c r="W130" s="1"/>
      <c r="X130" s="1"/>
      <c r="Y130" s="46"/>
      <c r="Z130" s="46"/>
    </row>
    <row r="131" spans="1:26" ht="15.75" customHeight="1" x14ac:dyDescent="0.2">
      <c r="A131" s="43"/>
      <c r="B131" s="43"/>
      <c r="C131" s="43"/>
      <c r="D131" s="43"/>
      <c r="E131" s="43"/>
      <c r="F131" s="43"/>
      <c r="G131" s="1"/>
      <c r="H131" s="1"/>
      <c r="I131" s="1"/>
      <c r="J131" s="1"/>
      <c r="K131" s="1"/>
      <c r="L131" s="1"/>
      <c r="M131" s="1"/>
      <c r="N131" s="1"/>
      <c r="O131" s="1"/>
      <c r="P131" s="1"/>
      <c r="Q131" s="1"/>
      <c r="R131" s="1"/>
      <c r="S131" s="1"/>
      <c r="T131" s="1"/>
      <c r="U131" s="1"/>
      <c r="V131" s="1"/>
      <c r="W131" s="1"/>
      <c r="X131" s="1"/>
      <c r="Y131" s="46"/>
      <c r="Z131" s="46"/>
    </row>
    <row r="132" spans="1:26" ht="15.75" customHeight="1" x14ac:dyDescent="0.2">
      <c r="A132" s="43"/>
      <c r="B132" s="43"/>
      <c r="C132" s="43"/>
      <c r="D132" s="43"/>
      <c r="E132" s="43"/>
      <c r="F132" s="43"/>
      <c r="G132" s="1"/>
      <c r="H132" s="1"/>
      <c r="I132" s="1"/>
      <c r="J132" s="1"/>
      <c r="K132" s="1"/>
      <c r="L132" s="1"/>
      <c r="M132" s="1"/>
      <c r="N132" s="1"/>
      <c r="O132" s="1"/>
      <c r="P132" s="1"/>
      <c r="Q132" s="1"/>
      <c r="R132" s="1"/>
      <c r="S132" s="1"/>
      <c r="T132" s="1"/>
      <c r="U132" s="1"/>
      <c r="V132" s="1"/>
      <c r="W132" s="1"/>
      <c r="X132" s="1"/>
      <c r="Y132" s="46"/>
      <c r="Z132" s="46"/>
    </row>
    <row r="133" spans="1:26" ht="15.75" customHeight="1" x14ac:dyDescent="0.2">
      <c r="A133" s="43"/>
      <c r="B133" s="43"/>
      <c r="C133" s="43"/>
      <c r="D133" s="43"/>
      <c r="E133" s="43"/>
      <c r="F133" s="43"/>
      <c r="G133" s="1"/>
      <c r="H133" s="1"/>
      <c r="I133" s="1"/>
      <c r="J133" s="1"/>
      <c r="K133" s="1"/>
      <c r="L133" s="1"/>
      <c r="M133" s="1"/>
      <c r="N133" s="1"/>
      <c r="O133" s="1"/>
      <c r="P133" s="1"/>
      <c r="Q133" s="1"/>
      <c r="R133" s="1"/>
      <c r="S133" s="1"/>
      <c r="T133" s="1"/>
      <c r="U133" s="1"/>
      <c r="V133" s="1"/>
      <c r="W133" s="1"/>
      <c r="X133" s="1"/>
      <c r="Y133" s="46"/>
      <c r="Z133" s="46"/>
    </row>
    <row r="134" spans="1:26" ht="15.75" customHeight="1" x14ac:dyDescent="0.2">
      <c r="A134" s="43"/>
      <c r="B134" s="43"/>
      <c r="C134" s="43"/>
      <c r="D134" s="43"/>
      <c r="E134" s="43"/>
      <c r="F134" s="43"/>
      <c r="G134" s="1"/>
      <c r="H134" s="1"/>
      <c r="I134" s="1"/>
      <c r="J134" s="1"/>
      <c r="K134" s="1"/>
      <c r="L134" s="1"/>
      <c r="M134" s="1"/>
      <c r="N134" s="1"/>
      <c r="O134" s="1"/>
      <c r="P134" s="1"/>
      <c r="Q134" s="1"/>
      <c r="R134" s="1"/>
      <c r="S134" s="1"/>
      <c r="T134" s="1"/>
      <c r="U134" s="1"/>
      <c r="V134" s="1"/>
      <c r="W134" s="1"/>
      <c r="X134" s="1"/>
      <c r="Y134" s="46"/>
      <c r="Z134" s="46"/>
    </row>
    <row r="135" spans="1:26" ht="15.75" customHeight="1" x14ac:dyDescent="0.2">
      <c r="A135" s="43"/>
      <c r="B135" s="43"/>
      <c r="C135" s="43"/>
      <c r="D135" s="43"/>
      <c r="E135" s="43"/>
      <c r="F135" s="43"/>
      <c r="G135" s="1"/>
      <c r="H135" s="1"/>
      <c r="I135" s="1"/>
      <c r="J135" s="1"/>
      <c r="K135" s="1"/>
      <c r="L135" s="1"/>
      <c r="M135" s="1"/>
      <c r="N135" s="1"/>
      <c r="O135" s="1"/>
      <c r="P135" s="1"/>
      <c r="Q135" s="1"/>
      <c r="R135" s="1"/>
      <c r="S135" s="1"/>
      <c r="T135" s="1"/>
      <c r="U135" s="1"/>
      <c r="V135" s="1"/>
      <c r="W135" s="1"/>
      <c r="X135" s="1"/>
      <c r="Y135" s="46"/>
      <c r="Z135" s="46"/>
    </row>
    <row r="136" spans="1:26" ht="15.75" customHeight="1" x14ac:dyDescent="0.2">
      <c r="A136" s="43"/>
      <c r="B136" s="43"/>
      <c r="C136" s="43"/>
      <c r="D136" s="43"/>
      <c r="E136" s="43"/>
      <c r="F136" s="43"/>
      <c r="G136" s="1"/>
      <c r="H136" s="1"/>
      <c r="I136" s="1"/>
      <c r="J136" s="1"/>
      <c r="K136" s="1"/>
      <c r="L136" s="1"/>
      <c r="M136" s="1"/>
      <c r="N136" s="1"/>
      <c r="O136" s="1"/>
      <c r="P136" s="1"/>
      <c r="Q136" s="1"/>
      <c r="R136" s="1"/>
      <c r="S136" s="1"/>
      <c r="T136" s="1"/>
      <c r="U136" s="1"/>
      <c r="V136" s="1"/>
      <c r="W136" s="1"/>
      <c r="X136" s="1"/>
      <c r="Y136" s="46"/>
      <c r="Z136" s="46"/>
    </row>
    <row r="137" spans="1:26" ht="15.75" customHeight="1" x14ac:dyDescent="0.2">
      <c r="A137" s="43"/>
      <c r="B137" s="43"/>
      <c r="C137" s="43"/>
      <c r="D137" s="43"/>
      <c r="E137" s="43"/>
      <c r="F137" s="43"/>
      <c r="G137" s="1"/>
      <c r="H137" s="1"/>
      <c r="I137" s="1"/>
      <c r="J137" s="1"/>
      <c r="K137" s="1"/>
      <c r="L137" s="1"/>
      <c r="M137" s="1"/>
      <c r="N137" s="1"/>
      <c r="O137" s="1"/>
      <c r="P137" s="1"/>
      <c r="Q137" s="1"/>
      <c r="R137" s="1"/>
      <c r="S137" s="1"/>
      <c r="T137" s="1"/>
      <c r="U137" s="1"/>
      <c r="V137" s="1"/>
      <c r="W137" s="1"/>
      <c r="X137" s="1"/>
      <c r="Y137" s="46"/>
      <c r="Z137" s="46"/>
    </row>
    <row r="138" spans="1:26" ht="15.75" customHeight="1" x14ac:dyDescent="0.2">
      <c r="A138" s="43"/>
      <c r="B138" s="43"/>
      <c r="C138" s="43"/>
      <c r="D138" s="43"/>
      <c r="E138" s="43"/>
      <c r="F138" s="43"/>
      <c r="G138" s="1"/>
      <c r="H138" s="1"/>
      <c r="I138" s="1"/>
      <c r="J138" s="1"/>
      <c r="K138" s="1"/>
      <c r="L138" s="1"/>
      <c r="M138" s="1"/>
      <c r="N138" s="1"/>
      <c r="O138" s="1"/>
      <c r="P138" s="1"/>
      <c r="Q138" s="1"/>
      <c r="R138" s="1"/>
      <c r="S138" s="1"/>
      <c r="T138" s="1"/>
      <c r="U138" s="1"/>
      <c r="V138" s="1"/>
      <c r="W138" s="1"/>
      <c r="X138" s="1"/>
      <c r="Y138" s="46"/>
      <c r="Z138" s="46"/>
    </row>
    <row r="139" spans="1:26" ht="15.75" customHeight="1" x14ac:dyDescent="0.2">
      <c r="A139" s="43"/>
      <c r="B139" s="43"/>
      <c r="C139" s="43"/>
      <c r="D139" s="43"/>
      <c r="E139" s="43"/>
      <c r="F139" s="43"/>
      <c r="G139" s="1"/>
      <c r="H139" s="1"/>
      <c r="I139" s="1"/>
      <c r="J139" s="1"/>
      <c r="K139" s="1"/>
      <c r="L139" s="1"/>
      <c r="M139" s="1"/>
      <c r="N139" s="1"/>
      <c r="O139" s="1"/>
      <c r="P139" s="1"/>
      <c r="Q139" s="1"/>
      <c r="R139" s="1"/>
      <c r="S139" s="1"/>
      <c r="T139" s="1"/>
      <c r="U139" s="1"/>
      <c r="V139" s="1"/>
      <c r="W139" s="1"/>
      <c r="X139" s="1"/>
      <c r="Y139" s="46"/>
      <c r="Z139" s="46"/>
    </row>
    <row r="140" spans="1:26" ht="15.75" customHeight="1" x14ac:dyDescent="0.2">
      <c r="A140" s="43"/>
      <c r="B140" s="43"/>
      <c r="C140" s="43"/>
      <c r="D140" s="43"/>
      <c r="E140" s="43"/>
      <c r="F140" s="43"/>
      <c r="G140" s="1"/>
      <c r="H140" s="1"/>
      <c r="I140" s="1"/>
      <c r="J140" s="1"/>
      <c r="K140" s="1"/>
      <c r="L140" s="1"/>
      <c r="M140" s="1"/>
      <c r="N140" s="1"/>
      <c r="O140" s="1"/>
      <c r="P140" s="1"/>
      <c r="Q140" s="1"/>
      <c r="R140" s="1"/>
      <c r="S140" s="1"/>
      <c r="T140" s="1"/>
      <c r="U140" s="1"/>
      <c r="V140" s="1"/>
      <c r="W140" s="1"/>
      <c r="X140" s="1"/>
      <c r="Y140" s="46"/>
      <c r="Z140" s="46"/>
    </row>
    <row r="141" spans="1:26" ht="15.75" customHeight="1" x14ac:dyDescent="0.2">
      <c r="A141" s="43"/>
      <c r="B141" s="43"/>
      <c r="C141" s="43"/>
      <c r="D141" s="43"/>
      <c r="E141" s="43"/>
      <c r="F141" s="43"/>
      <c r="G141" s="1"/>
      <c r="H141" s="1"/>
      <c r="I141" s="1"/>
      <c r="J141" s="1"/>
      <c r="K141" s="1"/>
      <c r="L141" s="1"/>
      <c r="M141" s="1"/>
      <c r="N141" s="1"/>
      <c r="O141" s="1"/>
      <c r="P141" s="1"/>
      <c r="Q141" s="1"/>
      <c r="R141" s="1"/>
      <c r="S141" s="1"/>
      <c r="T141" s="1"/>
      <c r="U141" s="1"/>
      <c r="V141" s="1"/>
      <c r="W141" s="1"/>
      <c r="X141" s="1"/>
      <c r="Y141" s="46"/>
      <c r="Z141" s="46"/>
    </row>
    <row r="142" spans="1:26" ht="15.75" customHeight="1" x14ac:dyDescent="0.2">
      <c r="A142" s="43"/>
      <c r="B142" s="43"/>
      <c r="C142" s="43"/>
      <c r="D142" s="43"/>
      <c r="E142" s="43"/>
      <c r="F142" s="43"/>
      <c r="G142" s="1"/>
      <c r="H142" s="1"/>
      <c r="I142" s="1"/>
      <c r="J142" s="1"/>
      <c r="K142" s="1"/>
      <c r="L142" s="1"/>
      <c r="M142" s="1"/>
      <c r="N142" s="1"/>
      <c r="O142" s="1"/>
      <c r="P142" s="1"/>
      <c r="Q142" s="1"/>
      <c r="R142" s="1"/>
      <c r="S142" s="1"/>
      <c r="T142" s="1"/>
      <c r="U142" s="1"/>
      <c r="V142" s="1"/>
      <c r="W142" s="1"/>
      <c r="X142" s="1"/>
      <c r="Y142" s="46"/>
      <c r="Z142" s="46"/>
    </row>
    <row r="143" spans="1:26" ht="15.75" customHeight="1" x14ac:dyDescent="0.2">
      <c r="A143" s="43"/>
      <c r="B143" s="43"/>
      <c r="C143" s="43"/>
      <c r="D143" s="43"/>
      <c r="E143" s="43"/>
      <c r="F143" s="43"/>
      <c r="G143" s="1"/>
      <c r="H143" s="1"/>
      <c r="I143" s="1"/>
      <c r="J143" s="1"/>
      <c r="K143" s="1"/>
      <c r="L143" s="1"/>
      <c r="M143" s="1"/>
      <c r="N143" s="1"/>
      <c r="O143" s="1"/>
      <c r="P143" s="1"/>
      <c r="Q143" s="1"/>
      <c r="R143" s="1"/>
      <c r="S143" s="1"/>
      <c r="T143" s="1"/>
      <c r="U143" s="1"/>
      <c r="V143" s="1"/>
      <c r="W143" s="1"/>
      <c r="X143" s="1"/>
      <c r="Y143" s="46"/>
      <c r="Z143" s="46"/>
    </row>
    <row r="144" spans="1:26" ht="15.75" customHeight="1" x14ac:dyDescent="0.2">
      <c r="A144" s="43"/>
      <c r="B144" s="43"/>
      <c r="C144" s="43"/>
      <c r="D144" s="43"/>
      <c r="E144" s="43"/>
      <c r="F144" s="43"/>
      <c r="G144" s="1"/>
      <c r="H144" s="1"/>
      <c r="I144" s="1"/>
      <c r="J144" s="1"/>
      <c r="K144" s="1"/>
      <c r="L144" s="1"/>
      <c r="M144" s="1"/>
      <c r="N144" s="1"/>
      <c r="O144" s="1"/>
      <c r="P144" s="1"/>
      <c r="Q144" s="1"/>
      <c r="R144" s="1"/>
      <c r="S144" s="1"/>
      <c r="T144" s="1"/>
      <c r="U144" s="1"/>
      <c r="V144" s="1"/>
      <c r="W144" s="1"/>
      <c r="X144" s="1"/>
      <c r="Y144" s="46"/>
      <c r="Z144" s="46"/>
    </row>
    <row r="145" spans="1:26" ht="15.75" customHeight="1" x14ac:dyDescent="0.2">
      <c r="A145" s="43"/>
      <c r="B145" s="43"/>
      <c r="C145" s="43"/>
      <c r="D145" s="43"/>
      <c r="E145" s="43"/>
      <c r="F145" s="43"/>
      <c r="G145" s="1"/>
      <c r="H145" s="1"/>
      <c r="I145" s="1"/>
      <c r="J145" s="1"/>
      <c r="K145" s="1"/>
      <c r="L145" s="1"/>
      <c r="M145" s="1"/>
      <c r="N145" s="1"/>
      <c r="O145" s="1"/>
      <c r="P145" s="1"/>
      <c r="Q145" s="1"/>
      <c r="R145" s="1"/>
      <c r="S145" s="1"/>
      <c r="T145" s="1"/>
      <c r="U145" s="1"/>
      <c r="V145" s="1"/>
      <c r="W145" s="1"/>
      <c r="X145" s="1"/>
      <c r="Y145" s="46"/>
      <c r="Z145" s="46"/>
    </row>
    <row r="146" spans="1:26" ht="15.75" customHeight="1" x14ac:dyDescent="0.2">
      <c r="A146" s="43"/>
      <c r="B146" s="43"/>
      <c r="C146" s="43"/>
      <c r="D146" s="43"/>
      <c r="E146" s="43"/>
      <c r="F146" s="43"/>
      <c r="G146" s="1"/>
      <c r="H146" s="1"/>
      <c r="I146" s="1"/>
      <c r="J146" s="1"/>
      <c r="K146" s="1"/>
      <c r="L146" s="1"/>
      <c r="M146" s="1"/>
      <c r="N146" s="1"/>
      <c r="O146" s="1"/>
      <c r="P146" s="1"/>
      <c r="Q146" s="1"/>
      <c r="R146" s="1"/>
      <c r="S146" s="1"/>
      <c r="T146" s="1"/>
      <c r="U146" s="1"/>
      <c r="V146" s="1"/>
      <c r="W146" s="1"/>
      <c r="X146" s="1"/>
      <c r="Y146" s="46"/>
      <c r="Z146" s="46"/>
    </row>
    <row r="147" spans="1:26" ht="15.75" customHeight="1" x14ac:dyDescent="0.2">
      <c r="A147" s="43"/>
      <c r="B147" s="43"/>
      <c r="C147" s="43"/>
      <c r="D147" s="43"/>
      <c r="E147" s="43"/>
      <c r="F147" s="43"/>
      <c r="G147" s="1"/>
      <c r="H147" s="1"/>
      <c r="I147" s="1"/>
      <c r="J147" s="1"/>
      <c r="K147" s="1"/>
      <c r="L147" s="1"/>
      <c r="M147" s="1"/>
      <c r="N147" s="1"/>
      <c r="O147" s="1"/>
      <c r="P147" s="1"/>
      <c r="Q147" s="1"/>
      <c r="R147" s="1"/>
      <c r="S147" s="1"/>
      <c r="T147" s="1"/>
      <c r="U147" s="1"/>
      <c r="V147" s="1"/>
      <c r="W147" s="1"/>
      <c r="X147" s="1"/>
      <c r="Y147" s="46"/>
      <c r="Z147" s="46"/>
    </row>
    <row r="148" spans="1:26" ht="15.75" customHeight="1" x14ac:dyDescent="0.2">
      <c r="A148" s="43"/>
      <c r="B148" s="43"/>
      <c r="C148" s="43"/>
      <c r="D148" s="43"/>
      <c r="E148" s="43"/>
      <c r="F148" s="43"/>
      <c r="G148" s="1"/>
      <c r="H148" s="1"/>
      <c r="I148" s="1"/>
      <c r="J148" s="1"/>
      <c r="K148" s="1"/>
      <c r="L148" s="1"/>
      <c r="M148" s="1"/>
      <c r="N148" s="1"/>
      <c r="O148" s="1"/>
      <c r="P148" s="1"/>
      <c r="Q148" s="1"/>
      <c r="R148" s="1"/>
      <c r="S148" s="1"/>
      <c r="T148" s="1"/>
      <c r="U148" s="1"/>
      <c r="V148" s="1"/>
      <c r="W148" s="1"/>
      <c r="X148" s="1"/>
      <c r="Y148" s="46"/>
      <c r="Z148" s="46"/>
    </row>
    <row r="149" spans="1:26" ht="15.75" customHeight="1" x14ac:dyDescent="0.2">
      <c r="A149" s="43"/>
      <c r="B149" s="43"/>
      <c r="C149" s="43"/>
      <c r="D149" s="43"/>
      <c r="E149" s="43"/>
      <c r="F149" s="43"/>
      <c r="G149" s="1"/>
      <c r="H149" s="1"/>
      <c r="I149" s="1"/>
      <c r="J149" s="1"/>
      <c r="K149" s="1"/>
      <c r="L149" s="1"/>
      <c r="M149" s="1"/>
      <c r="N149" s="1"/>
      <c r="O149" s="1"/>
      <c r="P149" s="1"/>
      <c r="Q149" s="1"/>
      <c r="R149" s="1"/>
      <c r="S149" s="1"/>
      <c r="T149" s="1"/>
      <c r="U149" s="1"/>
      <c r="V149" s="1"/>
      <c r="W149" s="1"/>
      <c r="X149" s="1"/>
      <c r="Y149" s="46"/>
      <c r="Z149" s="46"/>
    </row>
    <row r="150" spans="1:26" ht="15.75" customHeight="1" x14ac:dyDescent="0.2">
      <c r="A150" s="43"/>
      <c r="B150" s="43"/>
      <c r="C150" s="43"/>
      <c r="D150" s="43"/>
      <c r="E150" s="43"/>
      <c r="F150" s="43"/>
      <c r="G150" s="1"/>
      <c r="H150" s="1"/>
      <c r="I150" s="1"/>
      <c r="J150" s="1"/>
      <c r="K150" s="1"/>
      <c r="L150" s="1"/>
      <c r="M150" s="1"/>
      <c r="N150" s="1"/>
      <c r="O150" s="1"/>
      <c r="P150" s="1"/>
      <c r="Q150" s="1"/>
      <c r="R150" s="1"/>
      <c r="S150" s="1"/>
      <c r="T150" s="1"/>
      <c r="U150" s="1"/>
      <c r="V150" s="1"/>
      <c r="W150" s="1"/>
      <c r="X150" s="1"/>
      <c r="Y150" s="46"/>
      <c r="Z150" s="46"/>
    </row>
    <row r="151" spans="1:26" ht="15.75" customHeight="1" x14ac:dyDescent="0.2">
      <c r="A151" s="43"/>
      <c r="B151" s="43"/>
      <c r="C151" s="43"/>
      <c r="D151" s="43"/>
      <c r="E151" s="43"/>
      <c r="F151" s="43"/>
      <c r="G151" s="1"/>
      <c r="H151" s="1"/>
      <c r="I151" s="1"/>
      <c r="J151" s="1"/>
      <c r="K151" s="1"/>
      <c r="L151" s="1"/>
      <c r="M151" s="1"/>
      <c r="N151" s="1"/>
      <c r="O151" s="1"/>
      <c r="P151" s="1"/>
      <c r="Q151" s="1"/>
      <c r="R151" s="1"/>
      <c r="S151" s="1"/>
      <c r="T151" s="1"/>
      <c r="U151" s="1"/>
      <c r="V151" s="1"/>
      <c r="W151" s="1"/>
      <c r="X151" s="1"/>
      <c r="Y151" s="46"/>
      <c r="Z151" s="46"/>
    </row>
    <row r="152" spans="1:26" ht="15.75" customHeight="1" x14ac:dyDescent="0.2">
      <c r="A152" s="43"/>
      <c r="B152" s="43"/>
      <c r="C152" s="43"/>
      <c r="D152" s="43"/>
      <c r="E152" s="43"/>
      <c r="F152" s="43"/>
      <c r="G152" s="1"/>
      <c r="H152" s="1"/>
      <c r="I152" s="1"/>
      <c r="J152" s="1"/>
      <c r="K152" s="1"/>
      <c r="L152" s="1"/>
      <c r="M152" s="1"/>
      <c r="N152" s="1"/>
      <c r="O152" s="1"/>
      <c r="P152" s="1"/>
      <c r="Q152" s="1"/>
      <c r="R152" s="1"/>
      <c r="S152" s="1"/>
      <c r="T152" s="1"/>
      <c r="U152" s="1"/>
      <c r="V152" s="1"/>
      <c r="W152" s="1"/>
      <c r="X152" s="1"/>
      <c r="Y152" s="46"/>
      <c r="Z152" s="46"/>
    </row>
    <row r="153" spans="1:26" ht="15.75" customHeight="1" x14ac:dyDescent="0.2">
      <c r="A153" s="43"/>
      <c r="B153" s="43"/>
      <c r="C153" s="43"/>
      <c r="D153" s="43"/>
      <c r="E153" s="43"/>
      <c r="F153" s="43"/>
      <c r="G153" s="1"/>
      <c r="H153" s="1"/>
      <c r="I153" s="1"/>
      <c r="J153" s="1"/>
      <c r="K153" s="1"/>
      <c r="L153" s="1"/>
      <c r="M153" s="1"/>
      <c r="N153" s="1"/>
      <c r="O153" s="1"/>
      <c r="P153" s="1"/>
      <c r="Q153" s="1"/>
      <c r="R153" s="1"/>
      <c r="S153" s="1"/>
      <c r="T153" s="1"/>
      <c r="U153" s="1"/>
      <c r="V153" s="1"/>
      <c r="W153" s="1"/>
      <c r="X153" s="1"/>
      <c r="Y153" s="46"/>
      <c r="Z153" s="46"/>
    </row>
    <row r="154" spans="1:26" ht="15.75" customHeight="1" x14ac:dyDescent="0.2">
      <c r="A154" s="43"/>
      <c r="B154" s="43"/>
      <c r="C154" s="43"/>
      <c r="D154" s="43"/>
      <c r="E154" s="43"/>
      <c r="F154" s="43"/>
      <c r="G154" s="1"/>
      <c r="H154" s="1"/>
      <c r="I154" s="1"/>
      <c r="J154" s="1"/>
      <c r="K154" s="1"/>
      <c r="L154" s="1"/>
      <c r="M154" s="1"/>
      <c r="N154" s="1"/>
      <c r="O154" s="1"/>
      <c r="P154" s="1"/>
      <c r="Q154" s="1"/>
      <c r="R154" s="1"/>
      <c r="S154" s="1"/>
      <c r="T154" s="1"/>
      <c r="U154" s="1"/>
      <c r="V154" s="1"/>
      <c r="W154" s="1"/>
      <c r="X154" s="1"/>
      <c r="Y154" s="46"/>
      <c r="Z154" s="46"/>
    </row>
    <row r="155" spans="1:26" ht="15.75" customHeight="1" x14ac:dyDescent="0.2">
      <c r="A155" s="43"/>
      <c r="B155" s="43"/>
      <c r="C155" s="43"/>
      <c r="D155" s="43"/>
      <c r="E155" s="43"/>
      <c r="F155" s="43"/>
      <c r="G155" s="1"/>
      <c r="H155" s="1"/>
      <c r="I155" s="1"/>
      <c r="J155" s="1"/>
      <c r="K155" s="1"/>
      <c r="L155" s="1"/>
      <c r="M155" s="1"/>
      <c r="N155" s="1"/>
      <c r="O155" s="1"/>
      <c r="P155" s="1"/>
      <c r="Q155" s="1"/>
      <c r="R155" s="1"/>
      <c r="S155" s="1"/>
      <c r="T155" s="1"/>
      <c r="U155" s="1"/>
      <c r="V155" s="1"/>
      <c r="W155" s="1"/>
      <c r="X155" s="1"/>
      <c r="Y155" s="46"/>
      <c r="Z155" s="46"/>
    </row>
    <row r="156" spans="1:26" ht="15.75" customHeight="1" x14ac:dyDescent="0.2">
      <c r="A156" s="43"/>
      <c r="B156" s="43"/>
      <c r="C156" s="43"/>
      <c r="D156" s="43"/>
      <c r="E156" s="43"/>
      <c r="F156" s="43"/>
      <c r="G156" s="1"/>
      <c r="H156" s="1"/>
      <c r="I156" s="1"/>
      <c r="J156" s="1"/>
      <c r="K156" s="1"/>
      <c r="L156" s="1"/>
      <c r="M156" s="1"/>
      <c r="N156" s="1"/>
      <c r="O156" s="1"/>
      <c r="P156" s="1"/>
      <c r="Q156" s="1"/>
      <c r="R156" s="1"/>
      <c r="S156" s="1"/>
      <c r="T156" s="1"/>
      <c r="U156" s="1"/>
      <c r="V156" s="1"/>
      <c r="W156" s="1"/>
      <c r="X156" s="1"/>
      <c r="Y156" s="46"/>
      <c r="Z156" s="46"/>
    </row>
    <row r="157" spans="1:26" ht="15.75" customHeight="1" x14ac:dyDescent="0.2">
      <c r="A157" s="43"/>
      <c r="B157" s="43"/>
      <c r="C157" s="43"/>
      <c r="D157" s="43"/>
      <c r="E157" s="43"/>
      <c r="F157" s="43"/>
      <c r="G157" s="1"/>
      <c r="H157" s="1"/>
      <c r="I157" s="1"/>
      <c r="J157" s="1"/>
      <c r="K157" s="1"/>
      <c r="L157" s="1"/>
      <c r="M157" s="1"/>
      <c r="N157" s="1"/>
      <c r="O157" s="1"/>
      <c r="P157" s="1"/>
      <c r="Q157" s="1"/>
      <c r="R157" s="1"/>
      <c r="S157" s="1"/>
      <c r="T157" s="1"/>
      <c r="U157" s="1"/>
      <c r="V157" s="1"/>
      <c r="W157" s="1"/>
      <c r="X157" s="1"/>
      <c r="Y157" s="46"/>
      <c r="Z157" s="46"/>
    </row>
    <row r="158" spans="1:26" ht="15.75" customHeight="1" x14ac:dyDescent="0.2">
      <c r="A158" s="43"/>
      <c r="B158" s="43"/>
      <c r="C158" s="43"/>
      <c r="D158" s="43"/>
      <c r="E158" s="43"/>
      <c r="F158" s="43"/>
      <c r="G158" s="1"/>
      <c r="H158" s="1"/>
      <c r="I158" s="1"/>
      <c r="J158" s="1"/>
      <c r="K158" s="1"/>
      <c r="L158" s="1"/>
      <c r="M158" s="1"/>
      <c r="N158" s="1"/>
      <c r="O158" s="1"/>
      <c r="P158" s="1"/>
      <c r="Q158" s="1"/>
      <c r="R158" s="1"/>
      <c r="S158" s="1"/>
      <c r="T158" s="1"/>
      <c r="U158" s="1"/>
      <c r="V158" s="1"/>
      <c r="W158" s="1"/>
      <c r="X158" s="1"/>
      <c r="Y158" s="46"/>
      <c r="Z158" s="46"/>
    </row>
    <row r="159" spans="1:26" ht="15.75" customHeight="1" x14ac:dyDescent="0.2">
      <c r="A159" s="43"/>
      <c r="B159" s="43"/>
      <c r="C159" s="43"/>
      <c r="D159" s="43"/>
      <c r="E159" s="43"/>
      <c r="F159" s="43"/>
      <c r="G159" s="1"/>
      <c r="H159" s="1"/>
      <c r="I159" s="1"/>
      <c r="J159" s="1"/>
      <c r="K159" s="1"/>
      <c r="L159" s="1"/>
      <c r="M159" s="1"/>
      <c r="N159" s="1"/>
      <c r="O159" s="1"/>
      <c r="P159" s="1"/>
      <c r="Q159" s="1"/>
      <c r="R159" s="1"/>
      <c r="S159" s="1"/>
      <c r="T159" s="1"/>
      <c r="U159" s="1"/>
      <c r="V159" s="1"/>
      <c r="W159" s="1"/>
      <c r="X159" s="1"/>
      <c r="Y159" s="46"/>
      <c r="Z159" s="46"/>
    </row>
    <row r="160" spans="1:26" ht="15.75" customHeight="1" x14ac:dyDescent="0.2">
      <c r="A160" s="43"/>
      <c r="B160" s="43"/>
      <c r="C160" s="43"/>
      <c r="D160" s="43"/>
      <c r="E160" s="43"/>
      <c r="F160" s="43"/>
      <c r="G160" s="1"/>
      <c r="H160" s="1"/>
      <c r="I160" s="1"/>
      <c r="J160" s="1"/>
      <c r="K160" s="1"/>
      <c r="L160" s="1"/>
      <c r="M160" s="1"/>
      <c r="N160" s="1"/>
      <c r="O160" s="1"/>
      <c r="P160" s="1"/>
      <c r="Q160" s="1"/>
      <c r="R160" s="1"/>
      <c r="S160" s="1"/>
      <c r="T160" s="1"/>
      <c r="U160" s="1"/>
      <c r="V160" s="1"/>
      <c r="W160" s="1"/>
      <c r="X160" s="1"/>
      <c r="Y160" s="46"/>
      <c r="Z160" s="46"/>
    </row>
    <row r="161" spans="1:26" ht="15.75" customHeight="1" x14ac:dyDescent="0.2">
      <c r="A161" s="43"/>
      <c r="B161" s="43"/>
      <c r="C161" s="43"/>
      <c r="D161" s="43"/>
      <c r="E161" s="43"/>
      <c r="F161" s="43"/>
      <c r="G161" s="1"/>
      <c r="H161" s="1"/>
      <c r="I161" s="1"/>
      <c r="J161" s="1"/>
      <c r="K161" s="1"/>
      <c r="L161" s="1"/>
      <c r="M161" s="1"/>
      <c r="N161" s="1"/>
      <c r="O161" s="1"/>
      <c r="P161" s="1"/>
      <c r="Q161" s="1"/>
      <c r="R161" s="1"/>
      <c r="S161" s="1"/>
      <c r="T161" s="1"/>
      <c r="U161" s="1"/>
      <c r="V161" s="1"/>
      <c r="W161" s="1"/>
      <c r="X161" s="1"/>
      <c r="Y161" s="46"/>
      <c r="Z161" s="46"/>
    </row>
    <row r="162" spans="1:26" ht="15.75" customHeight="1" x14ac:dyDescent="0.2">
      <c r="A162" s="43"/>
      <c r="B162" s="43"/>
      <c r="C162" s="43"/>
      <c r="D162" s="43"/>
      <c r="E162" s="43"/>
      <c r="F162" s="43"/>
      <c r="G162" s="1"/>
      <c r="H162" s="1"/>
      <c r="I162" s="1"/>
      <c r="J162" s="1"/>
      <c r="K162" s="1"/>
      <c r="L162" s="1"/>
      <c r="M162" s="1"/>
      <c r="N162" s="1"/>
      <c r="O162" s="1"/>
      <c r="P162" s="1"/>
      <c r="Q162" s="1"/>
      <c r="R162" s="1"/>
      <c r="S162" s="1"/>
      <c r="T162" s="1"/>
      <c r="U162" s="1"/>
      <c r="V162" s="1"/>
      <c r="W162" s="1"/>
      <c r="X162" s="1"/>
      <c r="Y162" s="46"/>
      <c r="Z162" s="46"/>
    </row>
    <row r="163" spans="1:26" ht="15.75" customHeight="1" x14ac:dyDescent="0.2">
      <c r="A163" s="43"/>
      <c r="B163" s="43"/>
      <c r="C163" s="43"/>
      <c r="D163" s="43"/>
      <c r="E163" s="43"/>
      <c r="F163" s="43"/>
      <c r="G163" s="1"/>
      <c r="H163" s="1"/>
      <c r="I163" s="1"/>
      <c r="J163" s="1"/>
      <c r="K163" s="1"/>
      <c r="L163" s="1"/>
      <c r="M163" s="1"/>
      <c r="N163" s="1"/>
      <c r="O163" s="1"/>
      <c r="P163" s="1"/>
      <c r="Q163" s="1"/>
      <c r="R163" s="1"/>
      <c r="S163" s="1"/>
      <c r="T163" s="1"/>
      <c r="U163" s="1"/>
      <c r="V163" s="1"/>
      <c r="W163" s="1"/>
      <c r="X163" s="1"/>
      <c r="Y163" s="46"/>
      <c r="Z163" s="46"/>
    </row>
    <row r="164" spans="1:26" ht="15.75" customHeight="1" x14ac:dyDescent="0.2">
      <c r="A164" s="43"/>
      <c r="B164" s="43"/>
      <c r="C164" s="43"/>
      <c r="D164" s="43"/>
      <c r="E164" s="43"/>
      <c r="F164" s="43"/>
      <c r="G164" s="1"/>
      <c r="H164" s="1"/>
      <c r="I164" s="1"/>
      <c r="J164" s="1"/>
      <c r="K164" s="1"/>
      <c r="L164" s="1"/>
      <c r="M164" s="1"/>
      <c r="N164" s="1"/>
      <c r="O164" s="1"/>
      <c r="P164" s="1"/>
      <c r="Q164" s="1"/>
      <c r="R164" s="1"/>
      <c r="S164" s="1"/>
      <c r="T164" s="1"/>
      <c r="U164" s="1"/>
      <c r="V164" s="1"/>
      <c r="W164" s="1"/>
      <c r="X164" s="1"/>
      <c r="Y164" s="46"/>
      <c r="Z164" s="46"/>
    </row>
    <row r="165" spans="1:26" ht="15.75" customHeight="1" x14ac:dyDescent="0.2">
      <c r="A165" s="43"/>
      <c r="B165" s="43"/>
      <c r="C165" s="43"/>
      <c r="D165" s="43"/>
      <c r="E165" s="43"/>
      <c r="F165" s="43"/>
      <c r="G165" s="1"/>
      <c r="H165" s="1"/>
      <c r="I165" s="1"/>
      <c r="J165" s="1"/>
      <c r="K165" s="1"/>
      <c r="L165" s="1"/>
      <c r="M165" s="1"/>
      <c r="N165" s="1"/>
      <c r="O165" s="1"/>
      <c r="P165" s="1"/>
      <c r="Q165" s="1"/>
      <c r="R165" s="1"/>
      <c r="S165" s="1"/>
      <c r="T165" s="1"/>
      <c r="U165" s="1"/>
      <c r="V165" s="1"/>
      <c r="W165" s="1"/>
      <c r="X165" s="1"/>
      <c r="Y165" s="46"/>
      <c r="Z165" s="46"/>
    </row>
    <row r="166" spans="1:26" ht="15.75" customHeight="1" x14ac:dyDescent="0.2">
      <c r="A166" s="43"/>
      <c r="B166" s="43"/>
      <c r="C166" s="43"/>
      <c r="D166" s="43"/>
      <c r="E166" s="43"/>
      <c r="F166" s="43"/>
      <c r="G166" s="1"/>
      <c r="H166" s="1"/>
      <c r="I166" s="1"/>
      <c r="J166" s="1"/>
      <c r="K166" s="1"/>
      <c r="L166" s="1"/>
      <c r="M166" s="1"/>
      <c r="N166" s="1"/>
      <c r="O166" s="1"/>
      <c r="P166" s="1"/>
      <c r="Q166" s="1"/>
      <c r="R166" s="1"/>
      <c r="S166" s="1"/>
      <c r="T166" s="1"/>
      <c r="U166" s="1"/>
      <c r="V166" s="1"/>
      <c r="W166" s="1"/>
      <c r="X166" s="1"/>
      <c r="Y166" s="46"/>
      <c r="Z166" s="46"/>
    </row>
    <row r="167" spans="1:26" ht="15.75" customHeight="1" x14ac:dyDescent="0.2">
      <c r="A167" s="43"/>
      <c r="B167" s="43"/>
      <c r="C167" s="43"/>
      <c r="D167" s="43"/>
      <c r="E167" s="43"/>
      <c r="F167" s="43"/>
      <c r="G167" s="1"/>
      <c r="H167" s="1"/>
      <c r="I167" s="1"/>
      <c r="J167" s="1"/>
      <c r="K167" s="1"/>
      <c r="L167" s="1"/>
      <c r="M167" s="1"/>
      <c r="N167" s="1"/>
      <c r="O167" s="1"/>
      <c r="P167" s="1"/>
      <c r="Q167" s="1"/>
      <c r="R167" s="1"/>
      <c r="S167" s="1"/>
      <c r="T167" s="1"/>
      <c r="U167" s="1"/>
      <c r="V167" s="1"/>
      <c r="W167" s="1"/>
      <c r="X167" s="1"/>
      <c r="Y167" s="46"/>
      <c r="Z167" s="46"/>
    </row>
    <row r="168" spans="1:26" ht="15.75" customHeight="1" x14ac:dyDescent="0.2">
      <c r="A168" s="43"/>
      <c r="B168" s="43"/>
      <c r="C168" s="43"/>
      <c r="D168" s="43"/>
      <c r="E168" s="43"/>
      <c r="F168" s="43"/>
      <c r="G168" s="1"/>
      <c r="H168" s="1"/>
      <c r="I168" s="1"/>
      <c r="J168" s="1"/>
      <c r="K168" s="1"/>
      <c r="L168" s="1"/>
      <c r="M168" s="1"/>
      <c r="N168" s="1"/>
      <c r="O168" s="1"/>
      <c r="P168" s="1"/>
      <c r="Q168" s="1"/>
      <c r="R168" s="1"/>
      <c r="S168" s="1"/>
      <c r="T168" s="1"/>
      <c r="U168" s="1"/>
      <c r="V168" s="1"/>
      <c r="W168" s="1"/>
      <c r="X168" s="1"/>
      <c r="Y168" s="46"/>
      <c r="Z168" s="46"/>
    </row>
    <row r="169" spans="1:26" ht="15.75" customHeight="1" x14ac:dyDescent="0.2">
      <c r="A169" s="43"/>
      <c r="B169" s="43"/>
      <c r="C169" s="43"/>
      <c r="D169" s="43"/>
      <c r="E169" s="43"/>
      <c r="F169" s="43"/>
      <c r="G169" s="1"/>
      <c r="H169" s="1"/>
      <c r="I169" s="1"/>
      <c r="J169" s="1"/>
      <c r="K169" s="1"/>
      <c r="L169" s="1"/>
      <c r="M169" s="1"/>
      <c r="N169" s="1"/>
      <c r="O169" s="1"/>
      <c r="P169" s="1"/>
      <c r="Q169" s="1"/>
      <c r="R169" s="1"/>
      <c r="S169" s="1"/>
      <c r="T169" s="1"/>
      <c r="U169" s="1"/>
      <c r="V169" s="1"/>
      <c r="W169" s="1"/>
      <c r="X169" s="1"/>
      <c r="Y169" s="46"/>
      <c r="Z169" s="46"/>
    </row>
    <row r="170" spans="1:26" ht="15.75" customHeight="1" x14ac:dyDescent="0.2">
      <c r="A170" s="43"/>
      <c r="B170" s="43"/>
      <c r="C170" s="43"/>
      <c r="D170" s="43"/>
      <c r="E170" s="43"/>
      <c r="F170" s="43"/>
      <c r="G170" s="1"/>
      <c r="H170" s="1"/>
      <c r="I170" s="1"/>
      <c r="J170" s="1"/>
      <c r="K170" s="1"/>
      <c r="L170" s="1"/>
      <c r="M170" s="1"/>
      <c r="N170" s="1"/>
      <c r="O170" s="1"/>
      <c r="P170" s="1"/>
      <c r="Q170" s="1"/>
      <c r="R170" s="1"/>
      <c r="S170" s="1"/>
      <c r="T170" s="1"/>
      <c r="U170" s="1"/>
      <c r="V170" s="1"/>
      <c r="W170" s="1"/>
      <c r="X170" s="1"/>
      <c r="Y170" s="46"/>
      <c r="Z170" s="46"/>
    </row>
    <row r="171" spans="1:26" ht="15.75" customHeight="1" x14ac:dyDescent="0.2">
      <c r="A171" s="43"/>
      <c r="B171" s="43"/>
      <c r="C171" s="43"/>
      <c r="D171" s="43"/>
      <c r="E171" s="43"/>
      <c r="F171" s="43"/>
      <c r="G171" s="1"/>
      <c r="H171" s="1"/>
      <c r="I171" s="1"/>
      <c r="J171" s="1"/>
      <c r="K171" s="1"/>
      <c r="L171" s="1"/>
      <c r="M171" s="1"/>
      <c r="N171" s="1"/>
      <c r="O171" s="1"/>
      <c r="P171" s="1"/>
      <c r="Q171" s="1"/>
      <c r="R171" s="1"/>
      <c r="S171" s="1"/>
      <c r="T171" s="1"/>
      <c r="U171" s="1"/>
      <c r="V171" s="1"/>
      <c r="W171" s="1"/>
      <c r="X171" s="1"/>
      <c r="Y171" s="46"/>
      <c r="Z171" s="46"/>
    </row>
    <row r="172" spans="1:26" ht="15.75" customHeight="1" x14ac:dyDescent="0.2">
      <c r="A172" s="43"/>
      <c r="B172" s="43"/>
      <c r="C172" s="43"/>
      <c r="D172" s="43"/>
      <c r="E172" s="43"/>
      <c r="F172" s="43"/>
      <c r="G172" s="1"/>
      <c r="H172" s="1"/>
      <c r="I172" s="1"/>
      <c r="J172" s="1"/>
      <c r="K172" s="1"/>
      <c r="L172" s="1"/>
      <c r="M172" s="1"/>
      <c r="N172" s="1"/>
      <c r="O172" s="1"/>
      <c r="P172" s="1"/>
      <c r="Q172" s="1"/>
      <c r="R172" s="1"/>
      <c r="S172" s="1"/>
      <c r="T172" s="1"/>
      <c r="U172" s="1"/>
      <c r="V172" s="1"/>
      <c r="W172" s="1"/>
      <c r="X172" s="1"/>
      <c r="Y172" s="46"/>
      <c r="Z172" s="46"/>
    </row>
    <row r="173" spans="1:26" ht="15.75" customHeight="1" x14ac:dyDescent="0.2">
      <c r="A173" s="43"/>
      <c r="B173" s="43"/>
      <c r="C173" s="43"/>
      <c r="D173" s="43"/>
      <c r="E173" s="43"/>
      <c r="F173" s="43"/>
      <c r="G173" s="1"/>
      <c r="H173" s="1"/>
      <c r="I173" s="1"/>
      <c r="J173" s="1"/>
      <c r="K173" s="1"/>
      <c r="L173" s="1"/>
      <c r="M173" s="1"/>
      <c r="N173" s="1"/>
      <c r="O173" s="1"/>
      <c r="P173" s="1"/>
      <c r="Q173" s="1"/>
      <c r="R173" s="1"/>
      <c r="S173" s="1"/>
      <c r="T173" s="1"/>
      <c r="U173" s="1"/>
      <c r="V173" s="1"/>
      <c r="W173" s="1"/>
      <c r="X173" s="1"/>
      <c r="Y173" s="46"/>
      <c r="Z173" s="46"/>
    </row>
    <row r="174" spans="1:26" ht="15.75" customHeight="1" x14ac:dyDescent="0.2">
      <c r="A174" s="43"/>
      <c r="B174" s="43"/>
      <c r="C174" s="43"/>
      <c r="D174" s="43"/>
      <c r="E174" s="43"/>
      <c r="F174" s="43"/>
      <c r="G174" s="1"/>
      <c r="H174" s="1"/>
      <c r="I174" s="1"/>
      <c r="J174" s="1"/>
      <c r="K174" s="1"/>
      <c r="L174" s="1"/>
      <c r="M174" s="1"/>
      <c r="N174" s="1"/>
      <c r="O174" s="1"/>
      <c r="P174" s="1"/>
      <c r="Q174" s="1"/>
      <c r="R174" s="1"/>
      <c r="S174" s="1"/>
      <c r="T174" s="1"/>
      <c r="U174" s="1"/>
      <c r="V174" s="1"/>
      <c r="W174" s="1"/>
      <c r="X174" s="1"/>
      <c r="Y174" s="46"/>
      <c r="Z174" s="46"/>
    </row>
    <row r="175" spans="1:26" ht="15.75" customHeight="1" x14ac:dyDescent="0.2">
      <c r="A175" s="43"/>
      <c r="B175" s="43"/>
      <c r="C175" s="43"/>
      <c r="D175" s="43"/>
      <c r="E175" s="43"/>
      <c r="F175" s="43"/>
      <c r="G175" s="1"/>
      <c r="H175" s="1"/>
      <c r="I175" s="1"/>
      <c r="J175" s="1"/>
      <c r="K175" s="1"/>
      <c r="L175" s="1"/>
      <c r="M175" s="1"/>
      <c r="N175" s="1"/>
      <c r="O175" s="1"/>
      <c r="P175" s="1"/>
      <c r="Q175" s="1"/>
      <c r="R175" s="1"/>
      <c r="S175" s="1"/>
      <c r="T175" s="1"/>
      <c r="U175" s="1"/>
      <c r="V175" s="1"/>
      <c r="W175" s="1"/>
      <c r="X175" s="1"/>
      <c r="Y175" s="46"/>
      <c r="Z175" s="46"/>
    </row>
    <row r="176" spans="1:26" ht="15.75" customHeight="1" x14ac:dyDescent="0.2">
      <c r="A176" s="43"/>
      <c r="B176" s="43"/>
      <c r="C176" s="43"/>
      <c r="D176" s="43"/>
      <c r="E176" s="43"/>
      <c r="F176" s="43"/>
      <c r="G176" s="1"/>
      <c r="H176" s="1"/>
      <c r="I176" s="1"/>
      <c r="J176" s="1"/>
      <c r="K176" s="1"/>
      <c r="L176" s="1"/>
      <c r="M176" s="1"/>
      <c r="N176" s="1"/>
      <c r="O176" s="1"/>
      <c r="P176" s="1"/>
      <c r="Q176" s="1"/>
      <c r="R176" s="1"/>
      <c r="S176" s="1"/>
      <c r="T176" s="1"/>
      <c r="U176" s="1"/>
      <c r="V176" s="1"/>
      <c r="W176" s="1"/>
      <c r="X176" s="1"/>
      <c r="Y176" s="46"/>
      <c r="Z176" s="46"/>
    </row>
    <row r="177" spans="1:26" ht="15.75" customHeight="1" x14ac:dyDescent="0.2">
      <c r="A177" s="43"/>
      <c r="B177" s="43"/>
      <c r="C177" s="43"/>
      <c r="D177" s="43"/>
      <c r="E177" s="43"/>
      <c r="F177" s="43"/>
      <c r="G177" s="1"/>
      <c r="H177" s="1"/>
      <c r="I177" s="1"/>
      <c r="J177" s="1"/>
      <c r="K177" s="1"/>
      <c r="L177" s="1"/>
      <c r="M177" s="1"/>
      <c r="N177" s="1"/>
      <c r="O177" s="1"/>
      <c r="P177" s="1"/>
      <c r="Q177" s="1"/>
      <c r="R177" s="1"/>
      <c r="S177" s="1"/>
      <c r="T177" s="1"/>
      <c r="U177" s="1"/>
      <c r="V177" s="1"/>
      <c r="W177" s="1"/>
      <c r="X177" s="1"/>
      <c r="Y177" s="46"/>
      <c r="Z177" s="46"/>
    </row>
    <row r="178" spans="1:26" ht="15.75" customHeight="1" x14ac:dyDescent="0.2">
      <c r="A178" s="43"/>
      <c r="B178" s="43"/>
      <c r="C178" s="43"/>
      <c r="D178" s="43"/>
      <c r="E178" s="43"/>
      <c r="F178" s="43"/>
      <c r="G178" s="1"/>
      <c r="H178" s="1"/>
      <c r="I178" s="1"/>
      <c r="J178" s="1"/>
      <c r="K178" s="1"/>
      <c r="L178" s="1"/>
      <c r="M178" s="1"/>
      <c r="N178" s="1"/>
      <c r="O178" s="1"/>
      <c r="P178" s="1"/>
      <c r="Q178" s="1"/>
      <c r="R178" s="1"/>
      <c r="S178" s="1"/>
      <c r="T178" s="1"/>
      <c r="U178" s="1"/>
      <c r="V178" s="1"/>
      <c r="W178" s="1"/>
      <c r="X178" s="1"/>
      <c r="Y178" s="46"/>
      <c r="Z178" s="46"/>
    </row>
    <row r="179" spans="1:26" ht="15.75" customHeight="1" x14ac:dyDescent="0.2">
      <c r="A179" s="43"/>
      <c r="B179" s="43"/>
      <c r="C179" s="43"/>
      <c r="D179" s="43"/>
      <c r="E179" s="43"/>
      <c r="F179" s="43"/>
      <c r="G179" s="1"/>
      <c r="H179" s="1"/>
      <c r="I179" s="1"/>
      <c r="J179" s="1"/>
      <c r="K179" s="1"/>
      <c r="L179" s="1"/>
      <c r="M179" s="1"/>
      <c r="N179" s="1"/>
      <c r="O179" s="1"/>
      <c r="P179" s="1"/>
      <c r="Q179" s="1"/>
      <c r="R179" s="1"/>
      <c r="S179" s="1"/>
      <c r="T179" s="1"/>
      <c r="U179" s="1"/>
      <c r="V179" s="1"/>
      <c r="W179" s="1"/>
      <c r="X179" s="1"/>
      <c r="Y179" s="46"/>
      <c r="Z179" s="46"/>
    </row>
    <row r="180" spans="1:26" ht="15.75" customHeight="1" x14ac:dyDescent="0.2">
      <c r="A180" s="43"/>
      <c r="B180" s="43"/>
      <c r="C180" s="43"/>
      <c r="D180" s="43"/>
      <c r="E180" s="43"/>
      <c r="F180" s="43"/>
      <c r="G180" s="1"/>
      <c r="H180" s="1"/>
      <c r="I180" s="1"/>
      <c r="J180" s="1"/>
      <c r="K180" s="1"/>
      <c r="L180" s="1"/>
      <c r="M180" s="1"/>
      <c r="N180" s="1"/>
      <c r="O180" s="1"/>
      <c r="P180" s="1"/>
      <c r="Q180" s="1"/>
      <c r="R180" s="1"/>
      <c r="S180" s="1"/>
      <c r="T180" s="1"/>
      <c r="U180" s="1"/>
      <c r="V180" s="1"/>
      <c r="W180" s="1"/>
      <c r="X180" s="1"/>
      <c r="Y180" s="46"/>
      <c r="Z180" s="46"/>
    </row>
    <row r="181" spans="1:26" ht="15.75" customHeight="1" x14ac:dyDescent="0.2">
      <c r="A181" s="43"/>
      <c r="B181" s="43"/>
      <c r="C181" s="43"/>
      <c r="D181" s="43"/>
      <c r="E181" s="43"/>
      <c r="F181" s="43"/>
      <c r="G181" s="1"/>
      <c r="H181" s="1"/>
      <c r="I181" s="1"/>
      <c r="J181" s="1"/>
      <c r="K181" s="1"/>
      <c r="L181" s="1"/>
      <c r="M181" s="1"/>
      <c r="N181" s="1"/>
      <c r="O181" s="1"/>
      <c r="P181" s="1"/>
      <c r="Q181" s="1"/>
      <c r="R181" s="1"/>
      <c r="S181" s="1"/>
      <c r="T181" s="1"/>
      <c r="U181" s="1"/>
      <c r="V181" s="1"/>
      <c r="W181" s="1"/>
      <c r="X181" s="1"/>
      <c r="Y181" s="46"/>
      <c r="Z181" s="46"/>
    </row>
    <row r="182" spans="1:26" ht="15.75" customHeight="1" x14ac:dyDescent="0.2">
      <c r="A182" s="43"/>
      <c r="B182" s="43"/>
      <c r="C182" s="43"/>
      <c r="D182" s="43"/>
      <c r="E182" s="43"/>
      <c r="F182" s="43"/>
      <c r="G182" s="1"/>
      <c r="H182" s="1"/>
      <c r="I182" s="1"/>
      <c r="J182" s="1"/>
      <c r="K182" s="1"/>
      <c r="L182" s="1"/>
      <c r="M182" s="1"/>
      <c r="N182" s="1"/>
      <c r="O182" s="1"/>
      <c r="P182" s="1"/>
      <c r="Q182" s="1"/>
      <c r="R182" s="1"/>
      <c r="S182" s="1"/>
      <c r="T182" s="1"/>
      <c r="U182" s="1"/>
      <c r="V182" s="1"/>
      <c r="W182" s="1"/>
      <c r="X182" s="1"/>
      <c r="Y182" s="46"/>
      <c r="Z182" s="46"/>
    </row>
    <row r="183" spans="1:26" ht="15.75" customHeight="1" x14ac:dyDescent="0.2">
      <c r="A183" s="43"/>
      <c r="B183" s="43"/>
      <c r="C183" s="43"/>
      <c r="D183" s="43"/>
      <c r="E183" s="43"/>
      <c r="F183" s="43"/>
      <c r="G183" s="1"/>
      <c r="H183" s="1"/>
      <c r="I183" s="1"/>
      <c r="J183" s="1"/>
      <c r="K183" s="1"/>
      <c r="L183" s="1"/>
      <c r="M183" s="1"/>
      <c r="N183" s="1"/>
      <c r="O183" s="1"/>
      <c r="P183" s="1"/>
      <c r="Q183" s="1"/>
      <c r="R183" s="1"/>
      <c r="S183" s="1"/>
      <c r="T183" s="1"/>
      <c r="U183" s="1"/>
      <c r="V183" s="1"/>
      <c r="W183" s="1"/>
      <c r="X183" s="1"/>
      <c r="Y183" s="46"/>
      <c r="Z183" s="46"/>
    </row>
    <row r="184" spans="1:26" ht="15.75" customHeight="1" x14ac:dyDescent="0.2">
      <c r="A184" s="43"/>
      <c r="B184" s="43"/>
      <c r="C184" s="43"/>
      <c r="D184" s="43"/>
      <c r="E184" s="43"/>
      <c r="F184" s="43"/>
      <c r="G184" s="1"/>
      <c r="H184" s="1"/>
      <c r="I184" s="1"/>
      <c r="J184" s="1"/>
      <c r="K184" s="1"/>
      <c r="L184" s="1"/>
      <c r="M184" s="1"/>
      <c r="N184" s="1"/>
      <c r="O184" s="1"/>
      <c r="P184" s="1"/>
      <c r="Q184" s="1"/>
      <c r="R184" s="1"/>
      <c r="S184" s="1"/>
      <c r="T184" s="1"/>
      <c r="U184" s="1"/>
      <c r="V184" s="1"/>
      <c r="W184" s="1"/>
      <c r="X184" s="1"/>
      <c r="Y184" s="46"/>
      <c r="Z184" s="46"/>
    </row>
    <row r="185" spans="1:26" ht="15.75" customHeight="1" x14ac:dyDescent="0.2">
      <c r="A185" s="43"/>
      <c r="B185" s="43"/>
      <c r="C185" s="43"/>
      <c r="D185" s="43"/>
      <c r="E185" s="43"/>
      <c r="F185" s="43"/>
      <c r="G185" s="1"/>
      <c r="H185" s="1"/>
      <c r="I185" s="1"/>
      <c r="J185" s="1"/>
      <c r="K185" s="1"/>
      <c r="L185" s="1"/>
      <c r="M185" s="1"/>
      <c r="N185" s="1"/>
      <c r="O185" s="1"/>
      <c r="P185" s="1"/>
      <c r="Q185" s="1"/>
      <c r="R185" s="1"/>
      <c r="S185" s="1"/>
      <c r="T185" s="1"/>
      <c r="U185" s="1"/>
      <c r="V185" s="1"/>
      <c r="W185" s="1"/>
      <c r="X185" s="1"/>
      <c r="Y185" s="46"/>
      <c r="Z185" s="46"/>
    </row>
    <row r="186" spans="1:26" ht="15.75" customHeight="1" x14ac:dyDescent="0.2">
      <c r="A186" s="43"/>
      <c r="B186" s="43"/>
      <c r="C186" s="43"/>
      <c r="D186" s="43"/>
      <c r="E186" s="43"/>
      <c r="F186" s="43"/>
      <c r="G186" s="1"/>
      <c r="H186" s="1"/>
      <c r="I186" s="1"/>
      <c r="J186" s="1"/>
      <c r="K186" s="1"/>
      <c r="L186" s="1"/>
      <c r="M186" s="1"/>
      <c r="N186" s="1"/>
      <c r="O186" s="1"/>
      <c r="P186" s="1"/>
      <c r="Q186" s="1"/>
      <c r="R186" s="1"/>
      <c r="S186" s="1"/>
      <c r="T186" s="1"/>
      <c r="U186" s="1"/>
      <c r="V186" s="1"/>
      <c r="W186" s="1"/>
      <c r="X186" s="1"/>
      <c r="Y186" s="46"/>
      <c r="Z186" s="46"/>
    </row>
    <row r="187" spans="1:26" ht="15.75" customHeight="1" x14ac:dyDescent="0.2">
      <c r="A187" s="43"/>
      <c r="B187" s="43"/>
      <c r="C187" s="43"/>
      <c r="D187" s="43"/>
      <c r="E187" s="43"/>
      <c r="F187" s="43"/>
      <c r="G187" s="1"/>
      <c r="H187" s="1"/>
      <c r="I187" s="1"/>
      <c r="J187" s="1"/>
      <c r="K187" s="1"/>
      <c r="L187" s="1"/>
      <c r="M187" s="1"/>
      <c r="N187" s="1"/>
      <c r="O187" s="1"/>
      <c r="P187" s="1"/>
      <c r="Q187" s="1"/>
      <c r="R187" s="1"/>
      <c r="S187" s="1"/>
      <c r="T187" s="1"/>
      <c r="U187" s="1"/>
      <c r="V187" s="1"/>
      <c r="W187" s="1"/>
      <c r="X187" s="1"/>
      <c r="Y187" s="46"/>
      <c r="Z187" s="46"/>
    </row>
    <row r="188" spans="1:26" ht="15.75" customHeight="1" x14ac:dyDescent="0.2">
      <c r="A188" s="43"/>
      <c r="B188" s="43"/>
      <c r="C188" s="43"/>
      <c r="D188" s="43"/>
      <c r="E188" s="43"/>
      <c r="F188" s="43"/>
      <c r="G188" s="1"/>
      <c r="H188" s="1"/>
      <c r="I188" s="1"/>
      <c r="J188" s="1"/>
      <c r="K188" s="1"/>
      <c r="L188" s="1"/>
      <c r="M188" s="1"/>
      <c r="N188" s="1"/>
      <c r="O188" s="1"/>
      <c r="P188" s="1"/>
      <c r="Q188" s="1"/>
      <c r="R188" s="1"/>
      <c r="S188" s="1"/>
      <c r="T188" s="1"/>
      <c r="U188" s="1"/>
      <c r="V188" s="1"/>
      <c r="W188" s="1"/>
      <c r="X188" s="1"/>
      <c r="Y188" s="46"/>
      <c r="Z188" s="46"/>
    </row>
    <row r="189" spans="1:26" ht="15.75" customHeight="1" x14ac:dyDescent="0.2">
      <c r="A189" s="43"/>
      <c r="B189" s="43"/>
      <c r="C189" s="43"/>
      <c r="D189" s="43"/>
      <c r="E189" s="43"/>
      <c r="F189" s="43"/>
      <c r="G189" s="1"/>
      <c r="H189" s="1"/>
      <c r="I189" s="1"/>
      <c r="J189" s="1"/>
      <c r="K189" s="1"/>
      <c r="L189" s="1"/>
      <c r="M189" s="1"/>
      <c r="N189" s="1"/>
      <c r="O189" s="1"/>
      <c r="P189" s="1"/>
      <c r="Q189" s="1"/>
      <c r="R189" s="1"/>
      <c r="S189" s="1"/>
      <c r="T189" s="1"/>
      <c r="U189" s="1"/>
      <c r="V189" s="1"/>
      <c r="W189" s="1"/>
      <c r="X189" s="1"/>
      <c r="Y189" s="46"/>
      <c r="Z189" s="46"/>
    </row>
    <row r="190" spans="1:26" ht="15.75" customHeight="1" x14ac:dyDescent="0.2">
      <c r="A190" s="43"/>
      <c r="B190" s="43"/>
      <c r="C190" s="43"/>
      <c r="D190" s="43"/>
      <c r="E190" s="43"/>
      <c r="F190" s="43"/>
      <c r="G190" s="1"/>
      <c r="H190" s="1"/>
      <c r="I190" s="1"/>
      <c r="J190" s="1"/>
      <c r="K190" s="1"/>
      <c r="L190" s="1"/>
      <c r="M190" s="1"/>
      <c r="N190" s="1"/>
      <c r="O190" s="1"/>
      <c r="P190" s="1"/>
      <c r="Q190" s="1"/>
      <c r="R190" s="1"/>
      <c r="S190" s="1"/>
      <c r="T190" s="1"/>
      <c r="U190" s="1"/>
      <c r="V190" s="1"/>
      <c r="W190" s="1"/>
      <c r="X190" s="1"/>
      <c r="Y190" s="46"/>
      <c r="Z190" s="46"/>
    </row>
    <row r="191" spans="1:26" ht="15.75" customHeight="1" x14ac:dyDescent="0.2">
      <c r="A191" s="43"/>
      <c r="B191" s="43"/>
      <c r="C191" s="43"/>
      <c r="D191" s="43"/>
      <c r="E191" s="43"/>
      <c r="F191" s="43"/>
      <c r="G191" s="1"/>
      <c r="H191" s="1"/>
      <c r="I191" s="1"/>
      <c r="J191" s="1"/>
      <c r="K191" s="1"/>
      <c r="L191" s="1"/>
      <c r="M191" s="1"/>
      <c r="N191" s="1"/>
      <c r="O191" s="1"/>
      <c r="P191" s="1"/>
      <c r="Q191" s="1"/>
      <c r="R191" s="1"/>
      <c r="S191" s="1"/>
      <c r="T191" s="1"/>
      <c r="U191" s="1"/>
      <c r="V191" s="1"/>
      <c r="W191" s="1"/>
      <c r="X191" s="1"/>
      <c r="Y191" s="46"/>
      <c r="Z191" s="46"/>
    </row>
    <row r="192" spans="1:26" ht="15.75" customHeight="1" x14ac:dyDescent="0.2">
      <c r="A192" s="43"/>
      <c r="B192" s="43"/>
      <c r="C192" s="43"/>
      <c r="D192" s="43"/>
      <c r="E192" s="43"/>
      <c r="F192" s="43"/>
      <c r="G192" s="1"/>
      <c r="H192" s="1"/>
      <c r="I192" s="1"/>
      <c r="J192" s="1"/>
      <c r="K192" s="1"/>
      <c r="L192" s="1"/>
      <c r="M192" s="1"/>
      <c r="N192" s="1"/>
      <c r="O192" s="1"/>
      <c r="P192" s="1"/>
      <c r="Q192" s="1"/>
      <c r="R192" s="1"/>
      <c r="S192" s="1"/>
      <c r="T192" s="1"/>
      <c r="U192" s="1"/>
      <c r="V192" s="1"/>
      <c r="W192" s="1"/>
      <c r="X192" s="1"/>
      <c r="Y192" s="46"/>
      <c r="Z192" s="46"/>
    </row>
    <row r="193" spans="1:26" ht="15.75" customHeight="1" x14ac:dyDescent="0.2">
      <c r="A193" s="43"/>
      <c r="B193" s="43"/>
      <c r="C193" s="43"/>
      <c r="D193" s="43"/>
      <c r="E193" s="43"/>
      <c r="F193" s="43"/>
      <c r="G193" s="1"/>
      <c r="H193" s="1"/>
      <c r="I193" s="1"/>
      <c r="J193" s="1"/>
      <c r="K193" s="1"/>
      <c r="L193" s="1"/>
      <c r="M193" s="1"/>
      <c r="N193" s="1"/>
      <c r="O193" s="1"/>
      <c r="P193" s="1"/>
      <c r="Q193" s="1"/>
      <c r="R193" s="1"/>
      <c r="S193" s="1"/>
      <c r="T193" s="1"/>
      <c r="U193" s="1"/>
      <c r="V193" s="1"/>
      <c r="W193" s="1"/>
      <c r="X193" s="1"/>
      <c r="Y193" s="46"/>
      <c r="Z193" s="46"/>
    </row>
    <row r="194" spans="1:26" ht="15.75" customHeight="1" x14ac:dyDescent="0.2">
      <c r="A194" s="43"/>
      <c r="B194" s="43"/>
      <c r="C194" s="43"/>
      <c r="D194" s="43"/>
      <c r="E194" s="43"/>
      <c r="F194" s="43"/>
      <c r="G194" s="1"/>
      <c r="H194" s="1"/>
      <c r="I194" s="1"/>
      <c r="J194" s="1"/>
      <c r="K194" s="1"/>
      <c r="L194" s="1"/>
      <c r="M194" s="1"/>
      <c r="N194" s="1"/>
      <c r="O194" s="1"/>
      <c r="P194" s="1"/>
      <c r="Q194" s="1"/>
      <c r="R194" s="1"/>
      <c r="S194" s="1"/>
      <c r="T194" s="1"/>
      <c r="U194" s="1"/>
      <c r="V194" s="1"/>
      <c r="W194" s="1"/>
      <c r="X194" s="1"/>
      <c r="Y194" s="46"/>
      <c r="Z194" s="46"/>
    </row>
    <row r="195" spans="1:26" ht="15.75" customHeight="1" x14ac:dyDescent="0.2">
      <c r="A195" s="43"/>
      <c r="B195" s="43"/>
      <c r="C195" s="43"/>
      <c r="D195" s="43"/>
      <c r="E195" s="43"/>
      <c r="F195" s="43"/>
      <c r="G195" s="1"/>
      <c r="H195" s="1"/>
      <c r="I195" s="1"/>
      <c r="J195" s="1"/>
      <c r="K195" s="1"/>
      <c r="L195" s="1"/>
      <c r="M195" s="1"/>
      <c r="N195" s="1"/>
      <c r="O195" s="1"/>
      <c r="P195" s="1"/>
      <c r="Q195" s="1"/>
      <c r="R195" s="1"/>
      <c r="S195" s="1"/>
      <c r="T195" s="1"/>
      <c r="U195" s="1"/>
      <c r="V195" s="1"/>
      <c r="W195" s="1"/>
      <c r="X195" s="1"/>
      <c r="Y195" s="46"/>
      <c r="Z195" s="46"/>
    </row>
    <row r="196" spans="1:26" ht="15.75" customHeight="1" x14ac:dyDescent="0.2">
      <c r="A196" s="43"/>
      <c r="B196" s="43"/>
      <c r="C196" s="43"/>
      <c r="D196" s="43"/>
      <c r="E196" s="43"/>
      <c r="F196" s="43"/>
      <c r="G196" s="1"/>
      <c r="H196" s="1"/>
      <c r="I196" s="1"/>
      <c r="J196" s="1"/>
      <c r="K196" s="1"/>
      <c r="L196" s="1"/>
      <c r="M196" s="1"/>
      <c r="N196" s="1"/>
      <c r="O196" s="1"/>
      <c r="P196" s="1"/>
      <c r="Q196" s="1"/>
      <c r="R196" s="1"/>
      <c r="S196" s="1"/>
      <c r="T196" s="1"/>
      <c r="U196" s="1"/>
      <c r="V196" s="1"/>
      <c r="W196" s="1"/>
      <c r="X196" s="1"/>
      <c r="Y196" s="46"/>
      <c r="Z196" s="46"/>
    </row>
    <row r="197" spans="1:26" ht="15.75" customHeight="1" x14ac:dyDescent="0.2">
      <c r="A197" s="43"/>
      <c r="B197" s="43"/>
      <c r="C197" s="43"/>
      <c r="D197" s="43"/>
      <c r="E197" s="43"/>
      <c r="F197" s="43"/>
      <c r="G197" s="1"/>
      <c r="H197" s="1"/>
      <c r="I197" s="1"/>
      <c r="J197" s="1"/>
      <c r="K197" s="1"/>
      <c r="L197" s="1"/>
      <c r="M197" s="1"/>
      <c r="N197" s="1"/>
      <c r="O197" s="1"/>
      <c r="P197" s="1"/>
      <c r="Q197" s="1"/>
      <c r="R197" s="1"/>
      <c r="S197" s="1"/>
      <c r="T197" s="1"/>
      <c r="U197" s="1"/>
      <c r="V197" s="1"/>
      <c r="W197" s="1"/>
      <c r="X197" s="1"/>
      <c r="Y197" s="46"/>
      <c r="Z197" s="46"/>
    </row>
    <row r="198" spans="1:26" ht="15.75" customHeight="1" x14ac:dyDescent="0.2">
      <c r="A198" s="43"/>
      <c r="B198" s="43"/>
      <c r="C198" s="43"/>
      <c r="D198" s="43"/>
      <c r="E198" s="43"/>
      <c r="F198" s="43"/>
      <c r="G198" s="1"/>
      <c r="H198" s="1"/>
      <c r="I198" s="1"/>
      <c r="J198" s="1"/>
      <c r="K198" s="1"/>
      <c r="L198" s="1"/>
      <c r="M198" s="1"/>
      <c r="N198" s="1"/>
      <c r="O198" s="1"/>
      <c r="P198" s="1"/>
      <c r="Q198" s="1"/>
      <c r="R198" s="1"/>
      <c r="S198" s="1"/>
      <c r="T198" s="1"/>
      <c r="U198" s="1"/>
      <c r="V198" s="1"/>
      <c r="W198" s="1"/>
      <c r="X198" s="1"/>
      <c r="Y198" s="46"/>
      <c r="Z198" s="46"/>
    </row>
    <row r="199" spans="1:26" ht="15.75" customHeight="1" x14ac:dyDescent="0.2">
      <c r="A199" s="43"/>
      <c r="B199" s="43"/>
      <c r="C199" s="43"/>
      <c r="D199" s="43"/>
      <c r="E199" s="43"/>
      <c r="F199" s="43"/>
      <c r="G199" s="1"/>
      <c r="H199" s="1"/>
      <c r="I199" s="1"/>
      <c r="J199" s="1"/>
      <c r="K199" s="1"/>
      <c r="L199" s="1"/>
      <c r="M199" s="1"/>
      <c r="N199" s="1"/>
      <c r="O199" s="1"/>
      <c r="P199" s="1"/>
      <c r="Q199" s="1"/>
      <c r="R199" s="1"/>
      <c r="S199" s="1"/>
      <c r="T199" s="1"/>
      <c r="U199" s="1"/>
      <c r="V199" s="1"/>
      <c r="W199" s="1"/>
      <c r="X199" s="1"/>
      <c r="Y199" s="46"/>
      <c r="Z199" s="46"/>
    </row>
    <row r="200" spans="1:26" ht="15.75" customHeight="1" x14ac:dyDescent="0.2">
      <c r="A200" s="43"/>
      <c r="B200" s="43"/>
      <c r="C200" s="43"/>
      <c r="D200" s="43"/>
      <c r="E200" s="43"/>
      <c r="F200" s="43"/>
      <c r="G200" s="1"/>
      <c r="H200" s="1"/>
      <c r="I200" s="1"/>
      <c r="J200" s="1"/>
      <c r="K200" s="1"/>
      <c r="L200" s="1"/>
      <c r="M200" s="1"/>
      <c r="N200" s="1"/>
      <c r="O200" s="1"/>
      <c r="P200" s="1"/>
      <c r="Q200" s="1"/>
      <c r="R200" s="1"/>
      <c r="S200" s="1"/>
      <c r="T200" s="1"/>
      <c r="U200" s="1"/>
      <c r="V200" s="1"/>
      <c r="W200" s="1"/>
      <c r="X200" s="1"/>
      <c r="Y200" s="46"/>
      <c r="Z200" s="46"/>
    </row>
    <row r="201" spans="1:26" ht="15.75" customHeight="1" x14ac:dyDescent="0.2">
      <c r="A201" s="43"/>
      <c r="B201" s="43"/>
      <c r="C201" s="43"/>
      <c r="D201" s="43"/>
      <c r="E201" s="43"/>
      <c r="F201" s="43"/>
      <c r="G201" s="1"/>
      <c r="H201" s="1"/>
      <c r="I201" s="1"/>
      <c r="J201" s="1"/>
      <c r="K201" s="1"/>
      <c r="L201" s="1"/>
      <c r="M201" s="1"/>
      <c r="N201" s="1"/>
      <c r="O201" s="1"/>
      <c r="P201" s="1"/>
      <c r="Q201" s="1"/>
      <c r="R201" s="1"/>
      <c r="S201" s="1"/>
      <c r="T201" s="1"/>
      <c r="U201" s="1"/>
      <c r="V201" s="1"/>
      <c r="W201" s="1"/>
      <c r="X201" s="1"/>
      <c r="Y201" s="46"/>
      <c r="Z201" s="46"/>
    </row>
    <row r="202" spans="1:26" ht="15.75" customHeight="1" x14ac:dyDescent="0.2">
      <c r="A202" s="43"/>
      <c r="B202" s="43"/>
      <c r="C202" s="43"/>
      <c r="D202" s="43"/>
      <c r="E202" s="43"/>
      <c r="F202" s="43"/>
      <c r="G202" s="1"/>
      <c r="H202" s="1"/>
      <c r="I202" s="1"/>
      <c r="J202" s="1"/>
      <c r="K202" s="1"/>
      <c r="L202" s="1"/>
      <c r="M202" s="1"/>
      <c r="N202" s="1"/>
      <c r="O202" s="1"/>
      <c r="P202" s="1"/>
      <c r="Q202" s="1"/>
      <c r="R202" s="1"/>
      <c r="S202" s="1"/>
      <c r="T202" s="1"/>
      <c r="U202" s="1"/>
      <c r="V202" s="1"/>
      <c r="W202" s="1"/>
      <c r="X202" s="1"/>
      <c r="Y202" s="46"/>
      <c r="Z202" s="46"/>
    </row>
    <row r="203" spans="1:26" ht="15.75" customHeight="1" x14ac:dyDescent="0.2">
      <c r="A203" s="43"/>
      <c r="B203" s="43"/>
      <c r="C203" s="43"/>
      <c r="D203" s="43"/>
      <c r="E203" s="43"/>
      <c r="F203" s="43"/>
      <c r="G203" s="1"/>
      <c r="H203" s="1"/>
      <c r="I203" s="1"/>
      <c r="J203" s="1"/>
      <c r="K203" s="1"/>
      <c r="L203" s="1"/>
      <c r="M203" s="1"/>
      <c r="N203" s="1"/>
      <c r="O203" s="1"/>
      <c r="P203" s="1"/>
      <c r="Q203" s="1"/>
      <c r="R203" s="1"/>
      <c r="S203" s="1"/>
      <c r="T203" s="1"/>
      <c r="U203" s="1"/>
      <c r="V203" s="1"/>
      <c r="W203" s="1"/>
      <c r="X203" s="1"/>
      <c r="Y203" s="46"/>
      <c r="Z203" s="46"/>
    </row>
    <row r="204" spans="1:26" ht="15.75" customHeight="1" x14ac:dyDescent="0.2">
      <c r="A204" s="43"/>
      <c r="B204" s="43"/>
      <c r="C204" s="43"/>
      <c r="D204" s="43"/>
      <c r="E204" s="43"/>
      <c r="F204" s="43"/>
      <c r="G204" s="1"/>
      <c r="H204" s="1"/>
      <c r="I204" s="1"/>
      <c r="J204" s="51"/>
      <c r="K204" s="51"/>
      <c r="L204" s="51"/>
      <c r="M204" s="51"/>
      <c r="N204" s="51"/>
      <c r="O204" s="51"/>
      <c r="P204" s="51"/>
      <c r="Q204" s="51"/>
      <c r="R204" s="51"/>
      <c r="S204" s="51"/>
      <c r="T204" s="51"/>
      <c r="U204" s="51"/>
      <c r="V204" s="51"/>
      <c r="W204" s="51"/>
      <c r="X204" s="51"/>
      <c r="Y204" s="51"/>
      <c r="Z204" s="51"/>
    </row>
    <row r="205" spans="1:26" ht="15.75" customHeight="1" x14ac:dyDescent="0.2">
      <c r="A205" s="51"/>
      <c r="B205" s="51"/>
      <c r="C205" s="51"/>
      <c r="D205" s="51"/>
      <c r="E205" s="51"/>
      <c r="F205" s="51"/>
      <c r="G205" s="51"/>
      <c r="H205" s="51"/>
      <c r="I205" s="51"/>
      <c r="J205" s="51"/>
      <c r="K205" s="51"/>
      <c r="L205" s="51"/>
      <c r="M205" s="51"/>
      <c r="N205" s="51"/>
      <c r="O205" s="51"/>
      <c r="P205" s="51"/>
      <c r="Q205" s="51"/>
      <c r="R205" s="51"/>
      <c r="S205" s="51"/>
      <c r="T205" s="51"/>
      <c r="U205" s="51"/>
      <c r="V205" s="51"/>
      <c r="W205" s="51"/>
      <c r="X205" s="51"/>
      <c r="Y205" s="51"/>
      <c r="Z205" s="51"/>
    </row>
    <row r="206" spans="1:26" ht="15.75" customHeight="1" x14ac:dyDescent="0.2">
      <c r="A206" s="51"/>
      <c r="B206" s="51"/>
      <c r="C206" s="51"/>
      <c r="D206" s="51"/>
      <c r="E206" s="51"/>
      <c r="F206" s="51"/>
      <c r="G206" s="51"/>
      <c r="H206" s="51"/>
      <c r="I206" s="51"/>
      <c r="J206" s="51"/>
      <c r="K206" s="51"/>
      <c r="L206" s="51"/>
      <c r="M206" s="51"/>
      <c r="N206" s="51"/>
      <c r="O206" s="51"/>
      <c r="P206" s="51"/>
      <c r="Q206" s="51"/>
      <c r="R206" s="51"/>
      <c r="S206" s="51"/>
      <c r="T206" s="51"/>
      <c r="U206" s="51"/>
      <c r="V206" s="51"/>
      <c r="W206" s="51"/>
      <c r="X206" s="51"/>
      <c r="Y206" s="51"/>
      <c r="Z206" s="51"/>
    </row>
    <row r="207" spans="1:26" ht="15.75" customHeight="1" x14ac:dyDescent="0.2">
      <c r="A207" s="51"/>
      <c r="B207" s="51"/>
      <c r="C207" s="51"/>
      <c r="D207" s="51"/>
      <c r="E207" s="51"/>
      <c r="F207" s="51"/>
      <c r="G207" s="51"/>
      <c r="H207" s="51"/>
      <c r="I207" s="51"/>
      <c r="J207" s="51"/>
      <c r="K207" s="51"/>
      <c r="L207" s="51"/>
      <c r="M207" s="51"/>
      <c r="N207" s="51"/>
      <c r="O207" s="51"/>
      <c r="P207" s="51"/>
      <c r="Q207" s="51"/>
      <c r="R207" s="51"/>
      <c r="S207" s="51"/>
      <c r="T207" s="51"/>
      <c r="U207" s="51"/>
      <c r="V207" s="51"/>
      <c r="W207" s="51"/>
      <c r="X207" s="51"/>
      <c r="Y207" s="51"/>
      <c r="Z207" s="51"/>
    </row>
    <row r="208" spans="1:26" ht="15.75" customHeight="1" x14ac:dyDescent="0.2">
      <c r="A208" s="51"/>
      <c r="B208" s="51"/>
      <c r="C208" s="51"/>
      <c r="D208" s="51"/>
      <c r="E208" s="51"/>
      <c r="F208" s="51"/>
      <c r="G208" s="51"/>
      <c r="H208" s="51"/>
      <c r="I208" s="51"/>
      <c r="J208" s="51"/>
      <c r="K208" s="51"/>
      <c r="L208" s="51"/>
      <c r="M208" s="51"/>
      <c r="N208" s="51"/>
      <c r="O208" s="51"/>
      <c r="P208" s="51"/>
      <c r="Q208" s="51"/>
      <c r="R208" s="51"/>
      <c r="S208" s="51"/>
      <c r="T208" s="51"/>
      <c r="U208" s="51"/>
      <c r="V208" s="51"/>
      <c r="W208" s="51"/>
      <c r="X208" s="51"/>
      <c r="Y208" s="51"/>
      <c r="Z208" s="51"/>
    </row>
    <row r="209" spans="1:26" ht="15.75" customHeight="1" x14ac:dyDescent="0.2">
      <c r="A209" s="51"/>
      <c r="B209" s="51"/>
      <c r="C209" s="51"/>
      <c r="D209" s="51"/>
      <c r="E209" s="51"/>
      <c r="F209" s="51"/>
      <c r="G209" s="51"/>
      <c r="H209" s="51"/>
      <c r="I209" s="51"/>
      <c r="J209" s="51"/>
      <c r="K209" s="51"/>
      <c r="L209" s="51"/>
      <c r="M209" s="51"/>
      <c r="N209" s="51"/>
      <c r="O209" s="51"/>
      <c r="P209" s="51"/>
      <c r="Q209" s="51"/>
      <c r="R209" s="51"/>
      <c r="S209" s="51"/>
      <c r="T209" s="51"/>
      <c r="U209" s="51"/>
      <c r="V209" s="51"/>
      <c r="W209" s="51"/>
      <c r="X209" s="51"/>
      <c r="Y209" s="51"/>
      <c r="Z209" s="51"/>
    </row>
    <row r="210" spans="1:26" ht="15.75" customHeight="1" x14ac:dyDescent="0.2">
      <c r="A210" s="51"/>
      <c r="B210" s="51"/>
      <c r="C210" s="51"/>
      <c r="D210" s="51"/>
      <c r="E210" s="51"/>
      <c r="F210" s="51"/>
      <c r="G210" s="51"/>
      <c r="H210" s="51"/>
      <c r="I210" s="51"/>
      <c r="J210" s="51"/>
      <c r="K210" s="51"/>
      <c r="L210" s="51"/>
      <c r="M210" s="51"/>
      <c r="N210" s="51"/>
      <c r="O210" s="51"/>
      <c r="P210" s="51"/>
      <c r="Q210" s="51"/>
      <c r="R210" s="51"/>
      <c r="S210" s="51"/>
      <c r="T210" s="51"/>
      <c r="U210" s="51"/>
      <c r="V210" s="51"/>
      <c r="W210" s="51"/>
      <c r="X210" s="51"/>
      <c r="Y210" s="51"/>
      <c r="Z210" s="51"/>
    </row>
    <row r="211" spans="1:26" ht="15.75" customHeight="1" x14ac:dyDescent="0.2">
      <c r="A211" s="51"/>
      <c r="B211" s="51"/>
      <c r="C211" s="51"/>
      <c r="D211" s="51"/>
      <c r="E211" s="51"/>
      <c r="F211" s="51"/>
      <c r="G211" s="51"/>
      <c r="H211" s="51"/>
      <c r="I211" s="51"/>
      <c r="J211" s="51"/>
      <c r="K211" s="51"/>
      <c r="L211" s="51"/>
      <c r="M211" s="51"/>
      <c r="N211" s="51"/>
      <c r="O211" s="51"/>
      <c r="P211" s="51"/>
      <c r="Q211" s="51"/>
      <c r="R211" s="51"/>
      <c r="S211" s="51"/>
      <c r="T211" s="51"/>
      <c r="U211" s="51"/>
      <c r="V211" s="51"/>
      <c r="W211" s="51"/>
      <c r="X211" s="51"/>
      <c r="Y211" s="51"/>
      <c r="Z211" s="51"/>
    </row>
    <row r="212" spans="1:26" ht="15.75" customHeight="1" x14ac:dyDescent="0.2">
      <c r="A212" s="51"/>
      <c r="B212" s="51"/>
      <c r="C212" s="51"/>
      <c r="D212" s="51"/>
      <c r="E212" s="51"/>
      <c r="F212" s="51"/>
      <c r="G212" s="51"/>
      <c r="H212" s="51"/>
      <c r="I212" s="51"/>
      <c r="J212" s="51"/>
      <c r="K212" s="51"/>
      <c r="L212" s="51"/>
      <c r="M212" s="51"/>
      <c r="N212" s="51"/>
      <c r="O212" s="51"/>
      <c r="P212" s="51"/>
      <c r="Q212" s="51"/>
      <c r="R212" s="51"/>
      <c r="S212" s="51"/>
      <c r="T212" s="51"/>
      <c r="U212" s="51"/>
      <c r="V212" s="51"/>
      <c r="W212" s="51"/>
      <c r="X212" s="51"/>
      <c r="Y212" s="51"/>
      <c r="Z212" s="51"/>
    </row>
    <row r="213" spans="1:26" ht="15.75" customHeight="1" x14ac:dyDescent="0.2">
      <c r="A213" s="51"/>
      <c r="B213" s="51"/>
      <c r="C213" s="51"/>
      <c r="D213" s="51"/>
      <c r="E213" s="51"/>
      <c r="F213" s="51"/>
      <c r="G213" s="51"/>
      <c r="H213" s="51"/>
      <c r="I213" s="51"/>
      <c r="J213" s="51"/>
      <c r="K213" s="51"/>
      <c r="L213" s="51"/>
      <c r="M213" s="51"/>
      <c r="N213" s="51"/>
      <c r="O213" s="51"/>
      <c r="P213" s="51"/>
      <c r="Q213" s="51"/>
      <c r="R213" s="51"/>
      <c r="S213" s="51"/>
      <c r="T213" s="51"/>
      <c r="U213" s="51"/>
      <c r="V213" s="51"/>
      <c r="W213" s="51"/>
      <c r="X213" s="51"/>
      <c r="Y213" s="51"/>
      <c r="Z213" s="51"/>
    </row>
    <row r="214" spans="1:26" ht="15.75" customHeight="1" x14ac:dyDescent="0.2">
      <c r="A214" s="51"/>
      <c r="B214" s="51"/>
      <c r="C214" s="51"/>
      <c r="D214" s="51"/>
      <c r="E214" s="51"/>
      <c r="F214" s="51"/>
      <c r="G214" s="51"/>
      <c r="H214" s="51"/>
      <c r="I214" s="51"/>
      <c r="J214" s="51"/>
      <c r="K214" s="51"/>
      <c r="L214" s="51"/>
      <c r="M214" s="51"/>
      <c r="N214" s="51"/>
      <c r="O214" s="51"/>
      <c r="P214" s="51"/>
      <c r="Q214" s="51"/>
      <c r="R214" s="51"/>
      <c r="S214" s="51"/>
      <c r="T214" s="51"/>
      <c r="U214" s="51"/>
      <c r="V214" s="51"/>
      <c r="W214" s="51"/>
      <c r="X214" s="51"/>
      <c r="Y214" s="51"/>
      <c r="Z214" s="51"/>
    </row>
    <row r="215" spans="1:26" ht="15.75" customHeight="1" x14ac:dyDescent="0.2">
      <c r="A215" s="51"/>
      <c r="B215" s="51"/>
      <c r="C215" s="51"/>
      <c r="D215" s="51"/>
      <c r="E215" s="51"/>
      <c r="F215" s="51"/>
      <c r="G215" s="51"/>
      <c r="H215" s="51"/>
      <c r="I215" s="51"/>
      <c r="J215" s="51"/>
      <c r="K215" s="51"/>
      <c r="L215" s="51"/>
      <c r="M215" s="51"/>
      <c r="N215" s="51"/>
      <c r="O215" s="51"/>
      <c r="P215" s="51"/>
      <c r="Q215" s="51"/>
      <c r="R215" s="51"/>
      <c r="S215" s="51"/>
      <c r="T215" s="51"/>
      <c r="U215" s="51"/>
      <c r="V215" s="51"/>
      <c r="W215" s="51"/>
      <c r="X215" s="51"/>
      <c r="Y215" s="51"/>
      <c r="Z215" s="51"/>
    </row>
    <row r="216" spans="1:26" ht="15.75" customHeight="1" x14ac:dyDescent="0.2">
      <c r="A216" s="51"/>
      <c r="B216" s="51"/>
      <c r="C216" s="51"/>
      <c r="D216" s="51"/>
      <c r="E216" s="51"/>
      <c r="F216" s="51"/>
      <c r="G216" s="51"/>
      <c r="H216" s="51"/>
      <c r="I216" s="51"/>
      <c r="J216" s="51"/>
      <c r="K216" s="51"/>
      <c r="L216" s="51"/>
      <c r="M216" s="51"/>
      <c r="N216" s="51"/>
      <c r="O216" s="51"/>
      <c r="P216" s="51"/>
      <c r="Q216" s="51"/>
      <c r="R216" s="51"/>
      <c r="S216" s="51"/>
      <c r="T216" s="51"/>
      <c r="U216" s="51"/>
      <c r="V216" s="51"/>
      <c r="W216" s="51"/>
      <c r="X216" s="51"/>
      <c r="Y216" s="51"/>
      <c r="Z216" s="51"/>
    </row>
    <row r="217" spans="1:26" ht="15.75" customHeight="1" x14ac:dyDescent="0.2">
      <c r="A217" s="51"/>
      <c r="B217" s="51"/>
      <c r="C217" s="51"/>
      <c r="D217" s="51"/>
      <c r="E217" s="51"/>
      <c r="F217" s="51"/>
      <c r="G217" s="51"/>
      <c r="H217" s="51"/>
      <c r="I217" s="51"/>
      <c r="J217" s="51"/>
      <c r="K217" s="51"/>
      <c r="L217" s="51"/>
      <c r="M217" s="51"/>
      <c r="N217" s="51"/>
      <c r="O217" s="51"/>
      <c r="P217" s="51"/>
      <c r="Q217" s="51"/>
      <c r="R217" s="51"/>
      <c r="S217" s="51"/>
      <c r="T217" s="51"/>
      <c r="U217" s="51"/>
      <c r="V217" s="51"/>
      <c r="W217" s="51"/>
      <c r="X217" s="51"/>
      <c r="Y217" s="51"/>
      <c r="Z217" s="51"/>
    </row>
    <row r="218" spans="1:26" ht="15.75" customHeight="1" x14ac:dyDescent="0.2">
      <c r="A218" s="51"/>
      <c r="B218" s="51"/>
      <c r="C218" s="51"/>
      <c r="D218" s="51"/>
      <c r="E218" s="51"/>
      <c r="F218" s="51"/>
      <c r="G218" s="51"/>
      <c r="H218" s="51"/>
      <c r="I218" s="51"/>
      <c r="J218" s="51"/>
      <c r="K218" s="51"/>
      <c r="L218" s="51"/>
      <c r="M218" s="51"/>
      <c r="N218" s="51"/>
      <c r="O218" s="51"/>
      <c r="P218" s="51"/>
      <c r="Q218" s="51"/>
      <c r="R218" s="51"/>
      <c r="S218" s="51"/>
      <c r="T218" s="51"/>
      <c r="U218" s="51"/>
      <c r="V218" s="51"/>
      <c r="W218" s="51"/>
      <c r="X218" s="51"/>
      <c r="Y218" s="51"/>
      <c r="Z218" s="51"/>
    </row>
    <row r="219" spans="1:26" ht="15.75" customHeight="1" x14ac:dyDescent="0.2">
      <c r="A219" s="51"/>
      <c r="B219" s="51"/>
      <c r="C219" s="51"/>
      <c r="D219" s="51"/>
      <c r="E219" s="51"/>
      <c r="F219" s="51"/>
      <c r="G219" s="51"/>
      <c r="H219" s="51"/>
      <c r="I219" s="51"/>
      <c r="J219" s="51"/>
      <c r="K219" s="51"/>
      <c r="L219" s="51"/>
      <c r="M219" s="51"/>
      <c r="N219" s="51"/>
      <c r="O219" s="51"/>
      <c r="P219" s="51"/>
      <c r="Q219" s="51"/>
      <c r="R219" s="51"/>
      <c r="S219" s="51"/>
      <c r="T219" s="51"/>
      <c r="U219" s="51"/>
      <c r="V219" s="51"/>
      <c r="W219" s="51"/>
      <c r="X219" s="51"/>
      <c r="Y219" s="51"/>
      <c r="Z219" s="51"/>
    </row>
    <row r="220" spans="1:26" ht="15.75" customHeight="1" x14ac:dyDescent="0.2">
      <c r="A220" s="51"/>
      <c r="B220" s="51"/>
      <c r="C220" s="51"/>
      <c r="D220" s="51"/>
      <c r="E220" s="51"/>
      <c r="F220" s="51"/>
      <c r="G220" s="51"/>
      <c r="H220" s="51"/>
      <c r="I220" s="51"/>
      <c r="J220" s="51"/>
      <c r="K220" s="51"/>
      <c r="L220" s="51"/>
      <c r="M220" s="51"/>
      <c r="N220" s="51"/>
      <c r="O220" s="51"/>
      <c r="P220" s="51"/>
      <c r="Q220" s="51"/>
      <c r="R220" s="51"/>
      <c r="S220" s="51"/>
      <c r="T220" s="51"/>
      <c r="U220" s="51"/>
      <c r="V220" s="51"/>
      <c r="W220" s="51"/>
      <c r="X220" s="51"/>
      <c r="Y220" s="51"/>
      <c r="Z220" s="51"/>
    </row>
    <row r="221" spans="1:26" ht="15.75" customHeight="1" x14ac:dyDescent="0.2">
      <c r="A221" s="51"/>
      <c r="B221" s="51"/>
      <c r="C221" s="51"/>
      <c r="D221" s="51"/>
      <c r="E221" s="51"/>
      <c r="F221" s="51"/>
      <c r="G221" s="51"/>
      <c r="H221" s="51"/>
      <c r="I221" s="51"/>
      <c r="J221" s="51"/>
      <c r="K221" s="51"/>
      <c r="L221" s="51"/>
      <c r="M221" s="51"/>
      <c r="N221" s="51"/>
      <c r="O221" s="51"/>
      <c r="P221" s="51"/>
      <c r="Q221" s="51"/>
      <c r="R221" s="51"/>
      <c r="S221" s="51"/>
      <c r="T221" s="51"/>
      <c r="U221" s="51"/>
      <c r="V221" s="51"/>
      <c r="W221" s="51"/>
      <c r="X221" s="51"/>
      <c r="Y221" s="51"/>
      <c r="Z221" s="51"/>
    </row>
    <row r="222" spans="1:26" ht="15.75" customHeight="1" x14ac:dyDescent="0.2">
      <c r="A222" s="51"/>
      <c r="B222" s="51"/>
      <c r="C222" s="51"/>
      <c r="D222" s="51"/>
      <c r="E222" s="51"/>
      <c r="F222" s="51"/>
      <c r="G222" s="51"/>
      <c r="H222" s="51"/>
      <c r="I222" s="51"/>
      <c r="J222" s="51"/>
      <c r="K222" s="51"/>
      <c r="L222" s="51"/>
      <c r="M222" s="51"/>
      <c r="N222" s="51"/>
      <c r="O222" s="51"/>
      <c r="P222" s="51"/>
      <c r="Q222" s="51"/>
      <c r="R222" s="51"/>
      <c r="S222" s="51"/>
      <c r="T222" s="51"/>
      <c r="U222" s="51"/>
      <c r="V222" s="51"/>
      <c r="W222" s="51"/>
      <c r="X222" s="51"/>
      <c r="Y222" s="51"/>
      <c r="Z222" s="51"/>
    </row>
    <row r="223" spans="1:26" ht="15.75" customHeight="1" x14ac:dyDescent="0.2">
      <c r="A223" s="51"/>
      <c r="B223" s="51"/>
      <c r="C223" s="51"/>
      <c r="D223" s="51"/>
      <c r="E223" s="51"/>
      <c r="F223" s="51"/>
      <c r="G223" s="51"/>
      <c r="H223" s="51"/>
      <c r="I223" s="51"/>
      <c r="J223" s="51"/>
      <c r="K223" s="51"/>
      <c r="L223" s="51"/>
      <c r="M223" s="51"/>
      <c r="N223" s="51"/>
      <c r="O223" s="51"/>
      <c r="P223" s="51"/>
      <c r="Q223" s="51"/>
      <c r="R223" s="51"/>
      <c r="S223" s="51"/>
      <c r="T223" s="51"/>
      <c r="U223" s="51"/>
      <c r="V223" s="51"/>
      <c r="W223" s="51"/>
      <c r="X223" s="51"/>
      <c r="Y223" s="51"/>
      <c r="Z223" s="51"/>
    </row>
    <row r="224" spans="1:26" ht="15.75" customHeight="1" x14ac:dyDescent="0.2">
      <c r="A224" s="51"/>
      <c r="B224" s="51"/>
      <c r="C224" s="51"/>
      <c r="D224" s="51"/>
      <c r="E224" s="51"/>
      <c r="F224" s="51"/>
      <c r="G224" s="51"/>
      <c r="H224" s="51"/>
      <c r="I224" s="51"/>
      <c r="J224" s="51"/>
      <c r="K224" s="51"/>
      <c r="L224" s="51"/>
      <c r="M224" s="51"/>
      <c r="N224" s="51"/>
      <c r="O224" s="51"/>
      <c r="P224" s="51"/>
      <c r="Q224" s="51"/>
      <c r="R224" s="51"/>
      <c r="S224" s="51"/>
      <c r="T224" s="51"/>
      <c r="U224" s="51"/>
      <c r="V224" s="51"/>
      <c r="W224" s="51"/>
      <c r="X224" s="51"/>
      <c r="Y224" s="51"/>
      <c r="Z224" s="51"/>
    </row>
    <row r="225" spans="1:26" ht="15.75" customHeight="1" x14ac:dyDescent="0.2">
      <c r="A225" s="51"/>
      <c r="B225" s="51"/>
      <c r="C225" s="51"/>
      <c r="D225" s="51"/>
      <c r="E225" s="51"/>
      <c r="F225" s="51"/>
      <c r="G225" s="51"/>
      <c r="H225" s="51"/>
      <c r="I225" s="51"/>
      <c r="J225" s="51"/>
      <c r="K225" s="51"/>
      <c r="L225" s="51"/>
      <c r="M225" s="51"/>
      <c r="N225" s="51"/>
      <c r="O225" s="51"/>
      <c r="P225" s="51"/>
      <c r="Q225" s="51"/>
      <c r="R225" s="51"/>
      <c r="S225" s="51"/>
      <c r="T225" s="51"/>
      <c r="U225" s="51"/>
      <c r="V225" s="51"/>
      <c r="W225" s="51"/>
      <c r="X225" s="51"/>
      <c r="Y225" s="51"/>
      <c r="Z225" s="51"/>
    </row>
    <row r="226" spans="1:26" ht="15.75" customHeight="1" x14ac:dyDescent="0.2">
      <c r="A226" s="51"/>
      <c r="B226" s="51"/>
      <c r="C226" s="51"/>
      <c r="D226" s="51"/>
      <c r="E226" s="51"/>
      <c r="F226" s="51"/>
      <c r="G226" s="51"/>
      <c r="H226" s="51"/>
      <c r="I226" s="51"/>
      <c r="J226" s="51"/>
      <c r="K226" s="51"/>
      <c r="L226" s="51"/>
      <c r="M226" s="51"/>
      <c r="N226" s="51"/>
      <c r="O226" s="51"/>
      <c r="P226" s="51"/>
      <c r="Q226" s="51"/>
      <c r="R226" s="51"/>
      <c r="S226" s="51"/>
      <c r="T226" s="51"/>
      <c r="U226" s="51"/>
      <c r="V226" s="51"/>
      <c r="W226" s="51"/>
      <c r="X226" s="51"/>
      <c r="Y226" s="51"/>
      <c r="Z226" s="51"/>
    </row>
    <row r="227" spans="1:26" ht="15.75" customHeight="1" x14ac:dyDescent="0.2">
      <c r="A227" s="51"/>
      <c r="B227" s="51"/>
      <c r="C227" s="51"/>
      <c r="D227" s="51"/>
      <c r="E227" s="51"/>
      <c r="F227" s="51"/>
      <c r="G227" s="51"/>
      <c r="H227" s="51"/>
      <c r="I227" s="51"/>
      <c r="J227" s="51"/>
      <c r="K227" s="51"/>
      <c r="L227" s="51"/>
      <c r="M227" s="51"/>
      <c r="N227" s="51"/>
      <c r="O227" s="51"/>
      <c r="P227" s="51"/>
      <c r="Q227" s="51"/>
      <c r="R227" s="51"/>
      <c r="S227" s="51"/>
      <c r="T227" s="51"/>
      <c r="U227" s="51"/>
      <c r="V227" s="51"/>
      <c r="W227" s="51"/>
      <c r="X227" s="51"/>
      <c r="Y227" s="51"/>
      <c r="Z227" s="51"/>
    </row>
    <row r="228" spans="1:26" ht="15.75" customHeight="1" x14ac:dyDescent="0.2">
      <c r="A228" s="51"/>
      <c r="B228" s="51"/>
      <c r="C228" s="51"/>
      <c r="D228" s="51"/>
      <c r="E228" s="51"/>
      <c r="F228" s="51"/>
      <c r="G228" s="51"/>
      <c r="H228" s="51"/>
      <c r="I228" s="51"/>
      <c r="J228" s="51"/>
      <c r="K228" s="51"/>
      <c r="L228" s="51"/>
      <c r="M228" s="51"/>
      <c r="N228" s="51"/>
      <c r="O228" s="51"/>
      <c r="P228" s="51"/>
      <c r="Q228" s="51"/>
      <c r="R228" s="51"/>
      <c r="S228" s="51"/>
      <c r="T228" s="51"/>
      <c r="U228" s="51"/>
      <c r="V228" s="51"/>
      <c r="W228" s="51"/>
      <c r="X228" s="51"/>
      <c r="Y228" s="51"/>
      <c r="Z228" s="51"/>
    </row>
    <row r="229" spans="1:26" ht="15.75" customHeight="1" x14ac:dyDescent="0.2">
      <c r="A229" s="51"/>
      <c r="B229" s="51"/>
      <c r="C229" s="51"/>
      <c r="D229" s="51"/>
      <c r="E229" s="51"/>
      <c r="F229" s="51"/>
      <c r="G229" s="51"/>
      <c r="H229" s="51"/>
      <c r="I229" s="51"/>
      <c r="J229" s="51"/>
      <c r="K229" s="51"/>
      <c r="L229" s="51"/>
      <c r="M229" s="51"/>
      <c r="N229" s="51"/>
      <c r="O229" s="51"/>
      <c r="P229" s="51"/>
      <c r="Q229" s="51"/>
      <c r="R229" s="51"/>
      <c r="S229" s="51"/>
      <c r="T229" s="51"/>
      <c r="U229" s="51"/>
      <c r="V229" s="51"/>
      <c r="W229" s="51"/>
      <c r="X229" s="51"/>
      <c r="Y229" s="51"/>
      <c r="Z229" s="51"/>
    </row>
    <row r="230" spans="1:26" ht="15.75" customHeight="1" x14ac:dyDescent="0.2">
      <c r="A230" s="51"/>
      <c r="B230" s="51"/>
      <c r="C230" s="51"/>
      <c r="D230" s="51"/>
      <c r="E230" s="51"/>
      <c r="F230" s="51"/>
      <c r="G230" s="51"/>
      <c r="H230" s="51"/>
      <c r="I230" s="51"/>
      <c r="J230" s="51"/>
      <c r="K230" s="51"/>
      <c r="L230" s="51"/>
      <c r="M230" s="51"/>
      <c r="N230" s="51"/>
      <c r="O230" s="51"/>
      <c r="P230" s="51"/>
      <c r="Q230" s="51"/>
      <c r="R230" s="51"/>
      <c r="S230" s="51"/>
      <c r="T230" s="51"/>
      <c r="U230" s="51"/>
      <c r="V230" s="51"/>
      <c r="W230" s="51"/>
      <c r="X230" s="51"/>
      <c r="Y230" s="51"/>
      <c r="Z230" s="51"/>
    </row>
    <row r="231" spans="1:26" ht="15.75" customHeight="1" x14ac:dyDescent="0.2">
      <c r="A231" s="51"/>
      <c r="B231" s="51"/>
      <c r="C231" s="51"/>
      <c r="D231" s="51"/>
      <c r="E231" s="51"/>
      <c r="F231" s="51"/>
      <c r="G231" s="51"/>
      <c r="H231" s="51"/>
      <c r="I231" s="51"/>
      <c r="J231" s="51"/>
      <c r="K231" s="51"/>
      <c r="L231" s="51"/>
      <c r="M231" s="51"/>
      <c r="N231" s="51"/>
      <c r="O231" s="51"/>
      <c r="P231" s="51"/>
      <c r="Q231" s="51"/>
      <c r="R231" s="51"/>
      <c r="S231" s="51"/>
      <c r="T231" s="51"/>
      <c r="U231" s="51"/>
      <c r="V231" s="51"/>
      <c r="W231" s="51"/>
      <c r="X231" s="51"/>
      <c r="Y231" s="51"/>
      <c r="Z231" s="51"/>
    </row>
    <row r="232" spans="1:26" ht="15.75" customHeight="1" x14ac:dyDescent="0.2">
      <c r="A232" s="51"/>
      <c r="B232" s="51"/>
      <c r="C232" s="51"/>
      <c r="D232" s="51"/>
      <c r="E232" s="51"/>
      <c r="F232" s="51"/>
      <c r="G232" s="51"/>
      <c r="H232" s="51"/>
      <c r="I232" s="51"/>
      <c r="J232" s="51"/>
      <c r="K232" s="51"/>
      <c r="L232" s="51"/>
      <c r="M232" s="51"/>
      <c r="N232" s="51"/>
      <c r="O232" s="51"/>
      <c r="P232" s="51"/>
      <c r="Q232" s="51"/>
      <c r="R232" s="51"/>
      <c r="S232" s="51"/>
      <c r="T232" s="51"/>
      <c r="U232" s="51"/>
      <c r="V232" s="51"/>
      <c r="W232" s="51"/>
      <c r="X232" s="51"/>
      <c r="Y232" s="51"/>
      <c r="Z232" s="51"/>
    </row>
    <row r="233" spans="1:26" ht="15.75" customHeight="1" x14ac:dyDescent="0.2">
      <c r="A233" s="51"/>
      <c r="B233" s="51"/>
      <c r="C233" s="51"/>
      <c r="D233" s="51"/>
      <c r="E233" s="51"/>
      <c r="F233" s="51"/>
      <c r="G233" s="51"/>
      <c r="H233" s="51"/>
      <c r="I233" s="51"/>
      <c r="J233" s="51"/>
      <c r="K233" s="51"/>
      <c r="L233" s="51"/>
      <c r="M233" s="51"/>
      <c r="N233" s="51"/>
      <c r="O233" s="51"/>
      <c r="P233" s="51"/>
      <c r="Q233" s="51"/>
      <c r="R233" s="51"/>
      <c r="S233" s="51"/>
      <c r="T233" s="51"/>
      <c r="U233" s="51"/>
      <c r="V233" s="51"/>
      <c r="W233" s="51"/>
      <c r="X233" s="51"/>
      <c r="Y233" s="51"/>
      <c r="Z233" s="51"/>
    </row>
    <row r="234" spans="1:26" ht="15.75" customHeight="1" x14ac:dyDescent="0.2">
      <c r="A234" s="51"/>
      <c r="B234" s="51"/>
      <c r="C234" s="51"/>
      <c r="D234" s="51"/>
      <c r="E234" s="51"/>
      <c r="F234" s="51"/>
      <c r="G234" s="51"/>
      <c r="H234" s="51"/>
      <c r="I234" s="51"/>
      <c r="J234" s="51"/>
      <c r="K234" s="51"/>
      <c r="L234" s="51"/>
      <c r="M234" s="51"/>
      <c r="N234" s="51"/>
      <c r="O234" s="51"/>
      <c r="P234" s="51"/>
      <c r="Q234" s="51"/>
      <c r="R234" s="51"/>
      <c r="S234" s="51"/>
      <c r="T234" s="51"/>
      <c r="U234" s="51"/>
      <c r="V234" s="51"/>
      <c r="W234" s="51"/>
      <c r="X234" s="51"/>
      <c r="Y234" s="51"/>
      <c r="Z234" s="51"/>
    </row>
    <row r="235" spans="1:26" ht="15.75" customHeight="1" x14ac:dyDescent="0.2">
      <c r="A235" s="51"/>
      <c r="B235" s="51"/>
      <c r="C235" s="51"/>
      <c r="D235" s="51"/>
      <c r="E235" s="51"/>
      <c r="F235" s="51"/>
      <c r="G235" s="51"/>
      <c r="H235" s="51"/>
      <c r="I235" s="51"/>
      <c r="J235" s="51"/>
      <c r="K235" s="51"/>
      <c r="L235" s="51"/>
      <c r="M235" s="51"/>
      <c r="N235" s="51"/>
      <c r="O235" s="51"/>
      <c r="P235" s="51"/>
      <c r="Q235" s="51"/>
      <c r="R235" s="51"/>
      <c r="S235" s="51"/>
      <c r="T235" s="51"/>
      <c r="U235" s="51"/>
      <c r="V235" s="51"/>
      <c r="W235" s="51"/>
      <c r="X235" s="51"/>
      <c r="Y235" s="51"/>
      <c r="Z235" s="51"/>
    </row>
    <row r="236" spans="1:26" ht="15.75" customHeight="1" x14ac:dyDescent="0.2">
      <c r="A236" s="51"/>
      <c r="B236" s="51"/>
      <c r="C236" s="51"/>
      <c r="D236" s="51"/>
      <c r="E236" s="51"/>
      <c r="F236" s="51"/>
      <c r="G236" s="51"/>
      <c r="H236" s="51"/>
      <c r="I236" s="51"/>
      <c r="J236" s="51"/>
      <c r="K236" s="51"/>
      <c r="L236" s="51"/>
      <c r="M236" s="51"/>
      <c r="N236" s="51"/>
      <c r="O236" s="51"/>
      <c r="P236" s="51"/>
      <c r="Q236" s="51"/>
      <c r="R236" s="51"/>
      <c r="S236" s="51"/>
      <c r="T236" s="51"/>
      <c r="U236" s="51"/>
      <c r="V236" s="51"/>
      <c r="W236" s="51"/>
      <c r="X236" s="51"/>
      <c r="Y236" s="51"/>
      <c r="Z236" s="51"/>
    </row>
    <row r="237" spans="1:26" ht="15.75" customHeight="1" x14ac:dyDescent="0.2">
      <c r="A237" s="51"/>
      <c r="B237" s="51"/>
      <c r="C237" s="51"/>
      <c r="D237" s="51"/>
      <c r="E237" s="51"/>
      <c r="F237" s="51"/>
      <c r="G237" s="51"/>
      <c r="H237" s="51"/>
      <c r="I237" s="51"/>
      <c r="J237" s="51"/>
      <c r="K237" s="51"/>
      <c r="L237" s="51"/>
      <c r="M237" s="51"/>
      <c r="N237" s="51"/>
      <c r="O237" s="51"/>
      <c r="P237" s="51"/>
      <c r="Q237" s="51"/>
      <c r="R237" s="51"/>
      <c r="S237" s="51"/>
      <c r="T237" s="51"/>
      <c r="U237" s="51"/>
      <c r="V237" s="51"/>
      <c r="W237" s="51"/>
      <c r="X237" s="51"/>
      <c r="Y237" s="51"/>
      <c r="Z237" s="51"/>
    </row>
    <row r="238" spans="1:26" ht="15.75" customHeight="1" x14ac:dyDescent="0.2">
      <c r="A238" s="51"/>
      <c r="B238" s="51"/>
      <c r="C238" s="51"/>
      <c r="D238" s="51"/>
      <c r="E238" s="51"/>
      <c r="F238" s="51"/>
      <c r="G238" s="51"/>
      <c r="H238" s="51"/>
      <c r="I238" s="51"/>
      <c r="J238" s="51"/>
      <c r="K238" s="51"/>
      <c r="L238" s="51"/>
      <c r="M238" s="51"/>
      <c r="N238" s="51"/>
      <c r="O238" s="51"/>
      <c r="P238" s="51"/>
      <c r="Q238" s="51"/>
      <c r="R238" s="51"/>
      <c r="S238" s="51"/>
      <c r="T238" s="51"/>
      <c r="U238" s="51"/>
      <c r="V238" s="51"/>
      <c r="W238" s="51"/>
      <c r="X238" s="51"/>
      <c r="Y238" s="51"/>
      <c r="Z238" s="51"/>
    </row>
    <row r="239" spans="1:26" ht="15.75" customHeight="1" x14ac:dyDescent="0.2">
      <c r="A239" s="51"/>
      <c r="B239" s="51"/>
      <c r="C239" s="51"/>
      <c r="D239" s="51"/>
      <c r="E239" s="51"/>
      <c r="F239" s="51"/>
      <c r="G239" s="51"/>
      <c r="H239" s="51"/>
      <c r="I239" s="51"/>
      <c r="J239" s="51"/>
      <c r="K239" s="51"/>
      <c r="L239" s="51"/>
      <c r="M239" s="51"/>
      <c r="N239" s="51"/>
      <c r="O239" s="51"/>
      <c r="P239" s="51"/>
      <c r="Q239" s="51"/>
      <c r="R239" s="51"/>
      <c r="S239" s="51"/>
      <c r="T239" s="51"/>
      <c r="U239" s="51"/>
      <c r="V239" s="51"/>
      <c r="W239" s="51"/>
      <c r="X239" s="51"/>
      <c r="Y239" s="51"/>
      <c r="Z239" s="51"/>
    </row>
    <row r="240" spans="1:26" ht="15.75" customHeight="1" x14ac:dyDescent="0.2">
      <c r="A240" s="51"/>
      <c r="B240" s="51"/>
      <c r="C240" s="51"/>
      <c r="D240" s="51"/>
      <c r="E240" s="51"/>
      <c r="F240" s="51"/>
      <c r="G240" s="51"/>
      <c r="H240" s="51"/>
      <c r="I240" s="51"/>
      <c r="J240" s="51"/>
      <c r="K240" s="51"/>
      <c r="L240" s="51"/>
      <c r="M240" s="51"/>
      <c r="N240" s="51"/>
      <c r="O240" s="51"/>
      <c r="P240" s="51"/>
      <c r="Q240" s="51"/>
      <c r="R240" s="51"/>
      <c r="S240" s="51"/>
      <c r="T240" s="51"/>
      <c r="U240" s="51"/>
      <c r="V240" s="51"/>
      <c r="W240" s="51"/>
      <c r="X240" s="51"/>
      <c r="Y240" s="51"/>
      <c r="Z240" s="51"/>
    </row>
    <row r="241" spans="1:26" ht="15.75" customHeight="1" x14ac:dyDescent="0.2">
      <c r="A241" s="51"/>
      <c r="B241" s="51"/>
      <c r="C241" s="51"/>
      <c r="D241" s="51"/>
      <c r="E241" s="51"/>
      <c r="F241" s="51"/>
      <c r="G241" s="51"/>
      <c r="H241" s="51"/>
      <c r="I241" s="51"/>
      <c r="J241" s="51"/>
      <c r="K241" s="51"/>
      <c r="L241" s="51"/>
      <c r="M241" s="51"/>
      <c r="N241" s="51"/>
      <c r="O241" s="51"/>
      <c r="P241" s="51"/>
      <c r="Q241" s="51"/>
      <c r="R241" s="51"/>
      <c r="S241" s="51"/>
      <c r="T241" s="51"/>
      <c r="U241" s="51"/>
      <c r="V241" s="51"/>
      <c r="W241" s="51"/>
      <c r="X241" s="51"/>
      <c r="Y241" s="51"/>
      <c r="Z241" s="51"/>
    </row>
    <row r="242" spans="1:26" ht="15.75" customHeight="1" x14ac:dyDescent="0.2">
      <c r="A242" s="51"/>
      <c r="B242" s="51"/>
      <c r="C242" s="51"/>
      <c r="D242" s="51"/>
      <c r="E242" s="51"/>
      <c r="F242" s="51"/>
      <c r="G242" s="51"/>
      <c r="H242" s="51"/>
      <c r="I242" s="51"/>
      <c r="J242" s="51"/>
      <c r="K242" s="51"/>
      <c r="L242" s="51"/>
      <c r="M242" s="51"/>
      <c r="N242" s="51"/>
      <c r="O242" s="51"/>
      <c r="P242" s="51"/>
      <c r="Q242" s="51"/>
      <c r="R242" s="51"/>
      <c r="S242" s="51"/>
      <c r="T242" s="51"/>
      <c r="U242" s="51"/>
      <c r="V242" s="51"/>
      <c r="W242" s="51"/>
      <c r="X242" s="51"/>
      <c r="Y242" s="51"/>
      <c r="Z242" s="51"/>
    </row>
    <row r="243" spans="1:26" ht="15.75" customHeight="1" x14ac:dyDescent="0.2">
      <c r="A243" s="51"/>
      <c r="B243" s="51"/>
      <c r="C243" s="51"/>
      <c r="D243" s="51"/>
      <c r="E243" s="51"/>
      <c r="F243" s="51"/>
      <c r="G243" s="51"/>
      <c r="H243" s="51"/>
      <c r="I243" s="51"/>
      <c r="J243" s="51"/>
      <c r="K243" s="51"/>
      <c r="L243" s="51"/>
      <c r="M243" s="51"/>
      <c r="N243" s="51"/>
      <c r="O243" s="51"/>
      <c r="P243" s="51"/>
      <c r="Q243" s="51"/>
      <c r="R243" s="51"/>
      <c r="S243" s="51"/>
      <c r="T243" s="51"/>
      <c r="U243" s="51"/>
      <c r="V243" s="51"/>
      <c r="W243" s="51"/>
      <c r="X243" s="51"/>
      <c r="Y243" s="51"/>
      <c r="Z243" s="51"/>
    </row>
    <row r="244" spans="1:26" ht="15.75" customHeight="1" x14ac:dyDescent="0.2">
      <c r="A244" s="51"/>
      <c r="B244" s="51"/>
      <c r="C244" s="51"/>
      <c r="D244" s="51"/>
      <c r="E244" s="51"/>
      <c r="F244" s="51"/>
      <c r="G244" s="51"/>
      <c r="H244" s="51"/>
      <c r="I244" s="51"/>
      <c r="J244" s="51"/>
      <c r="K244" s="51"/>
      <c r="L244" s="51"/>
      <c r="M244" s="51"/>
      <c r="N244" s="51"/>
      <c r="O244" s="51"/>
      <c r="P244" s="51"/>
      <c r="Q244" s="51"/>
      <c r="R244" s="51"/>
      <c r="S244" s="51"/>
      <c r="T244" s="51"/>
      <c r="U244" s="51"/>
      <c r="V244" s="51"/>
      <c r="W244" s="51"/>
      <c r="X244" s="51"/>
      <c r="Y244" s="51"/>
      <c r="Z244" s="51"/>
    </row>
    <row r="245" spans="1:26" ht="15.75" customHeight="1" x14ac:dyDescent="0.2">
      <c r="A245" s="51"/>
      <c r="B245" s="51"/>
      <c r="C245" s="51"/>
      <c r="D245" s="51"/>
      <c r="E245" s="51"/>
      <c r="F245" s="51"/>
      <c r="G245" s="51"/>
      <c r="H245" s="51"/>
      <c r="I245" s="51"/>
      <c r="J245" s="51"/>
      <c r="K245" s="51"/>
      <c r="L245" s="51"/>
      <c r="M245" s="51"/>
      <c r="N245" s="51"/>
      <c r="O245" s="51"/>
      <c r="P245" s="51"/>
      <c r="Q245" s="51"/>
      <c r="R245" s="51"/>
      <c r="S245" s="51"/>
      <c r="T245" s="51"/>
      <c r="U245" s="51"/>
      <c r="V245" s="51"/>
      <c r="W245" s="51"/>
      <c r="X245" s="51"/>
      <c r="Y245" s="51"/>
      <c r="Z245" s="51"/>
    </row>
    <row r="246" spans="1:26" ht="15.75" customHeight="1" x14ac:dyDescent="0.2">
      <c r="A246" s="51"/>
      <c r="B246" s="51"/>
      <c r="C246" s="51"/>
      <c r="D246" s="51"/>
      <c r="E246" s="51"/>
      <c r="F246" s="51"/>
      <c r="G246" s="51"/>
      <c r="H246" s="51"/>
      <c r="I246" s="51"/>
      <c r="J246" s="51"/>
      <c r="K246" s="51"/>
      <c r="L246" s="51"/>
      <c r="M246" s="51"/>
      <c r="N246" s="51"/>
      <c r="O246" s="51"/>
      <c r="P246" s="51"/>
      <c r="Q246" s="51"/>
      <c r="R246" s="51"/>
      <c r="S246" s="51"/>
      <c r="T246" s="51"/>
      <c r="U246" s="51"/>
      <c r="V246" s="51"/>
      <c r="W246" s="51"/>
      <c r="X246" s="51"/>
      <c r="Y246" s="51"/>
      <c r="Z246" s="51"/>
    </row>
    <row r="247" spans="1:26" ht="15.75" customHeight="1" x14ac:dyDescent="0.2">
      <c r="A247" s="51"/>
      <c r="B247" s="51"/>
      <c r="C247" s="51"/>
      <c r="D247" s="51"/>
      <c r="E247" s="51"/>
      <c r="F247" s="51"/>
      <c r="G247" s="51"/>
      <c r="H247" s="51"/>
      <c r="I247" s="51"/>
      <c r="J247" s="51"/>
      <c r="K247" s="51"/>
      <c r="L247" s="51"/>
      <c r="M247" s="51"/>
      <c r="N247" s="51"/>
      <c r="O247" s="51"/>
      <c r="P247" s="51"/>
      <c r="Q247" s="51"/>
      <c r="R247" s="51"/>
      <c r="S247" s="51"/>
      <c r="T247" s="51"/>
      <c r="U247" s="51"/>
      <c r="V247" s="51"/>
      <c r="W247" s="51"/>
      <c r="X247" s="51"/>
      <c r="Y247" s="51"/>
      <c r="Z247" s="51"/>
    </row>
    <row r="248" spans="1:26" ht="15.75" customHeight="1" x14ac:dyDescent="0.2">
      <c r="A248" s="51"/>
      <c r="B248" s="51"/>
      <c r="C248" s="51"/>
      <c r="D248" s="51"/>
      <c r="E248" s="51"/>
      <c r="F248" s="51"/>
      <c r="G248" s="51"/>
      <c r="H248" s="51"/>
      <c r="I248" s="51"/>
      <c r="J248" s="51"/>
      <c r="K248" s="51"/>
      <c r="L248" s="51"/>
      <c r="M248" s="51"/>
      <c r="N248" s="51"/>
      <c r="O248" s="51"/>
      <c r="P248" s="51"/>
      <c r="Q248" s="51"/>
      <c r="R248" s="51"/>
      <c r="S248" s="51"/>
      <c r="T248" s="51"/>
      <c r="U248" s="51"/>
      <c r="V248" s="51"/>
      <c r="W248" s="51"/>
      <c r="X248" s="51"/>
      <c r="Y248" s="51"/>
      <c r="Z248" s="51"/>
    </row>
    <row r="249" spans="1:26" ht="15.75" customHeight="1" x14ac:dyDescent="0.2">
      <c r="A249" s="51"/>
      <c r="B249" s="51"/>
      <c r="C249" s="51"/>
      <c r="D249" s="51"/>
      <c r="E249" s="51"/>
      <c r="F249" s="51"/>
      <c r="G249" s="51"/>
      <c r="H249" s="51"/>
      <c r="I249" s="51"/>
      <c r="J249" s="51"/>
      <c r="K249" s="51"/>
      <c r="L249" s="51"/>
      <c r="M249" s="51"/>
      <c r="N249" s="51"/>
      <c r="O249" s="51"/>
      <c r="P249" s="51"/>
      <c r="Q249" s="51"/>
      <c r="R249" s="51"/>
      <c r="S249" s="51"/>
      <c r="T249" s="51"/>
      <c r="U249" s="51"/>
      <c r="V249" s="51"/>
      <c r="W249" s="51"/>
      <c r="X249" s="51"/>
      <c r="Y249" s="51"/>
      <c r="Z249" s="51"/>
    </row>
    <row r="250" spans="1:26" ht="15.75" customHeight="1" x14ac:dyDescent="0.2">
      <c r="A250" s="51"/>
      <c r="B250" s="51"/>
      <c r="C250" s="51"/>
      <c r="D250" s="51"/>
      <c r="E250" s="51"/>
      <c r="F250" s="51"/>
      <c r="G250" s="51"/>
      <c r="H250" s="51"/>
      <c r="I250" s="51"/>
      <c r="J250" s="51"/>
      <c r="K250" s="51"/>
      <c r="L250" s="51"/>
      <c r="M250" s="51"/>
      <c r="N250" s="51"/>
      <c r="O250" s="51"/>
      <c r="P250" s="51"/>
      <c r="Q250" s="51"/>
      <c r="R250" s="51"/>
      <c r="S250" s="51"/>
      <c r="T250" s="51"/>
      <c r="U250" s="51"/>
      <c r="V250" s="51"/>
      <c r="W250" s="51"/>
      <c r="X250" s="51"/>
      <c r="Y250" s="51"/>
      <c r="Z250" s="51"/>
    </row>
    <row r="251" spans="1:26" ht="15.75" customHeight="1" x14ac:dyDescent="0.2">
      <c r="A251" s="51"/>
      <c r="B251" s="51"/>
      <c r="C251" s="51"/>
      <c r="D251" s="51"/>
      <c r="E251" s="51"/>
      <c r="F251" s="51"/>
      <c r="G251" s="51"/>
      <c r="H251" s="51"/>
      <c r="I251" s="51"/>
      <c r="J251" s="51"/>
      <c r="K251" s="51"/>
      <c r="L251" s="51"/>
      <c r="M251" s="51"/>
      <c r="N251" s="51"/>
      <c r="O251" s="51"/>
      <c r="P251" s="51"/>
      <c r="Q251" s="51"/>
      <c r="R251" s="51"/>
      <c r="S251" s="51"/>
      <c r="T251" s="51"/>
      <c r="U251" s="51"/>
      <c r="V251" s="51"/>
      <c r="W251" s="51"/>
      <c r="X251" s="51"/>
      <c r="Y251" s="51"/>
      <c r="Z251" s="51"/>
    </row>
    <row r="252" spans="1:26" ht="15.75" customHeight="1" x14ac:dyDescent="0.2">
      <c r="A252" s="51"/>
      <c r="B252" s="51"/>
      <c r="C252" s="51"/>
      <c r="D252" s="51"/>
      <c r="E252" s="51"/>
      <c r="F252" s="51"/>
      <c r="G252" s="51"/>
      <c r="H252" s="51"/>
      <c r="I252" s="51"/>
      <c r="J252" s="51"/>
      <c r="K252" s="51"/>
      <c r="L252" s="51"/>
      <c r="M252" s="51"/>
      <c r="N252" s="51"/>
      <c r="O252" s="51"/>
      <c r="P252" s="51"/>
      <c r="Q252" s="51"/>
      <c r="R252" s="51"/>
      <c r="S252" s="51"/>
      <c r="T252" s="51"/>
      <c r="U252" s="51"/>
      <c r="V252" s="51"/>
      <c r="W252" s="51"/>
      <c r="X252" s="51"/>
      <c r="Y252" s="51"/>
      <c r="Z252" s="51"/>
    </row>
    <row r="253" spans="1:26" ht="15.75" customHeight="1" x14ac:dyDescent="0.2">
      <c r="A253" s="51"/>
      <c r="B253" s="51"/>
      <c r="C253" s="51"/>
      <c r="D253" s="51"/>
      <c r="E253" s="51"/>
      <c r="F253" s="51"/>
      <c r="G253" s="51"/>
      <c r="H253" s="51"/>
      <c r="I253" s="51"/>
      <c r="J253" s="51"/>
      <c r="K253" s="51"/>
      <c r="L253" s="51"/>
      <c r="M253" s="51"/>
      <c r="N253" s="51"/>
      <c r="O253" s="51"/>
      <c r="P253" s="51"/>
      <c r="Q253" s="51"/>
      <c r="R253" s="51"/>
      <c r="S253" s="51"/>
      <c r="T253" s="51"/>
      <c r="U253" s="51"/>
      <c r="V253" s="51"/>
      <c r="W253" s="51"/>
      <c r="X253" s="51"/>
      <c r="Y253" s="51"/>
      <c r="Z253" s="51"/>
    </row>
    <row r="254" spans="1:26" ht="15.75" customHeight="1" x14ac:dyDescent="0.2">
      <c r="A254" s="51"/>
      <c r="B254" s="51"/>
      <c r="C254" s="51"/>
      <c r="D254" s="51"/>
      <c r="E254" s="51"/>
      <c r="F254" s="51"/>
      <c r="G254" s="51"/>
      <c r="H254" s="51"/>
      <c r="I254" s="51"/>
      <c r="J254" s="51"/>
      <c r="K254" s="51"/>
      <c r="L254" s="51"/>
      <c r="M254" s="51"/>
      <c r="N254" s="51"/>
      <c r="O254" s="51"/>
      <c r="P254" s="51"/>
      <c r="Q254" s="51"/>
      <c r="R254" s="51"/>
      <c r="S254" s="51"/>
      <c r="T254" s="51"/>
      <c r="U254" s="51"/>
      <c r="V254" s="51"/>
      <c r="W254" s="51"/>
      <c r="X254" s="51"/>
      <c r="Y254" s="51"/>
      <c r="Z254" s="51"/>
    </row>
    <row r="255" spans="1:26" ht="15.75" customHeight="1" x14ac:dyDescent="0.2">
      <c r="A255" s="51"/>
      <c r="B255" s="51"/>
      <c r="C255" s="51"/>
      <c r="D255" s="51"/>
      <c r="E255" s="51"/>
      <c r="F255" s="51"/>
      <c r="G255" s="51"/>
      <c r="H255" s="51"/>
      <c r="I255" s="51"/>
      <c r="J255" s="51"/>
      <c r="K255" s="51"/>
      <c r="L255" s="51"/>
      <c r="M255" s="51"/>
      <c r="N255" s="51"/>
      <c r="O255" s="51"/>
      <c r="P255" s="51"/>
      <c r="Q255" s="51"/>
      <c r="R255" s="51"/>
      <c r="S255" s="51"/>
      <c r="T255" s="51"/>
      <c r="U255" s="51"/>
      <c r="V255" s="51"/>
      <c r="W255" s="51"/>
      <c r="X255" s="51"/>
      <c r="Y255" s="51"/>
      <c r="Z255" s="51"/>
    </row>
    <row r="256" spans="1:26" ht="15.75" customHeight="1" x14ac:dyDescent="0.2">
      <c r="A256" s="51"/>
      <c r="B256" s="51"/>
      <c r="C256" s="51"/>
      <c r="D256" s="51"/>
      <c r="E256" s="51"/>
      <c r="F256" s="51"/>
      <c r="G256" s="51"/>
      <c r="H256" s="51"/>
      <c r="I256" s="51"/>
      <c r="J256" s="51"/>
      <c r="K256" s="51"/>
      <c r="L256" s="51"/>
      <c r="M256" s="51"/>
      <c r="N256" s="51"/>
      <c r="O256" s="51"/>
      <c r="P256" s="51"/>
      <c r="Q256" s="51"/>
      <c r="R256" s="51"/>
      <c r="S256" s="51"/>
      <c r="T256" s="51"/>
      <c r="U256" s="51"/>
      <c r="V256" s="51"/>
      <c r="W256" s="51"/>
      <c r="X256" s="51"/>
      <c r="Y256" s="51"/>
      <c r="Z256" s="51"/>
    </row>
    <row r="257" spans="1:26" ht="15.75" customHeight="1" x14ac:dyDescent="0.2">
      <c r="A257" s="51"/>
      <c r="B257" s="51"/>
      <c r="C257" s="51"/>
      <c r="D257" s="51"/>
      <c r="E257" s="51"/>
      <c r="F257" s="51"/>
      <c r="G257" s="51"/>
      <c r="H257" s="51"/>
      <c r="I257" s="51"/>
      <c r="J257" s="51"/>
      <c r="K257" s="51"/>
      <c r="L257" s="51"/>
      <c r="M257" s="51"/>
      <c r="N257" s="51"/>
      <c r="O257" s="51"/>
      <c r="P257" s="51"/>
      <c r="Q257" s="51"/>
      <c r="R257" s="51"/>
      <c r="S257" s="51"/>
      <c r="T257" s="51"/>
      <c r="U257" s="51"/>
      <c r="V257" s="51"/>
      <c r="W257" s="51"/>
      <c r="X257" s="51"/>
      <c r="Y257" s="51"/>
      <c r="Z257" s="51"/>
    </row>
    <row r="258" spans="1:26" ht="15.75" customHeight="1" x14ac:dyDescent="0.2">
      <c r="A258" s="51"/>
      <c r="B258" s="51"/>
      <c r="C258" s="51"/>
      <c r="D258" s="51"/>
      <c r="E258" s="51"/>
      <c r="F258" s="51"/>
      <c r="G258" s="51"/>
      <c r="H258" s="51"/>
      <c r="I258" s="51"/>
      <c r="J258" s="51"/>
      <c r="K258" s="51"/>
      <c r="L258" s="51"/>
      <c r="M258" s="51"/>
      <c r="N258" s="51"/>
      <c r="O258" s="51"/>
      <c r="P258" s="51"/>
      <c r="Q258" s="51"/>
      <c r="R258" s="51"/>
      <c r="S258" s="51"/>
      <c r="T258" s="51"/>
      <c r="U258" s="51"/>
      <c r="V258" s="51"/>
      <c r="W258" s="51"/>
      <c r="X258" s="51"/>
      <c r="Y258" s="51"/>
      <c r="Z258" s="51"/>
    </row>
    <row r="259" spans="1:26" ht="15.75" customHeight="1" x14ac:dyDescent="0.2">
      <c r="A259" s="51"/>
      <c r="B259" s="51"/>
      <c r="C259" s="51"/>
      <c r="D259" s="51"/>
      <c r="E259" s="51"/>
      <c r="F259" s="51"/>
      <c r="G259" s="51"/>
      <c r="H259" s="51"/>
      <c r="I259" s="51"/>
      <c r="J259" s="51"/>
      <c r="K259" s="51"/>
      <c r="L259" s="51"/>
      <c r="M259" s="51"/>
      <c r="N259" s="51"/>
      <c r="O259" s="51"/>
      <c r="P259" s="51"/>
      <c r="Q259" s="51"/>
      <c r="R259" s="51"/>
      <c r="S259" s="51"/>
      <c r="T259" s="51"/>
      <c r="U259" s="51"/>
      <c r="V259" s="51"/>
      <c r="W259" s="51"/>
      <c r="X259" s="51"/>
      <c r="Y259" s="51"/>
      <c r="Z259" s="51"/>
    </row>
    <row r="260" spans="1:26" ht="15.75" customHeight="1" x14ac:dyDescent="0.2">
      <c r="A260" s="51"/>
      <c r="B260" s="51"/>
      <c r="C260" s="51"/>
      <c r="D260" s="51"/>
      <c r="E260" s="51"/>
      <c r="F260" s="51"/>
      <c r="G260" s="51"/>
      <c r="H260" s="51"/>
      <c r="I260" s="51"/>
      <c r="J260" s="51"/>
      <c r="K260" s="51"/>
      <c r="L260" s="51"/>
      <c r="M260" s="51"/>
      <c r="N260" s="51"/>
      <c r="O260" s="51"/>
      <c r="P260" s="51"/>
      <c r="Q260" s="51"/>
      <c r="R260" s="51"/>
      <c r="S260" s="51"/>
      <c r="T260" s="51"/>
      <c r="U260" s="51"/>
      <c r="V260" s="51"/>
      <c r="W260" s="51"/>
      <c r="X260" s="51"/>
      <c r="Y260" s="51"/>
      <c r="Z260" s="51"/>
    </row>
    <row r="261" spans="1:26" ht="15.75" customHeight="1" x14ac:dyDescent="0.2">
      <c r="A261" s="51"/>
      <c r="B261" s="51"/>
      <c r="C261" s="51"/>
      <c r="D261" s="51"/>
      <c r="E261" s="51"/>
      <c r="F261" s="51"/>
      <c r="G261" s="51"/>
      <c r="H261" s="51"/>
      <c r="I261" s="51"/>
      <c r="J261" s="51"/>
      <c r="K261" s="51"/>
      <c r="L261" s="51"/>
      <c r="M261" s="51"/>
      <c r="N261" s="51"/>
      <c r="O261" s="51"/>
      <c r="P261" s="51"/>
      <c r="Q261" s="51"/>
      <c r="R261" s="51"/>
      <c r="S261" s="51"/>
      <c r="T261" s="51"/>
      <c r="U261" s="51"/>
      <c r="V261" s="51"/>
      <c r="W261" s="51"/>
      <c r="X261" s="51"/>
      <c r="Y261" s="51"/>
      <c r="Z261" s="51"/>
    </row>
    <row r="262" spans="1:26" ht="15.75" customHeight="1" x14ac:dyDescent="0.2">
      <c r="A262" s="51"/>
      <c r="B262" s="51"/>
      <c r="C262" s="51"/>
      <c r="D262" s="51"/>
      <c r="E262" s="51"/>
      <c r="F262" s="51"/>
      <c r="G262" s="51"/>
      <c r="H262" s="51"/>
      <c r="I262" s="51"/>
      <c r="J262" s="51"/>
      <c r="K262" s="51"/>
      <c r="L262" s="51"/>
      <c r="M262" s="51"/>
      <c r="N262" s="51"/>
      <c r="O262" s="51"/>
      <c r="P262" s="51"/>
      <c r="Q262" s="51"/>
      <c r="R262" s="51"/>
      <c r="S262" s="51"/>
      <c r="T262" s="51"/>
      <c r="U262" s="51"/>
      <c r="V262" s="51"/>
      <c r="W262" s="51"/>
      <c r="X262" s="51"/>
      <c r="Y262" s="51"/>
      <c r="Z262" s="51"/>
    </row>
    <row r="263" spans="1:26" ht="15.75" customHeight="1" x14ac:dyDescent="0.2">
      <c r="A263" s="51"/>
      <c r="B263" s="51"/>
      <c r="C263" s="51"/>
      <c r="D263" s="51"/>
      <c r="E263" s="51"/>
      <c r="F263" s="51"/>
      <c r="G263" s="51"/>
      <c r="H263" s="51"/>
      <c r="I263" s="51"/>
      <c r="J263" s="51"/>
      <c r="K263" s="51"/>
      <c r="L263" s="51"/>
      <c r="M263" s="51"/>
      <c r="N263" s="51"/>
      <c r="O263" s="51"/>
      <c r="P263" s="51"/>
      <c r="Q263" s="51"/>
      <c r="R263" s="51"/>
      <c r="S263" s="51"/>
      <c r="T263" s="51"/>
      <c r="U263" s="51"/>
      <c r="V263" s="51"/>
      <c r="W263" s="51"/>
      <c r="X263" s="51"/>
      <c r="Y263" s="51"/>
      <c r="Z263" s="51"/>
    </row>
    <row r="264" spans="1:26" ht="15.75" customHeight="1" x14ac:dyDescent="0.2">
      <c r="A264" s="51"/>
      <c r="B264" s="51"/>
      <c r="C264" s="51"/>
      <c r="D264" s="51"/>
      <c r="E264" s="51"/>
      <c r="F264" s="51"/>
      <c r="G264" s="51"/>
      <c r="H264" s="51"/>
      <c r="I264" s="51"/>
      <c r="J264" s="51"/>
      <c r="K264" s="51"/>
      <c r="L264" s="51"/>
      <c r="M264" s="51"/>
      <c r="N264" s="51"/>
      <c r="O264" s="51"/>
      <c r="P264" s="51"/>
      <c r="Q264" s="51"/>
      <c r="R264" s="51"/>
      <c r="S264" s="51"/>
      <c r="T264" s="51"/>
      <c r="U264" s="51"/>
      <c r="V264" s="51"/>
      <c r="W264" s="51"/>
      <c r="X264" s="51"/>
      <c r="Y264" s="51"/>
      <c r="Z264" s="51"/>
    </row>
    <row r="265" spans="1:26" ht="15.75" customHeight="1" x14ac:dyDescent="0.2">
      <c r="A265" s="51"/>
      <c r="B265" s="51"/>
      <c r="C265" s="51"/>
      <c r="D265" s="51"/>
      <c r="E265" s="51"/>
      <c r="F265" s="51"/>
      <c r="G265" s="51"/>
      <c r="H265" s="51"/>
      <c r="I265" s="51"/>
      <c r="J265" s="51"/>
      <c r="K265" s="51"/>
      <c r="L265" s="51"/>
      <c r="M265" s="51"/>
      <c r="N265" s="51"/>
      <c r="O265" s="51"/>
      <c r="P265" s="51"/>
      <c r="Q265" s="51"/>
      <c r="R265" s="51"/>
      <c r="S265" s="51"/>
      <c r="T265" s="51"/>
      <c r="U265" s="51"/>
      <c r="V265" s="51"/>
      <c r="W265" s="51"/>
      <c r="X265" s="51"/>
      <c r="Y265" s="51"/>
      <c r="Z265" s="51"/>
    </row>
    <row r="266" spans="1:26" ht="15.75" customHeight="1" x14ac:dyDescent="0.2">
      <c r="A266" s="51"/>
      <c r="B266" s="51"/>
      <c r="C266" s="51"/>
      <c r="D266" s="51"/>
      <c r="E266" s="51"/>
      <c r="F266" s="51"/>
      <c r="G266" s="51"/>
      <c r="H266" s="51"/>
      <c r="I266" s="51"/>
      <c r="J266" s="51"/>
      <c r="K266" s="51"/>
      <c r="L266" s="51"/>
      <c r="M266" s="51"/>
      <c r="N266" s="51"/>
      <c r="O266" s="51"/>
      <c r="P266" s="51"/>
      <c r="Q266" s="51"/>
      <c r="R266" s="51"/>
      <c r="S266" s="51"/>
      <c r="T266" s="51"/>
      <c r="U266" s="51"/>
      <c r="V266" s="51"/>
      <c r="W266" s="51"/>
      <c r="X266" s="51"/>
      <c r="Y266" s="51"/>
      <c r="Z266" s="51"/>
    </row>
    <row r="267" spans="1:26" ht="15.75" customHeight="1" x14ac:dyDescent="0.2">
      <c r="A267" s="51"/>
      <c r="B267" s="51"/>
      <c r="C267" s="51"/>
      <c r="D267" s="51"/>
      <c r="E267" s="51"/>
      <c r="F267" s="51"/>
      <c r="G267" s="51"/>
      <c r="H267" s="51"/>
      <c r="I267" s="51"/>
      <c r="J267" s="51"/>
      <c r="K267" s="51"/>
      <c r="L267" s="51"/>
      <c r="M267" s="51"/>
      <c r="N267" s="51"/>
      <c r="O267" s="51"/>
      <c r="P267" s="51"/>
      <c r="Q267" s="51"/>
      <c r="R267" s="51"/>
      <c r="S267" s="51"/>
      <c r="T267" s="51"/>
      <c r="U267" s="51"/>
      <c r="V267" s="51"/>
      <c r="W267" s="51"/>
      <c r="X267" s="51"/>
      <c r="Y267" s="51"/>
      <c r="Z267" s="51"/>
    </row>
    <row r="268" spans="1:26" ht="15.75" customHeight="1" x14ac:dyDescent="0.2">
      <c r="A268" s="51"/>
      <c r="B268" s="51"/>
      <c r="C268" s="51"/>
      <c r="D268" s="51"/>
      <c r="E268" s="51"/>
      <c r="F268" s="51"/>
      <c r="G268" s="51"/>
      <c r="H268" s="51"/>
      <c r="I268" s="51"/>
      <c r="J268" s="51"/>
      <c r="K268" s="51"/>
      <c r="L268" s="51"/>
      <c r="M268" s="51"/>
      <c r="N268" s="51"/>
      <c r="O268" s="51"/>
      <c r="P268" s="51"/>
      <c r="Q268" s="51"/>
      <c r="R268" s="51"/>
      <c r="S268" s="51"/>
      <c r="T268" s="51"/>
      <c r="U268" s="51"/>
      <c r="V268" s="51"/>
      <c r="W268" s="51"/>
      <c r="X268" s="51"/>
      <c r="Y268" s="51"/>
      <c r="Z268" s="51"/>
    </row>
    <row r="269" spans="1:26" ht="15.75" customHeight="1" x14ac:dyDescent="0.2">
      <c r="A269" s="51"/>
      <c r="B269" s="51"/>
      <c r="C269" s="51"/>
      <c r="D269" s="51"/>
      <c r="E269" s="51"/>
      <c r="F269" s="51"/>
      <c r="G269" s="51"/>
      <c r="H269" s="51"/>
      <c r="I269" s="51"/>
      <c r="J269" s="51"/>
      <c r="K269" s="51"/>
      <c r="L269" s="51"/>
      <c r="M269" s="51"/>
      <c r="N269" s="51"/>
      <c r="O269" s="51"/>
      <c r="P269" s="51"/>
      <c r="Q269" s="51"/>
      <c r="R269" s="51"/>
      <c r="S269" s="51"/>
      <c r="T269" s="51"/>
      <c r="U269" s="51"/>
      <c r="V269" s="51"/>
      <c r="W269" s="51"/>
      <c r="X269" s="51"/>
      <c r="Y269" s="51"/>
      <c r="Z269" s="51"/>
    </row>
    <row r="270" spans="1:26" ht="15.75" customHeight="1" x14ac:dyDescent="0.2">
      <c r="A270" s="51"/>
      <c r="B270" s="51"/>
      <c r="C270" s="51"/>
      <c r="D270" s="51"/>
      <c r="E270" s="51"/>
      <c r="F270" s="51"/>
      <c r="G270" s="51"/>
      <c r="H270" s="51"/>
      <c r="I270" s="51"/>
      <c r="J270" s="51"/>
      <c r="K270" s="51"/>
      <c r="L270" s="51"/>
      <c r="M270" s="51"/>
      <c r="N270" s="51"/>
      <c r="O270" s="51"/>
      <c r="P270" s="51"/>
      <c r="Q270" s="51"/>
      <c r="R270" s="51"/>
      <c r="S270" s="51"/>
      <c r="T270" s="51"/>
      <c r="U270" s="51"/>
      <c r="V270" s="51"/>
      <c r="W270" s="51"/>
      <c r="X270" s="51"/>
      <c r="Y270" s="51"/>
      <c r="Z270" s="51"/>
    </row>
    <row r="271" spans="1:26" ht="15.75" customHeight="1" x14ac:dyDescent="0.2">
      <c r="A271" s="51"/>
      <c r="B271" s="51"/>
      <c r="C271" s="51"/>
      <c r="D271" s="51"/>
      <c r="E271" s="51"/>
      <c r="F271" s="51"/>
      <c r="G271" s="51"/>
      <c r="H271" s="51"/>
      <c r="I271" s="51"/>
      <c r="J271" s="51"/>
      <c r="K271" s="51"/>
      <c r="L271" s="51"/>
      <c r="M271" s="51"/>
      <c r="N271" s="51"/>
      <c r="O271" s="51"/>
      <c r="P271" s="51"/>
      <c r="Q271" s="51"/>
      <c r="R271" s="51"/>
      <c r="S271" s="51"/>
      <c r="T271" s="51"/>
      <c r="U271" s="51"/>
      <c r="V271" s="51"/>
      <c r="W271" s="51"/>
      <c r="X271" s="51"/>
      <c r="Y271" s="51"/>
      <c r="Z271" s="51"/>
    </row>
    <row r="272" spans="1:26" ht="15.75" customHeight="1" x14ac:dyDescent="0.2">
      <c r="A272" s="51"/>
      <c r="B272" s="51"/>
      <c r="C272" s="51"/>
      <c r="D272" s="51"/>
      <c r="E272" s="51"/>
      <c r="F272" s="51"/>
      <c r="G272" s="51"/>
      <c r="H272" s="51"/>
      <c r="I272" s="51"/>
      <c r="J272" s="51"/>
      <c r="K272" s="51"/>
      <c r="L272" s="51"/>
      <c r="M272" s="51"/>
      <c r="N272" s="51"/>
      <c r="O272" s="51"/>
      <c r="P272" s="51"/>
      <c r="Q272" s="51"/>
      <c r="R272" s="51"/>
      <c r="S272" s="51"/>
      <c r="T272" s="51"/>
      <c r="U272" s="51"/>
      <c r="V272" s="51"/>
      <c r="W272" s="51"/>
      <c r="X272" s="51"/>
      <c r="Y272" s="51"/>
      <c r="Z272" s="51"/>
    </row>
    <row r="273" spans="1:26" ht="15.75" customHeight="1" x14ac:dyDescent="0.2">
      <c r="A273" s="51"/>
      <c r="B273" s="51"/>
      <c r="C273" s="51"/>
      <c r="D273" s="51"/>
      <c r="E273" s="51"/>
      <c r="F273" s="51"/>
      <c r="G273" s="51"/>
      <c r="H273" s="51"/>
      <c r="I273" s="51"/>
      <c r="J273" s="51"/>
      <c r="K273" s="51"/>
      <c r="L273" s="51"/>
      <c r="M273" s="51"/>
      <c r="N273" s="51"/>
      <c r="O273" s="51"/>
      <c r="P273" s="51"/>
      <c r="Q273" s="51"/>
      <c r="R273" s="51"/>
      <c r="S273" s="51"/>
      <c r="T273" s="51"/>
      <c r="U273" s="51"/>
      <c r="V273" s="51"/>
      <c r="W273" s="51"/>
      <c r="X273" s="51"/>
      <c r="Y273" s="51"/>
      <c r="Z273" s="51"/>
    </row>
    <row r="274" spans="1:26" ht="15.75" customHeight="1" x14ac:dyDescent="0.2">
      <c r="A274" s="51"/>
      <c r="B274" s="51"/>
      <c r="C274" s="51"/>
      <c r="D274" s="51"/>
      <c r="E274" s="51"/>
      <c r="F274" s="51"/>
      <c r="G274" s="51"/>
      <c r="H274" s="51"/>
      <c r="I274" s="51"/>
      <c r="J274" s="51"/>
      <c r="K274" s="51"/>
      <c r="L274" s="51"/>
      <c r="M274" s="51"/>
      <c r="N274" s="51"/>
      <c r="O274" s="51"/>
      <c r="P274" s="51"/>
      <c r="Q274" s="51"/>
      <c r="R274" s="51"/>
      <c r="S274" s="51"/>
      <c r="T274" s="51"/>
      <c r="U274" s="51"/>
      <c r="V274" s="51"/>
      <c r="W274" s="51"/>
      <c r="X274" s="51"/>
      <c r="Y274" s="51"/>
      <c r="Z274" s="51"/>
    </row>
    <row r="275" spans="1:26" ht="15.75" customHeight="1" x14ac:dyDescent="0.2">
      <c r="A275" s="51"/>
      <c r="B275" s="51"/>
      <c r="C275" s="51"/>
      <c r="D275" s="51"/>
      <c r="E275" s="51"/>
      <c r="F275" s="51"/>
      <c r="G275" s="51"/>
      <c r="H275" s="51"/>
      <c r="I275" s="51"/>
      <c r="J275" s="51"/>
      <c r="K275" s="51"/>
      <c r="L275" s="51"/>
      <c r="M275" s="51"/>
      <c r="N275" s="51"/>
      <c r="O275" s="51"/>
      <c r="P275" s="51"/>
      <c r="Q275" s="51"/>
      <c r="R275" s="51"/>
      <c r="S275" s="51"/>
      <c r="T275" s="51"/>
      <c r="U275" s="51"/>
      <c r="V275" s="51"/>
      <c r="W275" s="51"/>
      <c r="X275" s="51"/>
      <c r="Y275" s="51"/>
      <c r="Z275" s="51"/>
    </row>
    <row r="276" spans="1:26" ht="15.75" customHeight="1" x14ac:dyDescent="0.2">
      <c r="A276" s="51"/>
      <c r="B276" s="51"/>
      <c r="C276" s="51"/>
      <c r="D276" s="51"/>
      <c r="E276" s="51"/>
      <c r="F276" s="51"/>
      <c r="G276" s="51"/>
      <c r="H276" s="51"/>
      <c r="I276" s="51"/>
      <c r="J276" s="51"/>
      <c r="K276" s="51"/>
      <c r="L276" s="51"/>
      <c r="M276" s="51"/>
      <c r="N276" s="51"/>
      <c r="O276" s="51"/>
      <c r="P276" s="51"/>
      <c r="Q276" s="51"/>
      <c r="R276" s="51"/>
      <c r="S276" s="51"/>
      <c r="T276" s="51"/>
      <c r="U276" s="51"/>
      <c r="V276" s="51"/>
      <c r="W276" s="51"/>
      <c r="X276" s="51"/>
      <c r="Y276" s="51"/>
      <c r="Z276" s="51"/>
    </row>
    <row r="277" spans="1:26" ht="15.75" customHeight="1" x14ac:dyDescent="0.2">
      <c r="A277" s="51"/>
      <c r="B277" s="51"/>
      <c r="C277" s="51"/>
      <c r="D277" s="51"/>
      <c r="E277" s="51"/>
      <c r="F277" s="51"/>
      <c r="G277" s="51"/>
      <c r="H277" s="51"/>
      <c r="I277" s="51"/>
      <c r="J277" s="51"/>
      <c r="K277" s="51"/>
      <c r="L277" s="51"/>
      <c r="M277" s="51"/>
      <c r="N277" s="51"/>
      <c r="O277" s="51"/>
      <c r="P277" s="51"/>
      <c r="Q277" s="51"/>
      <c r="R277" s="51"/>
      <c r="S277" s="51"/>
      <c r="T277" s="51"/>
      <c r="U277" s="51"/>
      <c r="V277" s="51"/>
      <c r="W277" s="51"/>
      <c r="X277" s="51"/>
      <c r="Y277" s="51"/>
      <c r="Z277" s="51"/>
    </row>
    <row r="278" spans="1:26" ht="15.75" customHeight="1" x14ac:dyDescent="0.2">
      <c r="A278" s="51"/>
      <c r="B278" s="51"/>
      <c r="C278" s="51"/>
      <c r="D278" s="51"/>
      <c r="E278" s="51"/>
      <c r="F278" s="51"/>
      <c r="G278" s="51"/>
      <c r="H278" s="51"/>
      <c r="I278" s="51"/>
      <c r="J278" s="51"/>
      <c r="K278" s="51"/>
      <c r="L278" s="51"/>
      <c r="M278" s="51"/>
      <c r="N278" s="51"/>
      <c r="O278" s="51"/>
      <c r="P278" s="51"/>
      <c r="Q278" s="51"/>
      <c r="R278" s="51"/>
      <c r="S278" s="51"/>
      <c r="T278" s="51"/>
      <c r="U278" s="51"/>
      <c r="V278" s="51"/>
      <c r="W278" s="51"/>
      <c r="X278" s="51"/>
      <c r="Y278" s="51"/>
      <c r="Z278" s="51"/>
    </row>
    <row r="279" spans="1:26" ht="15.75" customHeight="1" x14ac:dyDescent="0.2">
      <c r="A279" s="51"/>
      <c r="B279" s="51"/>
      <c r="C279" s="51"/>
      <c r="D279" s="51"/>
      <c r="E279" s="51"/>
      <c r="F279" s="51"/>
      <c r="G279" s="51"/>
      <c r="H279" s="51"/>
      <c r="I279" s="51"/>
      <c r="J279" s="51"/>
      <c r="K279" s="51"/>
      <c r="L279" s="51"/>
      <c r="M279" s="51"/>
      <c r="N279" s="51"/>
      <c r="O279" s="51"/>
      <c r="P279" s="51"/>
      <c r="Q279" s="51"/>
      <c r="R279" s="51"/>
      <c r="S279" s="51"/>
      <c r="T279" s="51"/>
      <c r="U279" s="51"/>
      <c r="V279" s="51"/>
      <c r="W279" s="51"/>
      <c r="X279" s="51"/>
      <c r="Y279" s="51"/>
      <c r="Z279" s="51"/>
    </row>
    <row r="280" spans="1:26" ht="15.75" customHeight="1" x14ac:dyDescent="0.2">
      <c r="A280" s="51"/>
      <c r="B280" s="51"/>
      <c r="C280" s="51"/>
      <c r="D280" s="51"/>
      <c r="E280" s="51"/>
      <c r="F280" s="51"/>
      <c r="G280" s="51"/>
      <c r="H280" s="51"/>
      <c r="I280" s="51"/>
      <c r="J280" s="51"/>
      <c r="K280" s="51"/>
      <c r="L280" s="51"/>
      <c r="M280" s="51"/>
      <c r="N280" s="51"/>
      <c r="O280" s="51"/>
      <c r="P280" s="51"/>
      <c r="Q280" s="51"/>
      <c r="R280" s="51"/>
      <c r="S280" s="51"/>
      <c r="T280" s="51"/>
      <c r="U280" s="51"/>
      <c r="V280" s="51"/>
      <c r="W280" s="51"/>
      <c r="X280" s="51"/>
      <c r="Y280" s="51"/>
      <c r="Z280" s="51"/>
    </row>
    <row r="281" spans="1:26" ht="15.75" customHeight="1" x14ac:dyDescent="0.2">
      <c r="A281" s="51"/>
      <c r="B281" s="51"/>
      <c r="C281" s="51"/>
      <c r="D281" s="51"/>
      <c r="E281" s="51"/>
      <c r="F281" s="51"/>
      <c r="G281" s="51"/>
      <c r="H281" s="51"/>
      <c r="I281" s="51"/>
      <c r="J281" s="51"/>
      <c r="K281" s="51"/>
      <c r="L281" s="51"/>
      <c r="M281" s="51"/>
      <c r="N281" s="51"/>
      <c r="O281" s="51"/>
      <c r="P281" s="51"/>
      <c r="Q281" s="51"/>
      <c r="R281" s="51"/>
      <c r="S281" s="51"/>
      <c r="T281" s="51"/>
      <c r="U281" s="51"/>
      <c r="V281" s="51"/>
      <c r="W281" s="51"/>
      <c r="X281" s="51"/>
      <c r="Y281" s="51"/>
      <c r="Z281" s="51"/>
    </row>
    <row r="282" spans="1:26" ht="15.75" customHeight="1" x14ac:dyDescent="0.2">
      <c r="A282" s="51"/>
      <c r="B282" s="51"/>
      <c r="C282" s="51"/>
      <c r="D282" s="51"/>
      <c r="E282" s="51"/>
      <c r="F282" s="51"/>
      <c r="G282" s="51"/>
      <c r="H282" s="51"/>
      <c r="I282" s="51"/>
      <c r="J282" s="51"/>
      <c r="K282" s="51"/>
      <c r="L282" s="51"/>
      <c r="M282" s="51"/>
      <c r="N282" s="51"/>
      <c r="O282" s="51"/>
      <c r="P282" s="51"/>
      <c r="Q282" s="51"/>
      <c r="R282" s="51"/>
      <c r="S282" s="51"/>
      <c r="T282" s="51"/>
      <c r="U282" s="51"/>
      <c r="V282" s="51"/>
      <c r="W282" s="51"/>
      <c r="X282" s="51"/>
      <c r="Y282" s="51"/>
      <c r="Z282" s="51"/>
    </row>
    <row r="283" spans="1:26" ht="15.75" customHeight="1" x14ac:dyDescent="0.2">
      <c r="A283" s="51"/>
      <c r="B283" s="51"/>
      <c r="C283" s="51"/>
      <c r="D283" s="51"/>
      <c r="E283" s="51"/>
      <c r="F283" s="51"/>
      <c r="G283" s="51"/>
      <c r="H283" s="51"/>
      <c r="I283" s="51"/>
      <c r="J283" s="51"/>
      <c r="K283" s="51"/>
      <c r="L283" s="51"/>
      <c r="M283" s="51"/>
      <c r="N283" s="51"/>
      <c r="O283" s="51"/>
      <c r="P283" s="51"/>
      <c r="Q283" s="51"/>
      <c r="R283" s="51"/>
      <c r="S283" s="51"/>
      <c r="T283" s="51"/>
      <c r="U283" s="51"/>
      <c r="V283" s="51"/>
      <c r="W283" s="51"/>
      <c r="X283" s="51"/>
      <c r="Y283" s="51"/>
      <c r="Z283" s="51"/>
    </row>
    <row r="284" spans="1:26" ht="15.75" customHeight="1" x14ac:dyDescent="0.2">
      <c r="A284" s="51"/>
      <c r="B284" s="51"/>
      <c r="C284" s="51"/>
      <c r="D284" s="51"/>
      <c r="E284" s="51"/>
      <c r="F284" s="51"/>
      <c r="G284" s="51"/>
      <c r="H284" s="51"/>
      <c r="I284" s="51"/>
      <c r="J284" s="51"/>
      <c r="K284" s="51"/>
      <c r="L284" s="51"/>
      <c r="M284" s="51"/>
      <c r="N284" s="51"/>
      <c r="O284" s="51"/>
      <c r="P284" s="51"/>
      <c r="Q284" s="51"/>
      <c r="R284" s="51"/>
      <c r="S284" s="51"/>
      <c r="T284" s="51"/>
      <c r="U284" s="51"/>
      <c r="V284" s="51"/>
      <c r="W284" s="51"/>
      <c r="X284" s="51"/>
      <c r="Y284" s="51"/>
      <c r="Z284" s="51"/>
    </row>
    <row r="285" spans="1:26" ht="15.75" customHeight="1" x14ac:dyDescent="0.2">
      <c r="A285" s="51"/>
      <c r="B285" s="51"/>
      <c r="C285" s="51"/>
      <c r="D285" s="51"/>
      <c r="E285" s="51"/>
      <c r="F285" s="51"/>
      <c r="G285" s="51"/>
      <c r="H285" s="51"/>
      <c r="I285" s="51"/>
      <c r="J285" s="51"/>
      <c r="K285" s="51"/>
      <c r="L285" s="51"/>
      <c r="M285" s="51"/>
      <c r="N285" s="51"/>
      <c r="O285" s="51"/>
      <c r="P285" s="51"/>
      <c r="Q285" s="51"/>
      <c r="R285" s="51"/>
      <c r="S285" s="51"/>
      <c r="T285" s="51"/>
      <c r="U285" s="51"/>
      <c r="V285" s="51"/>
      <c r="W285" s="51"/>
      <c r="X285" s="51"/>
      <c r="Y285" s="51"/>
      <c r="Z285" s="51"/>
    </row>
    <row r="286" spans="1:26" ht="15.75" customHeight="1" x14ac:dyDescent="0.2">
      <c r="A286" s="51"/>
      <c r="B286" s="51"/>
      <c r="C286" s="51"/>
      <c r="D286" s="51"/>
      <c r="E286" s="51"/>
      <c r="F286" s="51"/>
      <c r="G286" s="51"/>
      <c r="H286" s="51"/>
      <c r="I286" s="51"/>
      <c r="J286" s="51"/>
      <c r="K286" s="51"/>
      <c r="L286" s="51"/>
      <c r="M286" s="51"/>
      <c r="N286" s="51"/>
      <c r="O286" s="51"/>
      <c r="P286" s="51"/>
      <c r="Q286" s="51"/>
      <c r="R286" s="51"/>
      <c r="S286" s="51"/>
      <c r="T286" s="51"/>
      <c r="U286" s="51"/>
      <c r="V286" s="51"/>
      <c r="W286" s="51"/>
      <c r="X286" s="51"/>
      <c r="Y286" s="51"/>
      <c r="Z286" s="51"/>
    </row>
    <row r="287" spans="1:26" ht="15.75" customHeight="1" x14ac:dyDescent="0.2">
      <c r="A287" s="51"/>
      <c r="B287" s="51"/>
      <c r="C287" s="51"/>
      <c r="D287" s="51"/>
      <c r="E287" s="51"/>
      <c r="F287" s="51"/>
      <c r="G287" s="51"/>
      <c r="H287" s="51"/>
      <c r="I287" s="51"/>
      <c r="J287" s="51"/>
      <c r="K287" s="51"/>
      <c r="L287" s="51"/>
      <c r="M287" s="51"/>
      <c r="N287" s="51"/>
      <c r="O287" s="51"/>
      <c r="P287" s="51"/>
      <c r="Q287" s="51"/>
      <c r="R287" s="51"/>
      <c r="S287" s="51"/>
      <c r="T287" s="51"/>
      <c r="U287" s="51"/>
      <c r="V287" s="51"/>
      <c r="W287" s="51"/>
      <c r="X287" s="51"/>
      <c r="Y287" s="51"/>
      <c r="Z287" s="51"/>
    </row>
    <row r="288" spans="1:26" ht="15.75" customHeight="1" x14ac:dyDescent="0.2">
      <c r="A288" s="51"/>
      <c r="B288" s="51"/>
      <c r="C288" s="51"/>
      <c r="D288" s="51"/>
      <c r="E288" s="51"/>
      <c r="F288" s="51"/>
      <c r="G288" s="51"/>
      <c r="H288" s="51"/>
      <c r="I288" s="51"/>
      <c r="J288" s="51"/>
      <c r="K288" s="51"/>
      <c r="L288" s="51"/>
      <c r="M288" s="51"/>
      <c r="N288" s="51"/>
      <c r="O288" s="51"/>
      <c r="P288" s="51"/>
      <c r="Q288" s="51"/>
      <c r="R288" s="51"/>
      <c r="S288" s="51"/>
      <c r="T288" s="51"/>
      <c r="U288" s="51"/>
      <c r="V288" s="51"/>
      <c r="W288" s="51"/>
      <c r="X288" s="51"/>
      <c r="Y288" s="51"/>
      <c r="Z288" s="51"/>
    </row>
    <row r="289" spans="1:26" ht="15.75" customHeight="1" x14ac:dyDescent="0.2">
      <c r="A289" s="51"/>
      <c r="B289" s="51"/>
      <c r="C289" s="51"/>
      <c r="D289" s="51"/>
      <c r="E289" s="51"/>
      <c r="F289" s="51"/>
      <c r="G289" s="51"/>
      <c r="H289" s="51"/>
      <c r="I289" s="51"/>
      <c r="J289" s="51"/>
      <c r="K289" s="51"/>
      <c r="L289" s="51"/>
      <c r="M289" s="51"/>
      <c r="N289" s="51"/>
      <c r="O289" s="51"/>
      <c r="P289" s="51"/>
      <c r="Q289" s="51"/>
      <c r="R289" s="51"/>
      <c r="S289" s="51"/>
      <c r="T289" s="51"/>
      <c r="U289" s="51"/>
      <c r="V289" s="51"/>
      <c r="W289" s="51"/>
      <c r="X289" s="51"/>
      <c r="Y289" s="51"/>
      <c r="Z289" s="51"/>
    </row>
    <row r="290" spans="1:26" ht="15.75" customHeight="1" x14ac:dyDescent="0.2">
      <c r="A290" s="51"/>
      <c r="B290" s="51"/>
      <c r="C290" s="51"/>
      <c r="D290" s="51"/>
      <c r="E290" s="51"/>
      <c r="F290" s="51"/>
      <c r="G290" s="51"/>
      <c r="H290" s="51"/>
      <c r="I290" s="51"/>
      <c r="J290" s="51"/>
      <c r="K290" s="51"/>
      <c r="L290" s="51"/>
      <c r="M290" s="51"/>
      <c r="N290" s="51"/>
      <c r="O290" s="51"/>
      <c r="P290" s="51"/>
      <c r="Q290" s="51"/>
      <c r="R290" s="51"/>
      <c r="S290" s="51"/>
      <c r="T290" s="51"/>
      <c r="U290" s="51"/>
      <c r="V290" s="51"/>
      <c r="W290" s="51"/>
      <c r="X290" s="51"/>
      <c r="Y290" s="51"/>
      <c r="Z290" s="51"/>
    </row>
    <row r="291" spans="1:26" ht="15.75" customHeight="1" x14ac:dyDescent="0.2">
      <c r="A291" s="51"/>
      <c r="B291" s="51"/>
      <c r="C291" s="51"/>
      <c r="D291" s="51"/>
      <c r="E291" s="51"/>
      <c r="F291" s="51"/>
      <c r="G291" s="51"/>
      <c r="H291" s="51"/>
      <c r="I291" s="51"/>
      <c r="J291" s="51"/>
      <c r="K291" s="51"/>
      <c r="L291" s="51"/>
      <c r="M291" s="51"/>
      <c r="N291" s="51"/>
      <c r="O291" s="51"/>
      <c r="P291" s="51"/>
      <c r="Q291" s="51"/>
      <c r="R291" s="51"/>
      <c r="S291" s="51"/>
      <c r="T291" s="51"/>
      <c r="U291" s="51"/>
      <c r="V291" s="51"/>
      <c r="W291" s="51"/>
      <c r="X291" s="51"/>
      <c r="Y291" s="51"/>
      <c r="Z291" s="51"/>
    </row>
    <row r="292" spans="1:26" ht="15.75" customHeight="1" x14ac:dyDescent="0.2">
      <c r="A292" s="51"/>
      <c r="B292" s="51"/>
      <c r="C292" s="51"/>
      <c r="D292" s="51"/>
      <c r="E292" s="51"/>
      <c r="F292" s="51"/>
      <c r="G292" s="51"/>
      <c r="H292" s="51"/>
      <c r="I292" s="51"/>
      <c r="J292" s="51"/>
      <c r="K292" s="51"/>
      <c r="L292" s="51"/>
      <c r="M292" s="51"/>
      <c r="N292" s="51"/>
      <c r="O292" s="51"/>
      <c r="P292" s="51"/>
      <c r="Q292" s="51"/>
      <c r="R292" s="51"/>
      <c r="S292" s="51"/>
      <c r="T292" s="51"/>
      <c r="U292" s="51"/>
      <c r="V292" s="51"/>
      <c r="W292" s="51"/>
      <c r="X292" s="51"/>
      <c r="Y292" s="51"/>
      <c r="Z292" s="51"/>
    </row>
    <row r="293" spans="1:26" ht="15.75" customHeight="1" x14ac:dyDescent="0.2">
      <c r="A293" s="51"/>
      <c r="B293" s="51"/>
      <c r="C293" s="51"/>
      <c r="D293" s="51"/>
      <c r="E293" s="51"/>
      <c r="F293" s="51"/>
      <c r="G293" s="51"/>
      <c r="H293" s="51"/>
      <c r="I293" s="51"/>
      <c r="J293" s="51"/>
      <c r="K293" s="51"/>
      <c r="L293" s="51"/>
      <c r="M293" s="51"/>
      <c r="N293" s="51"/>
      <c r="O293" s="51"/>
      <c r="P293" s="51"/>
      <c r="Q293" s="51"/>
      <c r="R293" s="51"/>
      <c r="S293" s="51"/>
      <c r="T293" s="51"/>
      <c r="U293" s="51"/>
      <c r="V293" s="51"/>
      <c r="W293" s="51"/>
      <c r="X293" s="51"/>
      <c r="Y293" s="51"/>
      <c r="Z293" s="51"/>
    </row>
    <row r="294" spans="1:26" ht="15.75" customHeight="1" x14ac:dyDescent="0.2">
      <c r="A294" s="51"/>
      <c r="B294" s="51"/>
      <c r="C294" s="51"/>
      <c r="D294" s="51"/>
      <c r="E294" s="51"/>
      <c r="F294" s="51"/>
      <c r="G294" s="51"/>
      <c r="H294" s="51"/>
      <c r="I294" s="51"/>
      <c r="J294" s="51"/>
      <c r="K294" s="51"/>
      <c r="L294" s="51"/>
      <c r="M294" s="51"/>
      <c r="N294" s="51"/>
      <c r="O294" s="51"/>
      <c r="P294" s="51"/>
      <c r="Q294" s="51"/>
      <c r="R294" s="51"/>
      <c r="S294" s="51"/>
      <c r="T294" s="51"/>
      <c r="U294" s="51"/>
      <c r="V294" s="51"/>
      <c r="W294" s="51"/>
      <c r="X294" s="51"/>
      <c r="Y294" s="51"/>
      <c r="Z294" s="51"/>
    </row>
    <row r="295" spans="1:26" ht="15.75" customHeight="1" x14ac:dyDescent="0.2">
      <c r="A295" s="51"/>
      <c r="B295" s="51"/>
      <c r="C295" s="51"/>
      <c r="D295" s="51"/>
      <c r="E295" s="51"/>
      <c r="F295" s="51"/>
      <c r="G295" s="51"/>
      <c r="H295" s="51"/>
      <c r="I295" s="51"/>
      <c r="J295" s="51"/>
      <c r="K295" s="51"/>
      <c r="L295" s="51"/>
      <c r="M295" s="51"/>
      <c r="N295" s="51"/>
      <c r="O295" s="51"/>
      <c r="P295" s="51"/>
      <c r="Q295" s="51"/>
      <c r="R295" s="51"/>
      <c r="S295" s="51"/>
      <c r="T295" s="51"/>
      <c r="U295" s="51"/>
      <c r="V295" s="51"/>
      <c r="W295" s="51"/>
      <c r="X295" s="51"/>
      <c r="Y295" s="51"/>
      <c r="Z295" s="51"/>
    </row>
    <row r="296" spans="1:26" ht="15.75" customHeight="1" x14ac:dyDescent="0.2">
      <c r="A296" s="51"/>
      <c r="B296" s="51"/>
      <c r="C296" s="51"/>
      <c r="D296" s="51"/>
      <c r="E296" s="51"/>
      <c r="F296" s="51"/>
      <c r="G296" s="51"/>
      <c r="H296" s="51"/>
      <c r="I296" s="51"/>
      <c r="J296" s="51"/>
      <c r="K296" s="51"/>
      <c r="L296" s="51"/>
      <c r="M296" s="51"/>
      <c r="N296" s="51"/>
      <c r="O296" s="51"/>
      <c r="P296" s="51"/>
      <c r="Q296" s="51"/>
      <c r="R296" s="51"/>
      <c r="S296" s="51"/>
      <c r="T296" s="51"/>
      <c r="U296" s="51"/>
      <c r="V296" s="51"/>
      <c r="W296" s="51"/>
      <c r="X296" s="51"/>
      <c r="Y296" s="51"/>
      <c r="Z296" s="51"/>
    </row>
    <row r="297" spans="1:26" ht="15.75" customHeight="1" x14ac:dyDescent="0.2">
      <c r="A297" s="51"/>
      <c r="B297" s="51"/>
      <c r="C297" s="51"/>
      <c r="D297" s="51"/>
      <c r="E297" s="51"/>
      <c r="F297" s="51"/>
      <c r="G297" s="51"/>
      <c r="H297" s="51"/>
      <c r="I297" s="51"/>
      <c r="J297" s="51"/>
      <c r="K297" s="51"/>
      <c r="L297" s="51"/>
      <c r="M297" s="51"/>
      <c r="N297" s="51"/>
      <c r="O297" s="51"/>
      <c r="P297" s="51"/>
      <c r="Q297" s="51"/>
      <c r="R297" s="51"/>
      <c r="S297" s="51"/>
      <c r="T297" s="51"/>
      <c r="U297" s="51"/>
      <c r="V297" s="51"/>
      <c r="W297" s="51"/>
      <c r="X297" s="51"/>
      <c r="Y297" s="51"/>
      <c r="Z297" s="51"/>
    </row>
    <row r="298" spans="1:26" ht="15.75" customHeight="1" x14ac:dyDescent="0.2">
      <c r="A298" s="51"/>
      <c r="B298" s="51"/>
      <c r="C298" s="51"/>
      <c r="D298" s="51"/>
      <c r="E298" s="51"/>
      <c r="F298" s="51"/>
      <c r="G298" s="51"/>
      <c r="H298" s="51"/>
      <c r="I298" s="51"/>
      <c r="J298" s="51"/>
      <c r="K298" s="51"/>
      <c r="L298" s="51"/>
      <c r="M298" s="51"/>
      <c r="N298" s="51"/>
      <c r="O298" s="51"/>
      <c r="P298" s="51"/>
      <c r="Q298" s="51"/>
      <c r="R298" s="51"/>
      <c r="S298" s="51"/>
      <c r="T298" s="51"/>
      <c r="U298" s="51"/>
      <c r="V298" s="51"/>
      <c r="W298" s="51"/>
      <c r="X298" s="51"/>
      <c r="Y298" s="51"/>
      <c r="Z298" s="51"/>
    </row>
    <row r="299" spans="1:26" ht="15.75" customHeight="1" x14ac:dyDescent="0.2">
      <c r="A299" s="51"/>
      <c r="B299" s="51"/>
      <c r="C299" s="51"/>
      <c r="D299" s="51"/>
      <c r="E299" s="51"/>
      <c r="F299" s="51"/>
      <c r="G299" s="51"/>
      <c r="H299" s="51"/>
      <c r="I299" s="51"/>
      <c r="J299" s="51"/>
      <c r="K299" s="51"/>
      <c r="L299" s="51"/>
      <c r="M299" s="51"/>
      <c r="N299" s="51"/>
      <c r="O299" s="51"/>
      <c r="P299" s="51"/>
      <c r="Q299" s="51"/>
      <c r="R299" s="51"/>
      <c r="S299" s="51"/>
      <c r="T299" s="51"/>
      <c r="U299" s="51"/>
      <c r="V299" s="51"/>
      <c r="W299" s="51"/>
      <c r="X299" s="51"/>
      <c r="Y299" s="51"/>
      <c r="Z299" s="51"/>
    </row>
    <row r="300" spans="1:26" ht="15.75" customHeight="1" x14ac:dyDescent="0.2">
      <c r="A300" s="51"/>
      <c r="B300" s="51"/>
      <c r="C300" s="51"/>
      <c r="D300" s="51"/>
      <c r="E300" s="51"/>
      <c r="F300" s="51"/>
      <c r="G300" s="51"/>
      <c r="H300" s="51"/>
      <c r="I300" s="51"/>
      <c r="J300" s="51"/>
      <c r="K300" s="51"/>
      <c r="L300" s="51"/>
      <c r="M300" s="51"/>
      <c r="N300" s="51"/>
      <c r="O300" s="51"/>
      <c r="P300" s="51"/>
      <c r="Q300" s="51"/>
      <c r="R300" s="51"/>
      <c r="S300" s="51"/>
      <c r="T300" s="51"/>
      <c r="U300" s="51"/>
      <c r="V300" s="51"/>
      <c r="W300" s="51"/>
      <c r="X300" s="51"/>
      <c r="Y300" s="51"/>
      <c r="Z300" s="51"/>
    </row>
    <row r="301" spans="1:26" ht="15.75" customHeight="1" x14ac:dyDescent="0.2">
      <c r="A301" s="51"/>
      <c r="B301" s="51"/>
      <c r="C301" s="51"/>
      <c r="D301" s="51"/>
      <c r="E301" s="51"/>
      <c r="F301" s="51"/>
      <c r="G301" s="51"/>
      <c r="H301" s="51"/>
      <c r="I301" s="51"/>
      <c r="J301" s="51"/>
      <c r="K301" s="51"/>
      <c r="L301" s="51"/>
      <c r="M301" s="51"/>
      <c r="N301" s="51"/>
      <c r="O301" s="51"/>
      <c r="P301" s="51"/>
      <c r="Q301" s="51"/>
      <c r="R301" s="51"/>
      <c r="S301" s="51"/>
      <c r="T301" s="51"/>
      <c r="U301" s="51"/>
      <c r="V301" s="51"/>
      <c r="W301" s="51"/>
      <c r="X301" s="51"/>
      <c r="Y301" s="51"/>
      <c r="Z301" s="51"/>
    </row>
    <row r="302" spans="1:26" ht="15.75" customHeight="1" x14ac:dyDescent="0.2">
      <c r="A302" s="51"/>
      <c r="B302" s="51"/>
      <c r="C302" s="51"/>
      <c r="D302" s="51"/>
      <c r="E302" s="51"/>
      <c r="F302" s="51"/>
      <c r="G302" s="51"/>
      <c r="H302" s="51"/>
      <c r="I302" s="51"/>
      <c r="J302" s="51"/>
      <c r="K302" s="51"/>
      <c r="L302" s="51"/>
      <c r="M302" s="51"/>
      <c r="N302" s="51"/>
      <c r="O302" s="51"/>
      <c r="P302" s="51"/>
      <c r="Q302" s="51"/>
      <c r="R302" s="51"/>
      <c r="S302" s="51"/>
      <c r="T302" s="51"/>
      <c r="U302" s="51"/>
      <c r="V302" s="51"/>
      <c r="W302" s="51"/>
      <c r="X302" s="51"/>
      <c r="Y302" s="51"/>
      <c r="Z302" s="51"/>
    </row>
    <row r="303" spans="1:26" ht="15.75" customHeight="1" x14ac:dyDescent="0.2">
      <c r="A303" s="51"/>
      <c r="B303" s="51"/>
      <c r="C303" s="51"/>
      <c r="D303" s="51"/>
      <c r="E303" s="51"/>
      <c r="F303" s="51"/>
      <c r="G303" s="51"/>
      <c r="H303" s="51"/>
      <c r="I303" s="51"/>
      <c r="J303" s="51"/>
      <c r="K303" s="51"/>
      <c r="L303" s="51"/>
      <c r="M303" s="51"/>
      <c r="N303" s="51"/>
      <c r="O303" s="51"/>
      <c r="P303" s="51"/>
      <c r="Q303" s="51"/>
      <c r="R303" s="51"/>
      <c r="S303" s="51"/>
      <c r="T303" s="51"/>
      <c r="U303" s="51"/>
      <c r="V303" s="51"/>
      <c r="W303" s="51"/>
      <c r="X303" s="51"/>
      <c r="Y303" s="51"/>
      <c r="Z303" s="51"/>
    </row>
    <row r="304" spans="1:26" ht="15.75" customHeight="1" x14ac:dyDescent="0.2">
      <c r="A304" s="51"/>
      <c r="B304" s="51"/>
      <c r="C304" s="51"/>
      <c r="D304" s="51"/>
      <c r="E304" s="51"/>
      <c r="F304" s="51"/>
      <c r="G304" s="51"/>
      <c r="H304" s="51"/>
      <c r="I304" s="51"/>
      <c r="J304" s="51"/>
      <c r="K304" s="51"/>
      <c r="L304" s="51"/>
      <c r="M304" s="51"/>
      <c r="N304" s="51"/>
      <c r="O304" s="51"/>
      <c r="P304" s="51"/>
      <c r="Q304" s="51"/>
      <c r="R304" s="51"/>
      <c r="S304" s="51"/>
      <c r="T304" s="51"/>
      <c r="U304" s="51"/>
      <c r="V304" s="51"/>
      <c r="W304" s="51"/>
      <c r="X304" s="51"/>
      <c r="Y304" s="51"/>
      <c r="Z304" s="51"/>
    </row>
    <row r="305" spans="1:26" ht="15.75" customHeight="1" x14ac:dyDescent="0.2">
      <c r="A305" s="51"/>
      <c r="B305" s="51"/>
      <c r="C305" s="51"/>
      <c r="D305" s="51"/>
      <c r="E305" s="51"/>
      <c r="F305" s="51"/>
      <c r="G305" s="51"/>
      <c r="H305" s="51"/>
      <c r="I305" s="51"/>
      <c r="J305" s="51"/>
      <c r="K305" s="51"/>
      <c r="L305" s="51"/>
      <c r="M305" s="51"/>
      <c r="N305" s="51"/>
      <c r="O305" s="51"/>
      <c r="P305" s="51"/>
      <c r="Q305" s="51"/>
      <c r="R305" s="51"/>
      <c r="S305" s="51"/>
      <c r="T305" s="51"/>
      <c r="U305" s="51"/>
      <c r="V305" s="51"/>
      <c r="W305" s="51"/>
      <c r="X305" s="51"/>
      <c r="Y305" s="51"/>
      <c r="Z305" s="51"/>
    </row>
    <row r="306" spans="1:26" ht="15.75" customHeight="1" x14ac:dyDescent="0.2">
      <c r="A306" s="51"/>
      <c r="B306" s="51"/>
      <c r="C306" s="51"/>
      <c r="D306" s="51"/>
      <c r="E306" s="51"/>
      <c r="F306" s="51"/>
      <c r="G306" s="51"/>
      <c r="H306" s="51"/>
      <c r="I306" s="51"/>
      <c r="J306" s="51"/>
      <c r="K306" s="51"/>
      <c r="L306" s="51"/>
      <c r="M306" s="51"/>
      <c r="N306" s="51"/>
      <c r="O306" s="51"/>
      <c r="P306" s="51"/>
      <c r="Q306" s="51"/>
      <c r="R306" s="51"/>
      <c r="S306" s="51"/>
      <c r="T306" s="51"/>
      <c r="U306" s="51"/>
      <c r="V306" s="51"/>
      <c r="W306" s="51"/>
      <c r="X306" s="51"/>
      <c r="Y306" s="51"/>
      <c r="Z306" s="51"/>
    </row>
    <row r="307" spans="1:26" ht="15.75" customHeight="1" x14ac:dyDescent="0.2">
      <c r="A307" s="51"/>
      <c r="B307" s="51"/>
      <c r="C307" s="51"/>
      <c r="D307" s="51"/>
      <c r="E307" s="51"/>
      <c r="F307" s="51"/>
      <c r="G307" s="51"/>
      <c r="H307" s="51"/>
      <c r="I307" s="51"/>
      <c r="J307" s="51"/>
      <c r="K307" s="51"/>
      <c r="L307" s="51"/>
      <c r="M307" s="51"/>
      <c r="N307" s="51"/>
      <c r="O307" s="51"/>
      <c r="P307" s="51"/>
      <c r="Q307" s="51"/>
      <c r="R307" s="51"/>
      <c r="S307" s="51"/>
      <c r="T307" s="51"/>
      <c r="U307" s="51"/>
      <c r="V307" s="51"/>
      <c r="W307" s="51"/>
      <c r="X307" s="51"/>
      <c r="Y307" s="51"/>
      <c r="Z307" s="51"/>
    </row>
    <row r="308" spans="1:26" ht="15.75" customHeight="1" x14ac:dyDescent="0.2">
      <c r="A308" s="51"/>
      <c r="B308" s="51"/>
      <c r="C308" s="51"/>
      <c r="D308" s="51"/>
      <c r="E308" s="51"/>
      <c r="F308" s="51"/>
      <c r="G308" s="51"/>
      <c r="H308" s="51"/>
      <c r="I308" s="51"/>
      <c r="J308" s="51"/>
      <c r="K308" s="51"/>
      <c r="L308" s="51"/>
      <c r="M308" s="51"/>
      <c r="N308" s="51"/>
      <c r="O308" s="51"/>
      <c r="P308" s="51"/>
      <c r="Q308" s="51"/>
      <c r="R308" s="51"/>
      <c r="S308" s="51"/>
      <c r="T308" s="51"/>
      <c r="U308" s="51"/>
      <c r="V308" s="51"/>
      <c r="W308" s="51"/>
      <c r="X308" s="51"/>
      <c r="Y308" s="51"/>
      <c r="Z308" s="51"/>
    </row>
    <row r="309" spans="1:26" ht="15.75" customHeight="1" x14ac:dyDescent="0.2">
      <c r="A309" s="51"/>
      <c r="B309" s="51"/>
      <c r="C309" s="51"/>
      <c r="D309" s="51"/>
      <c r="E309" s="51"/>
      <c r="F309" s="51"/>
      <c r="G309" s="51"/>
      <c r="H309" s="51"/>
      <c r="I309" s="51"/>
      <c r="J309" s="51"/>
      <c r="K309" s="51"/>
      <c r="L309" s="51"/>
      <c r="M309" s="51"/>
      <c r="N309" s="51"/>
      <c r="O309" s="51"/>
      <c r="P309" s="51"/>
      <c r="Q309" s="51"/>
      <c r="R309" s="51"/>
      <c r="S309" s="51"/>
      <c r="T309" s="51"/>
      <c r="U309" s="51"/>
      <c r="V309" s="51"/>
      <c r="W309" s="51"/>
      <c r="X309" s="51"/>
      <c r="Y309" s="51"/>
      <c r="Z309" s="51"/>
    </row>
    <row r="310" spans="1:26" ht="15.75" customHeight="1" x14ac:dyDescent="0.2">
      <c r="A310" s="51"/>
      <c r="B310" s="51"/>
      <c r="C310" s="51"/>
      <c r="D310" s="51"/>
      <c r="E310" s="51"/>
      <c r="F310" s="51"/>
      <c r="G310" s="51"/>
      <c r="H310" s="51"/>
      <c r="I310" s="51"/>
      <c r="J310" s="51"/>
      <c r="K310" s="51"/>
      <c r="L310" s="51"/>
      <c r="M310" s="51"/>
      <c r="N310" s="51"/>
      <c r="O310" s="51"/>
      <c r="P310" s="51"/>
      <c r="Q310" s="51"/>
      <c r="R310" s="51"/>
      <c r="S310" s="51"/>
      <c r="T310" s="51"/>
      <c r="U310" s="51"/>
      <c r="V310" s="51"/>
      <c r="W310" s="51"/>
      <c r="X310" s="51"/>
      <c r="Y310" s="51"/>
      <c r="Z310" s="51"/>
    </row>
    <row r="311" spans="1:26" ht="15.75" customHeight="1" x14ac:dyDescent="0.2">
      <c r="A311" s="51"/>
      <c r="B311" s="51"/>
      <c r="C311" s="51"/>
      <c r="D311" s="51"/>
      <c r="E311" s="51"/>
      <c r="F311" s="51"/>
      <c r="G311" s="51"/>
      <c r="H311" s="51"/>
      <c r="I311" s="51"/>
      <c r="J311" s="51"/>
      <c r="K311" s="51"/>
      <c r="L311" s="51"/>
      <c r="M311" s="51"/>
      <c r="N311" s="51"/>
      <c r="O311" s="51"/>
      <c r="P311" s="51"/>
      <c r="Q311" s="51"/>
      <c r="R311" s="51"/>
      <c r="S311" s="51"/>
      <c r="T311" s="51"/>
      <c r="U311" s="51"/>
      <c r="V311" s="51"/>
      <c r="W311" s="51"/>
      <c r="X311" s="51"/>
      <c r="Y311" s="51"/>
      <c r="Z311" s="51"/>
    </row>
    <row r="312" spans="1:26" ht="15.75" customHeight="1" x14ac:dyDescent="0.2">
      <c r="A312" s="51"/>
      <c r="B312" s="51"/>
      <c r="C312" s="51"/>
      <c r="D312" s="51"/>
      <c r="E312" s="51"/>
      <c r="F312" s="51"/>
      <c r="G312" s="51"/>
      <c r="H312" s="51"/>
      <c r="I312" s="51"/>
      <c r="J312" s="51"/>
      <c r="K312" s="51"/>
      <c r="L312" s="51"/>
      <c r="M312" s="51"/>
      <c r="N312" s="51"/>
      <c r="O312" s="51"/>
      <c r="P312" s="51"/>
      <c r="Q312" s="51"/>
      <c r="R312" s="51"/>
      <c r="S312" s="51"/>
      <c r="T312" s="51"/>
      <c r="U312" s="51"/>
      <c r="V312" s="51"/>
      <c r="W312" s="51"/>
      <c r="X312" s="51"/>
      <c r="Y312" s="51"/>
      <c r="Z312" s="51"/>
    </row>
    <row r="313" spans="1:26" ht="15.75" customHeight="1" x14ac:dyDescent="0.2">
      <c r="A313" s="51"/>
      <c r="B313" s="51"/>
      <c r="C313" s="51"/>
      <c r="D313" s="51"/>
      <c r="E313" s="51"/>
      <c r="F313" s="51"/>
      <c r="G313" s="51"/>
      <c r="H313" s="51"/>
      <c r="I313" s="51"/>
      <c r="J313" s="51"/>
      <c r="K313" s="51"/>
      <c r="L313" s="51"/>
      <c r="M313" s="51"/>
      <c r="N313" s="51"/>
      <c r="O313" s="51"/>
      <c r="P313" s="51"/>
      <c r="Q313" s="51"/>
      <c r="R313" s="51"/>
      <c r="S313" s="51"/>
      <c r="T313" s="51"/>
      <c r="U313" s="51"/>
      <c r="V313" s="51"/>
      <c r="W313" s="51"/>
      <c r="X313" s="51"/>
      <c r="Y313" s="51"/>
      <c r="Z313" s="51"/>
    </row>
    <row r="314" spans="1:26" ht="15.75" customHeight="1" x14ac:dyDescent="0.2">
      <c r="A314" s="51"/>
      <c r="B314" s="51"/>
      <c r="C314" s="51"/>
      <c r="D314" s="51"/>
      <c r="E314" s="51"/>
      <c r="F314" s="51"/>
      <c r="G314" s="51"/>
      <c r="H314" s="51"/>
      <c r="I314" s="51"/>
      <c r="J314" s="51"/>
      <c r="K314" s="51"/>
      <c r="L314" s="51"/>
      <c r="M314" s="51"/>
      <c r="N314" s="51"/>
      <c r="O314" s="51"/>
      <c r="P314" s="51"/>
      <c r="Q314" s="51"/>
      <c r="R314" s="51"/>
      <c r="S314" s="51"/>
      <c r="T314" s="51"/>
      <c r="U314" s="51"/>
      <c r="V314" s="51"/>
      <c r="W314" s="51"/>
      <c r="X314" s="51"/>
      <c r="Y314" s="51"/>
      <c r="Z314" s="51"/>
    </row>
    <row r="315" spans="1:26" ht="15.75" customHeight="1" x14ac:dyDescent="0.2">
      <c r="A315" s="51"/>
      <c r="B315" s="51"/>
      <c r="C315" s="51"/>
      <c r="D315" s="51"/>
      <c r="E315" s="51"/>
      <c r="F315" s="51"/>
      <c r="G315" s="51"/>
      <c r="H315" s="51"/>
      <c r="I315" s="51"/>
      <c r="J315" s="51"/>
      <c r="K315" s="51"/>
      <c r="L315" s="51"/>
      <c r="M315" s="51"/>
      <c r="N315" s="51"/>
      <c r="O315" s="51"/>
      <c r="P315" s="51"/>
      <c r="Q315" s="51"/>
      <c r="R315" s="51"/>
      <c r="S315" s="51"/>
      <c r="T315" s="51"/>
      <c r="U315" s="51"/>
      <c r="V315" s="51"/>
      <c r="W315" s="51"/>
      <c r="X315" s="51"/>
      <c r="Y315" s="51"/>
      <c r="Z315" s="51"/>
    </row>
    <row r="316" spans="1:26" ht="15.75" customHeight="1" x14ac:dyDescent="0.2">
      <c r="A316" s="51"/>
      <c r="B316" s="51"/>
      <c r="C316" s="51"/>
      <c r="D316" s="51"/>
      <c r="E316" s="51"/>
      <c r="F316" s="51"/>
      <c r="G316" s="51"/>
      <c r="H316" s="51"/>
      <c r="I316" s="51"/>
      <c r="J316" s="51"/>
      <c r="K316" s="51"/>
      <c r="L316" s="51"/>
      <c r="M316" s="51"/>
      <c r="N316" s="51"/>
      <c r="O316" s="51"/>
      <c r="P316" s="51"/>
      <c r="Q316" s="51"/>
      <c r="R316" s="51"/>
      <c r="S316" s="51"/>
      <c r="T316" s="51"/>
      <c r="U316" s="51"/>
      <c r="V316" s="51"/>
      <c r="W316" s="51"/>
      <c r="X316" s="51"/>
      <c r="Y316" s="51"/>
      <c r="Z316" s="51"/>
    </row>
    <row r="317" spans="1:26" ht="15.75" customHeight="1" x14ac:dyDescent="0.2">
      <c r="A317" s="51"/>
      <c r="B317" s="51"/>
      <c r="C317" s="51"/>
      <c r="D317" s="51"/>
      <c r="E317" s="51"/>
      <c r="F317" s="51"/>
      <c r="G317" s="51"/>
      <c r="H317" s="51"/>
      <c r="I317" s="51"/>
      <c r="J317" s="51"/>
      <c r="K317" s="51"/>
      <c r="L317" s="51"/>
      <c r="M317" s="51"/>
      <c r="N317" s="51"/>
      <c r="O317" s="51"/>
      <c r="P317" s="51"/>
      <c r="Q317" s="51"/>
      <c r="R317" s="51"/>
      <c r="S317" s="51"/>
      <c r="T317" s="51"/>
      <c r="U317" s="51"/>
      <c r="V317" s="51"/>
      <c r="W317" s="51"/>
      <c r="X317" s="51"/>
      <c r="Y317" s="51"/>
      <c r="Z317" s="51"/>
    </row>
    <row r="318" spans="1:26" ht="15.75" customHeight="1" x14ac:dyDescent="0.2">
      <c r="A318" s="51"/>
      <c r="B318" s="51"/>
      <c r="C318" s="51"/>
      <c r="D318" s="51"/>
      <c r="E318" s="51"/>
      <c r="F318" s="51"/>
      <c r="G318" s="51"/>
      <c r="H318" s="51"/>
      <c r="I318" s="51"/>
      <c r="J318" s="51"/>
      <c r="K318" s="51"/>
      <c r="L318" s="51"/>
      <c r="M318" s="51"/>
      <c r="N318" s="51"/>
      <c r="O318" s="51"/>
      <c r="P318" s="51"/>
      <c r="Q318" s="51"/>
      <c r="R318" s="51"/>
      <c r="S318" s="51"/>
      <c r="T318" s="51"/>
      <c r="U318" s="51"/>
      <c r="V318" s="51"/>
      <c r="W318" s="51"/>
      <c r="X318" s="51"/>
      <c r="Y318" s="51"/>
      <c r="Z318" s="51"/>
    </row>
    <row r="319" spans="1:26" ht="15.75" customHeight="1" x14ac:dyDescent="0.2">
      <c r="A319" s="51"/>
      <c r="B319" s="51"/>
      <c r="C319" s="51"/>
      <c r="D319" s="51"/>
      <c r="E319" s="51"/>
      <c r="F319" s="51"/>
      <c r="G319" s="51"/>
      <c r="H319" s="51"/>
      <c r="I319" s="51"/>
      <c r="J319" s="51"/>
      <c r="K319" s="51"/>
      <c r="L319" s="51"/>
      <c r="M319" s="51"/>
      <c r="N319" s="51"/>
      <c r="O319" s="51"/>
      <c r="P319" s="51"/>
      <c r="Q319" s="51"/>
      <c r="R319" s="51"/>
      <c r="S319" s="51"/>
      <c r="T319" s="51"/>
      <c r="U319" s="51"/>
      <c r="V319" s="51"/>
      <c r="W319" s="51"/>
      <c r="X319" s="51"/>
      <c r="Y319" s="51"/>
      <c r="Z319" s="51"/>
    </row>
    <row r="320" spans="1:26" ht="15.75" customHeight="1" x14ac:dyDescent="0.2">
      <c r="A320" s="51"/>
      <c r="B320" s="51"/>
      <c r="C320" s="51"/>
      <c r="D320" s="51"/>
      <c r="E320" s="51"/>
      <c r="F320" s="51"/>
      <c r="G320" s="51"/>
      <c r="H320" s="51"/>
      <c r="I320" s="51"/>
      <c r="J320" s="51"/>
      <c r="K320" s="51"/>
      <c r="L320" s="51"/>
      <c r="M320" s="51"/>
      <c r="N320" s="51"/>
      <c r="O320" s="51"/>
      <c r="P320" s="51"/>
      <c r="Q320" s="51"/>
      <c r="R320" s="51"/>
      <c r="S320" s="51"/>
      <c r="T320" s="51"/>
      <c r="U320" s="51"/>
      <c r="V320" s="51"/>
      <c r="W320" s="51"/>
      <c r="X320" s="51"/>
      <c r="Y320" s="51"/>
      <c r="Z320" s="51"/>
    </row>
    <row r="321" spans="1:26" ht="15.75" customHeight="1" x14ac:dyDescent="0.2">
      <c r="A321" s="51"/>
      <c r="B321" s="51"/>
      <c r="C321" s="51"/>
      <c r="D321" s="51"/>
      <c r="E321" s="51"/>
      <c r="F321" s="51"/>
      <c r="G321" s="51"/>
      <c r="H321" s="51"/>
      <c r="I321" s="51"/>
      <c r="J321" s="51"/>
      <c r="K321" s="51"/>
      <c r="L321" s="51"/>
      <c r="M321" s="51"/>
      <c r="N321" s="51"/>
      <c r="O321" s="51"/>
      <c r="P321" s="51"/>
      <c r="Q321" s="51"/>
      <c r="R321" s="51"/>
      <c r="S321" s="51"/>
      <c r="T321" s="51"/>
      <c r="U321" s="51"/>
      <c r="V321" s="51"/>
      <c r="W321" s="51"/>
      <c r="X321" s="51"/>
      <c r="Y321" s="51"/>
      <c r="Z321" s="51"/>
    </row>
    <row r="322" spans="1:26" ht="15.75" customHeight="1" x14ac:dyDescent="0.2">
      <c r="A322" s="51"/>
      <c r="B322" s="51"/>
      <c r="C322" s="51"/>
      <c r="D322" s="51"/>
      <c r="E322" s="51"/>
      <c r="F322" s="51"/>
      <c r="G322" s="51"/>
      <c r="H322" s="51"/>
      <c r="I322" s="51"/>
      <c r="J322" s="51"/>
      <c r="K322" s="51"/>
      <c r="L322" s="51"/>
      <c r="M322" s="51"/>
      <c r="N322" s="51"/>
      <c r="O322" s="51"/>
      <c r="P322" s="51"/>
      <c r="Q322" s="51"/>
      <c r="R322" s="51"/>
      <c r="S322" s="51"/>
      <c r="T322" s="51"/>
      <c r="U322" s="51"/>
      <c r="V322" s="51"/>
      <c r="W322" s="51"/>
      <c r="X322" s="51"/>
      <c r="Y322" s="51"/>
      <c r="Z322" s="51"/>
    </row>
    <row r="323" spans="1:26" ht="15.75" customHeight="1" x14ac:dyDescent="0.2">
      <c r="A323" s="51"/>
      <c r="B323" s="51"/>
      <c r="C323" s="51"/>
      <c r="D323" s="51"/>
      <c r="E323" s="51"/>
      <c r="F323" s="51"/>
      <c r="G323" s="51"/>
      <c r="H323" s="51"/>
      <c r="I323" s="51"/>
      <c r="J323" s="51"/>
      <c r="K323" s="51"/>
      <c r="L323" s="51"/>
      <c r="M323" s="51"/>
      <c r="N323" s="51"/>
      <c r="O323" s="51"/>
      <c r="P323" s="51"/>
      <c r="Q323" s="51"/>
      <c r="R323" s="51"/>
      <c r="S323" s="51"/>
      <c r="T323" s="51"/>
      <c r="U323" s="51"/>
      <c r="V323" s="51"/>
      <c r="W323" s="51"/>
      <c r="X323" s="51"/>
      <c r="Y323" s="51"/>
      <c r="Z323" s="51"/>
    </row>
    <row r="324" spans="1:26" ht="15.75" customHeight="1" x14ac:dyDescent="0.2">
      <c r="A324" s="51"/>
      <c r="B324" s="51"/>
      <c r="C324" s="51"/>
      <c r="D324" s="51"/>
      <c r="E324" s="51"/>
      <c r="F324" s="51"/>
      <c r="G324" s="51"/>
      <c r="H324" s="51"/>
      <c r="I324" s="51"/>
      <c r="J324" s="51"/>
      <c r="K324" s="51"/>
      <c r="L324" s="51"/>
      <c r="M324" s="51"/>
      <c r="N324" s="51"/>
      <c r="O324" s="51"/>
      <c r="P324" s="51"/>
      <c r="Q324" s="51"/>
      <c r="R324" s="51"/>
      <c r="S324" s="51"/>
      <c r="T324" s="51"/>
      <c r="U324" s="51"/>
      <c r="V324" s="51"/>
      <c r="W324" s="51"/>
      <c r="X324" s="51"/>
      <c r="Y324" s="51"/>
      <c r="Z324" s="51"/>
    </row>
    <row r="325" spans="1:26" ht="15.75" customHeight="1" x14ac:dyDescent="0.2">
      <c r="A325" s="51"/>
      <c r="B325" s="51"/>
      <c r="C325" s="51"/>
      <c r="D325" s="51"/>
      <c r="E325" s="51"/>
      <c r="F325" s="51"/>
      <c r="G325" s="51"/>
      <c r="H325" s="51"/>
      <c r="I325" s="51"/>
      <c r="J325" s="51"/>
      <c r="K325" s="51"/>
      <c r="L325" s="51"/>
      <c r="M325" s="51"/>
      <c r="N325" s="51"/>
      <c r="O325" s="51"/>
      <c r="P325" s="51"/>
      <c r="Q325" s="51"/>
      <c r="R325" s="51"/>
      <c r="S325" s="51"/>
      <c r="T325" s="51"/>
      <c r="U325" s="51"/>
      <c r="V325" s="51"/>
      <c r="W325" s="51"/>
      <c r="X325" s="51"/>
      <c r="Y325" s="51"/>
      <c r="Z325" s="51"/>
    </row>
    <row r="326" spans="1:26" ht="15.75" customHeight="1" x14ac:dyDescent="0.2">
      <c r="A326" s="51"/>
      <c r="B326" s="51"/>
      <c r="C326" s="51"/>
      <c r="D326" s="51"/>
      <c r="E326" s="51"/>
      <c r="F326" s="51"/>
      <c r="G326" s="51"/>
      <c r="H326" s="51"/>
      <c r="I326" s="51"/>
      <c r="J326" s="51"/>
      <c r="K326" s="51"/>
      <c r="L326" s="51"/>
      <c r="M326" s="51"/>
      <c r="N326" s="51"/>
      <c r="O326" s="51"/>
      <c r="P326" s="51"/>
      <c r="Q326" s="51"/>
      <c r="R326" s="51"/>
      <c r="S326" s="51"/>
      <c r="T326" s="51"/>
      <c r="U326" s="51"/>
      <c r="V326" s="51"/>
      <c r="W326" s="51"/>
      <c r="X326" s="51"/>
      <c r="Y326" s="51"/>
      <c r="Z326" s="51"/>
    </row>
    <row r="327" spans="1:26" ht="15.75" customHeight="1" x14ac:dyDescent="0.2">
      <c r="A327" s="51"/>
      <c r="B327" s="51"/>
      <c r="C327" s="51"/>
      <c r="D327" s="51"/>
      <c r="E327" s="51"/>
      <c r="F327" s="51"/>
      <c r="G327" s="51"/>
      <c r="H327" s="51"/>
      <c r="I327" s="51"/>
      <c r="J327" s="51"/>
      <c r="K327" s="51"/>
      <c r="L327" s="51"/>
      <c r="M327" s="51"/>
      <c r="N327" s="51"/>
      <c r="O327" s="51"/>
      <c r="P327" s="51"/>
      <c r="Q327" s="51"/>
      <c r="R327" s="51"/>
      <c r="S327" s="51"/>
      <c r="T327" s="51"/>
      <c r="U327" s="51"/>
      <c r="V327" s="51"/>
      <c r="W327" s="51"/>
      <c r="X327" s="51"/>
      <c r="Y327" s="51"/>
      <c r="Z327" s="51"/>
    </row>
    <row r="328" spans="1:26" ht="15.75" customHeight="1" x14ac:dyDescent="0.2">
      <c r="A328" s="51"/>
      <c r="B328" s="51"/>
      <c r="C328" s="51"/>
      <c r="D328" s="51"/>
      <c r="E328" s="51"/>
      <c r="F328" s="51"/>
      <c r="G328" s="51"/>
      <c r="H328" s="51"/>
      <c r="I328" s="51"/>
      <c r="J328" s="51"/>
      <c r="K328" s="51"/>
      <c r="L328" s="51"/>
      <c r="M328" s="51"/>
      <c r="N328" s="51"/>
      <c r="O328" s="51"/>
      <c r="P328" s="51"/>
      <c r="Q328" s="51"/>
      <c r="R328" s="51"/>
      <c r="S328" s="51"/>
      <c r="T328" s="51"/>
      <c r="U328" s="51"/>
      <c r="V328" s="51"/>
      <c r="W328" s="51"/>
      <c r="X328" s="51"/>
      <c r="Y328" s="51"/>
      <c r="Z328" s="51"/>
    </row>
    <row r="329" spans="1:26" ht="15.75" customHeight="1" x14ac:dyDescent="0.2">
      <c r="A329" s="51"/>
      <c r="B329" s="51"/>
      <c r="C329" s="51"/>
      <c r="D329" s="51"/>
      <c r="E329" s="51"/>
      <c r="F329" s="51"/>
      <c r="G329" s="51"/>
      <c r="H329" s="51"/>
      <c r="I329" s="51"/>
      <c r="J329" s="51"/>
      <c r="K329" s="51"/>
      <c r="L329" s="51"/>
      <c r="M329" s="51"/>
      <c r="N329" s="51"/>
      <c r="O329" s="51"/>
      <c r="P329" s="51"/>
      <c r="Q329" s="51"/>
      <c r="R329" s="51"/>
      <c r="S329" s="51"/>
      <c r="T329" s="51"/>
      <c r="U329" s="51"/>
      <c r="V329" s="51"/>
      <c r="W329" s="51"/>
      <c r="X329" s="51"/>
      <c r="Y329" s="51"/>
      <c r="Z329" s="51"/>
    </row>
    <row r="330" spans="1:26" ht="15.75" customHeight="1" x14ac:dyDescent="0.2">
      <c r="A330" s="51"/>
      <c r="B330" s="51"/>
      <c r="C330" s="51"/>
      <c r="D330" s="51"/>
      <c r="E330" s="51"/>
      <c r="F330" s="51"/>
      <c r="G330" s="51"/>
      <c r="H330" s="51"/>
      <c r="I330" s="51"/>
      <c r="J330" s="51"/>
      <c r="K330" s="51"/>
      <c r="L330" s="51"/>
      <c r="M330" s="51"/>
      <c r="N330" s="51"/>
      <c r="O330" s="51"/>
      <c r="P330" s="51"/>
      <c r="Q330" s="51"/>
      <c r="R330" s="51"/>
      <c r="S330" s="51"/>
      <c r="T330" s="51"/>
      <c r="U330" s="51"/>
      <c r="V330" s="51"/>
      <c r="W330" s="51"/>
      <c r="X330" s="51"/>
      <c r="Y330" s="51"/>
      <c r="Z330" s="51"/>
    </row>
    <row r="331" spans="1:26" ht="15.75" customHeight="1" x14ac:dyDescent="0.2">
      <c r="A331" s="51"/>
      <c r="B331" s="51"/>
      <c r="C331" s="51"/>
      <c r="D331" s="51"/>
      <c r="E331" s="51"/>
      <c r="F331" s="51"/>
      <c r="G331" s="51"/>
      <c r="H331" s="51"/>
      <c r="I331" s="51"/>
      <c r="J331" s="51"/>
      <c r="K331" s="51"/>
      <c r="L331" s="51"/>
      <c r="M331" s="51"/>
      <c r="N331" s="51"/>
      <c r="O331" s="51"/>
      <c r="P331" s="51"/>
      <c r="Q331" s="51"/>
      <c r="R331" s="51"/>
      <c r="S331" s="51"/>
      <c r="T331" s="51"/>
      <c r="U331" s="51"/>
      <c r="V331" s="51"/>
      <c r="W331" s="51"/>
      <c r="X331" s="51"/>
      <c r="Y331" s="51"/>
      <c r="Z331" s="51"/>
    </row>
    <row r="332" spans="1:26" ht="15.75" customHeight="1" x14ac:dyDescent="0.2">
      <c r="A332" s="51"/>
      <c r="B332" s="51"/>
      <c r="C332" s="51"/>
      <c r="D332" s="51"/>
      <c r="E332" s="51"/>
      <c r="F332" s="51"/>
      <c r="G332" s="51"/>
      <c r="H332" s="51"/>
      <c r="I332" s="51"/>
      <c r="J332" s="51"/>
      <c r="K332" s="51"/>
      <c r="L332" s="51"/>
      <c r="M332" s="51"/>
      <c r="N332" s="51"/>
      <c r="O332" s="51"/>
      <c r="P332" s="51"/>
      <c r="Q332" s="51"/>
      <c r="R332" s="51"/>
      <c r="S332" s="51"/>
      <c r="T332" s="51"/>
      <c r="U332" s="51"/>
      <c r="V332" s="51"/>
      <c r="W332" s="51"/>
      <c r="X332" s="51"/>
      <c r="Y332" s="51"/>
      <c r="Z332" s="51"/>
    </row>
    <row r="333" spans="1:26" ht="15.75" customHeight="1" x14ac:dyDescent="0.2">
      <c r="A333" s="51"/>
      <c r="B333" s="51"/>
      <c r="C333" s="51"/>
      <c r="D333" s="51"/>
      <c r="E333" s="51"/>
      <c r="F333" s="51"/>
      <c r="G333" s="51"/>
      <c r="H333" s="51"/>
      <c r="I333" s="51"/>
      <c r="J333" s="51"/>
      <c r="K333" s="51"/>
      <c r="L333" s="51"/>
      <c r="M333" s="51"/>
      <c r="N333" s="51"/>
      <c r="O333" s="51"/>
      <c r="P333" s="51"/>
      <c r="Q333" s="51"/>
      <c r="R333" s="51"/>
      <c r="S333" s="51"/>
      <c r="T333" s="51"/>
      <c r="U333" s="51"/>
      <c r="V333" s="51"/>
      <c r="W333" s="51"/>
      <c r="X333" s="51"/>
      <c r="Y333" s="51"/>
      <c r="Z333" s="51"/>
    </row>
    <row r="334" spans="1:26" ht="15.75" customHeight="1" x14ac:dyDescent="0.2">
      <c r="A334" s="51"/>
      <c r="B334" s="51"/>
      <c r="C334" s="51"/>
      <c r="D334" s="51"/>
      <c r="E334" s="51"/>
      <c r="F334" s="51"/>
      <c r="G334" s="51"/>
      <c r="H334" s="51"/>
      <c r="I334" s="51"/>
      <c r="J334" s="51"/>
      <c r="K334" s="51"/>
      <c r="L334" s="51"/>
      <c r="M334" s="51"/>
      <c r="N334" s="51"/>
      <c r="O334" s="51"/>
      <c r="P334" s="51"/>
      <c r="Q334" s="51"/>
      <c r="R334" s="51"/>
      <c r="S334" s="51"/>
      <c r="T334" s="51"/>
      <c r="U334" s="51"/>
      <c r="V334" s="51"/>
      <c r="W334" s="51"/>
      <c r="X334" s="51"/>
      <c r="Y334" s="51"/>
      <c r="Z334" s="51"/>
    </row>
    <row r="335" spans="1:26" ht="15.75" customHeight="1" x14ac:dyDescent="0.2">
      <c r="A335" s="51"/>
      <c r="B335" s="51"/>
      <c r="C335" s="51"/>
      <c r="D335" s="51"/>
      <c r="E335" s="51"/>
      <c r="F335" s="51"/>
      <c r="G335" s="51"/>
      <c r="H335" s="51"/>
      <c r="I335" s="51"/>
      <c r="J335" s="51"/>
      <c r="K335" s="51"/>
      <c r="L335" s="51"/>
      <c r="M335" s="51"/>
      <c r="N335" s="51"/>
      <c r="O335" s="51"/>
      <c r="P335" s="51"/>
      <c r="Q335" s="51"/>
      <c r="R335" s="51"/>
      <c r="S335" s="51"/>
      <c r="T335" s="51"/>
      <c r="U335" s="51"/>
      <c r="V335" s="51"/>
      <c r="W335" s="51"/>
      <c r="X335" s="51"/>
      <c r="Y335" s="51"/>
      <c r="Z335" s="51"/>
    </row>
    <row r="336" spans="1:26" ht="15.75" customHeight="1" x14ac:dyDescent="0.2">
      <c r="A336" s="51"/>
      <c r="B336" s="51"/>
      <c r="C336" s="51"/>
      <c r="D336" s="51"/>
      <c r="E336" s="51"/>
      <c r="F336" s="51"/>
      <c r="G336" s="51"/>
      <c r="H336" s="51"/>
      <c r="I336" s="51"/>
      <c r="J336" s="51"/>
      <c r="K336" s="51"/>
      <c r="L336" s="51"/>
      <c r="M336" s="51"/>
      <c r="N336" s="51"/>
      <c r="O336" s="51"/>
      <c r="P336" s="51"/>
      <c r="Q336" s="51"/>
      <c r="R336" s="51"/>
      <c r="S336" s="51"/>
      <c r="T336" s="51"/>
      <c r="U336" s="51"/>
      <c r="V336" s="51"/>
      <c r="W336" s="51"/>
      <c r="X336" s="51"/>
      <c r="Y336" s="51"/>
      <c r="Z336" s="51"/>
    </row>
    <row r="337" spans="1:26" ht="15.75" customHeight="1" x14ac:dyDescent="0.2">
      <c r="A337" s="51"/>
      <c r="B337" s="51"/>
      <c r="C337" s="51"/>
      <c r="D337" s="51"/>
      <c r="E337" s="51"/>
      <c r="F337" s="51"/>
      <c r="G337" s="51"/>
      <c r="H337" s="51"/>
      <c r="I337" s="51"/>
      <c r="J337" s="51"/>
      <c r="K337" s="51"/>
      <c r="L337" s="51"/>
      <c r="M337" s="51"/>
      <c r="N337" s="51"/>
      <c r="O337" s="51"/>
      <c r="P337" s="51"/>
      <c r="Q337" s="51"/>
      <c r="R337" s="51"/>
      <c r="S337" s="51"/>
      <c r="T337" s="51"/>
      <c r="U337" s="51"/>
      <c r="V337" s="51"/>
      <c r="W337" s="51"/>
      <c r="X337" s="51"/>
      <c r="Y337" s="51"/>
      <c r="Z337" s="51"/>
    </row>
    <row r="338" spans="1:26" ht="15.75" customHeight="1" x14ac:dyDescent="0.2">
      <c r="A338" s="51"/>
      <c r="B338" s="51"/>
      <c r="C338" s="51"/>
      <c r="D338" s="51"/>
      <c r="E338" s="51"/>
      <c r="F338" s="51"/>
      <c r="G338" s="51"/>
      <c r="H338" s="51"/>
      <c r="I338" s="51"/>
      <c r="J338" s="51"/>
      <c r="K338" s="51"/>
      <c r="L338" s="51"/>
      <c r="M338" s="51"/>
      <c r="N338" s="51"/>
      <c r="O338" s="51"/>
      <c r="P338" s="51"/>
      <c r="Q338" s="51"/>
      <c r="R338" s="51"/>
      <c r="S338" s="51"/>
      <c r="T338" s="51"/>
      <c r="U338" s="51"/>
      <c r="V338" s="51"/>
      <c r="W338" s="51"/>
      <c r="X338" s="51"/>
      <c r="Y338" s="51"/>
      <c r="Z338" s="51"/>
    </row>
    <row r="339" spans="1:26" ht="15.75" customHeight="1" x14ac:dyDescent="0.2">
      <c r="A339" s="51"/>
      <c r="B339" s="51"/>
      <c r="C339" s="51"/>
      <c r="D339" s="51"/>
      <c r="E339" s="51"/>
      <c r="F339" s="51"/>
      <c r="G339" s="51"/>
      <c r="H339" s="51"/>
      <c r="I339" s="51"/>
      <c r="J339" s="51"/>
      <c r="K339" s="51"/>
      <c r="L339" s="51"/>
      <c r="M339" s="51"/>
      <c r="N339" s="51"/>
      <c r="O339" s="51"/>
      <c r="P339" s="51"/>
      <c r="Q339" s="51"/>
      <c r="R339" s="51"/>
      <c r="S339" s="51"/>
      <c r="T339" s="51"/>
      <c r="U339" s="51"/>
      <c r="V339" s="51"/>
      <c r="W339" s="51"/>
      <c r="X339" s="51"/>
      <c r="Y339" s="51"/>
      <c r="Z339" s="51"/>
    </row>
    <row r="340" spans="1:26" ht="15.75" customHeight="1" x14ac:dyDescent="0.2">
      <c r="A340" s="51"/>
      <c r="B340" s="51"/>
      <c r="C340" s="51"/>
      <c r="D340" s="51"/>
      <c r="E340" s="51"/>
      <c r="F340" s="51"/>
      <c r="G340" s="51"/>
      <c r="H340" s="51"/>
      <c r="I340" s="51"/>
      <c r="J340" s="51"/>
      <c r="K340" s="51"/>
      <c r="L340" s="51"/>
      <c r="M340" s="51"/>
      <c r="N340" s="51"/>
      <c r="O340" s="51"/>
      <c r="P340" s="51"/>
      <c r="Q340" s="51"/>
      <c r="R340" s="51"/>
      <c r="S340" s="51"/>
      <c r="T340" s="51"/>
      <c r="U340" s="51"/>
      <c r="V340" s="51"/>
      <c r="W340" s="51"/>
      <c r="X340" s="51"/>
      <c r="Y340" s="51"/>
      <c r="Z340" s="51"/>
    </row>
    <row r="341" spans="1:26" ht="15.75" customHeight="1" x14ac:dyDescent="0.2">
      <c r="A341" s="51"/>
      <c r="B341" s="51"/>
      <c r="C341" s="51"/>
      <c r="D341" s="51"/>
      <c r="E341" s="51"/>
      <c r="F341" s="51"/>
      <c r="G341" s="51"/>
      <c r="H341" s="51"/>
      <c r="I341" s="51"/>
      <c r="J341" s="51"/>
      <c r="K341" s="51"/>
      <c r="L341" s="51"/>
      <c r="M341" s="51"/>
      <c r="N341" s="51"/>
      <c r="O341" s="51"/>
      <c r="P341" s="51"/>
      <c r="Q341" s="51"/>
      <c r="R341" s="51"/>
      <c r="S341" s="51"/>
      <c r="T341" s="51"/>
      <c r="U341" s="51"/>
      <c r="V341" s="51"/>
      <c r="W341" s="51"/>
      <c r="X341" s="51"/>
      <c r="Y341" s="51"/>
      <c r="Z341" s="51"/>
    </row>
    <row r="342" spans="1:26" ht="15.75" customHeight="1" x14ac:dyDescent="0.2">
      <c r="A342" s="51"/>
      <c r="B342" s="51"/>
      <c r="C342" s="51"/>
      <c r="D342" s="51"/>
      <c r="E342" s="51"/>
      <c r="F342" s="51"/>
      <c r="G342" s="51"/>
      <c r="H342" s="51"/>
      <c r="I342" s="51"/>
      <c r="J342" s="51"/>
      <c r="K342" s="51"/>
      <c r="L342" s="51"/>
      <c r="M342" s="51"/>
      <c r="N342" s="51"/>
      <c r="O342" s="51"/>
      <c r="P342" s="51"/>
      <c r="Q342" s="51"/>
      <c r="R342" s="51"/>
      <c r="S342" s="51"/>
      <c r="T342" s="51"/>
      <c r="U342" s="51"/>
      <c r="V342" s="51"/>
      <c r="W342" s="51"/>
      <c r="X342" s="51"/>
      <c r="Y342" s="51"/>
      <c r="Z342" s="51"/>
    </row>
    <row r="343" spans="1:26" ht="15.75" customHeight="1" x14ac:dyDescent="0.2">
      <c r="A343" s="51"/>
      <c r="B343" s="51"/>
      <c r="C343" s="51"/>
      <c r="D343" s="51"/>
      <c r="E343" s="51"/>
      <c r="F343" s="51"/>
      <c r="G343" s="51"/>
      <c r="H343" s="51"/>
      <c r="I343" s="51"/>
      <c r="J343" s="51"/>
      <c r="K343" s="51"/>
      <c r="L343" s="51"/>
      <c r="M343" s="51"/>
      <c r="N343" s="51"/>
      <c r="O343" s="51"/>
      <c r="P343" s="51"/>
      <c r="Q343" s="51"/>
      <c r="R343" s="51"/>
      <c r="S343" s="51"/>
      <c r="T343" s="51"/>
      <c r="U343" s="51"/>
      <c r="V343" s="51"/>
      <c r="W343" s="51"/>
      <c r="X343" s="51"/>
      <c r="Y343" s="51"/>
      <c r="Z343" s="51"/>
    </row>
    <row r="344" spans="1:26" ht="15.75" customHeight="1" x14ac:dyDescent="0.2">
      <c r="A344" s="51"/>
      <c r="B344" s="51"/>
      <c r="C344" s="51"/>
      <c r="D344" s="51"/>
      <c r="E344" s="51"/>
      <c r="F344" s="51"/>
      <c r="G344" s="51"/>
      <c r="H344" s="51"/>
      <c r="I344" s="51"/>
      <c r="J344" s="51"/>
      <c r="K344" s="51"/>
      <c r="L344" s="51"/>
      <c r="M344" s="51"/>
      <c r="N344" s="51"/>
      <c r="O344" s="51"/>
      <c r="P344" s="51"/>
      <c r="Q344" s="51"/>
      <c r="R344" s="51"/>
      <c r="S344" s="51"/>
      <c r="T344" s="51"/>
      <c r="U344" s="51"/>
      <c r="V344" s="51"/>
      <c r="W344" s="51"/>
      <c r="X344" s="51"/>
      <c r="Y344" s="51"/>
      <c r="Z344" s="51"/>
    </row>
    <row r="345" spans="1:26" ht="15.75" customHeight="1" x14ac:dyDescent="0.2">
      <c r="A345" s="51"/>
      <c r="B345" s="51"/>
      <c r="C345" s="51"/>
      <c r="D345" s="51"/>
      <c r="E345" s="51"/>
      <c r="F345" s="51"/>
      <c r="G345" s="51"/>
      <c r="H345" s="51"/>
      <c r="I345" s="51"/>
      <c r="J345" s="51"/>
      <c r="K345" s="51"/>
      <c r="L345" s="51"/>
      <c r="M345" s="51"/>
      <c r="N345" s="51"/>
      <c r="O345" s="51"/>
      <c r="P345" s="51"/>
      <c r="Q345" s="51"/>
      <c r="R345" s="51"/>
      <c r="S345" s="51"/>
      <c r="T345" s="51"/>
      <c r="U345" s="51"/>
      <c r="V345" s="51"/>
      <c r="W345" s="51"/>
      <c r="X345" s="51"/>
      <c r="Y345" s="51"/>
      <c r="Z345" s="51"/>
    </row>
    <row r="346" spans="1:26" ht="15.75" customHeight="1" x14ac:dyDescent="0.2">
      <c r="A346" s="51"/>
      <c r="B346" s="51"/>
      <c r="C346" s="51"/>
      <c r="D346" s="51"/>
      <c r="E346" s="51"/>
      <c r="F346" s="51"/>
      <c r="G346" s="51"/>
      <c r="H346" s="51"/>
      <c r="I346" s="51"/>
      <c r="J346" s="51"/>
      <c r="K346" s="51"/>
      <c r="L346" s="51"/>
      <c r="M346" s="51"/>
      <c r="N346" s="51"/>
      <c r="O346" s="51"/>
      <c r="P346" s="51"/>
      <c r="Q346" s="51"/>
      <c r="R346" s="51"/>
      <c r="S346" s="51"/>
      <c r="T346" s="51"/>
      <c r="U346" s="51"/>
      <c r="V346" s="51"/>
      <c r="W346" s="51"/>
      <c r="X346" s="51"/>
      <c r="Y346" s="51"/>
      <c r="Z346" s="51"/>
    </row>
    <row r="347" spans="1:26" ht="15.75" customHeight="1" x14ac:dyDescent="0.2">
      <c r="A347" s="51"/>
      <c r="B347" s="51"/>
      <c r="C347" s="51"/>
      <c r="D347" s="51"/>
      <c r="E347" s="51"/>
      <c r="F347" s="51"/>
      <c r="G347" s="51"/>
      <c r="H347" s="51"/>
      <c r="I347" s="51"/>
      <c r="J347" s="51"/>
      <c r="K347" s="51"/>
      <c r="L347" s="51"/>
      <c r="M347" s="51"/>
      <c r="N347" s="51"/>
      <c r="O347" s="51"/>
      <c r="P347" s="51"/>
      <c r="Q347" s="51"/>
      <c r="R347" s="51"/>
      <c r="S347" s="51"/>
      <c r="T347" s="51"/>
      <c r="U347" s="51"/>
      <c r="V347" s="51"/>
      <c r="W347" s="51"/>
      <c r="X347" s="51"/>
      <c r="Y347" s="51"/>
      <c r="Z347" s="51"/>
    </row>
    <row r="348" spans="1:26" ht="15.75" customHeight="1" x14ac:dyDescent="0.2">
      <c r="A348" s="51"/>
      <c r="B348" s="51"/>
      <c r="C348" s="51"/>
      <c r="D348" s="51"/>
      <c r="E348" s="51"/>
      <c r="F348" s="51"/>
      <c r="G348" s="51"/>
      <c r="H348" s="51"/>
      <c r="I348" s="51"/>
      <c r="J348" s="51"/>
      <c r="K348" s="51"/>
      <c r="L348" s="51"/>
      <c r="M348" s="51"/>
      <c r="N348" s="51"/>
      <c r="O348" s="51"/>
      <c r="P348" s="51"/>
      <c r="Q348" s="51"/>
      <c r="R348" s="51"/>
      <c r="S348" s="51"/>
      <c r="T348" s="51"/>
      <c r="U348" s="51"/>
      <c r="V348" s="51"/>
      <c r="W348" s="51"/>
      <c r="X348" s="51"/>
      <c r="Y348" s="51"/>
      <c r="Z348" s="51"/>
    </row>
    <row r="349" spans="1:26" ht="15.75" customHeight="1" x14ac:dyDescent="0.2">
      <c r="A349" s="51"/>
      <c r="B349" s="51"/>
      <c r="C349" s="51"/>
      <c r="D349" s="51"/>
      <c r="E349" s="51"/>
      <c r="F349" s="51"/>
      <c r="G349" s="51"/>
      <c r="H349" s="51"/>
      <c r="I349" s="51"/>
      <c r="J349" s="51"/>
      <c r="K349" s="51"/>
      <c r="L349" s="51"/>
      <c r="M349" s="51"/>
      <c r="N349" s="51"/>
      <c r="O349" s="51"/>
      <c r="P349" s="51"/>
      <c r="Q349" s="51"/>
      <c r="R349" s="51"/>
      <c r="S349" s="51"/>
      <c r="T349" s="51"/>
      <c r="U349" s="51"/>
      <c r="V349" s="51"/>
      <c r="W349" s="51"/>
      <c r="X349" s="51"/>
      <c r="Y349" s="51"/>
      <c r="Z349" s="51"/>
    </row>
    <row r="350" spans="1:26" ht="15.75" customHeight="1" x14ac:dyDescent="0.2">
      <c r="A350" s="51"/>
      <c r="B350" s="51"/>
      <c r="C350" s="51"/>
      <c r="D350" s="51"/>
      <c r="E350" s="51"/>
      <c r="F350" s="51"/>
      <c r="G350" s="51"/>
      <c r="H350" s="51"/>
      <c r="I350" s="51"/>
      <c r="J350" s="51"/>
      <c r="K350" s="51"/>
      <c r="L350" s="51"/>
      <c r="M350" s="51"/>
      <c r="N350" s="51"/>
      <c r="O350" s="51"/>
      <c r="P350" s="51"/>
      <c r="Q350" s="51"/>
      <c r="R350" s="51"/>
      <c r="S350" s="51"/>
      <c r="T350" s="51"/>
      <c r="U350" s="51"/>
      <c r="V350" s="51"/>
      <c r="W350" s="51"/>
      <c r="X350" s="51"/>
      <c r="Y350" s="51"/>
      <c r="Z350" s="51"/>
    </row>
    <row r="351" spans="1:26" ht="15.75" customHeight="1" x14ac:dyDescent="0.2">
      <c r="A351" s="51"/>
      <c r="B351" s="51"/>
      <c r="C351" s="51"/>
      <c r="D351" s="51"/>
      <c r="E351" s="51"/>
      <c r="F351" s="51"/>
      <c r="G351" s="51"/>
      <c r="H351" s="51"/>
      <c r="I351" s="51"/>
      <c r="J351" s="51"/>
      <c r="K351" s="51"/>
      <c r="L351" s="51"/>
      <c r="M351" s="51"/>
      <c r="N351" s="51"/>
      <c r="O351" s="51"/>
      <c r="P351" s="51"/>
      <c r="Q351" s="51"/>
      <c r="R351" s="51"/>
      <c r="S351" s="51"/>
      <c r="T351" s="51"/>
      <c r="U351" s="51"/>
      <c r="V351" s="51"/>
      <c r="W351" s="51"/>
      <c r="X351" s="51"/>
      <c r="Y351" s="51"/>
      <c r="Z351" s="51"/>
    </row>
    <row r="352" spans="1:26" ht="15.75" customHeight="1" x14ac:dyDescent="0.2">
      <c r="A352" s="51"/>
      <c r="B352" s="51"/>
      <c r="C352" s="51"/>
      <c r="D352" s="51"/>
      <c r="E352" s="51"/>
      <c r="F352" s="51"/>
      <c r="G352" s="51"/>
      <c r="H352" s="51"/>
      <c r="I352" s="51"/>
      <c r="J352" s="51"/>
      <c r="K352" s="51"/>
      <c r="L352" s="51"/>
      <c r="M352" s="51"/>
      <c r="N352" s="51"/>
      <c r="O352" s="51"/>
      <c r="P352" s="51"/>
      <c r="Q352" s="51"/>
      <c r="R352" s="51"/>
      <c r="S352" s="51"/>
      <c r="T352" s="51"/>
      <c r="U352" s="51"/>
      <c r="V352" s="51"/>
      <c r="W352" s="51"/>
      <c r="X352" s="51"/>
      <c r="Y352" s="51"/>
      <c r="Z352" s="51"/>
    </row>
    <row r="353" spans="1:26" ht="15.75" customHeight="1" x14ac:dyDescent="0.2">
      <c r="A353" s="51"/>
      <c r="B353" s="51"/>
      <c r="C353" s="51"/>
      <c r="D353" s="51"/>
      <c r="E353" s="51"/>
      <c r="F353" s="51"/>
      <c r="G353" s="51"/>
      <c r="H353" s="51"/>
      <c r="I353" s="51"/>
      <c r="J353" s="51"/>
      <c r="K353" s="51"/>
      <c r="L353" s="51"/>
      <c r="M353" s="51"/>
      <c r="N353" s="51"/>
      <c r="O353" s="51"/>
      <c r="P353" s="51"/>
      <c r="Q353" s="51"/>
      <c r="R353" s="51"/>
      <c r="S353" s="51"/>
      <c r="T353" s="51"/>
      <c r="U353" s="51"/>
      <c r="V353" s="51"/>
      <c r="W353" s="51"/>
      <c r="X353" s="51"/>
      <c r="Y353" s="51"/>
      <c r="Z353" s="51"/>
    </row>
    <row r="354" spans="1:26" ht="15.75" customHeight="1" x14ac:dyDescent="0.2">
      <c r="A354" s="51"/>
      <c r="B354" s="51"/>
      <c r="C354" s="51"/>
      <c r="D354" s="51"/>
      <c r="E354" s="51"/>
      <c r="F354" s="51"/>
      <c r="G354" s="51"/>
      <c r="H354" s="51"/>
      <c r="I354" s="51"/>
      <c r="J354" s="51"/>
      <c r="K354" s="51"/>
      <c r="L354" s="51"/>
      <c r="M354" s="51"/>
      <c r="N354" s="51"/>
      <c r="O354" s="51"/>
      <c r="P354" s="51"/>
      <c r="Q354" s="51"/>
      <c r="R354" s="51"/>
      <c r="S354" s="51"/>
      <c r="T354" s="51"/>
      <c r="U354" s="51"/>
      <c r="V354" s="51"/>
      <c r="W354" s="51"/>
      <c r="X354" s="51"/>
      <c r="Y354" s="51"/>
      <c r="Z354" s="51"/>
    </row>
    <row r="355" spans="1:26" ht="15.75" customHeight="1" x14ac:dyDescent="0.2">
      <c r="A355" s="51"/>
      <c r="B355" s="51"/>
      <c r="C355" s="51"/>
      <c r="D355" s="51"/>
      <c r="E355" s="51"/>
      <c r="F355" s="51"/>
      <c r="G355" s="51"/>
      <c r="H355" s="51"/>
      <c r="I355" s="51"/>
      <c r="J355" s="51"/>
      <c r="K355" s="51"/>
      <c r="L355" s="51"/>
      <c r="M355" s="51"/>
      <c r="N355" s="51"/>
      <c r="O355" s="51"/>
      <c r="P355" s="51"/>
      <c r="Q355" s="51"/>
      <c r="R355" s="51"/>
      <c r="S355" s="51"/>
      <c r="T355" s="51"/>
      <c r="U355" s="51"/>
      <c r="V355" s="51"/>
      <c r="W355" s="51"/>
      <c r="X355" s="51"/>
      <c r="Y355" s="51"/>
      <c r="Z355" s="51"/>
    </row>
    <row r="356" spans="1:26" ht="15.75" customHeight="1" x14ac:dyDescent="0.2">
      <c r="A356" s="51"/>
      <c r="B356" s="51"/>
      <c r="C356" s="51"/>
      <c r="D356" s="51"/>
      <c r="E356" s="51"/>
      <c r="F356" s="51"/>
      <c r="G356" s="51"/>
      <c r="H356" s="51"/>
      <c r="I356" s="51"/>
      <c r="J356" s="51"/>
      <c r="K356" s="51"/>
      <c r="L356" s="51"/>
      <c r="M356" s="51"/>
      <c r="N356" s="51"/>
      <c r="O356" s="51"/>
      <c r="P356" s="51"/>
      <c r="Q356" s="51"/>
      <c r="R356" s="51"/>
      <c r="S356" s="51"/>
      <c r="T356" s="51"/>
      <c r="U356" s="51"/>
      <c r="V356" s="51"/>
      <c r="W356" s="51"/>
      <c r="X356" s="51"/>
      <c r="Y356" s="51"/>
      <c r="Z356" s="51"/>
    </row>
    <row r="357" spans="1:26" ht="15.75" customHeight="1" x14ac:dyDescent="0.2">
      <c r="A357" s="51"/>
      <c r="B357" s="51"/>
      <c r="C357" s="51"/>
      <c r="D357" s="51"/>
      <c r="E357" s="51"/>
      <c r="F357" s="51"/>
      <c r="G357" s="51"/>
      <c r="H357" s="51"/>
      <c r="I357" s="51"/>
      <c r="J357" s="51"/>
      <c r="K357" s="51"/>
      <c r="L357" s="51"/>
      <c r="M357" s="51"/>
      <c r="N357" s="51"/>
      <c r="O357" s="51"/>
      <c r="P357" s="51"/>
      <c r="Q357" s="51"/>
      <c r="R357" s="51"/>
      <c r="S357" s="51"/>
      <c r="T357" s="51"/>
      <c r="U357" s="51"/>
      <c r="V357" s="51"/>
      <c r="W357" s="51"/>
      <c r="X357" s="51"/>
      <c r="Y357" s="51"/>
      <c r="Z357" s="51"/>
    </row>
    <row r="358" spans="1:26" ht="15.75" customHeight="1" x14ac:dyDescent="0.2">
      <c r="A358" s="51"/>
      <c r="B358" s="51"/>
      <c r="C358" s="51"/>
      <c r="D358" s="51"/>
      <c r="E358" s="51"/>
      <c r="F358" s="51"/>
      <c r="G358" s="51"/>
      <c r="H358" s="51"/>
      <c r="I358" s="51"/>
      <c r="J358" s="51"/>
      <c r="K358" s="51"/>
      <c r="L358" s="51"/>
      <c r="M358" s="51"/>
      <c r="N358" s="51"/>
      <c r="O358" s="51"/>
      <c r="P358" s="51"/>
      <c r="Q358" s="51"/>
      <c r="R358" s="51"/>
      <c r="S358" s="51"/>
      <c r="T358" s="51"/>
      <c r="U358" s="51"/>
      <c r="V358" s="51"/>
      <c r="W358" s="51"/>
      <c r="X358" s="51"/>
      <c r="Y358" s="51"/>
      <c r="Z358" s="51"/>
    </row>
    <row r="359" spans="1:26" ht="15.75" customHeight="1" x14ac:dyDescent="0.2">
      <c r="A359" s="51"/>
      <c r="B359" s="51"/>
      <c r="C359" s="51"/>
      <c r="D359" s="51"/>
      <c r="E359" s="51"/>
      <c r="F359" s="51"/>
      <c r="G359" s="51"/>
      <c r="H359" s="51"/>
      <c r="I359" s="51"/>
      <c r="J359" s="51"/>
      <c r="K359" s="51"/>
      <c r="L359" s="51"/>
      <c r="M359" s="51"/>
      <c r="N359" s="51"/>
      <c r="O359" s="51"/>
      <c r="P359" s="51"/>
      <c r="Q359" s="51"/>
      <c r="R359" s="51"/>
      <c r="S359" s="51"/>
      <c r="T359" s="51"/>
      <c r="U359" s="51"/>
      <c r="V359" s="51"/>
      <c r="W359" s="51"/>
      <c r="X359" s="51"/>
      <c r="Y359" s="51"/>
      <c r="Z359" s="51"/>
    </row>
    <row r="360" spans="1:26" ht="15.75" customHeight="1" x14ac:dyDescent="0.2">
      <c r="A360" s="51"/>
      <c r="B360" s="51"/>
      <c r="C360" s="51"/>
      <c r="D360" s="51"/>
      <c r="E360" s="51"/>
      <c r="F360" s="51"/>
      <c r="G360" s="51"/>
      <c r="H360" s="51"/>
      <c r="I360" s="51"/>
      <c r="J360" s="51"/>
      <c r="K360" s="51"/>
      <c r="L360" s="51"/>
      <c r="M360" s="51"/>
      <c r="N360" s="51"/>
      <c r="O360" s="51"/>
      <c r="P360" s="51"/>
      <c r="Q360" s="51"/>
      <c r="R360" s="51"/>
      <c r="S360" s="51"/>
      <c r="T360" s="51"/>
      <c r="U360" s="51"/>
      <c r="V360" s="51"/>
      <c r="W360" s="51"/>
      <c r="X360" s="51"/>
      <c r="Y360" s="51"/>
      <c r="Z360" s="51"/>
    </row>
    <row r="361" spans="1:26" ht="15.75" customHeight="1" x14ac:dyDescent="0.2">
      <c r="A361" s="51"/>
      <c r="B361" s="51"/>
      <c r="C361" s="51"/>
      <c r="D361" s="51"/>
      <c r="E361" s="51"/>
      <c r="F361" s="51"/>
      <c r="G361" s="51"/>
      <c r="H361" s="51"/>
      <c r="I361" s="51"/>
      <c r="J361" s="51"/>
      <c r="K361" s="51"/>
      <c r="L361" s="51"/>
      <c r="M361" s="51"/>
      <c r="N361" s="51"/>
      <c r="O361" s="51"/>
      <c r="P361" s="51"/>
      <c r="Q361" s="51"/>
      <c r="R361" s="51"/>
      <c r="S361" s="51"/>
      <c r="T361" s="51"/>
      <c r="U361" s="51"/>
      <c r="V361" s="51"/>
      <c r="W361" s="51"/>
      <c r="X361" s="51"/>
      <c r="Y361" s="51"/>
      <c r="Z361" s="51"/>
    </row>
    <row r="362" spans="1:26" ht="15.75" customHeight="1" x14ac:dyDescent="0.2">
      <c r="A362" s="51"/>
      <c r="B362" s="51"/>
      <c r="C362" s="51"/>
      <c r="D362" s="51"/>
      <c r="E362" s="51"/>
      <c r="F362" s="51"/>
      <c r="G362" s="51"/>
      <c r="H362" s="51"/>
      <c r="I362" s="51"/>
      <c r="J362" s="51"/>
      <c r="K362" s="51"/>
      <c r="L362" s="51"/>
      <c r="M362" s="51"/>
      <c r="N362" s="51"/>
      <c r="O362" s="51"/>
      <c r="P362" s="51"/>
      <c r="Q362" s="51"/>
      <c r="R362" s="51"/>
      <c r="S362" s="51"/>
      <c r="T362" s="51"/>
      <c r="U362" s="51"/>
      <c r="V362" s="51"/>
      <c r="W362" s="51"/>
      <c r="X362" s="51"/>
      <c r="Y362" s="51"/>
      <c r="Z362" s="51"/>
    </row>
    <row r="363" spans="1:26" ht="15.75" customHeight="1" x14ac:dyDescent="0.2">
      <c r="A363" s="51"/>
      <c r="B363" s="51"/>
      <c r="C363" s="51"/>
      <c r="D363" s="51"/>
      <c r="E363" s="51"/>
      <c r="F363" s="51"/>
      <c r="G363" s="51"/>
      <c r="H363" s="51"/>
      <c r="I363" s="51"/>
      <c r="J363" s="51"/>
      <c r="K363" s="51"/>
      <c r="L363" s="51"/>
      <c r="M363" s="51"/>
      <c r="N363" s="51"/>
      <c r="O363" s="51"/>
      <c r="P363" s="51"/>
      <c r="Q363" s="51"/>
      <c r="R363" s="51"/>
      <c r="S363" s="51"/>
      <c r="T363" s="51"/>
      <c r="U363" s="51"/>
      <c r="V363" s="51"/>
      <c r="W363" s="51"/>
      <c r="X363" s="51"/>
      <c r="Y363" s="51"/>
      <c r="Z363" s="51"/>
    </row>
    <row r="364" spans="1:26" ht="15.75" customHeight="1" x14ac:dyDescent="0.2">
      <c r="A364" s="51"/>
      <c r="B364" s="51"/>
      <c r="C364" s="51"/>
      <c r="D364" s="51"/>
      <c r="E364" s="51"/>
      <c r="F364" s="51"/>
      <c r="G364" s="51"/>
      <c r="H364" s="51"/>
      <c r="I364" s="51"/>
      <c r="J364" s="51"/>
      <c r="K364" s="51"/>
      <c r="L364" s="51"/>
      <c r="M364" s="51"/>
      <c r="N364" s="51"/>
      <c r="O364" s="51"/>
      <c r="P364" s="51"/>
      <c r="Q364" s="51"/>
      <c r="R364" s="51"/>
      <c r="S364" s="51"/>
      <c r="T364" s="51"/>
      <c r="U364" s="51"/>
      <c r="V364" s="51"/>
      <c r="W364" s="51"/>
      <c r="X364" s="51"/>
      <c r="Y364" s="51"/>
      <c r="Z364" s="51"/>
    </row>
    <row r="365" spans="1:26" ht="15.75" customHeight="1" x14ac:dyDescent="0.2">
      <c r="A365" s="51"/>
      <c r="B365" s="51"/>
      <c r="C365" s="51"/>
      <c r="D365" s="51"/>
      <c r="E365" s="51"/>
      <c r="F365" s="51"/>
      <c r="G365" s="51"/>
      <c r="H365" s="51"/>
      <c r="I365" s="51"/>
      <c r="J365" s="51"/>
      <c r="K365" s="51"/>
      <c r="L365" s="51"/>
      <c r="M365" s="51"/>
      <c r="N365" s="51"/>
      <c r="O365" s="51"/>
      <c r="P365" s="51"/>
      <c r="Q365" s="51"/>
      <c r="R365" s="51"/>
      <c r="S365" s="51"/>
      <c r="T365" s="51"/>
      <c r="U365" s="51"/>
      <c r="V365" s="51"/>
      <c r="W365" s="51"/>
      <c r="X365" s="51"/>
      <c r="Y365" s="51"/>
      <c r="Z365" s="51"/>
    </row>
    <row r="366" spans="1:26" ht="15.75" customHeight="1" x14ac:dyDescent="0.2">
      <c r="A366" s="51"/>
      <c r="B366" s="51"/>
      <c r="C366" s="51"/>
      <c r="D366" s="51"/>
      <c r="E366" s="51"/>
      <c r="F366" s="51"/>
      <c r="G366" s="51"/>
      <c r="H366" s="51"/>
      <c r="I366" s="51"/>
      <c r="J366" s="51"/>
      <c r="K366" s="51"/>
      <c r="L366" s="51"/>
      <c r="M366" s="51"/>
      <c r="N366" s="51"/>
      <c r="O366" s="51"/>
      <c r="P366" s="51"/>
      <c r="Q366" s="51"/>
      <c r="R366" s="51"/>
      <c r="S366" s="51"/>
      <c r="T366" s="51"/>
      <c r="U366" s="51"/>
      <c r="V366" s="51"/>
      <c r="W366" s="51"/>
      <c r="X366" s="51"/>
      <c r="Y366" s="51"/>
      <c r="Z366" s="51"/>
    </row>
    <row r="367" spans="1:26" ht="15.75" customHeight="1" x14ac:dyDescent="0.2">
      <c r="A367" s="51"/>
      <c r="B367" s="51"/>
      <c r="C367" s="51"/>
      <c r="D367" s="51"/>
      <c r="E367" s="51"/>
      <c r="F367" s="51"/>
      <c r="G367" s="51"/>
      <c r="H367" s="51"/>
      <c r="I367" s="51"/>
      <c r="J367" s="51"/>
      <c r="K367" s="51"/>
      <c r="L367" s="51"/>
      <c r="M367" s="51"/>
      <c r="N367" s="51"/>
      <c r="O367" s="51"/>
      <c r="P367" s="51"/>
      <c r="Q367" s="51"/>
      <c r="R367" s="51"/>
      <c r="S367" s="51"/>
      <c r="T367" s="51"/>
      <c r="U367" s="51"/>
      <c r="V367" s="51"/>
      <c r="W367" s="51"/>
      <c r="X367" s="51"/>
      <c r="Y367" s="51"/>
      <c r="Z367" s="51"/>
    </row>
    <row r="368" spans="1:26" ht="15.75" customHeight="1" x14ac:dyDescent="0.2">
      <c r="A368" s="51"/>
      <c r="B368" s="51"/>
      <c r="C368" s="51"/>
      <c r="D368" s="51"/>
      <c r="E368" s="51"/>
      <c r="F368" s="51"/>
      <c r="G368" s="51"/>
      <c r="H368" s="51"/>
      <c r="I368" s="51"/>
      <c r="J368" s="51"/>
      <c r="K368" s="51"/>
      <c r="L368" s="51"/>
      <c r="M368" s="51"/>
      <c r="N368" s="51"/>
      <c r="O368" s="51"/>
      <c r="P368" s="51"/>
      <c r="Q368" s="51"/>
      <c r="R368" s="51"/>
      <c r="S368" s="51"/>
      <c r="T368" s="51"/>
      <c r="U368" s="51"/>
      <c r="V368" s="51"/>
      <c r="W368" s="51"/>
      <c r="X368" s="51"/>
      <c r="Y368" s="51"/>
      <c r="Z368" s="51"/>
    </row>
    <row r="369" spans="1:26" ht="15.75" customHeight="1" x14ac:dyDescent="0.2">
      <c r="A369" s="51"/>
      <c r="B369" s="51"/>
      <c r="C369" s="51"/>
      <c r="D369" s="51"/>
      <c r="E369" s="51"/>
      <c r="F369" s="51"/>
      <c r="G369" s="51"/>
      <c r="H369" s="51"/>
      <c r="I369" s="51"/>
      <c r="J369" s="51"/>
      <c r="K369" s="51"/>
      <c r="L369" s="51"/>
      <c r="M369" s="51"/>
      <c r="N369" s="51"/>
      <c r="O369" s="51"/>
      <c r="P369" s="51"/>
      <c r="Q369" s="51"/>
      <c r="R369" s="51"/>
      <c r="S369" s="51"/>
      <c r="T369" s="51"/>
      <c r="U369" s="51"/>
      <c r="V369" s="51"/>
      <c r="W369" s="51"/>
      <c r="X369" s="51"/>
      <c r="Y369" s="51"/>
      <c r="Z369" s="51"/>
    </row>
    <row r="370" spans="1:26" ht="15.75" customHeight="1" x14ac:dyDescent="0.2">
      <c r="A370" s="51"/>
      <c r="B370" s="51"/>
      <c r="C370" s="51"/>
      <c r="D370" s="51"/>
      <c r="E370" s="51"/>
      <c r="F370" s="51"/>
      <c r="G370" s="51"/>
      <c r="H370" s="51"/>
      <c r="I370" s="51"/>
      <c r="J370" s="51"/>
      <c r="K370" s="51"/>
      <c r="L370" s="51"/>
      <c r="M370" s="51"/>
      <c r="N370" s="51"/>
      <c r="O370" s="51"/>
      <c r="P370" s="51"/>
      <c r="Q370" s="51"/>
      <c r="R370" s="51"/>
      <c r="S370" s="51"/>
      <c r="T370" s="51"/>
      <c r="U370" s="51"/>
      <c r="V370" s="51"/>
      <c r="W370" s="51"/>
      <c r="X370" s="51"/>
      <c r="Y370" s="51"/>
      <c r="Z370" s="51"/>
    </row>
    <row r="371" spans="1:26" ht="15.75" customHeight="1" x14ac:dyDescent="0.2">
      <c r="A371" s="51"/>
      <c r="B371" s="51"/>
      <c r="C371" s="51"/>
      <c r="D371" s="51"/>
      <c r="E371" s="51"/>
      <c r="F371" s="51"/>
      <c r="G371" s="51"/>
      <c r="H371" s="51"/>
      <c r="I371" s="51"/>
      <c r="J371" s="51"/>
      <c r="K371" s="51"/>
      <c r="L371" s="51"/>
      <c r="M371" s="51"/>
      <c r="N371" s="51"/>
      <c r="O371" s="51"/>
      <c r="P371" s="51"/>
      <c r="Q371" s="51"/>
      <c r="R371" s="51"/>
      <c r="S371" s="51"/>
      <c r="T371" s="51"/>
      <c r="U371" s="51"/>
      <c r="V371" s="51"/>
      <c r="W371" s="51"/>
      <c r="X371" s="51"/>
      <c r="Y371" s="51"/>
      <c r="Z371" s="51"/>
    </row>
    <row r="372" spans="1:26" ht="15.75" customHeight="1" x14ac:dyDescent="0.2">
      <c r="A372" s="51"/>
      <c r="B372" s="51"/>
      <c r="C372" s="51"/>
      <c r="D372" s="51"/>
      <c r="E372" s="51"/>
      <c r="F372" s="51"/>
      <c r="G372" s="51"/>
      <c r="H372" s="51"/>
      <c r="I372" s="51"/>
      <c r="J372" s="51"/>
      <c r="K372" s="51"/>
      <c r="L372" s="51"/>
      <c r="M372" s="51"/>
      <c r="N372" s="51"/>
      <c r="O372" s="51"/>
      <c r="P372" s="51"/>
      <c r="Q372" s="51"/>
      <c r="R372" s="51"/>
      <c r="S372" s="51"/>
      <c r="T372" s="51"/>
      <c r="U372" s="51"/>
      <c r="V372" s="51"/>
      <c r="W372" s="51"/>
      <c r="X372" s="51"/>
      <c r="Y372" s="51"/>
      <c r="Z372" s="51"/>
    </row>
    <row r="373" spans="1:26" ht="15.75" customHeight="1" x14ac:dyDescent="0.2">
      <c r="A373" s="51"/>
      <c r="B373" s="51"/>
      <c r="C373" s="51"/>
      <c r="D373" s="51"/>
      <c r="E373" s="51"/>
      <c r="F373" s="51"/>
      <c r="G373" s="51"/>
      <c r="H373" s="51"/>
      <c r="I373" s="51"/>
      <c r="J373" s="51"/>
      <c r="K373" s="51"/>
      <c r="L373" s="51"/>
      <c r="M373" s="51"/>
      <c r="N373" s="51"/>
      <c r="O373" s="51"/>
      <c r="P373" s="51"/>
      <c r="Q373" s="51"/>
      <c r="R373" s="51"/>
      <c r="S373" s="51"/>
      <c r="T373" s="51"/>
      <c r="U373" s="51"/>
      <c r="V373" s="51"/>
      <c r="W373" s="51"/>
      <c r="X373" s="51"/>
      <c r="Y373" s="51"/>
      <c r="Z373" s="51"/>
    </row>
    <row r="374" spans="1:26" ht="15.75" customHeight="1" x14ac:dyDescent="0.2">
      <c r="A374" s="51"/>
      <c r="B374" s="51"/>
      <c r="C374" s="51"/>
      <c r="D374" s="51"/>
      <c r="E374" s="51"/>
      <c r="F374" s="51"/>
      <c r="G374" s="51"/>
      <c r="H374" s="51"/>
      <c r="I374" s="51"/>
      <c r="J374" s="51"/>
      <c r="K374" s="51"/>
      <c r="L374" s="51"/>
      <c r="M374" s="51"/>
      <c r="N374" s="51"/>
      <c r="O374" s="51"/>
      <c r="P374" s="51"/>
      <c r="Q374" s="51"/>
      <c r="R374" s="51"/>
      <c r="S374" s="51"/>
      <c r="T374" s="51"/>
      <c r="U374" s="51"/>
      <c r="V374" s="51"/>
      <c r="W374" s="51"/>
      <c r="X374" s="51"/>
      <c r="Y374" s="51"/>
      <c r="Z374" s="51"/>
    </row>
    <row r="375" spans="1:26" ht="15.75" customHeight="1" x14ac:dyDescent="0.2">
      <c r="A375" s="51"/>
      <c r="B375" s="51"/>
      <c r="C375" s="51"/>
      <c r="D375" s="51"/>
      <c r="E375" s="51"/>
      <c r="F375" s="51"/>
      <c r="G375" s="51"/>
      <c r="H375" s="51"/>
      <c r="I375" s="51"/>
      <c r="J375" s="51"/>
      <c r="K375" s="51"/>
      <c r="L375" s="51"/>
      <c r="M375" s="51"/>
      <c r="N375" s="51"/>
      <c r="O375" s="51"/>
      <c r="P375" s="51"/>
      <c r="Q375" s="51"/>
      <c r="R375" s="51"/>
      <c r="S375" s="51"/>
      <c r="T375" s="51"/>
      <c r="U375" s="51"/>
      <c r="V375" s="51"/>
      <c r="W375" s="51"/>
      <c r="X375" s="51"/>
      <c r="Y375" s="51"/>
      <c r="Z375" s="51"/>
    </row>
    <row r="376" spans="1:26" ht="15.75" customHeight="1" x14ac:dyDescent="0.2">
      <c r="A376" s="51"/>
      <c r="B376" s="51"/>
      <c r="C376" s="51"/>
      <c r="D376" s="51"/>
      <c r="E376" s="51"/>
      <c r="F376" s="51"/>
      <c r="G376" s="51"/>
      <c r="H376" s="51"/>
      <c r="I376" s="51"/>
      <c r="J376" s="51"/>
      <c r="K376" s="51"/>
      <c r="L376" s="51"/>
      <c r="M376" s="51"/>
      <c r="N376" s="51"/>
      <c r="O376" s="51"/>
      <c r="P376" s="51"/>
      <c r="Q376" s="51"/>
      <c r="R376" s="51"/>
      <c r="S376" s="51"/>
      <c r="T376" s="51"/>
      <c r="U376" s="51"/>
      <c r="V376" s="51"/>
      <c r="W376" s="51"/>
      <c r="X376" s="51"/>
      <c r="Y376" s="51"/>
      <c r="Z376" s="51"/>
    </row>
    <row r="377" spans="1:26" ht="15.75" customHeight="1" x14ac:dyDescent="0.2">
      <c r="A377" s="51"/>
      <c r="B377" s="51"/>
      <c r="C377" s="51"/>
      <c r="D377" s="51"/>
      <c r="E377" s="51"/>
      <c r="F377" s="51"/>
      <c r="G377" s="51"/>
      <c r="H377" s="51"/>
      <c r="I377" s="51"/>
      <c r="J377" s="51"/>
      <c r="K377" s="51"/>
      <c r="L377" s="51"/>
      <c r="M377" s="51"/>
      <c r="N377" s="51"/>
      <c r="O377" s="51"/>
      <c r="P377" s="51"/>
      <c r="Q377" s="51"/>
      <c r="R377" s="51"/>
      <c r="S377" s="51"/>
      <c r="T377" s="51"/>
      <c r="U377" s="51"/>
      <c r="V377" s="51"/>
      <c r="W377" s="51"/>
      <c r="X377" s="51"/>
      <c r="Y377" s="51"/>
      <c r="Z377" s="51"/>
    </row>
    <row r="378" spans="1:26" ht="15.75" customHeight="1" x14ac:dyDescent="0.2">
      <c r="A378" s="51"/>
      <c r="B378" s="51"/>
      <c r="C378" s="51"/>
      <c r="D378" s="51"/>
      <c r="E378" s="51"/>
      <c r="F378" s="51"/>
      <c r="G378" s="51"/>
      <c r="H378" s="51"/>
      <c r="I378" s="51"/>
      <c r="J378" s="51"/>
      <c r="K378" s="51"/>
      <c r="L378" s="51"/>
      <c r="M378" s="51"/>
      <c r="N378" s="51"/>
      <c r="O378" s="51"/>
      <c r="P378" s="51"/>
      <c r="Q378" s="51"/>
      <c r="R378" s="51"/>
      <c r="S378" s="51"/>
      <c r="T378" s="51"/>
      <c r="U378" s="51"/>
      <c r="V378" s="51"/>
      <c r="W378" s="51"/>
      <c r="X378" s="51"/>
      <c r="Y378" s="51"/>
      <c r="Z378" s="51"/>
    </row>
    <row r="379" spans="1:26" ht="15.75" customHeight="1" x14ac:dyDescent="0.2">
      <c r="A379" s="51"/>
      <c r="B379" s="51"/>
      <c r="C379" s="51"/>
      <c r="D379" s="51"/>
      <c r="E379" s="51"/>
      <c r="F379" s="51"/>
      <c r="G379" s="51"/>
      <c r="H379" s="51"/>
      <c r="I379" s="51"/>
      <c r="J379" s="51"/>
      <c r="K379" s="51"/>
      <c r="L379" s="51"/>
      <c r="M379" s="51"/>
      <c r="N379" s="51"/>
      <c r="O379" s="51"/>
      <c r="P379" s="51"/>
      <c r="Q379" s="51"/>
      <c r="R379" s="51"/>
      <c r="S379" s="51"/>
      <c r="T379" s="51"/>
      <c r="U379" s="51"/>
      <c r="V379" s="51"/>
      <c r="W379" s="51"/>
      <c r="X379" s="51"/>
      <c r="Y379" s="51"/>
      <c r="Z379" s="51"/>
    </row>
    <row r="380" spans="1:26" ht="15.75" customHeight="1" x14ac:dyDescent="0.2">
      <c r="A380" s="51"/>
      <c r="B380" s="51"/>
      <c r="C380" s="51"/>
      <c r="D380" s="51"/>
      <c r="E380" s="51"/>
      <c r="F380" s="51"/>
      <c r="G380" s="51"/>
      <c r="H380" s="51"/>
      <c r="I380" s="51"/>
      <c r="J380" s="51"/>
      <c r="K380" s="51"/>
      <c r="L380" s="51"/>
      <c r="M380" s="51"/>
      <c r="N380" s="51"/>
      <c r="O380" s="51"/>
      <c r="P380" s="51"/>
      <c r="Q380" s="51"/>
      <c r="R380" s="51"/>
      <c r="S380" s="51"/>
      <c r="T380" s="51"/>
      <c r="U380" s="51"/>
      <c r="V380" s="51"/>
      <c r="W380" s="51"/>
      <c r="X380" s="51"/>
      <c r="Y380" s="51"/>
      <c r="Z380" s="51"/>
    </row>
    <row r="381" spans="1:26" ht="15.75" customHeight="1" x14ac:dyDescent="0.2">
      <c r="A381" s="51"/>
      <c r="B381" s="51"/>
      <c r="C381" s="51"/>
      <c r="D381" s="51"/>
      <c r="E381" s="51"/>
      <c r="F381" s="51"/>
      <c r="G381" s="51"/>
      <c r="H381" s="51"/>
      <c r="I381" s="51"/>
      <c r="J381" s="51"/>
      <c r="K381" s="51"/>
      <c r="L381" s="51"/>
      <c r="M381" s="51"/>
      <c r="N381" s="51"/>
      <c r="O381" s="51"/>
      <c r="P381" s="51"/>
      <c r="Q381" s="51"/>
      <c r="R381" s="51"/>
      <c r="S381" s="51"/>
      <c r="T381" s="51"/>
      <c r="U381" s="51"/>
      <c r="V381" s="51"/>
      <c r="W381" s="51"/>
      <c r="X381" s="51"/>
      <c r="Y381" s="51"/>
      <c r="Z381" s="51"/>
    </row>
    <row r="382" spans="1:26" ht="15.75" customHeight="1" x14ac:dyDescent="0.2">
      <c r="A382" s="51"/>
      <c r="B382" s="51"/>
      <c r="C382" s="51"/>
      <c r="D382" s="51"/>
      <c r="E382" s="51"/>
      <c r="F382" s="51"/>
      <c r="G382" s="51"/>
      <c r="H382" s="51"/>
      <c r="I382" s="51"/>
      <c r="J382" s="51"/>
      <c r="K382" s="51"/>
      <c r="L382" s="51"/>
      <c r="M382" s="51"/>
      <c r="N382" s="51"/>
      <c r="O382" s="51"/>
      <c r="P382" s="51"/>
      <c r="Q382" s="51"/>
      <c r="R382" s="51"/>
      <c r="S382" s="51"/>
      <c r="T382" s="51"/>
      <c r="U382" s="51"/>
      <c r="V382" s="51"/>
      <c r="W382" s="51"/>
      <c r="X382" s="51"/>
      <c r="Y382" s="51"/>
      <c r="Z382" s="51"/>
    </row>
    <row r="383" spans="1:26" ht="15.75" customHeight="1" x14ac:dyDescent="0.2">
      <c r="A383" s="51"/>
      <c r="B383" s="51"/>
      <c r="C383" s="51"/>
      <c r="D383" s="51"/>
      <c r="E383" s="51"/>
      <c r="F383" s="51"/>
      <c r="G383" s="51"/>
      <c r="H383" s="51"/>
      <c r="I383" s="51"/>
      <c r="J383" s="51"/>
      <c r="K383" s="51"/>
      <c r="L383" s="51"/>
      <c r="M383" s="51"/>
      <c r="N383" s="51"/>
      <c r="O383" s="51"/>
      <c r="P383" s="51"/>
      <c r="Q383" s="51"/>
      <c r="R383" s="51"/>
      <c r="S383" s="51"/>
      <c r="T383" s="51"/>
      <c r="U383" s="51"/>
      <c r="V383" s="51"/>
      <c r="W383" s="51"/>
      <c r="X383" s="51"/>
      <c r="Y383" s="51"/>
      <c r="Z383" s="51"/>
    </row>
    <row r="384" spans="1:26" ht="15.75" customHeight="1" x14ac:dyDescent="0.2">
      <c r="A384" s="51"/>
      <c r="B384" s="51"/>
      <c r="C384" s="51"/>
      <c r="D384" s="51"/>
      <c r="E384" s="51"/>
      <c r="F384" s="51"/>
      <c r="G384" s="51"/>
      <c r="H384" s="51"/>
      <c r="I384" s="51"/>
      <c r="J384" s="51"/>
      <c r="K384" s="51"/>
      <c r="L384" s="51"/>
      <c r="M384" s="51"/>
      <c r="N384" s="51"/>
      <c r="O384" s="51"/>
      <c r="P384" s="51"/>
      <c r="Q384" s="51"/>
      <c r="R384" s="51"/>
      <c r="S384" s="51"/>
      <c r="T384" s="51"/>
      <c r="U384" s="51"/>
      <c r="V384" s="51"/>
      <c r="W384" s="51"/>
      <c r="X384" s="51"/>
      <c r="Y384" s="51"/>
      <c r="Z384" s="51"/>
    </row>
    <row r="385" spans="1:26" ht="15.75" customHeight="1" x14ac:dyDescent="0.2">
      <c r="A385" s="51"/>
      <c r="B385" s="51"/>
      <c r="C385" s="51"/>
      <c r="D385" s="51"/>
      <c r="E385" s="51"/>
      <c r="F385" s="51"/>
      <c r="G385" s="51"/>
      <c r="H385" s="51"/>
      <c r="I385" s="51"/>
      <c r="J385" s="51"/>
      <c r="K385" s="51"/>
      <c r="L385" s="51"/>
      <c r="M385" s="51"/>
      <c r="N385" s="51"/>
      <c r="O385" s="51"/>
      <c r="P385" s="51"/>
      <c r="Q385" s="51"/>
      <c r="R385" s="51"/>
      <c r="S385" s="51"/>
      <c r="T385" s="51"/>
      <c r="U385" s="51"/>
      <c r="V385" s="51"/>
      <c r="W385" s="51"/>
      <c r="X385" s="51"/>
      <c r="Y385" s="51"/>
      <c r="Z385" s="51"/>
    </row>
    <row r="386" spans="1:26" ht="15.75" customHeight="1" x14ac:dyDescent="0.2">
      <c r="A386" s="51"/>
      <c r="B386" s="51"/>
      <c r="C386" s="51"/>
      <c r="D386" s="51"/>
      <c r="E386" s="51"/>
      <c r="F386" s="51"/>
      <c r="G386" s="51"/>
      <c r="H386" s="51"/>
      <c r="I386" s="51"/>
      <c r="J386" s="51"/>
      <c r="K386" s="51"/>
      <c r="L386" s="51"/>
      <c r="M386" s="51"/>
      <c r="N386" s="51"/>
      <c r="O386" s="51"/>
      <c r="P386" s="51"/>
      <c r="Q386" s="51"/>
      <c r="R386" s="51"/>
      <c r="S386" s="51"/>
      <c r="T386" s="51"/>
      <c r="U386" s="51"/>
      <c r="V386" s="51"/>
      <c r="W386" s="51"/>
      <c r="X386" s="51"/>
      <c r="Y386" s="51"/>
      <c r="Z386" s="51"/>
    </row>
    <row r="387" spans="1:26" ht="15.75" customHeight="1" x14ac:dyDescent="0.2">
      <c r="A387" s="51"/>
      <c r="B387" s="51"/>
      <c r="C387" s="51"/>
      <c r="D387" s="51"/>
      <c r="E387" s="51"/>
      <c r="F387" s="51"/>
      <c r="G387" s="51"/>
      <c r="H387" s="51"/>
      <c r="I387" s="51"/>
      <c r="J387" s="51"/>
      <c r="K387" s="51"/>
      <c r="L387" s="51"/>
      <c r="M387" s="51"/>
      <c r="N387" s="51"/>
      <c r="O387" s="51"/>
      <c r="P387" s="51"/>
      <c r="Q387" s="51"/>
      <c r="R387" s="51"/>
      <c r="S387" s="51"/>
      <c r="T387" s="51"/>
      <c r="U387" s="51"/>
      <c r="V387" s="51"/>
      <c r="W387" s="51"/>
      <c r="X387" s="51"/>
      <c r="Y387" s="51"/>
      <c r="Z387" s="51"/>
    </row>
    <row r="388" spans="1:26" ht="15.75" customHeight="1" x14ac:dyDescent="0.2">
      <c r="A388" s="51"/>
      <c r="B388" s="51"/>
      <c r="C388" s="51"/>
      <c r="D388" s="51"/>
      <c r="E388" s="51"/>
      <c r="F388" s="51"/>
      <c r="G388" s="51"/>
      <c r="H388" s="51"/>
      <c r="I388" s="51"/>
      <c r="J388" s="51"/>
      <c r="K388" s="51"/>
      <c r="L388" s="51"/>
      <c r="M388" s="51"/>
      <c r="N388" s="51"/>
      <c r="O388" s="51"/>
      <c r="P388" s="51"/>
      <c r="Q388" s="51"/>
      <c r="R388" s="51"/>
      <c r="S388" s="51"/>
      <c r="T388" s="51"/>
      <c r="U388" s="51"/>
      <c r="V388" s="51"/>
      <c r="W388" s="51"/>
      <c r="X388" s="51"/>
      <c r="Y388" s="51"/>
      <c r="Z388" s="51"/>
    </row>
    <row r="389" spans="1:26" ht="15.75" customHeight="1" x14ac:dyDescent="0.2">
      <c r="A389" s="51"/>
      <c r="B389" s="51"/>
      <c r="C389" s="51"/>
      <c r="D389" s="51"/>
      <c r="E389" s="51"/>
      <c r="F389" s="51"/>
      <c r="G389" s="51"/>
      <c r="H389" s="51"/>
      <c r="I389" s="51"/>
      <c r="J389" s="51"/>
      <c r="K389" s="51"/>
      <c r="L389" s="51"/>
      <c r="M389" s="51"/>
      <c r="N389" s="51"/>
      <c r="O389" s="51"/>
      <c r="P389" s="51"/>
      <c r="Q389" s="51"/>
      <c r="R389" s="51"/>
      <c r="S389" s="51"/>
      <c r="T389" s="51"/>
      <c r="U389" s="51"/>
      <c r="V389" s="51"/>
      <c r="W389" s="51"/>
      <c r="X389" s="51"/>
      <c r="Y389" s="51"/>
      <c r="Z389" s="51"/>
    </row>
    <row r="390" spans="1:26" ht="15.75" customHeight="1" x14ac:dyDescent="0.2">
      <c r="A390" s="51"/>
      <c r="B390" s="51"/>
      <c r="C390" s="51"/>
      <c r="D390" s="51"/>
      <c r="E390" s="51"/>
      <c r="F390" s="51"/>
      <c r="G390" s="51"/>
      <c r="H390" s="51"/>
      <c r="I390" s="51"/>
      <c r="J390" s="51"/>
      <c r="K390" s="51"/>
      <c r="L390" s="51"/>
      <c r="M390" s="51"/>
      <c r="N390" s="51"/>
      <c r="O390" s="51"/>
      <c r="P390" s="51"/>
      <c r="Q390" s="51"/>
      <c r="R390" s="51"/>
      <c r="S390" s="51"/>
      <c r="T390" s="51"/>
      <c r="U390" s="51"/>
      <c r="V390" s="51"/>
      <c r="W390" s="51"/>
      <c r="X390" s="51"/>
      <c r="Y390" s="51"/>
      <c r="Z390" s="51"/>
    </row>
    <row r="391" spans="1:26" ht="15.75" customHeight="1" x14ac:dyDescent="0.2">
      <c r="A391" s="51"/>
      <c r="B391" s="51"/>
      <c r="C391" s="51"/>
      <c r="D391" s="51"/>
      <c r="E391" s="51"/>
      <c r="F391" s="51"/>
      <c r="G391" s="51"/>
      <c r="H391" s="51"/>
      <c r="I391" s="51"/>
      <c r="J391" s="51"/>
      <c r="K391" s="51"/>
      <c r="L391" s="51"/>
      <c r="M391" s="51"/>
      <c r="N391" s="51"/>
      <c r="O391" s="51"/>
      <c r="P391" s="51"/>
      <c r="Q391" s="51"/>
      <c r="R391" s="51"/>
      <c r="S391" s="51"/>
      <c r="T391" s="51"/>
      <c r="U391" s="51"/>
      <c r="V391" s="51"/>
      <c r="W391" s="51"/>
      <c r="X391" s="51"/>
      <c r="Y391" s="51"/>
      <c r="Z391" s="51"/>
    </row>
    <row r="392" spans="1:26" ht="15.75" customHeight="1" x14ac:dyDescent="0.2">
      <c r="A392" s="51"/>
      <c r="B392" s="51"/>
      <c r="C392" s="51"/>
      <c r="D392" s="51"/>
      <c r="E392" s="51"/>
      <c r="F392" s="51"/>
      <c r="G392" s="51"/>
      <c r="H392" s="51"/>
      <c r="I392" s="51"/>
      <c r="J392" s="51"/>
      <c r="K392" s="51"/>
      <c r="L392" s="51"/>
      <c r="M392" s="51"/>
      <c r="N392" s="51"/>
      <c r="O392" s="51"/>
      <c r="P392" s="51"/>
      <c r="Q392" s="51"/>
      <c r="R392" s="51"/>
      <c r="S392" s="51"/>
      <c r="T392" s="51"/>
      <c r="U392" s="51"/>
      <c r="V392" s="51"/>
      <c r="W392" s="51"/>
      <c r="X392" s="51"/>
      <c r="Y392" s="51"/>
      <c r="Z392" s="51"/>
    </row>
    <row r="393" spans="1:26" ht="15.75" customHeight="1" x14ac:dyDescent="0.2">
      <c r="A393" s="51"/>
      <c r="B393" s="51"/>
      <c r="C393" s="51"/>
      <c r="D393" s="51"/>
      <c r="E393" s="51"/>
      <c r="F393" s="51"/>
      <c r="G393" s="51"/>
      <c r="H393" s="51"/>
      <c r="I393" s="51"/>
      <c r="J393" s="51"/>
      <c r="K393" s="51"/>
      <c r="L393" s="51"/>
      <c r="M393" s="51"/>
      <c r="N393" s="51"/>
      <c r="O393" s="51"/>
      <c r="P393" s="51"/>
      <c r="Q393" s="51"/>
      <c r="R393" s="51"/>
      <c r="S393" s="51"/>
      <c r="T393" s="51"/>
      <c r="U393" s="51"/>
      <c r="V393" s="51"/>
      <c r="W393" s="51"/>
      <c r="X393" s="51"/>
      <c r="Y393" s="51"/>
      <c r="Z393" s="51"/>
    </row>
    <row r="394" spans="1:26" ht="15.75" customHeight="1" x14ac:dyDescent="0.2">
      <c r="A394" s="51"/>
      <c r="B394" s="51"/>
      <c r="C394" s="51"/>
      <c r="D394" s="51"/>
      <c r="E394" s="51"/>
      <c r="F394" s="51"/>
      <c r="G394" s="51"/>
      <c r="H394" s="51"/>
      <c r="I394" s="51"/>
      <c r="J394" s="51"/>
      <c r="K394" s="51"/>
      <c r="L394" s="51"/>
      <c r="M394" s="51"/>
      <c r="N394" s="51"/>
      <c r="O394" s="51"/>
      <c r="P394" s="51"/>
      <c r="Q394" s="51"/>
      <c r="R394" s="51"/>
      <c r="S394" s="51"/>
      <c r="T394" s="51"/>
      <c r="U394" s="51"/>
      <c r="V394" s="51"/>
      <c r="W394" s="51"/>
      <c r="X394" s="51"/>
      <c r="Y394" s="51"/>
      <c r="Z394" s="51"/>
    </row>
    <row r="395" spans="1:26" ht="15.75" customHeight="1" x14ac:dyDescent="0.2">
      <c r="A395" s="51"/>
      <c r="B395" s="51"/>
      <c r="C395" s="51"/>
      <c r="D395" s="51"/>
      <c r="E395" s="51"/>
      <c r="F395" s="51"/>
      <c r="G395" s="51"/>
      <c r="H395" s="51"/>
      <c r="I395" s="51"/>
      <c r="J395" s="51"/>
      <c r="K395" s="51"/>
      <c r="L395" s="51"/>
      <c r="M395" s="51"/>
      <c r="N395" s="51"/>
      <c r="O395" s="51"/>
      <c r="P395" s="51"/>
      <c r="Q395" s="51"/>
      <c r="R395" s="51"/>
      <c r="S395" s="51"/>
      <c r="T395" s="51"/>
      <c r="U395" s="51"/>
      <c r="V395" s="51"/>
      <c r="W395" s="51"/>
      <c r="X395" s="51"/>
      <c r="Y395" s="51"/>
      <c r="Z395" s="51"/>
    </row>
    <row r="396" spans="1:26" ht="15.75" customHeight="1" x14ac:dyDescent="0.2">
      <c r="A396" s="51"/>
      <c r="B396" s="51"/>
      <c r="C396" s="51"/>
      <c r="D396" s="51"/>
      <c r="E396" s="51"/>
      <c r="F396" s="51"/>
      <c r="G396" s="51"/>
      <c r="H396" s="51"/>
      <c r="I396" s="51"/>
      <c r="J396" s="51"/>
      <c r="K396" s="51"/>
      <c r="L396" s="51"/>
      <c r="M396" s="51"/>
      <c r="N396" s="51"/>
      <c r="O396" s="51"/>
      <c r="P396" s="51"/>
      <c r="Q396" s="51"/>
      <c r="R396" s="51"/>
      <c r="S396" s="51"/>
      <c r="T396" s="51"/>
      <c r="U396" s="51"/>
      <c r="V396" s="51"/>
      <c r="W396" s="51"/>
      <c r="X396" s="51"/>
      <c r="Y396" s="51"/>
      <c r="Z396" s="51"/>
    </row>
    <row r="397" spans="1:26" ht="15.75" customHeight="1" x14ac:dyDescent="0.2">
      <c r="A397" s="51"/>
      <c r="B397" s="51"/>
      <c r="C397" s="51"/>
      <c r="D397" s="51"/>
      <c r="E397" s="51"/>
      <c r="F397" s="51"/>
      <c r="G397" s="51"/>
      <c r="H397" s="51"/>
      <c r="I397" s="51"/>
      <c r="J397" s="51"/>
      <c r="K397" s="51"/>
      <c r="L397" s="51"/>
      <c r="M397" s="51"/>
      <c r="N397" s="51"/>
      <c r="O397" s="51"/>
      <c r="P397" s="51"/>
      <c r="Q397" s="51"/>
      <c r="R397" s="51"/>
      <c r="S397" s="51"/>
      <c r="T397" s="51"/>
      <c r="U397" s="51"/>
      <c r="V397" s="51"/>
      <c r="W397" s="51"/>
      <c r="X397" s="51"/>
      <c r="Y397" s="51"/>
      <c r="Z397" s="51"/>
    </row>
    <row r="398" spans="1:26" ht="15.75" customHeight="1" x14ac:dyDescent="0.2">
      <c r="A398" s="51"/>
      <c r="B398" s="51"/>
      <c r="C398" s="51"/>
      <c r="D398" s="51"/>
      <c r="E398" s="51"/>
      <c r="F398" s="51"/>
      <c r="G398" s="51"/>
      <c r="H398" s="51"/>
      <c r="I398" s="51"/>
      <c r="J398" s="51"/>
      <c r="K398" s="51"/>
      <c r="L398" s="51"/>
      <c r="M398" s="51"/>
      <c r="N398" s="51"/>
      <c r="O398" s="51"/>
      <c r="P398" s="51"/>
      <c r="Q398" s="51"/>
      <c r="R398" s="51"/>
      <c r="S398" s="51"/>
      <c r="T398" s="51"/>
      <c r="U398" s="51"/>
      <c r="V398" s="51"/>
      <c r="W398" s="51"/>
      <c r="X398" s="51"/>
      <c r="Y398" s="51"/>
      <c r="Z398" s="51"/>
    </row>
    <row r="399" spans="1:26" ht="15.75" customHeight="1" x14ac:dyDescent="0.2">
      <c r="A399" s="51"/>
      <c r="B399" s="51"/>
      <c r="C399" s="51"/>
      <c r="D399" s="51"/>
      <c r="E399" s="51"/>
      <c r="F399" s="51"/>
      <c r="G399" s="51"/>
      <c r="H399" s="51"/>
      <c r="I399" s="51"/>
      <c r="J399" s="51"/>
      <c r="K399" s="51"/>
      <c r="L399" s="51"/>
      <c r="M399" s="51"/>
      <c r="N399" s="51"/>
      <c r="O399" s="51"/>
      <c r="P399" s="51"/>
      <c r="Q399" s="51"/>
      <c r="R399" s="51"/>
      <c r="S399" s="51"/>
      <c r="T399" s="51"/>
      <c r="U399" s="51"/>
      <c r="V399" s="51"/>
      <c r="W399" s="51"/>
      <c r="X399" s="51"/>
      <c r="Y399" s="51"/>
      <c r="Z399" s="51"/>
    </row>
    <row r="400" spans="1:26" ht="15.75" customHeight="1" x14ac:dyDescent="0.2">
      <c r="A400" s="51"/>
      <c r="B400" s="51"/>
      <c r="C400" s="51"/>
      <c r="D400" s="51"/>
      <c r="E400" s="51"/>
      <c r="F400" s="51"/>
      <c r="G400" s="51"/>
      <c r="H400" s="51"/>
      <c r="I400" s="51"/>
      <c r="J400" s="51"/>
      <c r="K400" s="51"/>
      <c r="L400" s="51"/>
      <c r="M400" s="51"/>
      <c r="N400" s="51"/>
      <c r="O400" s="51"/>
      <c r="P400" s="51"/>
      <c r="Q400" s="51"/>
      <c r="R400" s="51"/>
      <c r="S400" s="51"/>
      <c r="T400" s="51"/>
      <c r="U400" s="51"/>
      <c r="V400" s="51"/>
      <c r="W400" s="51"/>
      <c r="X400" s="51"/>
      <c r="Y400" s="51"/>
      <c r="Z400" s="51"/>
    </row>
    <row r="401" spans="1:26" ht="15.75" customHeight="1" x14ac:dyDescent="0.2">
      <c r="A401" s="51"/>
      <c r="B401" s="51"/>
      <c r="C401" s="51"/>
      <c r="D401" s="51"/>
      <c r="E401" s="51"/>
      <c r="F401" s="51"/>
      <c r="G401" s="51"/>
      <c r="H401" s="51"/>
      <c r="I401" s="51"/>
      <c r="J401" s="51"/>
      <c r="K401" s="51"/>
      <c r="L401" s="51"/>
      <c r="M401" s="51"/>
      <c r="N401" s="51"/>
      <c r="O401" s="51"/>
      <c r="P401" s="51"/>
      <c r="Q401" s="51"/>
      <c r="R401" s="51"/>
      <c r="S401" s="51"/>
      <c r="T401" s="51"/>
      <c r="U401" s="51"/>
      <c r="V401" s="51"/>
      <c r="W401" s="51"/>
      <c r="X401" s="51"/>
      <c r="Y401" s="51"/>
      <c r="Z401" s="51"/>
    </row>
    <row r="402" spans="1:26" ht="15.75" customHeight="1" x14ac:dyDescent="0.2">
      <c r="A402" s="51"/>
      <c r="B402" s="51"/>
      <c r="C402" s="51"/>
      <c r="D402" s="51"/>
      <c r="E402" s="51"/>
      <c r="F402" s="51"/>
      <c r="G402" s="51"/>
      <c r="H402" s="51"/>
      <c r="I402" s="51"/>
      <c r="J402" s="51"/>
      <c r="K402" s="51"/>
      <c r="L402" s="51"/>
      <c r="M402" s="51"/>
      <c r="N402" s="51"/>
      <c r="O402" s="51"/>
      <c r="P402" s="51"/>
      <c r="Q402" s="51"/>
      <c r="R402" s="51"/>
      <c r="S402" s="51"/>
      <c r="T402" s="51"/>
      <c r="U402" s="51"/>
      <c r="V402" s="51"/>
      <c r="W402" s="51"/>
      <c r="X402" s="51"/>
      <c r="Y402" s="51"/>
      <c r="Z402" s="51"/>
    </row>
    <row r="403" spans="1:26" ht="15.75" customHeight="1" x14ac:dyDescent="0.2">
      <c r="A403" s="51"/>
      <c r="B403" s="51"/>
      <c r="C403" s="51"/>
      <c r="D403" s="51"/>
      <c r="E403" s="51"/>
      <c r="F403" s="51"/>
      <c r="G403" s="51"/>
      <c r="H403" s="51"/>
      <c r="I403" s="51"/>
      <c r="J403" s="51"/>
      <c r="K403" s="51"/>
      <c r="L403" s="51"/>
      <c r="M403" s="51"/>
      <c r="N403" s="51"/>
      <c r="O403" s="51"/>
      <c r="P403" s="51"/>
      <c r="Q403" s="51"/>
      <c r="R403" s="51"/>
      <c r="S403" s="51"/>
      <c r="T403" s="51"/>
      <c r="U403" s="51"/>
      <c r="V403" s="51"/>
      <c r="W403" s="51"/>
      <c r="X403" s="51"/>
      <c r="Y403" s="51"/>
      <c r="Z403" s="51"/>
    </row>
    <row r="404" spans="1:26" ht="15.75" customHeight="1" x14ac:dyDescent="0.2">
      <c r="A404" s="51"/>
      <c r="B404" s="51"/>
      <c r="C404" s="51"/>
      <c r="D404" s="51"/>
      <c r="E404" s="51"/>
      <c r="F404" s="51"/>
      <c r="G404" s="51"/>
      <c r="H404" s="51"/>
      <c r="I404" s="51"/>
      <c r="J404" s="51"/>
      <c r="K404" s="51"/>
      <c r="L404" s="51"/>
      <c r="M404" s="51"/>
      <c r="N404" s="51"/>
      <c r="O404" s="51"/>
      <c r="P404" s="51"/>
      <c r="Q404" s="51"/>
      <c r="R404" s="51"/>
      <c r="S404" s="51"/>
      <c r="T404" s="51"/>
      <c r="U404" s="51"/>
      <c r="V404" s="51"/>
      <c r="W404" s="51"/>
      <c r="X404" s="51"/>
      <c r="Y404" s="51"/>
      <c r="Z404" s="51"/>
    </row>
    <row r="405" spans="1:26" ht="15.75" customHeight="1" x14ac:dyDescent="0.2">
      <c r="A405" s="51"/>
      <c r="B405" s="51"/>
      <c r="C405" s="51"/>
      <c r="D405" s="51"/>
      <c r="E405" s="51"/>
      <c r="F405" s="51"/>
      <c r="G405" s="51"/>
      <c r="H405" s="51"/>
      <c r="I405" s="51"/>
      <c r="J405" s="51"/>
      <c r="K405" s="51"/>
      <c r="L405" s="51"/>
      <c r="M405" s="51"/>
      <c r="N405" s="51"/>
      <c r="O405" s="51"/>
      <c r="P405" s="51"/>
      <c r="Q405" s="51"/>
      <c r="R405" s="51"/>
      <c r="S405" s="51"/>
      <c r="T405" s="51"/>
      <c r="U405" s="51"/>
      <c r="V405" s="51"/>
      <c r="W405" s="51"/>
      <c r="X405" s="51"/>
      <c r="Y405" s="51"/>
      <c r="Z405" s="51"/>
    </row>
    <row r="406" spans="1:26" ht="15.75" customHeight="1" x14ac:dyDescent="0.2">
      <c r="A406" s="51"/>
      <c r="B406" s="51"/>
      <c r="C406" s="51"/>
      <c r="D406" s="51"/>
      <c r="E406" s="51"/>
      <c r="F406" s="51"/>
      <c r="G406" s="51"/>
      <c r="H406" s="51"/>
      <c r="I406" s="51"/>
      <c r="J406" s="51"/>
      <c r="K406" s="51"/>
      <c r="L406" s="51"/>
      <c r="M406" s="51"/>
      <c r="N406" s="51"/>
      <c r="O406" s="51"/>
      <c r="P406" s="51"/>
      <c r="Q406" s="51"/>
      <c r="R406" s="51"/>
      <c r="S406" s="51"/>
      <c r="T406" s="51"/>
      <c r="U406" s="51"/>
      <c r="V406" s="51"/>
      <c r="W406" s="51"/>
      <c r="X406" s="51"/>
      <c r="Y406" s="51"/>
      <c r="Z406" s="51"/>
    </row>
    <row r="407" spans="1:26" ht="15.75" customHeight="1" x14ac:dyDescent="0.2">
      <c r="A407" s="51"/>
      <c r="B407" s="51"/>
      <c r="C407" s="51"/>
      <c r="D407" s="51"/>
      <c r="E407" s="51"/>
      <c r="F407" s="51"/>
      <c r="G407" s="51"/>
      <c r="H407" s="51"/>
      <c r="I407" s="51"/>
      <c r="J407" s="51"/>
      <c r="K407" s="51"/>
      <c r="L407" s="51"/>
      <c r="M407" s="51"/>
      <c r="N407" s="51"/>
      <c r="O407" s="51"/>
      <c r="P407" s="51"/>
      <c r="Q407" s="51"/>
      <c r="R407" s="51"/>
      <c r="S407" s="51"/>
      <c r="T407" s="51"/>
      <c r="U407" s="51"/>
      <c r="V407" s="51"/>
      <c r="W407" s="51"/>
      <c r="X407" s="51"/>
      <c r="Y407" s="51"/>
      <c r="Z407" s="51"/>
    </row>
    <row r="408" spans="1:26" ht="15.75" customHeight="1" x14ac:dyDescent="0.2">
      <c r="A408" s="51"/>
      <c r="B408" s="51"/>
      <c r="C408" s="51"/>
      <c r="D408" s="51"/>
      <c r="E408" s="51"/>
      <c r="F408" s="51"/>
      <c r="G408" s="51"/>
      <c r="H408" s="51"/>
      <c r="I408" s="51"/>
      <c r="J408" s="51"/>
      <c r="K408" s="51"/>
      <c r="L408" s="51"/>
      <c r="M408" s="51"/>
      <c r="N408" s="51"/>
      <c r="O408" s="51"/>
      <c r="P408" s="51"/>
      <c r="Q408" s="51"/>
      <c r="R408" s="51"/>
      <c r="S408" s="51"/>
      <c r="T408" s="51"/>
      <c r="U408" s="51"/>
      <c r="V408" s="51"/>
      <c r="W408" s="51"/>
      <c r="X408" s="51"/>
      <c r="Y408" s="51"/>
      <c r="Z408" s="51"/>
    </row>
    <row r="409" spans="1:26" ht="15.75" customHeight="1" x14ac:dyDescent="0.2">
      <c r="A409" s="51"/>
      <c r="B409" s="51"/>
      <c r="C409" s="51"/>
      <c r="D409" s="51"/>
      <c r="E409" s="51"/>
      <c r="F409" s="51"/>
      <c r="G409" s="51"/>
      <c r="H409" s="51"/>
      <c r="I409" s="51"/>
      <c r="J409" s="51"/>
      <c r="K409" s="51"/>
      <c r="L409" s="51"/>
      <c r="M409" s="51"/>
      <c r="N409" s="51"/>
      <c r="O409" s="51"/>
      <c r="P409" s="51"/>
      <c r="Q409" s="51"/>
      <c r="R409" s="51"/>
      <c r="S409" s="51"/>
      <c r="T409" s="51"/>
      <c r="U409" s="51"/>
      <c r="V409" s="51"/>
      <c r="W409" s="51"/>
      <c r="X409" s="51"/>
      <c r="Y409" s="51"/>
      <c r="Z409" s="51"/>
    </row>
    <row r="410" spans="1:26" ht="15.75" customHeight="1" x14ac:dyDescent="0.2">
      <c r="A410" s="51"/>
      <c r="B410" s="51"/>
      <c r="C410" s="51"/>
      <c r="D410" s="51"/>
      <c r="E410" s="51"/>
      <c r="F410" s="51"/>
      <c r="G410" s="51"/>
      <c r="H410" s="51"/>
      <c r="I410" s="51"/>
      <c r="J410" s="51"/>
      <c r="K410" s="51"/>
      <c r="L410" s="51"/>
      <c r="M410" s="51"/>
      <c r="N410" s="51"/>
      <c r="O410" s="51"/>
      <c r="P410" s="51"/>
      <c r="Q410" s="51"/>
      <c r="R410" s="51"/>
      <c r="S410" s="51"/>
      <c r="T410" s="51"/>
      <c r="U410" s="51"/>
      <c r="V410" s="51"/>
      <c r="W410" s="51"/>
      <c r="X410" s="51"/>
      <c r="Y410" s="51"/>
      <c r="Z410" s="51"/>
    </row>
    <row r="411" spans="1:26" ht="15.75" customHeight="1" x14ac:dyDescent="0.2">
      <c r="A411" s="51"/>
      <c r="B411" s="51"/>
      <c r="C411" s="51"/>
      <c r="D411" s="51"/>
      <c r="E411" s="51"/>
      <c r="F411" s="51"/>
      <c r="G411" s="51"/>
      <c r="H411" s="51"/>
      <c r="I411" s="51"/>
      <c r="J411" s="51"/>
      <c r="K411" s="51"/>
      <c r="L411" s="51"/>
      <c r="M411" s="51"/>
      <c r="N411" s="51"/>
      <c r="O411" s="51"/>
      <c r="P411" s="51"/>
      <c r="Q411" s="51"/>
      <c r="R411" s="51"/>
      <c r="S411" s="51"/>
      <c r="T411" s="51"/>
      <c r="U411" s="51"/>
      <c r="V411" s="51"/>
      <c r="W411" s="51"/>
      <c r="X411" s="51"/>
      <c r="Y411" s="51"/>
      <c r="Z411" s="51"/>
    </row>
    <row r="412" spans="1:26" ht="15.75" customHeight="1" x14ac:dyDescent="0.2">
      <c r="A412" s="51"/>
      <c r="B412" s="51"/>
      <c r="C412" s="51"/>
      <c r="D412" s="51"/>
      <c r="E412" s="51"/>
      <c r="F412" s="51"/>
      <c r="G412" s="51"/>
      <c r="H412" s="51"/>
      <c r="I412" s="51"/>
      <c r="J412" s="51"/>
      <c r="K412" s="51"/>
      <c r="L412" s="51"/>
      <c r="M412" s="51"/>
      <c r="N412" s="51"/>
      <c r="O412" s="51"/>
      <c r="P412" s="51"/>
      <c r="Q412" s="51"/>
      <c r="R412" s="51"/>
      <c r="S412" s="51"/>
      <c r="T412" s="51"/>
      <c r="U412" s="51"/>
      <c r="V412" s="51"/>
      <c r="W412" s="51"/>
      <c r="X412" s="51"/>
      <c r="Y412" s="51"/>
      <c r="Z412" s="51"/>
    </row>
    <row r="413" spans="1:26" ht="15.75" customHeight="1" x14ac:dyDescent="0.2">
      <c r="A413" s="51"/>
      <c r="B413" s="51"/>
      <c r="C413" s="51"/>
      <c r="D413" s="51"/>
      <c r="E413" s="51"/>
      <c r="F413" s="51"/>
      <c r="G413" s="51"/>
      <c r="H413" s="51"/>
      <c r="I413" s="51"/>
      <c r="J413" s="51"/>
      <c r="K413" s="51"/>
      <c r="L413" s="51"/>
      <c r="M413" s="51"/>
      <c r="N413" s="51"/>
      <c r="O413" s="51"/>
      <c r="P413" s="51"/>
      <c r="Q413" s="51"/>
      <c r="R413" s="51"/>
      <c r="S413" s="51"/>
      <c r="T413" s="51"/>
      <c r="U413" s="51"/>
      <c r="V413" s="51"/>
      <c r="W413" s="51"/>
      <c r="X413" s="51"/>
      <c r="Y413" s="51"/>
      <c r="Z413" s="51"/>
    </row>
    <row r="414" spans="1:26" ht="15.75" customHeight="1" x14ac:dyDescent="0.2">
      <c r="A414" s="51"/>
      <c r="B414" s="51"/>
      <c r="C414" s="51"/>
      <c r="D414" s="51"/>
      <c r="E414" s="51"/>
      <c r="F414" s="51"/>
      <c r="G414" s="51"/>
      <c r="H414" s="51"/>
      <c r="I414" s="51"/>
      <c r="J414" s="51"/>
      <c r="K414" s="51"/>
      <c r="L414" s="51"/>
      <c r="M414" s="51"/>
      <c r="N414" s="51"/>
      <c r="O414" s="51"/>
      <c r="P414" s="51"/>
      <c r="Q414" s="51"/>
      <c r="R414" s="51"/>
      <c r="S414" s="51"/>
      <c r="T414" s="51"/>
      <c r="U414" s="51"/>
      <c r="V414" s="51"/>
      <c r="W414" s="51"/>
      <c r="X414" s="51"/>
      <c r="Y414" s="51"/>
      <c r="Z414" s="51"/>
    </row>
    <row r="415" spans="1:26" ht="15.75" customHeight="1" x14ac:dyDescent="0.2">
      <c r="A415" s="51"/>
      <c r="B415" s="51"/>
      <c r="C415" s="51"/>
      <c r="D415" s="51"/>
      <c r="E415" s="51"/>
      <c r="F415" s="51"/>
      <c r="G415" s="51"/>
      <c r="H415" s="51"/>
      <c r="I415" s="51"/>
      <c r="J415" s="51"/>
      <c r="K415" s="51"/>
      <c r="L415" s="51"/>
      <c r="M415" s="51"/>
      <c r="N415" s="51"/>
      <c r="O415" s="51"/>
      <c r="P415" s="51"/>
      <c r="Q415" s="51"/>
      <c r="R415" s="51"/>
      <c r="S415" s="51"/>
      <c r="T415" s="51"/>
      <c r="U415" s="51"/>
      <c r="V415" s="51"/>
      <c r="W415" s="51"/>
      <c r="X415" s="51"/>
      <c r="Y415" s="51"/>
      <c r="Z415" s="51"/>
    </row>
    <row r="416" spans="1:26" ht="15.75" customHeight="1" x14ac:dyDescent="0.2">
      <c r="A416" s="51"/>
      <c r="B416" s="51"/>
      <c r="C416" s="51"/>
      <c r="D416" s="51"/>
      <c r="E416" s="51"/>
      <c r="F416" s="51"/>
      <c r="G416" s="51"/>
      <c r="H416" s="51"/>
      <c r="I416" s="51"/>
      <c r="J416" s="51"/>
      <c r="K416" s="51"/>
      <c r="L416" s="51"/>
      <c r="M416" s="51"/>
      <c r="N416" s="51"/>
      <c r="O416" s="51"/>
      <c r="P416" s="51"/>
      <c r="Q416" s="51"/>
      <c r="R416" s="51"/>
      <c r="S416" s="51"/>
      <c r="T416" s="51"/>
      <c r="U416" s="51"/>
      <c r="V416" s="51"/>
      <c r="W416" s="51"/>
      <c r="X416" s="51"/>
      <c r="Y416" s="51"/>
      <c r="Z416" s="51"/>
    </row>
    <row r="417" spans="1:26" ht="15.75" customHeight="1" x14ac:dyDescent="0.2">
      <c r="A417" s="51"/>
      <c r="B417" s="51"/>
      <c r="C417" s="51"/>
      <c r="D417" s="51"/>
      <c r="E417" s="51"/>
      <c r="F417" s="51"/>
      <c r="G417" s="51"/>
      <c r="H417" s="51"/>
      <c r="I417" s="51"/>
      <c r="J417" s="51"/>
      <c r="K417" s="51"/>
      <c r="L417" s="51"/>
      <c r="M417" s="51"/>
      <c r="N417" s="51"/>
      <c r="O417" s="51"/>
      <c r="P417" s="51"/>
      <c r="Q417" s="51"/>
      <c r="R417" s="51"/>
      <c r="S417" s="51"/>
      <c r="T417" s="51"/>
      <c r="U417" s="51"/>
      <c r="V417" s="51"/>
      <c r="W417" s="51"/>
      <c r="X417" s="51"/>
      <c r="Y417" s="51"/>
      <c r="Z417" s="51"/>
    </row>
    <row r="418" spans="1:26" ht="15.75" customHeight="1" x14ac:dyDescent="0.2">
      <c r="A418" s="51"/>
      <c r="B418" s="51"/>
      <c r="C418" s="51"/>
      <c r="D418" s="51"/>
      <c r="E418" s="51"/>
      <c r="F418" s="51"/>
      <c r="G418" s="51"/>
      <c r="H418" s="51"/>
      <c r="I418" s="51"/>
      <c r="J418" s="51"/>
      <c r="K418" s="51"/>
      <c r="L418" s="51"/>
      <c r="M418" s="51"/>
      <c r="N418" s="51"/>
      <c r="O418" s="51"/>
      <c r="P418" s="51"/>
      <c r="Q418" s="51"/>
      <c r="R418" s="51"/>
      <c r="S418" s="51"/>
      <c r="T418" s="51"/>
      <c r="U418" s="51"/>
      <c r="V418" s="51"/>
      <c r="W418" s="51"/>
      <c r="X418" s="51"/>
      <c r="Y418" s="51"/>
      <c r="Z418" s="51"/>
    </row>
    <row r="419" spans="1:26" ht="15.75" customHeight="1" x14ac:dyDescent="0.2">
      <c r="A419" s="51"/>
      <c r="B419" s="51"/>
      <c r="C419" s="51"/>
      <c r="D419" s="51"/>
      <c r="E419" s="51"/>
      <c r="F419" s="51"/>
      <c r="G419" s="51"/>
      <c r="H419" s="51"/>
      <c r="I419" s="51"/>
      <c r="J419" s="51"/>
      <c r="K419" s="51"/>
      <c r="L419" s="51"/>
      <c r="M419" s="51"/>
      <c r="N419" s="51"/>
      <c r="O419" s="51"/>
      <c r="P419" s="51"/>
      <c r="Q419" s="51"/>
      <c r="R419" s="51"/>
      <c r="S419" s="51"/>
      <c r="T419" s="51"/>
      <c r="U419" s="51"/>
      <c r="V419" s="51"/>
      <c r="W419" s="51"/>
      <c r="X419" s="51"/>
      <c r="Y419" s="51"/>
      <c r="Z419" s="51"/>
    </row>
    <row r="420" spans="1:26" ht="15.75" customHeight="1" x14ac:dyDescent="0.2">
      <c r="A420" s="51"/>
      <c r="B420" s="51"/>
      <c r="C420" s="51"/>
      <c r="D420" s="51"/>
      <c r="E420" s="51"/>
      <c r="F420" s="51"/>
      <c r="G420" s="51"/>
      <c r="H420" s="51"/>
      <c r="I420" s="51"/>
      <c r="J420" s="51"/>
      <c r="K420" s="51"/>
      <c r="L420" s="51"/>
      <c r="M420" s="51"/>
      <c r="N420" s="51"/>
      <c r="O420" s="51"/>
      <c r="P420" s="51"/>
      <c r="Q420" s="51"/>
      <c r="R420" s="51"/>
      <c r="S420" s="51"/>
      <c r="T420" s="51"/>
      <c r="U420" s="51"/>
      <c r="V420" s="51"/>
      <c r="W420" s="51"/>
      <c r="X420" s="51"/>
      <c r="Y420" s="51"/>
      <c r="Z420" s="51"/>
    </row>
    <row r="421" spans="1:26" ht="15.75" customHeight="1" x14ac:dyDescent="0.2">
      <c r="A421" s="51"/>
      <c r="B421" s="51"/>
      <c r="C421" s="51"/>
      <c r="D421" s="51"/>
      <c r="E421" s="51"/>
      <c r="F421" s="51"/>
      <c r="G421" s="51"/>
      <c r="H421" s="51"/>
      <c r="I421" s="51"/>
      <c r="J421" s="51"/>
      <c r="K421" s="51"/>
      <c r="L421" s="51"/>
      <c r="M421" s="51"/>
      <c r="N421" s="51"/>
      <c r="O421" s="51"/>
      <c r="P421" s="51"/>
      <c r="Q421" s="51"/>
      <c r="R421" s="51"/>
      <c r="S421" s="51"/>
      <c r="T421" s="51"/>
      <c r="U421" s="51"/>
      <c r="V421" s="51"/>
      <c r="W421" s="51"/>
      <c r="X421" s="51"/>
      <c r="Y421" s="51"/>
      <c r="Z421" s="51"/>
    </row>
    <row r="422" spans="1:26" ht="15.75" customHeight="1" x14ac:dyDescent="0.2">
      <c r="A422" s="51"/>
      <c r="B422" s="51"/>
      <c r="C422" s="51"/>
      <c r="D422" s="51"/>
      <c r="E422" s="51"/>
      <c r="F422" s="51"/>
      <c r="G422" s="51"/>
      <c r="H422" s="51"/>
      <c r="I422" s="51"/>
      <c r="J422" s="51"/>
      <c r="K422" s="51"/>
      <c r="L422" s="51"/>
      <c r="M422" s="51"/>
      <c r="N422" s="51"/>
      <c r="O422" s="51"/>
      <c r="P422" s="51"/>
      <c r="Q422" s="51"/>
      <c r="R422" s="51"/>
      <c r="S422" s="51"/>
      <c r="T422" s="51"/>
      <c r="U422" s="51"/>
      <c r="V422" s="51"/>
      <c r="W422" s="51"/>
      <c r="X422" s="51"/>
      <c r="Y422" s="51"/>
      <c r="Z422" s="51"/>
    </row>
    <row r="423" spans="1:26" ht="15.75" customHeight="1" x14ac:dyDescent="0.2">
      <c r="A423" s="51"/>
      <c r="B423" s="51"/>
      <c r="C423" s="51"/>
      <c r="D423" s="51"/>
      <c r="E423" s="51"/>
      <c r="F423" s="51"/>
      <c r="G423" s="51"/>
      <c r="H423" s="51"/>
      <c r="I423" s="51"/>
      <c r="J423" s="51"/>
      <c r="K423" s="51"/>
      <c r="L423" s="51"/>
      <c r="M423" s="51"/>
      <c r="N423" s="51"/>
      <c r="O423" s="51"/>
      <c r="P423" s="51"/>
      <c r="Q423" s="51"/>
      <c r="R423" s="51"/>
      <c r="S423" s="51"/>
      <c r="T423" s="51"/>
      <c r="U423" s="51"/>
      <c r="V423" s="51"/>
      <c r="W423" s="51"/>
      <c r="X423" s="51"/>
      <c r="Y423" s="51"/>
      <c r="Z423" s="51"/>
    </row>
    <row r="424" spans="1:26" ht="15.75" customHeight="1" x14ac:dyDescent="0.2">
      <c r="A424" s="51"/>
      <c r="B424" s="51"/>
      <c r="C424" s="51"/>
      <c r="D424" s="51"/>
      <c r="E424" s="51"/>
      <c r="F424" s="51"/>
      <c r="G424" s="51"/>
      <c r="H424" s="51"/>
      <c r="I424" s="51"/>
      <c r="J424" s="51"/>
      <c r="K424" s="51"/>
      <c r="L424" s="51"/>
      <c r="M424" s="51"/>
      <c r="N424" s="51"/>
      <c r="O424" s="51"/>
      <c r="P424" s="51"/>
      <c r="Q424" s="51"/>
      <c r="R424" s="51"/>
      <c r="S424" s="51"/>
      <c r="T424" s="51"/>
      <c r="U424" s="51"/>
      <c r="V424" s="51"/>
      <c r="W424" s="51"/>
      <c r="X424" s="51"/>
      <c r="Y424" s="51"/>
      <c r="Z424" s="51"/>
    </row>
    <row r="425" spans="1:26" ht="15.75" customHeight="1" x14ac:dyDescent="0.2">
      <c r="A425" s="51"/>
      <c r="B425" s="51"/>
      <c r="C425" s="51"/>
      <c r="D425" s="51"/>
      <c r="E425" s="51"/>
      <c r="F425" s="51"/>
      <c r="G425" s="51"/>
      <c r="H425" s="51"/>
      <c r="I425" s="51"/>
      <c r="J425" s="51"/>
      <c r="K425" s="51"/>
      <c r="L425" s="51"/>
      <c r="M425" s="51"/>
      <c r="N425" s="51"/>
      <c r="O425" s="51"/>
      <c r="P425" s="51"/>
      <c r="Q425" s="51"/>
      <c r="R425" s="51"/>
      <c r="S425" s="51"/>
      <c r="T425" s="51"/>
      <c r="U425" s="51"/>
      <c r="V425" s="51"/>
      <c r="W425" s="51"/>
      <c r="X425" s="51"/>
      <c r="Y425" s="51"/>
      <c r="Z425" s="51"/>
    </row>
    <row r="426" spans="1:26" ht="15.75" customHeight="1" x14ac:dyDescent="0.2">
      <c r="A426" s="51"/>
      <c r="B426" s="51"/>
      <c r="C426" s="51"/>
      <c r="D426" s="51"/>
      <c r="E426" s="51"/>
      <c r="F426" s="51"/>
      <c r="G426" s="51"/>
      <c r="H426" s="51"/>
      <c r="I426" s="51"/>
      <c r="J426" s="51"/>
      <c r="K426" s="51"/>
      <c r="L426" s="51"/>
      <c r="M426" s="51"/>
      <c r="N426" s="51"/>
      <c r="O426" s="51"/>
      <c r="P426" s="51"/>
      <c r="Q426" s="51"/>
      <c r="R426" s="51"/>
      <c r="S426" s="51"/>
      <c r="T426" s="51"/>
      <c r="U426" s="51"/>
      <c r="V426" s="51"/>
      <c r="W426" s="51"/>
      <c r="X426" s="51"/>
      <c r="Y426" s="51"/>
      <c r="Z426" s="51"/>
    </row>
    <row r="427" spans="1:26" ht="15.75" customHeight="1" x14ac:dyDescent="0.2">
      <c r="A427" s="51"/>
      <c r="B427" s="51"/>
      <c r="C427" s="51"/>
      <c r="D427" s="51"/>
      <c r="E427" s="51"/>
      <c r="F427" s="51"/>
      <c r="G427" s="51"/>
      <c r="H427" s="51"/>
      <c r="I427" s="51"/>
      <c r="J427" s="51"/>
      <c r="K427" s="51"/>
      <c r="L427" s="51"/>
      <c r="M427" s="51"/>
      <c r="N427" s="51"/>
      <c r="O427" s="51"/>
      <c r="P427" s="51"/>
      <c r="Q427" s="51"/>
      <c r="R427" s="51"/>
      <c r="S427" s="51"/>
      <c r="T427" s="51"/>
      <c r="U427" s="51"/>
      <c r="V427" s="51"/>
      <c r="W427" s="51"/>
      <c r="X427" s="51"/>
      <c r="Y427" s="51"/>
      <c r="Z427" s="51"/>
    </row>
    <row r="428" spans="1:26" ht="15.75" customHeight="1" x14ac:dyDescent="0.2">
      <c r="A428" s="51"/>
      <c r="B428" s="51"/>
      <c r="C428" s="51"/>
      <c r="D428" s="51"/>
      <c r="E428" s="51"/>
      <c r="F428" s="51"/>
      <c r="G428" s="51"/>
      <c r="H428" s="51"/>
      <c r="I428" s="51"/>
      <c r="J428" s="51"/>
      <c r="K428" s="51"/>
      <c r="L428" s="51"/>
      <c r="M428" s="51"/>
      <c r="N428" s="51"/>
      <c r="O428" s="51"/>
      <c r="P428" s="51"/>
      <c r="Q428" s="51"/>
      <c r="R428" s="51"/>
      <c r="S428" s="51"/>
      <c r="T428" s="51"/>
      <c r="U428" s="51"/>
      <c r="V428" s="51"/>
      <c r="W428" s="51"/>
      <c r="X428" s="51"/>
      <c r="Y428" s="51"/>
      <c r="Z428" s="51"/>
    </row>
    <row r="429" spans="1:26" ht="15.75" customHeight="1" x14ac:dyDescent="0.2">
      <c r="A429" s="51"/>
      <c r="B429" s="51"/>
      <c r="C429" s="51"/>
      <c r="D429" s="51"/>
      <c r="E429" s="51"/>
      <c r="F429" s="51"/>
      <c r="G429" s="51"/>
      <c r="H429" s="51"/>
      <c r="I429" s="51"/>
      <c r="J429" s="51"/>
      <c r="K429" s="51"/>
      <c r="L429" s="51"/>
      <c r="M429" s="51"/>
      <c r="N429" s="51"/>
      <c r="O429" s="51"/>
      <c r="P429" s="51"/>
      <c r="Q429" s="51"/>
      <c r="R429" s="51"/>
      <c r="S429" s="51"/>
      <c r="T429" s="51"/>
      <c r="U429" s="51"/>
      <c r="V429" s="51"/>
      <c r="W429" s="51"/>
      <c r="X429" s="51"/>
      <c r="Y429" s="51"/>
      <c r="Z429" s="51"/>
    </row>
    <row r="430" spans="1:26" ht="15.75" customHeight="1" x14ac:dyDescent="0.2">
      <c r="A430" s="51"/>
      <c r="B430" s="51"/>
      <c r="C430" s="51"/>
      <c r="D430" s="51"/>
      <c r="E430" s="51"/>
      <c r="F430" s="51"/>
      <c r="G430" s="51"/>
      <c r="H430" s="51"/>
      <c r="I430" s="51"/>
      <c r="J430" s="51"/>
      <c r="K430" s="51"/>
      <c r="L430" s="51"/>
      <c r="M430" s="51"/>
      <c r="N430" s="51"/>
      <c r="O430" s="51"/>
      <c r="P430" s="51"/>
      <c r="Q430" s="51"/>
      <c r="R430" s="51"/>
      <c r="S430" s="51"/>
      <c r="T430" s="51"/>
      <c r="U430" s="51"/>
      <c r="V430" s="51"/>
      <c r="W430" s="51"/>
      <c r="X430" s="51"/>
      <c r="Y430" s="51"/>
      <c r="Z430" s="51"/>
    </row>
    <row r="431" spans="1:26" ht="15.75" customHeight="1" x14ac:dyDescent="0.2">
      <c r="A431" s="51"/>
      <c r="B431" s="51"/>
      <c r="C431" s="51"/>
      <c r="D431" s="51"/>
      <c r="E431" s="51"/>
      <c r="F431" s="51"/>
      <c r="G431" s="51"/>
      <c r="H431" s="51"/>
      <c r="I431" s="51"/>
      <c r="J431" s="51"/>
      <c r="K431" s="51"/>
      <c r="L431" s="51"/>
      <c r="M431" s="51"/>
      <c r="N431" s="51"/>
      <c r="O431" s="51"/>
      <c r="P431" s="51"/>
      <c r="Q431" s="51"/>
      <c r="R431" s="51"/>
      <c r="S431" s="51"/>
      <c r="T431" s="51"/>
      <c r="U431" s="51"/>
      <c r="V431" s="51"/>
      <c r="W431" s="51"/>
      <c r="X431" s="51"/>
      <c r="Y431" s="51"/>
      <c r="Z431" s="51"/>
    </row>
    <row r="432" spans="1:26" ht="15.75" customHeight="1" x14ac:dyDescent="0.2">
      <c r="A432" s="51"/>
      <c r="B432" s="51"/>
      <c r="C432" s="51"/>
      <c r="D432" s="51"/>
      <c r="E432" s="51"/>
      <c r="F432" s="51"/>
      <c r="G432" s="51"/>
      <c r="H432" s="51"/>
      <c r="I432" s="51"/>
      <c r="J432" s="51"/>
      <c r="K432" s="51"/>
      <c r="L432" s="51"/>
      <c r="M432" s="51"/>
      <c r="N432" s="51"/>
      <c r="O432" s="51"/>
      <c r="P432" s="51"/>
      <c r="Q432" s="51"/>
      <c r="R432" s="51"/>
      <c r="S432" s="51"/>
      <c r="T432" s="51"/>
      <c r="U432" s="51"/>
      <c r="V432" s="51"/>
      <c r="W432" s="51"/>
      <c r="X432" s="51"/>
      <c r="Y432" s="51"/>
      <c r="Z432" s="51"/>
    </row>
    <row r="433" spans="1:26" ht="15.75" customHeight="1" x14ac:dyDescent="0.2">
      <c r="A433" s="51"/>
      <c r="B433" s="51"/>
      <c r="C433" s="51"/>
      <c r="D433" s="51"/>
      <c r="E433" s="51"/>
      <c r="F433" s="51"/>
      <c r="G433" s="51"/>
      <c r="H433" s="51"/>
      <c r="I433" s="51"/>
      <c r="J433" s="51"/>
      <c r="K433" s="51"/>
      <c r="L433" s="51"/>
      <c r="M433" s="51"/>
      <c r="N433" s="51"/>
      <c r="O433" s="51"/>
      <c r="P433" s="51"/>
      <c r="Q433" s="51"/>
      <c r="R433" s="51"/>
      <c r="S433" s="51"/>
      <c r="T433" s="51"/>
      <c r="U433" s="51"/>
      <c r="V433" s="51"/>
      <c r="W433" s="51"/>
      <c r="X433" s="51"/>
      <c r="Y433" s="51"/>
      <c r="Z433" s="51"/>
    </row>
    <row r="434" spans="1:26" ht="15.75" customHeight="1" x14ac:dyDescent="0.2">
      <c r="A434" s="51"/>
      <c r="B434" s="51"/>
      <c r="C434" s="51"/>
      <c r="D434" s="51"/>
      <c r="E434" s="51"/>
      <c r="F434" s="51"/>
      <c r="G434" s="51"/>
      <c r="H434" s="51"/>
      <c r="I434" s="51"/>
      <c r="J434" s="51"/>
      <c r="K434" s="51"/>
      <c r="L434" s="51"/>
      <c r="M434" s="51"/>
      <c r="N434" s="51"/>
      <c r="O434" s="51"/>
      <c r="P434" s="51"/>
      <c r="Q434" s="51"/>
      <c r="R434" s="51"/>
      <c r="S434" s="51"/>
      <c r="T434" s="51"/>
      <c r="U434" s="51"/>
      <c r="V434" s="51"/>
      <c r="W434" s="51"/>
      <c r="X434" s="51"/>
      <c r="Y434" s="51"/>
      <c r="Z434" s="51"/>
    </row>
    <row r="435" spans="1:26" ht="15.75" customHeight="1" x14ac:dyDescent="0.2">
      <c r="A435" s="51"/>
      <c r="B435" s="51"/>
      <c r="C435" s="51"/>
      <c r="D435" s="51"/>
      <c r="E435" s="51"/>
      <c r="F435" s="51"/>
      <c r="G435" s="51"/>
      <c r="H435" s="51"/>
      <c r="I435" s="51"/>
      <c r="J435" s="51"/>
      <c r="K435" s="51"/>
      <c r="L435" s="51"/>
      <c r="M435" s="51"/>
      <c r="N435" s="51"/>
      <c r="O435" s="51"/>
      <c r="P435" s="51"/>
      <c r="Q435" s="51"/>
      <c r="R435" s="51"/>
      <c r="S435" s="51"/>
      <c r="T435" s="51"/>
      <c r="U435" s="51"/>
      <c r="V435" s="51"/>
      <c r="W435" s="51"/>
      <c r="X435" s="51"/>
      <c r="Y435" s="51"/>
      <c r="Z435" s="51"/>
    </row>
    <row r="436" spans="1:26" ht="15.75" customHeight="1" x14ac:dyDescent="0.2">
      <c r="A436" s="51"/>
      <c r="B436" s="51"/>
      <c r="C436" s="51"/>
      <c r="D436" s="51"/>
      <c r="E436" s="51"/>
      <c r="F436" s="51"/>
      <c r="G436" s="51"/>
      <c r="H436" s="51"/>
      <c r="I436" s="51"/>
      <c r="J436" s="51"/>
      <c r="K436" s="51"/>
      <c r="L436" s="51"/>
      <c r="M436" s="51"/>
      <c r="N436" s="51"/>
      <c r="O436" s="51"/>
      <c r="P436" s="51"/>
      <c r="Q436" s="51"/>
      <c r="R436" s="51"/>
      <c r="S436" s="51"/>
      <c r="T436" s="51"/>
      <c r="U436" s="51"/>
      <c r="V436" s="51"/>
      <c r="W436" s="51"/>
      <c r="X436" s="51"/>
      <c r="Y436" s="51"/>
      <c r="Z436" s="51"/>
    </row>
    <row r="437" spans="1:26" ht="15.75" customHeight="1" x14ac:dyDescent="0.2">
      <c r="A437" s="51"/>
      <c r="B437" s="51"/>
      <c r="C437" s="51"/>
      <c r="D437" s="51"/>
      <c r="E437" s="51"/>
      <c r="F437" s="51"/>
      <c r="G437" s="51"/>
      <c r="H437" s="51"/>
      <c r="I437" s="51"/>
      <c r="J437" s="51"/>
      <c r="K437" s="51"/>
      <c r="L437" s="51"/>
      <c r="M437" s="51"/>
      <c r="N437" s="51"/>
      <c r="O437" s="51"/>
      <c r="P437" s="51"/>
      <c r="Q437" s="51"/>
      <c r="R437" s="51"/>
      <c r="S437" s="51"/>
      <c r="T437" s="51"/>
      <c r="U437" s="51"/>
      <c r="V437" s="51"/>
      <c r="W437" s="51"/>
      <c r="X437" s="51"/>
      <c r="Y437" s="51"/>
      <c r="Z437" s="51"/>
    </row>
    <row r="438" spans="1:26" ht="15.75" customHeight="1" x14ac:dyDescent="0.2">
      <c r="A438" s="51"/>
      <c r="B438" s="51"/>
      <c r="C438" s="51"/>
      <c r="D438" s="51"/>
      <c r="E438" s="51"/>
      <c r="F438" s="51"/>
      <c r="G438" s="51"/>
      <c r="H438" s="51"/>
      <c r="I438" s="51"/>
      <c r="J438" s="51"/>
      <c r="K438" s="51"/>
      <c r="L438" s="51"/>
      <c r="M438" s="51"/>
      <c r="N438" s="51"/>
      <c r="O438" s="51"/>
      <c r="P438" s="51"/>
      <c r="Q438" s="51"/>
      <c r="R438" s="51"/>
      <c r="S438" s="51"/>
      <c r="T438" s="51"/>
      <c r="U438" s="51"/>
      <c r="V438" s="51"/>
      <c r="W438" s="51"/>
      <c r="X438" s="51"/>
      <c r="Y438" s="51"/>
      <c r="Z438" s="51"/>
    </row>
    <row r="439" spans="1:26" ht="15.75" customHeight="1" x14ac:dyDescent="0.2">
      <c r="A439" s="51"/>
      <c r="B439" s="51"/>
      <c r="C439" s="51"/>
      <c r="D439" s="51"/>
      <c r="E439" s="51"/>
      <c r="F439" s="51"/>
      <c r="G439" s="51"/>
      <c r="H439" s="51"/>
      <c r="I439" s="51"/>
      <c r="J439" s="51"/>
      <c r="K439" s="51"/>
      <c r="L439" s="51"/>
      <c r="M439" s="51"/>
      <c r="N439" s="51"/>
      <c r="O439" s="51"/>
      <c r="P439" s="51"/>
      <c r="Q439" s="51"/>
      <c r="R439" s="51"/>
      <c r="S439" s="51"/>
      <c r="T439" s="51"/>
      <c r="U439" s="51"/>
      <c r="V439" s="51"/>
      <c r="W439" s="51"/>
      <c r="X439" s="51"/>
      <c r="Y439" s="51"/>
      <c r="Z439" s="51"/>
    </row>
    <row r="440" spans="1:26" ht="15.75" customHeight="1" x14ac:dyDescent="0.2">
      <c r="A440" s="51"/>
      <c r="B440" s="51"/>
      <c r="C440" s="51"/>
      <c r="D440" s="51"/>
      <c r="E440" s="51"/>
      <c r="F440" s="51"/>
      <c r="G440" s="51"/>
      <c r="H440" s="51"/>
      <c r="I440" s="51"/>
      <c r="J440" s="51"/>
      <c r="K440" s="51"/>
      <c r="L440" s="51"/>
      <c r="M440" s="51"/>
      <c r="N440" s="51"/>
      <c r="O440" s="51"/>
      <c r="P440" s="51"/>
      <c r="Q440" s="51"/>
      <c r="R440" s="51"/>
      <c r="S440" s="51"/>
      <c r="T440" s="51"/>
      <c r="U440" s="51"/>
      <c r="V440" s="51"/>
      <c r="W440" s="51"/>
      <c r="X440" s="51"/>
      <c r="Y440" s="51"/>
      <c r="Z440" s="51"/>
    </row>
    <row r="441" spans="1:26" ht="15.75" customHeight="1" x14ac:dyDescent="0.2">
      <c r="A441" s="51"/>
      <c r="B441" s="51"/>
      <c r="C441" s="51"/>
      <c r="D441" s="51"/>
      <c r="E441" s="51"/>
      <c r="F441" s="51"/>
      <c r="G441" s="51"/>
      <c r="H441" s="51"/>
      <c r="I441" s="51"/>
      <c r="J441" s="51"/>
      <c r="K441" s="51"/>
      <c r="L441" s="51"/>
      <c r="M441" s="51"/>
      <c r="N441" s="51"/>
      <c r="O441" s="51"/>
      <c r="P441" s="51"/>
      <c r="Q441" s="51"/>
      <c r="R441" s="51"/>
      <c r="S441" s="51"/>
      <c r="T441" s="51"/>
      <c r="U441" s="51"/>
      <c r="V441" s="51"/>
      <c r="W441" s="51"/>
      <c r="X441" s="51"/>
      <c r="Y441" s="51"/>
      <c r="Z441" s="51"/>
    </row>
    <row r="442" spans="1:26" ht="15.75" customHeight="1" x14ac:dyDescent="0.2">
      <c r="A442" s="51"/>
      <c r="B442" s="51"/>
      <c r="C442" s="51"/>
      <c r="D442" s="51"/>
      <c r="E442" s="51"/>
      <c r="F442" s="51"/>
      <c r="G442" s="51"/>
      <c r="H442" s="51"/>
      <c r="I442" s="51"/>
      <c r="J442" s="51"/>
      <c r="K442" s="51"/>
      <c r="L442" s="51"/>
      <c r="M442" s="51"/>
      <c r="N442" s="51"/>
      <c r="O442" s="51"/>
      <c r="P442" s="51"/>
      <c r="Q442" s="51"/>
      <c r="R442" s="51"/>
      <c r="S442" s="51"/>
      <c r="T442" s="51"/>
      <c r="U442" s="51"/>
      <c r="V442" s="51"/>
      <c r="W442" s="51"/>
      <c r="X442" s="51"/>
      <c r="Y442" s="51"/>
      <c r="Z442" s="51"/>
    </row>
    <row r="443" spans="1:26" ht="15.75" customHeight="1" x14ac:dyDescent="0.2">
      <c r="A443" s="51"/>
      <c r="B443" s="51"/>
      <c r="C443" s="51"/>
      <c r="D443" s="51"/>
      <c r="E443" s="51"/>
      <c r="F443" s="51"/>
      <c r="G443" s="51"/>
      <c r="H443" s="51"/>
      <c r="I443" s="51"/>
      <c r="J443" s="51"/>
      <c r="K443" s="51"/>
      <c r="L443" s="51"/>
      <c r="M443" s="51"/>
      <c r="N443" s="51"/>
      <c r="O443" s="51"/>
      <c r="P443" s="51"/>
      <c r="Q443" s="51"/>
      <c r="R443" s="51"/>
      <c r="S443" s="51"/>
      <c r="T443" s="51"/>
      <c r="U443" s="51"/>
      <c r="V443" s="51"/>
      <c r="W443" s="51"/>
      <c r="X443" s="51"/>
      <c r="Y443" s="51"/>
      <c r="Z443" s="51"/>
    </row>
    <row r="444" spans="1:26" ht="15.75" customHeight="1" x14ac:dyDescent="0.2">
      <c r="A444" s="51"/>
      <c r="B444" s="51"/>
      <c r="C444" s="51"/>
      <c r="D444" s="51"/>
      <c r="E444" s="51"/>
      <c r="F444" s="51"/>
      <c r="G444" s="51"/>
      <c r="H444" s="51"/>
      <c r="I444" s="51"/>
      <c r="J444" s="51"/>
      <c r="K444" s="51"/>
      <c r="L444" s="51"/>
      <c r="M444" s="51"/>
      <c r="N444" s="51"/>
      <c r="O444" s="51"/>
      <c r="P444" s="51"/>
      <c r="Q444" s="51"/>
      <c r="R444" s="51"/>
      <c r="S444" s="51"/>
      <c r="T444" s="51"/>
      <c r="U444" s="51"/>
      <c r="V444" s="51"/>
      <c r="W444" s="51"/>
      <c r="X444" s="51"/>
      <c r="Y444" s="51"/>
      <c r="Z444" s="51"/>
    </row>
    <row r="445" spans="1:26" ht="15.75" customHeight="1" x14ac:dyDescent="0.2">
      <c r="A445" s="51"/>
      <c r="B445" s="51"/>
      <c r="C445" s="51"/>
      <c r="D445" s="51"/>
      <c r="E445" s="51"/>
      <c r="F445" s="51"/>
      <c r="G445" s="51"/>
      <c r="H445" s="51"/>
      <c r="I445" s="51"/>
      <c r="J445" s="51"/>
      <c r="K445" s="51"/>
      <c r="L445" s="51"/>
      <c r="M445" s="51"/>
      <c r="N445" s="51"/>
      <c r="O445" s="51"/>
      <c r="P445" s="51"/>
      <c r="Q445" s="51"/>
      <c r="R445" s="51"/>
      <c r="S445" s="51"/>
      <c r="T445" s="51"/>
      <c r="U445" s="51"/>
      <c r="V445" s="51"/>
      <c r="W445" s="51"/>
      <c r="X445" s="51"/>
      <c r="Y445" s="51"/>
      <c r="Z445" s="51"/>
    </row>
    <row r="446" spans="1:26" ht="15.75" customHeight="1" x14ac:dyDescent="0.2">
      <c r="A446" s="51"/>
      <c r="B446" s="51"/>
      <c r="C446" s="51"/>
      <c r="D446" s="51"/>
      <c r="E446" s="51"/>
      <c r="F446" s="51"/>
      <c r="G446" s="51"/>
      <c r="H446" s="51"/>
      <c r="I446" s="51"/>
      <c r="J446" s="51"/>
      <c r="K446" s="51"/>
      <c r="L446" s="51"/>
      <c r="M446" s="51"/>
      <c r="N446" s="51"/>
      <c r="O446" s="51"/>
      <c r="P446" s="51"/>
      <c r="Q446" s="51"/>
      <c r="R446" s="51"/>
      <c r="S446" s="51"/>
      <c r="T446" s="51"/>
      <c r="U446" s="51"/>
      <c r="V446" s="51"/>
      <c r="W446" s="51"/>
      <c r="X446" s="51"/>
      <c r="Y446" s="51"/>
      <c r="Z446" s="51"/>
    </row>
    <row r="447" spans="1:26" ht="15.75" customHeight="1" x14ac:dyDescent="0.2">
      <c r="A447" s="51"/>
      <c r="B447" s="51"/>
      <c r="C447" s="51"/>
      <c r="D447" s="51"/>
      <c r="E447" s="51"/>
      <c r="F447" s="51"/>
      <c r="G447" s="51"/>
      <c r="H447" s="51"/>
      <c r="I447" s="51"/>
      <c r="J447" s="51"/>
      <c r="K447" s="51"/>
      <c r="L447" s="51"/>
      <c r="M447" s="51"/>
      <c r="N447" s="51"/>
      <c r="O447" s="51"/>
      <c r="P447" s="51"/>
      <c r="Q447" s="51"/>
      <c r="R447" s="51"/>
      <c r="S447" s="51"/>
      <c r="T447" s="51"/>
      <c r="U447" s="51"/>
      <c r="V447" s="51"/>
      <c r="W447" s="51"/>
      <c r="X447" s="51"/>
      <c r="Y447" s="51"/>
      <c r="Z447" s="51"/>
    </row>
    <row r="448" spans="1:26" ht="15.75" customHeight="1" x14ac:dyDescent="0.2">
      <c r="A448" s="51"/>
      <c r="B448" s="51"/>
      <c r="C448" s="51"/>
      <c r="D448" s="51"/>
      <c r="E448" s="51"/>
      <c r="F448" s="51"/>
      <c r="G448" s="51"/>
      <c r="H448" s="51"/>
      <c r="I448" s="51"/>
      <c r="J448" s="51"/>
      <c r="K448" s="51"/>
      <c r="L448" s="51"/>
      <c r="M448" s="51"/>
      <c r="N448" s="51"/>
      <c r="O448" s="51"/>
      <c r="P448" s="51"/>
      <c r="Q448" s="51"/>
      <c r="R448" s="51"/>
      <c r="S448" s="51"/>
      <c r="T448" s="51"/>
      <c r="U448" s="51"/>
      <c r="V448" s="51"/>
      <c r="W448" s="51"/>
      <c r="X448" s="51"/>
      <c r="Y448" s="51"/>
      <c r="Z448" s="51"/>
    </row>
    <row r="449" spans="1:26" ht="15.75" customHeight="1" x14ac:dyDescent="0.2">
      <c r="A449" s="51"/>
      <c r="B449" s="51"/>
      <c r="C449" s="51"/>
      <c r="D449" s="51"/>
      <c r="E449" s="51"/>
      <c r="F449" s="51"/>
      <c r="G449" s="51"/>
      <c r="H449" s="51"/>
      <c r="I449" s="51"/>
      <c r="J449" s="51"/>
      <c r="K449" s="51"/>
      <c r="L449" s="51"/>
      <c r="M449" s="51"/>
      <c r="N449" s="51"/>
      <c r="O449" s="51"/>
      <c r="P449" s="51"/>
      <c r="Q449" s="51"/>
      <c r="R449" s="51"/>
      <c r="S449" s="51"/>
      <c r="T449" s="51"/>
      <c r="U449" s="51"/>
      <c r="V449" s="51"/>
      <c r="W449" s="51"/>
      <c r="X449" s="51"/>
      <c r="Y449" s="51"/>
      <c r="Z449" s="51"/>
    </row>
    <row r="450" spans="1:26" ht="15.75" customHeight="1" x14ac:dyDescent="0.2">
      <c r="A450" s="51"/>
      <c r="B450" s="51"/>
      <c r="C450" s="51"/>
      <c r="D450" s="51"/>
      <c r="E450" s="51"/>
      <c r="F450" s="51"/>
      <c r="G450" s="51"/>
      <c r="H450" s="51"/>
      <c r="I450" s="51"/>
      <c r="J450" s="51"/>
      <c r="K450" s="51"/>
      <c r="L450" s="51"/>
      <c r="M450" s="51"/>
      <c r="N450" s="51"/>
      <c r="O450" s="51"/>
      <c r="P450" s="51"/>
      <c r="Q450" s="51"/>
      <c r="R450" s="51"/>
      <c r="S450" s="51"/>
      <c r="T450" s="51"/>
      <c r="U450" s="51"/>
      <c r="V450" s="51"/>
      <c r="W450" s="51"/>
      <c r="X450" s="51"/>
      <c r="Y450" s="51"/>
      <c r="Z450" s="51"/>
    </row>
    <row r="451" spans="1:26" ht="15.75" customHeight="1" x14ac:dyDescent="0.2">
      <c r="A451" s="51"/>
      <c r="B451" s="51"/>
      <c r="C451" s="51"/>
      <c r="D451" s="51"/>
      <c r="E451" s="51"/>
      <c r="F451" s="51"/>
      <c r="G451" s="51"/>
      <c r="H451" s="51"/>
      <c r="I451" s="51"/>
      <c r="J451" s="51"/>
      <c r="K451" s="51"/>
      <c r="L451" s="51"/>
      <c r="M451" s="51"/>
      <c r="N451" s="51"/>
      <c r="O451" s="51"/>
      <c r="P451" s="51"/>
      <c r="Q451" s="51"/>
      <c r="R451" s="51"/>
      <c r="S451" s="51"/>
      <c r="T451" s="51"/>
      <c r="U451" s="51"/>
      <c r="V451" s="51"/>
      <c r="W451" s="51"/>
      <c r="X451" s="51"/>
      <c r="Y451" s="51"/>
      <c r="Z451" s="51"/>
    </row>
    <row r="452" spans="1:26" ht="15.75" customHeight="1" x14ac:dyDescent="0.2">
      <c r="A452" s="51"/>
      <c r="B452" s="51"/>
      <c r="C452" s="51"/>
      <c r="D452" s="51"/>
      <c r="E452" s="51"/>
      <c r="F452" s="51"/>
      <c r="G452" s="51"/>
      <c r="H452" s="51"/>
      <c r="I452" s="51"/>
      <c r="J452" s="51"/>
      <c r="K452" s="51"/>
      <c r="L452" s="51"/>
      <c r="M452" s="51"/>
      <c r="N452" s="51"/>
      <c r="O452" s="51"/>
      <c r="P452" s="51"/>
      <c r="Q452" s="51"/>
      <c r="R452" s="51"/>
      <c r="S452" s="51"/>
      <c r="T452" s="51"/>
      <c r="U452" s="51"/>
      <c r="V452" s="51"/>
      <c r="W452" s="51"/>
      <c r="X452" s="51"/>
      <c r="Y452" s="51"/>
      <c r="Z452" s="51"/>
    </row>
    <row r="453" spans="1:26" ht="15.75" customHeight="1" x14ac:dyDescent="0.2">
      <c r="A453" s="51"/>
      <c r="B453" s="51"/>
      <c r="C453" s="51"/>
      <c r="D453" s="51"/>
      <c r="E453" s="51"/>
      <c r="F453" s="51"/>
      <c r="G453" s="51"/>
      <c r="H453" s="51"/>
      <c r="I453" s="51"/>
      <c r="J453" s="51"/>
      <c r="K453" s="51"/>
      <c r="L453" s="51"/>
      <c r="M453" s="51"/>
      <c r="N453" s="51"/>
      <c r="O453" s="51"/>
      <c r="P453" s="51"/>
      <c r="Q453" s="51"/>
      <c r="R453" s="51"/>
      <c r="S453" s="51"/>
      <c r="T453" s="51"/>
      <c r="U453" s="51"/>
      <c r="V453" s="51"/>
      <c r="W453" s="51"/>
      <c r="X453" s="51"/>
      <c r="Y453" s="51"/>
      <c r="Z453" s="51"/>
    </row>
    <row r="454" spans="1:26" ht="15.75" customHeight="1" x14ac:dyDescent="0.2">
      <c r="A454" s="51"/>
      <c r="B454" s="51"/>
      <c r="C454" s="51"/>
      <c r="D454" s="51"/>
      <c r="E454" s="51"/>
      <c r="F454" s="51"/>
      <c r="G454" s="51"/>
      <c r="H454" s="51"/>
      <c r="I454" s="51"/>
      <c r="J454" s="51"/>
      <c r="K454" s="51"/>
      <c r="L454" s="51"/>
      <c r="M454" s="51"/>
      <c r="N454" s="51"/>
      <c r="O454" s="51"/>
      <c r="P454" s="51"/>
      <c r="Q454" s="51"/>
      <c r="R454" s="51"/>
      <c r="S454" s="51"/>
      <c r="T454" s="51"/>
      <c r="U454" s="51"/>
      <c r="V454" s="51"/>
      <c r="W454" s="51"/>
      <c r="X454" s="51"/>
      <c r="Y454" s="51"/>
      <c r="Z454" s="51"/>
    </row>
    <row r="455" spans="1:26" ht="15.75" customHeight="1" x14ac:dyDescent="0.2">
      <c r="A455" s="51"/>
      <c r="B455" s="51"/>
      <c r="C455" s="51"/>
      <c r="D455" s="51"/>
      <c r="E455" s="51"/>
      <c r="F455" s="51"/>
      <c r="G455" s="51"/>
      <c r="H455" s="51"/>
      <c r="I455" s="51"/>
      <c r="J455" s="51"/>
      <c r="K455" s="51"/>
      <c r="L455" s="51"/>
      <c r="M455" s="51"/>
      <c r="N455" s="51"/>
      <c r="O455" s="51"/>
      <c r="P455" s="51"/>
      <c r="Q455" s="51"/>
      <c r="R455" s="51"/>
      <c r="S455" s="51"/>
      <c r="T455" s="51"/>
      <c r="U455" s="51"/>
      <c r="V455" s="51"/>
      <c r="W455" s="51"/>
      <c r="X455" s="51"/>
      <c r="Y455" s="51"/>
      <c r="Z455" s="51"/>
    </row>
    <row r="456" spans="1:26" ht="15.75" customHeight="1" x14ac:dyDescent="0.2">
      <c r="A456" s="51"/>
      <c r="B456" s="51"/>
      <c r="C456" s="51"/>
      <c r="D456" s="51"/>
      <c r="E456" s="51"/>
      <c r="F456" s="51"/>
      <c r="G456" s="51"/>
      <c r="H456" s="51"/>
      <c r="I456" s="51"/>
      <c r="J456" s="51"/>
      <c r="K456" s="51"/>
      <c r="L456" s="51"/>
      <c r="M456" s="51"/>
      <c r="N456" s="51"/>
      <c r="O456" s="51"/>
      <c r="P456" s="51"/>
      <c r="Q456" s="51"/>
      <c r="R456" s="51"/>
      <c r="S456" s="51"/>
      <c r="T456" s="51"/>
      <c r="U456" s="51"/>
      <c r="V456" s="51"/>
      <c r="W456" s="51"/>
      <c r="X456" s="51"/>
      <c r="Y456" s="51"/>
      <c r="Z456" s="51"/>
    </row>
    <row r="457" spans="1:26" ht="15.75" customHeight="1" x14ac:dyDescent="0.2">
      <c r="A457" s="51"/>
      <c r="B457" s="51"/>
      <c r="C457" s="51"/>
      <c r="D457" s="51"/>
      <c r="E457" s="51"/>
      <c r="F457" s="51"/>
      <c r="G457" s="51"/>
      <c r="H457" s="51"/>
      <c r="I457" s="51"/>
      <c r="J457" s="51"/>
      <c r="K457" s="51"/>
      <c r="L457" s="51"/>
      <c r="M457" s="51"/>
      <c r="N457" s="51"/>
      <c r="O457" s="51"/>
      <c r="P457" s="51"/>
      <c r="Q457" s="51"/>
      <c r="R457" s="51"/>
      <c r="S457" s="51"/>
      <c r="T457" s="51"/>
      <c r="U457" s="51"/>
      <c r="V457" s="51"/>
      <c r="W457" s="51"/>
      <c r="X457" s="51"/>
      <c r="Y457" s="51"/>
      <c r="Z457" s="51"/>
    </row>
    <row r="458" spans="1:26" ht="15.75" customHeight="1" x14ac:dyDescent="0.2">
      <c r="A458" s="51"/>
      <c r="B458" s="51"/>
      <c r="C458" s="51"/>
      <c r="D458" s="51"/>
      <c r="E458" s="51"/>
      <c r="F458" s="51"/>
      <c r="G458" s="51"/>
      <c r="H458" s="51"/>
      <c r="I458" s="51"/>
      <c r="J458" s="51"/>
      <c r="K458" s="51"/>
      <c r="L458" s="51"/>
      <c r="M458" s="51"/>
      <c r="N458" s="51"/>
      <c r="O458" s="51"/>
      <c r="P458" s="51"/>
      <c r="Q458" s="51"/>
      <c r="R458" s="51"/>
      <c r="S458" s="51"/>
      <c r="T458" s="51"/>
      <c r="U458" s="51"/>
      <c r="V458" s="51"/>
      <c r="W458" s="51"/>
      <c r="X458" s="51"/>
      <c r="Y458" s="51"/>
      <c r="Z458" s="51"/>
    </row>
    <row r="459" spans="1:26" ht="15.75" customHeight="1" x14ac:dyDescent="0.2">
      <c r="A459" s="51"/>
      <c r="B459" s="51"/>
      <c r="C459" s="51"/>
      <c r="D459" s="51"/>
      <c r="E459" s="51"/>
      <c r="F459" s="51"/>
      <c r="G459" s="51"/>
      <c r="H459" s="51"/>
      <c r="I459" s="51"/>
      <c r="J459" s="51"/>
      <c r="K459" s="51"/>
      <c r="L459" s="51"/>
      <c r="M459" s="51"/>
      <c r="N459" s="51"/>
      <c r="O459" s="51"/>
      <c r="P459" s="51"/>
      <c r="Q459" s="51"/>
      <c r="R459" s="51"/>
      <c r="S459" s="51"/>
      <c r="T459" s="51"/>
      <c r="U459" s="51"/>
      <c r="V459" s="51"/>
      <c r="W459" s="51"/>
      <c r="X459" s="51"/>
      <c r="Y459" s="51"/>
      <c r="Z459" s="51"/>
    </row>
    <row r="460" spans="1:26" ht="15.75" customHeight="1" x14ac:dyDescent="0.2">
      <c r="A460" s="51"/>
      <c r="B460" s="51"/>
      <c r="C460" s="51"/>
      <c r="D460" s="51"/>
      <c r="E460" s="51"/>
      <c r="F460" s="51"/>
      <c r="G460" s="51"/>
      <c r="H460" s="51"/>
      <c r="I460" s="51"/>
      <c r="J460" s="51"/>
      <c r="K460" s="51"/>
      <c r="L460" s="51"/>
      <c r="M460" s="51"/>
      <c r="N460" s="51"/>
      <c r="O460" s="51"/>
      <c r="P460" s="51"/>
      <c r="Q460" s="51"/>
      <c r="R460" s="51"/>
      <c r="S460" s="51"/>
      <c r="T460" s="51"/>
      <c r="U460" s="51"/>
      <c r="V460" s="51"/>
      <c r="W460" s="51"/>
      <c r="X460" s="51"/>
      <c r="Y460" s="51"/>
      <c r="Z460" s="51"/>
    </row>
    <row r="461" spans="1:26" ht="15.75" customHeight="1" x14ac:dyDescent="0.2">
      <c r="A461" s="51"/>
      <c r="B461" s="51"/>
      <c r="C461" s="51"/>
      <c r="D461" s="51"/>
      <c r="E461" s="51"/>
      <c r="F461" s="51"/>
      <c r="G461" s="51"/>
      <c r="H461" s="51"/>
      <c r="I461" s="51"/>
      <c r="J461" s="51"/>
      <c r="K461" s="51"/>
      <c r="L461" s="51"/>
      <c r="M461" s="51"/>
      <c r="N461" s="51"/>
      <c r="O461" s="51"/>
      <c r="P461" s="51"/>
      <c r="Q461" s="51"/>
      <c r="R461" s="51"/>
      <c r="S461" s="51"/>
      <c r="T461" s="51"/>
      <c r="U461" s="51"/>
      <c r="V461" s="51"/>
      <c r="W461" s="51"/>
      <c r="X461" s="51"/>
      <c r="Y461" s="51"/>
      <c r="Z461" s="51"/>
    </row>
    <row r="462" spans="1:26" ht="15.75" customHeight="1" x14ac:dyDescent="0.2">
      <c r="A462" s="51"/>
      <c r="B462" s="51"/>
      <c r="C462" s="51"/>
      <c r="D462" s="51"/>
      <c r="E462" s="51"/>
      <c r="F462" s="51"/>
      <c r="G462" s="51"/>
      <c r="H462" s="51"/>
      <c r="I462" s="51"/>
      <c r="J462" s="51"/>
      <c r="K462" s="51"/>
      <c r="L462" s="51"/>
      <c r="M462" s="51"/>
      <c r="N462" s="51"/>
      <c r="O462" s="51"/>
      <c r="P462" s="51"/>
      <c r="Q462" s="51"/>
      <c r="R462" s="51"/>
      <c r="S462" s="51"/>
      <c r="T462" s="51"/>
      <c r="U462" s="51"/>
      <c r="V462" s="51"/>
      <c r="W462" s="51"/>
      <c r="X462" s="51"/>
      <c r="Y462" s="51"/>
      <c r="Z462" s="51"/>
    </row>
    <row r="463" spans="1:26" ht="15.75" customHeight="1" x14ac:dyDescent="0.2">
      <c r="A463" s="51"/>
      <c r="B463" s="51"/>
      <c r="C463" s="51"/>
      <c r="D463" s="51"/>
      <c r="E463" s="51"/>
      <c r="F463" s="51"/>
      <c r="G463" s="51"/>
      <c r="H463" s="51"/>
      <c r="I463" s="51"/>
      <c r="J463" s="51"/>
      <c r="K463" s="51"/>
      <c r="L463" s="51"/>
      <c r="M463" s="51"/>
      <c r="N463" s="51"/>
      <c r="O463" s="51"/>
      <c r="P463" s="51"/>
      <c r="Q463" s="51"/>
      <c r="R463" s="51"/>
      <c r="S463" s="51"/>
      <c r="T463" s="51"/>
      <c r="U463" s="51"/>
      <c r="V463" s="51"/>
      <c r="W463" s="51"/>
      <c r="X463" s="51"/>
      <c r="Y463" s="51"/>
      <c r="Z463" s="51"/>
    </row>
    <row r="464" spans="1:26" ht="15.75" customHeight="1" x14ac:dyDescent="0.2">
      <c r="A464" s="51"/>
      <c r="B464" s="51"/>
      <c r="C464" s="51"/>
      <c r="D464" s="51"/>
      <c r="E464" s="51"/>
      <c r="F464" s="51"/>
      <c r="G464" s="51"/>
      <c r="H464" s="51"/>
      <c r="I464" s="51"/>
      <c r="J464" s="51"/>
      <c r="K464" s="51"/>
      <c r="L464" s="51"/>
      <c r="M464" s="51"/>
      <c r="N464" s="51"/>
      <c r="O464" s="51"/>
      <c r="P464" s="51"/>
      <c r="Q464" s="51"/>
      <c r="R464" s="51"/>
      <c r="S464" s="51"/>
      <c r="T464" s="51"/>
      <c r="U464" s="51"/>
      <c r="V464" s="51"/>
      <c r="W464" s="51"/>
      <c r="X464" s="51"/>
      <c r="Y464" s="51"/>
      <c r="Z464" s="51"/>
    </row>
    <row r="465" spans="1:26" ht="15.75" customHeight="1" x14ac:dyDescent="0.2">
      <c r="A465" s="51"/>
      <c r="B465" s="51"/>
      <c r="C465" s="51"/>
      <c r="D465" s="51"/>
      <c r="E465" s="51"/>
      <c r="F465" s="51"/>
      <c r="G465" s="51"/>
      <c r="H465" s="51"/>
      <c r="I465" s="51"/>
      <c r="J465" s="51"/>
      <c r="K465" s="51"/>
      <c r="L465" s="51"/>
      <c r="M465" s="51"/>
      <c r="N465" s="51"/>
      <c r="O465" s="51"/>
      <c r="P465" s="51"/>
      <c r="Q465" s="51"/>
      <c r="R465" s="51"/>
      <c r="S465" s="51"/>
      <c r="T465" s="51"/>
      <c r="U465" s="51"/>
      <c r="V465" s="51"/>
      <c r="W465" s="51"/>
      <c r="X465" s="51"/>
      <c r="Y465" s="51"/>
      <c r="Z465" s="51"/>
    </row>
    <row r="466" spans="1:26" ht="15.75" customHeight="1" x14ac:dyDescent="0.2">
      <c r="A466" s="51"/>
      <c r="B466" s="51"/>
      <c r="C466" s="51"/>
      <c r="D466" s="51"/>
      <c r="E466" s="51"/>
      <c r="F466" s="51"/>
      <c r="G466" s="51"/>
      <c r="H466" s="51"/>
      <c r="I466" s="51"/>
      <c r="J466" s="51"/>
      <c r="K466" s="51"/>
      <c r="L466" s="51"/>
      <c r="M466" s="51"/>
      <c r="N466" s="51"/>
      <c r="O466" s="51"/>
      <c r="P466" s="51"/>
      <c r="Q466" s="51"/>
      <c r="R466" s="51"/>
      <c r="S466" s="51"/>
      <c r="T466" s="51"/>
      <c r="U466" s="51"/>
      <c r="V466" s="51"/>
      <c r="W466" s="51"/>
      <c r="X466" s="51"/>
      <c r="Y466" s="51"/>
      <c r="Z466" s="51"/>
    </row>
    <row r="467" spans="1:26" ht="15.75" customHeight="1" x14ac:dyDescent="0.2">
      <c r="A467" s="51"/>
      <c r="B467" s="51"/>
      <c r="C467" s="51"/>
      <c r="D467" s="51"/>
      <c r="E467" s="51"/>
      <c r="F467" s="51"/>
      <c r="G467" s="51"/>
      <c r="H467" s="51"/>
      <c r="I467" s="51"/>
      <c r="J467" s="51"/>
      <c r="K467" s="51"/>
      <c r="L467" s="51"/>
      <c r="M467" s="51"/>
      <c r="N467" s="51"/>
      <c r="O467" s="51"/>
      <c r="P467" s="51"/>
      <c r="Q467" s="51"/>
      <c r="R467" s="51"/>
      <c r="S467" s="51"/>
      <c r="T467" s="51"/>
      <c r="U467" s="51"/>
      <c r="V467" s="51"/>
      <c r="W467" s="51"/>
      <c r="X467" s="51"/>
      <c r="Y467" s="51"/>
      <c r="Z467" s="51"/>
    </row>
    <row r="468" spans="1:26" ht="15.75" customHeight="1" x14ac:dyDescent="0.2">
      <c r="A468" s="51"/>
      <c r="B468" s="51"/>
      <c r="C468" s="51"/>
      <c r="D468" s="51"/>
      <c r="E468" s="51"/>
      <c r="F468" s="51"/>
      <c r="G468" s="51"/>
      <c r="H468" s="51"/>
      <c r="I468" s="51"/>
      <c r="J468" s="51"/>
      <c r="K468" s="51"/>
      <c r="L468" s="51"/>
      <c r="M468" s="51"/>
      <c r="N468" s="51"/>
      <c r="O468" s="51"/>
      <c r="P468" s="51"/>
      <c r="Q468" s="51"/>
      <c r="R468" s="51"/>
      <c r="S468" s="51"/>
      <c r="T468" s="51"/>
      <c r="U468" s="51"/>
      <c r="V468" s="51"/>
      <c r="W468" s="51"/>
      <c r="X468" s="51"/>
      <c r="Y468" s="51"/>
      <c r="Z468" s="51"/>
    </row>
    <row r="469" spans="1:26" ht="15.75" customHeight="1" x14ac:dyDescent="0.2">
      <c r="A469" s="51"/>
      <c r="B469" s="51"/>
      <c r="C469" s="51"/>
      <c r="D469" s="51"/>
      <c r="E469" s="51"/>
      <c r="F469" s="51"/>
      <c r="G469" s="51"/>
      <c r="H469" s="51"/>
      <c r="I469" s="51"/>
      <c r="J469" s="51"/>
      <c r="K469" s="51"/>
      <c r="L469" s="51"/>
      <c r="M469" s="51"/>
      <c r="N469" s="51"/>
      <c r="O469" s="51"/>
      <c r="P469" s="51"/>
      <c r="Q469" s="51"/>
      <c r="R469" s="51"/>
      <c r="S469" s="51"/>
      <c r="T469" s="51"/>
      <c r="U469" s="51"/>
      <c r="V469" s="51"/>
      <c r="W469" s="51"/>
      <c r="X469" s="51"/>
      <c r="Y469" s="51"/>
      <c r="Z469" s="51"/>
    </row>
    <row r="470" spans="1:26" ht="15.75" customHeight="1" x14ac:dyDescent="0.2">
      <c r="A470" s="51"/>
      <c r="B470" s="51"/>
      <c r="C470" s="51"/>
      <c r="D470" s="51"/>
      <c r="E470" s="51"/>
      <c r="F470" s="51"/>
      <c r="G470" s="51"/>
      <c r="H470" s="51"/>
      <c r="I470" s="51"/>
      <c r="J470" s="51"/>
      <c r="K470" s="51"/>
      <c r="L470" s="51"/>
      <c r="M470" s="51"/>
      <c r="N470" s="51"/>
      <c r="O470" s="51"/>
      <c r="P470" s="51"/>
      <c r="Q470" s="51"/>
      <c r="R470" s="51"/>
      <c r="S470" s="51"/>
      <c r="T470" s="51"/>
      <c r="U470" s="51"/>
      <c r="V470" s="51"/>
      <c r="W470" s="51"/>
      <c r="X470" s="51"/>
      <c r="Y470" s="51"/>
      <c r="Z470" s="51"/>
    </row>
    <row r="471" spans="1:26" ht="15.75" customHeight="1" x14ac:dyDescent="0.2">
      <c r="A471" s="51"/>
      <c r="B471" s="51"/>
      <c r="C471" s="51"/>
      <c r="D471" s="51"/>
      <c r="E471" s="51"/>
      <c r="F471" s="51"/>
      <c r="G471" s="51"/>
      <c r="H471" s="51"/>
      <c r="I471" s="51"/>
      <c r="J471" s="51"/>
      <c r="K471" s="51"/>
      <c r="L471" s="51"/>
      <c r="M471" s="51"/>
      <c r="N471" s="51"/>
      <c r="O471" s="51"/>
      <c r="P471" s="51"/>
      <c r="Q471" s="51"/>
      <c r="R471" s="51"/>
      <c r="S471" s="51"/>
      <c r="T471" s="51"/>
      <c r="U471" s="51"/>
      <c r="V471" s="51"/>
      <c r="W471" s="51"/>
      <c r="X471" s="51"/>
      <c r="Y471" s="51"/>
      <c r="Z471" s="51"/>
    </row>
    <row r="472" spans="1:26" ht="15.75" customHeight="1" x14ac:dyDescent="0.2">
      <c r="A472" s="51"/>
      <c r="B472" s="51"/>
      <c r="C472" s="51"/>
      <c r="D472" s="51"/>
      <c r="E472" s="51"/>
      <c r="F472" s="51"/>
      <c r="G472" s="51"/>
      <c r="H472" s="51"/>
      <c r="I472" s="51"/>
      <c r="J472" s="51"/>
      <c r="K472" s="51"/>
      <c r="L472" s="51"/>
      <c r="M472" s="51"/>
      <c r="N472" s="51"/>
      <c r="O472" s="51"/>
      <c r="P472" s="51"/>
      <c r="Q472" s="51"/>
      <c r="R472" s="51"/>
      <c r="S472" s="51"/>
      <c r="T472" s="51"/>
      <c r="U472" s="51"/>
      <c r="V472" s="51"/>
      <c r="W472" s="51"/>
      <c r="X472" s="51"/>
      <c r="Y472" s="51"/>
      <c r="Z472" s="51"/>
    </row>
    <row r="473" spans="1:26" ht="15.75" customHeight="1" x14ac:dyDescent="0.2">
      <c r="A473" s="51"/>
      <c r="B473" s="51"/>
      <c r="C473" s="51"/>
      <c r="D473" s="51"/>
      <c r="E473" s="51"/>
      <c r="F473" s="51"/>
      <c r="G473" s="51"/>
      <c r="H473" s="51"/>
      <c r="I473" s="51"/>
      <c r="J473" s="51"/>
      <c r="K473" s="51"/>
      <c r="L473" s="51"/>
      <c r="M473" s="51"/>
      <c r="N473" s="51"/>
      <c r="O473" s="51"/>
      <c r="P473" s="51"/>
      <c r="Q473" s="51"/>
      <c r="R473" s="51"/>
      <c r="S473" s="51"/>
      <c r="T473" s="51"/>
      <c r="U473" s="51"/>
      <c r="V473" s="51"/>
      <c r="W473" s="51"/>
      <c r="X473" s="51"/>
      <c r="Y473" s="51"/>
      <c r="Z473" s="51"/>
    </row>
    <row r="474" spans="1:26" ht="15.75" customHeight="1" x14ac:dyDescent="0.2">
      <c r="A474" s="51"/>
      <c r="B474" s="51"/>
      <c r="C474" s="51"/>
      <c r="D474" s="51"/>
      <c r="E474" s="51"/>
      <c r="F474" s="51"/>
      <c r="G474" s="51"/>
      <c r="H474" s="51"/>
      <c r="I474" s="51"/>
      <c r="J474" s="51"/>
      <c r="K474" s="51"/>
      <c r="L474" s="51"/>
      <c r="M474" s="51"/>
      <c r="N474" s="51"/>
      <c r="O474" s="51"/>
      <c r="P474" s="51"/>
      <c r="Q474" s="51"/>
      <c r="R474" s="51"/>
      <c r="S474" s="51"/>
      <c r="T474" s="51"/>
      <c r="U474" s="51"/>
      <c r="V474" s="51"/>
      <c r="W474" s="51"/>
      <c r="X474" s="51"/>
      <c r="Y474" s="51"/>
      <c r="Z474" s="51"/>
    </row>
    <row r="475" spans="1:26" ht="15.75" customHeight="1" x14ac:dyDescent="0.2">
      <c r="A475" s="51"/>
      <c r="B475" s="51"/>
      <c r="C475" s="51"/>
      <c r="D475" s="51"/>
      <c r="E475" s="51"/>
      <c r="F475" s="51"/>
      <c r="G475" s="51"/>
      <c r="H475" s="51"/>
      <c r="I475" s="51"/>
      <c r="J475" s="51"/>
      <c r="K475" s="51"/>
      <c r="L475" s="51"/>
      <c r="M475" s="51"/>
      <c r="N475" s="51"/>
      <c r="O475" s="51"/>
      <c r="P475" s="51"/>
      <c r="Q475" s="51"/>
      <c r="R475" s="51"/>
      <c r="S475" s="51"/>
      <c r="T475" s="51"/>
      <c r="U475" s="51"/>
      <c r="V475" s="51"/>
      <c r="W475" s="51"/>
      <c r="X475" s="51"/>
      <c r="Y475" s="51"/>
      <c r="Z475" s="51"/>
    </row>
    <row r="476" spans="1:26" ht="15.75" customHeight="1" x14ac:dyDescent="0.2">
      <c r="A476" s="51"/>
      <c r="B476" s="51"/>
      <c r="C476" s="51"/>
      <c r="D476" s="51"/>
      <c r="E476" s="51"/>
      <c r="F476" s="51"/>
      <c r="G476" s="51"/>
      <c r="H476" s="51"/>
      <c r="I476" s="51"/>
      <c r="J476" s="51"/>
      <c r="K476" s="51"/>
      <c r="L476" s="51"/>
      <c r="M476" s="51"/>
      <c r="N476" s="51"/>
      <c r="O476" s="51"/>
      <c r="P476" s="51"/>
      <c r="Q476" s="51"/>
      <c r="R476" s="51"/>
      <c r="S476" s="51"/>
      <c r="T476" s="51"/>
      <c r="U476" s="51"/>
      <c r="V476" s="51"/>
      <c r="W476" s="51"/>
      <c r="X476" s="51"/>
      <c r="Y476" s="51"/>
      <c r="Z476" s="51"/>
    </row>
    <row r="477" spans="1:26" ht="15.75" customHeight="1" x14ac:dyDescent="0.2">
      <c r="A477" s="51"/>
      <c r="B477" s="51"/>
      <c r="C477" s="51"/>
      <c r="D477" s="51"/>
      <c r="E477" s="51"/>
      <c r="F477" s="51"/>
      <c r="G477" s="51"/>
      <c r="H477" s="51"/>
      <c r="I477" s="51"/>
      <c r="J477" s="51"/>
      <c r="K477" s="51"/>
      <c r="L477" s="51"/>
      <c r="M477" s="51"/>
      <c r="N477" s="51"/>
      <c r="O477" s="51"/>
      <c r="P477" s="51"/>
      <c r="Q477" s="51"/>
      <c r="R477" s="51"/>
      <c r="S477" s="51"/>
      <c r="T477" s="51"/>
      <c r="U477" s="51"/>
      <c r="V477" s="51"/>
      <c r="W477" s="51"/>
      <c r="X477" s="51"/>
      <c r="Y477" s="51"/>
      <c r="Z477" s="51"/>
    </row>
    <row r="478" spans="1:26" ht="15.75" customHeight="1" x14ac:dyDescent="0.2">
      <c r="A478" s="51"/>
      <c r="B478" s="51"/>
      <c r="C478" s="51"/>
      <c r="D478" s="51"/>
      <c r="E478" s="51"/>
      <c r="F478" s="51"/>
      <c r="G478" s="51"/>
      <c r="H478" s="51"/>
      <c r="I478" s="51"/>
      <c r="J478" s="51"/>
      <c r="K478" s="51"/>
      <c r="L478" s="51"/>
      <c r="M478" s="51"/>
      <c r="N478" s="51"/>
      <c r="O478" s="51"/>
      <c r="P478" s="51"/>
      <c r="Q478" s="51"/>
      <c r="R478" s="51"/>
      <c r="S478" s="51"/>
      <c r="T478" s="51"/>
      <c r="U478" s="51"/>
      <c r="V478" s="51"/>
      <c r="W478" s="51"/>
      <c r="X478" s="51"/>
      <c r="Y478" s="51"/>
      <c r="Z478" s="51"/>
    </row>
    <row r="479" spans="1:26" ht="15.75" customHeight="1" x14ac:dyDescent="0.2">
      <c r="A479" s="51"/>
      <c r="B479" s="51"/>
      <c r="C479" s="51"/>
      <c r="D479" s="51"/>
      <c r="E479" s="51"/>
      <c r="F479" s="51"/>
      <c r="G479" s="51"/>
      <c r="H479" s="51"/>
      <c r="I479" s="51"/>
      <c r="J479" s="51"/>
      <c r="K479" s="51"/>
      <c r="L479" s="51"/>
      <c r="M479" s="51"/>
      <c r="N479" s="51"/>
      <c r="O479" s="51"/>
      <c r="P479" s="51"/>
      <c r="Q479" s="51"/>
      <c r="R479" s="51"/>
      <c r="S479" s="51"/>
      <c r="T479" s="51"/>
      <c r="U479" s="51"/>
      <c r="V479" s="51"/>
      <c r="W479" s="51"/>
      <c r="X479" s="51"/>
      <c r="Y479" s="51"/>
      <c r="Z479" s="51"/>
    </row>
    <row r="480" spans="1:26" ht="15.75" customHeight="1" x14ac:dyDescent="0.2">
      <c r="A480" s="51"/>
      <c r="B480" s="51"/>
      <c r="C480" s="51"/>
      <c r="D480" s="51"/>
      <c r="E480" s="51"/>
      <c r="F480" s="51"/>
      <c r="G480" s="51"/>
      <c r="H480" s="51"/>
      <c r="I480" s="51"/>
      <c r="J480" s="51"/>
      <c r="K480" s="51"/>
      <c r="L480" s="51"/>
      <c r="M480" s="51"/>
      <c r="N480" s="51"/>
      <c r="O480" s="51"/>
      <c r="P480" s="51"/>
      <c r="Q480" s="51"/>
      <c r="R480" s="51"/>
      <c r="S480" s="51"/>
      <c r="T480" s="51"/>
      <c r="U480" s="51"/>
      <c r="V480" s="51"/>
      <c r="W480" s="51"/>
      <c r="X480" s="51"/>
      <c r="Y480" s="51"/>
      <c r="Z480" s="51"/>
    </row>
    <row r="481" spans="1:26" ht="15.75" customHeight="1" x14ac:dyDescent="0.2">
      <c r="A481" s="51"/>
      <c r="B481" s="51"/>
      <c r="C481" s="51"/>
      <c r="D481" s="51"/>
      <c r="E481" s="51"/>
      <c r="F481" s="51"/>
      <c r="G481" s="51"/>
      <c r="H481" s="51"/>
      <c r="I481" s="51"/>
      <c r="J481" s="51"/>
      <c r="K481" s="51"/>
      <c r="L481" s="51"/>
      <c r="M481" s="51"/>
      <c r="N481" s="51"/>
      <c r="O481" s="51"/>
      <c r="P481" s="51"/>
      <c r="Q481" s="51"/>
      <c r="R481" s="51"/>
      <c r="S481" s="51"/>
      <c r="T481" s="51"/>
      <c r="U481" s="51"/>
      <c r="V481" s="51"/>
      <c r="W481" s="51"/>
      <c r="X481" s="51"/>
      <c r="Y481" s="51"/>
      <c r="Z481" s="51"/>
    </row>
    <row r="482" spans="1:26" ht="15.75" customHeight="1" x14ac:dyDescent="0.2">
      <c r="A482" s="51"/>
      <c r="B482" s="51"/>
      <c r="C482" s="51"/>
      <c r="D482" s="51"/>
      <c r="E482" s="51"/>
      <c r="F482" s="51"/>
      <c r="G482" s="51"/>
      <c r="H482" s="51"/>
      <c r="I482" s="51"/>
      <c r="J482" s="51"/>
      <c r="K482" s="51"/>
      <c r="L482" s="51"/>
      <c r="M482" s="51"/>
      <c r="N482" s="51"/>
      <c r="O482" s="51"/>
      <c r="P482" s="51"/>
      <c r="Q482" s="51"/>
      <c r="R482" s="51"/>
      <c r="S482" s="51"/>
      <c r="T482" s="51"/>
      <c r="U482" s="51"/>
      <c r="V482" s="51"/>
      <c r="W482" s="51"/>
      <c r="X482" s="51"/>
      <c r="Y482" s="51"/>
      <c r="Z482" s="51"/>
    </row>
    <row r="483" spans="1:26" ht="15.75" customHeight="1" x14ac:dyDescent="0.2">
      <c r="A483" s="51"/>
      <c r="B483" s="51"/>
      <c r="C483" s="51"/>
      <c r="D483" s="51"/>
      <c r="E483" s="51"/>
      <c r="F483" s="51"/>
      <c r="G483" s="51"/>
      <c r="H483" s="51"/>
      <c r="I483" s="51"/>
      <c r="J483" s="51"/>
      <c r="K483" s="51"/>
      <c r="L483" s="51"/>
      <c r="M483" s="51"/>
      <c r="N483" s="51"/>
      <c r="O483" s="51"/>
      <c r="P483" s="51"/>
      <c r="Q483" s="51"/>
      <c r="R483" s="51"/>
      <c r="S483" s="51"/>
      <c r="T483" s="51"/>
      <c r="U483" s="51"/>
      <c r="V483" s="51"/>
      <c r="W483" s="51"/>
      <c r="X483" s="51"/>
      <c r="Y483" s="51"/>
      <c r="Z483" s="51"/>
    </row>
    <row r="484" spans="1:26" ht="15.75" customHeight="1" x14ac:dyDescent="0.2">
      <c r="A484" s="51"/>
      <c r="B484" s="51"/>
      <c r="C484" s="51"/>
      <c r="D484" s="51"/>
      <c r="E484" s="51"/>
      <c r="F484" s="51"/>
      <c r="G484" s="51"/>
      <c r="H484" s="51"/>
      <c r="I484" s="51"/>
      <c r="J484" s="51"/>
      <c r="K484" s="51"/>
      <c r="L484" s="51"/>
      <c r="M484" s="51"/>
      <c r="N484" s="51"/>
      <c r="O484" s="51"/>
      <c r="P484" s="51"/>
      <c r="Q484" s="51"/>
      <c r="R484" s="51"/>
      <c r="S484" s="51"/>
      <c r="T484" s="51"/>
      <c r="U484" s="51"/>
      <c r="V484" s="51"/>
      <c r="W484" s="51"/>
      <c r="X484" s="51"/>
      <c r="Y484" s="51"/>
      <c r="Z484" s="51"/>
    </row>
    <row r="485" spans="1:26" ht="15.75" customHeight="1" x14ac:dyDescent="0.2">
      <c r="A485" s="51"/>
      <c r="B485" s="51"/>
      <c r="C485" s="51"/>
      <c r="D485" s="51"/>
      <c r="E485" s="51"/>
      <c r="F485" s="51"/>
      <c r="G485" s="51"/>
      <c r="H485" s="51"/>
      <c r="I485" s="51"/>
      <c r="J485" s="51"/>
      <c r="K485" s="51"/>
      <c r="L485" s="51"/>
      <c r="M485" s="51"/>
      <c r="N485" s="51"/>
      <c r="O485" s="51"/>
      <c r="P485" s="51"/>
      <c r="Q485" s="51"/>
      <c r="R485" s="51"/>
      <c r="S485" s="51"/>
      <c r="T485" s="51"/>
      <c r="U485" s="51"/>
      <c r="V485" s="51"/>
      <c r="W485" s="51"/>
      <c r="X485" s="51"/>
      <c r="Y485" s="51"/>
      <c r="Z485" s="51"/>
    </row>
    <row r="486" spans="1:26" ht="15.75" customHeight="1" x14ac:dyDescent="0.2">
      <c r="A486" s="51"/>
      <c r="B486" s="51"/>
      <c r="C486" s="51"/>
      <c r="D486" s="51"/>
      <c r="E486" s="51"/>
      <c r="F486" s="51"/>
      <c r="G486" s="51"/>
      <c r="H486" s="51"/>
      <c r="I486" s="51"/>
      <c r="J486" s="51"/>
      <c r="K486" s="51"/>
      <c r="L486" s="51"/>
      <c r="M486" s="51"/>
      <c r="N486" s="51"/>
      <c r="O486" s="51"/>
      <c r="P486" s="51"/>
      <c r="Q486" s="51"/>
      <c r="R486" s="51"/>
      <c r="S486" s="51"/>
      <c r="T486" s="51"/>
      <c r="U486" s="51"/>
      <c r="V486" s="51"/>
      <c r="W486" s="51"/>
      <c r="X486" s="51"/>
      <c r="Y486" s="51"/>
      <c r="Z486" s="51"/>
    </row>
    <row r="487" spans="1:26" ht="15.75" customHeight="1" x14ac:dyDescent="0.2">
      <c r="A487" s="51"/>
      <c r="B487" s="51"/>
      <c r="C487" s="51"/>
      <c r="D487" s="51"/>
      <c r="E487" s="51"/>
      <c r="F487" s="51"/>
      <c r="G487" s="51"/>
      <c r="H487" s="51"/>
      <c r="I487" s="51"/>
      <c r="J487" s="51"/>
      <c r="K487" s="51"/>
      <c r="L487" s="51"/>
      <c r="M487" s="51"/>
      <c r="N487" s="51"/>
      <c r="O487" s="51"/>
      <c r="P487" s="51"/>
      <c r="Q487" s="51"/>
      <c r="R487" s="51"/>
      <c r="S487" s="51"/>
      <c r="T487" s="51"/>
      <c r="U487" s="51"/>
      <c r="V487" s="51"/>
      <c r="W487" s="51"/>
      <c r="X487" s="51"/>
      <c r="Y487" s="51"/>
      <c r="Z487" s="51"/>
    </row>
    <row r="488" spans="1:26" ht="15.75" customHeight="1" x14ac:dyDescent="0.2">
      <c r="A488" s="51"/>
      <c r="B488" s="51"/>
      <c r="C488" s="51"/>
      <c r="D488" s="51"/>
      <c r="E488" s="51"/>
      <c r="F488" s="51"/>
      <c r="G488" s="51"/>
      <c r="H488" s="51"/>
      <c r="I488" s="51"/>
      <c r="J488" s="51"/>
      <c r="K488" s="51"/>
      <c r="L488" s="51"/>
      <c r="M488" s="51"/>
      <c r="N488" s="51"/>
      <c r="O488" s="51"/>
      <c r="P488" s="51"/>
      <c r="Q488" s="51"/>
      <c r="R488" s="51"/>
      <c r="S488" s="51"/>
      <c r="T488" s="51"/>
      <c r="U488" s="51"/>
      <c r="V488" s="51"/>
      <c r="W488" s="51"/>
      <c r="X488" s="51"/>
      <c r="Y488" s="51"/>
      <c r="Z488" s="51"/>
    </row>
    <row r="489" spans="1:26" ht="15.75" customHeight="1" x14ac:dyDescent="0.2">
      <c r="A489" s="51"/>
      <c r="B489" s="51"/>
      <c r="C489" s="51"/>
      <c r="D489" s="51"/>
      <c r="E489" s="51"/>
      <c r="F489" s="51"/>
      <c r="G489" s="51"/>
      <c r="H489" s="51"/>
      <c r="I489" s="51"/>
      <c r="J489" s="51"/>
      <c r="K489" s="51"/>
      <c r="L489" s="51"/>
      <c r="M489" s="51"/>
      <c r="N489" s="51"/>
      <c r="O489" s="51"/>
      <c r="P489" s="51"/>
      <c r="Q489" s="51"/>
      <c r="R489" s="51"/>
      <c r="S489" s="51"/>
      <c r="T489" s="51"/>
      <c r="U489" s="51"/>
      <c r="V489" s="51"/>
      <c r="W489" s="51"/>
      <c r="X489" s="51"/>
      <c r="Y489" s="51"/>
      <c r="Z489" s="51"/>
    </row>
    <row r="490" spans="1:26" ht="15.75" customHeight="1" x14ac:dyDescent="0.2">
      <c r="A490" s="51"/>
      <c r="B490" s="51"/>
      <c r="C490" s="51"/>
      <c r="D490" s="51"/>
      <c r="E490" s="51"/>
      <c r="F490" s="51"/>
      <c r="G490" s="51"/>
      <c r="H490" s="51"/>
      <c r="I490" s="51"/>
      <c r="J490" s="51"/>
      <c r="K490" s="51"/>
      <c r="L490" s="51"/>
      <c r="M490" s="51"/>
      <c r="N490" s="51"/>
      <c r="O490" s="51"/>
      <c r="P490" s="51"/>
      <c r="Q490" s="51"/>
      <c r="R490" s="51"/>
      <c r="S490" s="51"/>
      <c r="T490" s="51"/>
      <c r="U490" s="51"/>
      <c r="V490" s="51"/>
      <c r="W490" s="51"/>
      <c r="X490" s="51"/>
      <c r="Y490" s="51"/>
      <c r="Z490" s="51"/>
    </row>
    <row r="491" spans="1:26" ht="15.75" customHeight="1" x14ac:dyDescent="0.2">
      <c r="A491" s="51"/>
      <c r="B491" s="51"/>
      <c r="C491" s="51"/>
      <c r="D491" s="51"/>
      <c r="E491" s="51"/>
      <c r="F491" s="51"/>
      <c r="G491" s="51"/>
      <c r="H491" s="51"/>
      <c r="I491" s="51"/>
      <c r="J491" s="51"/>
      <c r="K491" s="51"/>
      <c r="L491" s="51"/>
      <c r="M491" s="51"/>
      <c r="N491" s="51"/>
      <c r="O491" s="51"/>
      <c r="P491" s="51"/>
      <c r="Q491" s="51"/>
      <c r="R491" s="51"/>
      <c r="S491" s="51"/>
      <c r="T491" s="51"/>
      <c r="U491" s="51"/>
      <c r="V491" s="51"/>
      <c r="W491" s="51"/>
      <c r="X491" s="51"/>
      <c r="Y491" s="51"/>
      <c r="Z491" s="51"/>
    </row>
    <row r="492" spans="1:26" ht="15.75" customHeight="1" x14ac:dyDescent="0.2">
      <c r="A492" s="51"/>
      <c r="B492" s="51"/>
      <c r="C492" s="51"/>
      <c r="D492" s="51"/>
      <c r="E492" s="51"/>
      <c r="F492" s="51"/>
      <c r="G492" s="51"/>
      <c r="H492" s="51"/>
      <c r="I492" s="51"/>
      <c r="J492" s="51"/>
      <c r="K492" s="51"/>
      <c r="L492" s="51"/>
      <c r="M492" s="51"/>
      <c r="N492" s="51"/>
      <c r="O492" s="51"/>
      <c r="P492" s="51"/>
      <c r="Q492" s="51"/>
      <c r="R492" s="51"/>
      <c r="S492" s="51"/>
      <c r="T492" s="51"/>
      <c r="U492" s="51"/>
      <c r="V492" s="51"/>
      <c r="W492" s="51"/>
      <c r="X492" s="51"/>
      <c r="Y492" s="51"/>
      <c r="Z492" s="51"/>
    </row>
    <row r="493" spans="1:26" ht="15.75" customHeight="1" x14ac:dyDescent="0.2">
      <c r="A493" s="51"/>
      <c r="B493" s="51"/>
      <c r="C493" s="51"/>
      <c r="D493" s="51"/>
      <c r="E493" s="51"/>
      <c r="F493" s="51"/>
      <c r="G493" s="51"/>
      <c r="H493" s="51"/>
      <c r="I493" s="51"/>
      <c r="J493" s="51"/>
      <c r="K493" s="51"/>
      <c r="L493" s="51"/>
      <c r="M493" s="51"/>
      <c r="N493" s="51"/>
      <c r="O493" s="51"/>
      <c r="P493" s="51"/>
      <c r="Q493" s="51"/>
      <c r="R493" s="51"/>
      <c r="S493" s="51"/>
      <c r="T493" s="51"/>
      <c r="U493" s="51"/>
      <c r="V493" s="51"/>
      <c r="W493" s="51"/>
      <c r="X493" s="51"/>
      <c r="Y493" s="51"/>
      <c r="Z493" s="51"/>
    </row>
    <row r="494" spans="1:26" ht="15.75" customHeight="1" x14ac:dyDescent="0.2">
      <c r="A494" s="51"/>
      <c r="B494" s="51"/>
      <c r="C494" s="51"/>
      <c r="D494" s="51"/>
      <c r="E494" s="51"/>
      <c r="F494" s="51"/>
      <c r="G494" s="51"/>
      <c r="H494" s="51"/>
      <c r="I494" s="51"/>
      <c r="J494" s="51"/>
      <c r="K494" s="51"/>
      <c r="L494" s="51"/>
      <c r="M494" s="51"/>
      <c r="N494" s="51"/>
      <c r="O494" s="51"/>
      <c r="P494" s="51"/>
      <c r="Q494" s="51"/>
      <c r="R494" s="51"/>
      <c r="S494" s="51"/>
      <c r="T494" s="51"/>
      <c r="U494" s="51"/>
      <c r="V494" s="51"/>
      <c r="W494" s="51"/>
      <c r="X494" s="51"/>
      <c r="Y494" s="51"/>
      <c r="Z494" s="51"/>
    </row>
    <row r="495" spans="1:26" ht="15.75" customHeight="1" x14ac:dyDescent="0.2">
      <c r="A495" s="51"/>
      <c r="B495" s="51"/>
      <c r="C495" s="51"/>
      <c r="D495" s="51"/>
      <c r="E495" s="51"/>
      <c r="F495" s="51"/>
      <c r="G495" s="51"/>
      <c r="H495" s="51"/>
      <c r="I495" s="51"/>
      <c r="J495" s="51"/>
      <c r="K495" s="51"/>
      <c r="L495" s="51"/>
      <c r="M495" s="51"/>
      <c r="N495" s="51"/>
      <c r="O495" s="51"/>
      <c r="P495" s="51"/>
      <c r="Q495" s="51"/>
      <c r="R495" s="51"/>
      <c r="S495" s="51"/>
      <c r="T495" s="51"/>
      <c r="U495" s="51"/>
      <c r="V495" s="51"/>
      <c r="W495" s="51"/>
      <c r="X495" s="51"/>
      <c r="Y495" s="51"/>
      <c r="Z495" s="51"/>
    </row>
    <row r="496" spans="1:26" ht="15.75" customHeight="1" x14ac:dyDescent="0.2">
      <c r="A496" s="51"/>
      <c r="B496" s="51"/>
      <c r="C496" s="51"/>
      <c r="D496" s="51"/>
      <c r="E496" s="51"/>
      <c r="F496" s="51"/>
      <c r="G496" s="51"/>
      <c r="H496" s="51"/>
      <c r="I496" s="51"/>
      <c r="J496" s="51"/>
      <c r="K496" s="51"/>
      <c r="L496" s="51"/>
      <c r="M496" s="51"/>
      <c r="N496" s="51"/>
      <c r="O496" s="51"/>
      <c r="P496" s="51"/>
      <c r="Q496" s="51"/>
      <c r="R496" s="51"/>
      <c r="S496" s="51"/>
      <c r="T496" s="51"/>
      <c r="U496" s="51"/>
      <c r="V496" s="51"/>
      <c r="W496" s="51"/>
      <c r="X496" s="51"/>
      <c r="Y496" s="51"/>
      <c r="Z496" s="51"/>
    </row>
    <row r="497" spans="1:26" ht="15.75" customHeight="1" x14ac:dyDescent="0.2">
      <c r="A497" s="51"/>
      <c r="B497" s="51"/>
      <c r="C497" s="51"/>
      <c r="D497" s="51"/>
      <c r="E497" s="51"/>
      <c r="F497" s="51"/>
      <c r="G497" s="51"/>
      <c r="H497" s="51"/>
      <c r="I497" s="51"/>
      <c r="J497" s="51"/>
      <c r="K497" s="51"/>
      <c r="L497" s="51"/>
      <c r="M497" s="51"/>
      <c r="N497" s="51"/>
      <c r="O497" s="51"/>
      <c r="P497" s="51"/>
      <c r="Q497" s="51"/>
      <c r="R497" s="51"/>
      <c r="S497" s="51"/>
      <c r="T497" s="51"/>
      <c r="U497" s="51"/>
      <c r="V497" s="51"/>
      <c r="W497" s="51"/>
      <c r="X497" s="51"/>
      <c r="Y497" s="51"/>
      <c r="Z497" s="51"/>
    </row>
    <row r="498" spans="1:26" ht="15.75" customHeight="1" x14ac:dyDescent="0.2">
      <c r="A498" s="51"/>
      <c r="B498" s="51"/>
      <c r="C498" s="51"/>
      <c r="D498" s="51"/>
      <c r="E498" s="51"/>
      <c r="F498" s="51"/>
      <c r="G498" s="51"/>
      <c r="H498" s="51"/>
      <c r="I498" s="51"/>
      <c r="J498" s="51"/>
      <c r="K498" s="51"/>
      <c r="L498" s="51"/>
      <c r="M498" s="51"/>
      <c r="N498" s="51"/>
      <c r="O498" s="51"/>
      <c r="P498" s="51"/>
      <c r="Q498" s="51"/>
      <c r="R498" s="51"/>
      <c r="S498" s="51"/>
      <c r="T498" s="51"/>
      <c r="U498" s="51"/>
      <c r="V498" s="51"/>
      <c r="W498" s="51"/>
      <c r="X498" s="51"/>
      <c r="Y498" s="51"/>
      <c r="Z498" s="51"/>
    </row>
    <row r="499" spans="1:26" ht="15.75" customHeight="1" x14ac:dyDescent="0.2">
      <c r="A499" s="51"/>
      <c r="B499" s="51"/>
      <c r="C499" s="51"/>
      <c r="D499" s="51"/>
      <c r="E499" s="51"/>
      <c r="F499" s="51"/>
      <c r="G499" s="51"/>
      <c r="H499" s="51"/>
      <c r="I499" s="51"/>
      <c r="J499" s="51"/>
      <c r="K499" s="51"/>
      <c r="L499" s="51"/>
      <c r="M499" s="51"/>
      <c r="N499" s="51"/>
      <c r="O499" s="51"/>
      <c r="P499" s="51"/>
      <c r="Q499" s="51"/>
      <c r="R499" s="51"/>
      <c r="S499" s="51"/>
      <c r="T499" s="51"/>
      <c r="U499" s="51"/>
      <c r="V499" s="51"/>
      <c r="W499" s="51"/>
      <c r="X499" s="51"/>
      <c r="Y499" s="51"/>
      <c r="Z499" s="51"/>
    </row>
    <row r="500" spans="1:26" ht="15.75" customHeight="1" x14ac:dyDescent="0.2">
      <c r="A500" s="51"/>
      <c r="B500" s="51"/>
      <c r="C500" s="51"/>
      <c r="D500" s="51"/>
      <c r="E500" s="51"/>
      <c r="F500" s="51"/>
      <c r="G500" s="51"/>
      <c r="H500" s="51"/>
      <c r="I500" s="51"/>
      <c r="J500" s="51"/>
      <c r="K500" s="51"/>
      <c r="L500" s="51"/>
      <c r="M500" s="51"/>
      <c r="N500" s="51"/>
      <c r="O500" s="51"/>
      <c r="P500" s="51"/>
      <c r="Q500" s="51"/>
      <c r="R500" s="51"/>
      <c r="S500" s="51"/>
      <c r="T500" s="51"/>
      <c r="U500" s="51"/>
      <c r="V500" s="51"/>
      <c r="W500" s="51"/>
      <c r="X500" s="51"/>
      <c r="Y500" s="51"/>
      <c r="Z500" s="51"/>
    </row>
    <row r="501" spans="1:26" ht="15.75" customHeight="1" x14ac:dyDescent="0.2">
      <c r="A501" s="51"/>
      <c r="B501" s="51"/>
      <c r="C501" s="51"/>
      <c r="D501" s="51"/>
      <c r="E501" s="51"/>
      <c r="F501" s="51"/>
      <c r="G501" s="51"/>
      <c r="H501" s="51"/>
      <c r="I501" s="51"/>
      <c r="J501" s="51"/>
      <c r="K501" s="51"/>
      <c r="L501" s="51"/>
      <c r="M501" s="51"/>
      <c r="N501" s="51"/>
      <c r="O501" s="51"/>
      <c r="P501" s="51"/>
      <c r="Q501" s="51"/>
      <c r="R501" s="51"/>
      <c r="S501" s="51"/>
      <c r="T501" s="51"/>
      <c r="U501" s="51"/>
      <c r="V501" s="51"/>
      <c r="W501" s="51"/>
      <c r="X501" s="51"/>
      <c r="Y501" s="51"/>
      <c r="Z501" s="51"/>
    </row>
    <row r="502" spans="1:26" ht="15.75" customHeight="1" x14ac:dyDescent="0.2">
      <c r="A502" s="51"/>
      <c r="B502" s="51"/>
      <c r="C502" s="51"/>
      <c r="D502" s="51"/>
      <c r="E502" s="51"/>
      <c r="F502" s="51"/>
      <c r="G502" s="51"/>
      <c r="H502" s="51"/>
      <c r="I502" s="51"/>
      <c r="J502" s="51"/>
      <c r="K502" s="51"/>
      <c r="L502" s="51"/>
      <c r="M502" s="51"/>
      <c r="N502" s="51"/>
      <c r="O502" s="51"/>
      <c r="P502" s="51"/>
      <c r="Q502" s="51"/>
      <c r="R502" s="51"/>
      <c r="S502" s="51"/>
      <c r="T502" s="51"/>
      <c r="U502" s="51"/>
      <c r="V502" s="51"/>
      <c r="W502" s="51"/>
      <c r="X502" s="51"/>
      <c r="Y502" s="51"/>
      <c r="Z502" s="51"/>
    </row>
    <row r="503" spans="1:26" ht="15.75" customHeight="1" x14ac:dyDescent="0.2">
      <c r="A503" s="51"/>
      <c r="B503" s="51"/>
      <c r="C503" s="51"/>
      <c r="D503" s="51"/>
      <c r="E503" s="51"/>
      <c r="F503" s="51"/>
      <c r="G503" s="51"/>
      <c r="H503" s="51"/>
      <c r="I503" s="51"/>
      <c r="J503" s="51"/>
      <c r="K503" s="51"/>
      <c r="L503" s="51"/>
      <c r="M503" s="51"/>
      <c r="N503" s="51"/>
      <c r="O503" s="51"/>
      <c r="P503" s="51"/>
      <c r="Q503" s="51"/>
      <c r="R503" s="51"/>
      <c r="S503" s="51"/>
      <c r="T503" s="51"/>
      <c r="U503" s="51"/>
      <c r="V503" s="51"/>
      <c r="W503" s="51"/>
      <c r="X503" s="51"/>
      <c r="Y503" s="51"/>
      <c r="Z503" s="51"/>
    </row>
    <row r="504" spans="1:26" ht="15.75" customHeight="1" x14ac:dyDescent="0.2">
      <c r="A504" s="51"/>
      <c r="B504" s="51"/>
      <c r="C504" s="51"/>
      <c r="D504" s="51"/>
      <c r="E504" s="51"/>
      <c r="F504" s="51"/>
      <c r="G504" s="51"/>
      <c r="H504" s="51"/>
      <c r="I504" s="51"/>
      <c r="J504" s="51"/>
      <c r="K504" s="51"/>
      <c r="L504" s="51"/>
      <c r="M504" s="51"/>
      <c r="N504" s="51"/>
      <c r="O504" s="51"/>
      <c r="P504" s="51"/>
      <c r="Q504" s="51"/>
      <c r="R504" s="51"/>
      <c r="S504" s="51"/>
      <c r="T504" s="51"/>
      <c r="U504" s="51"/>
      <c r="V504" s="51"/>
      <c r="W504" s="51"/>
      <c r="X504" s="51"/>
      <c r="Y504" s="51"/>
      <c r="Z504" s="51"/>
    </row>
    <row r="505" spans="1:26" ht="15.75" customHeight="1" x14ac:dyDescent="0.2">
      <c r="A505" s="51"/>
      <c r="B505" s="51"/>
      <c r="C505" s="51"/>
      <c r="D505" s="51"/>
      <c r="E505" s="51"/>
      <c r="F505" s="51"/>
      <c r="G505" s="51"/>
      <c r="H505" s="51"/>
      <c r="I505" s="51"/>
      <c r="J505" s="51"/>
      <c r="K505" s="51"/>
      <c r="L505" s="51"/>
      <c r="M505" s="51"/>
      <c r="N505" s="51"/>
      <c r="O505" s="51"/>
      <c r="P505" s="51"/>
      <c r="Q505" s="51"/>
      <c r="R505" s="51"/>
      <c r="S505" s="51"/>
      <c r="T505" s="51"/>
      <c r="U505" s="51"/>
      <c r="V505" s="51"/>
      <c r="W505" s="51"/>
      <c r="X505" s="51"/>
      <c r="Y505" s="51"/>
      <c r="Z505" s="51"/>
    </row>
    <row r="506" spans="1:26" ht="15.75" customHeight="1" x14ac:dyDescent="0.2">
      <c r="A506" s="51"/>
      <c r="B506" s="51"/>
      <c r="C506" s="51"/>
      <c r="D506" s="51"/>
      <c r="E506" s="51"/>
      <c r="F506" s="51"/>
      <c r="G506" s="51"/>
      <c r="H506" s="51"/>
      <c r="I506" s="51"/>
      <c r="J506" s="51"/>
      <c r="K506" s="51"/>
      <c r="L506" s="51"/>
      <c r="M506" s="51"/>
      <c r="N506" s="51"/>
      <c r="O506" s="51"/>
      <c r="P506" s="51"/>
      <c r="Q506" s="51"/>
      <c r="R506" s="51"/>
      <c r="S506" s="51"/>
      <c r="T506" s="51"/>
      <c r="U506" s="51"/>
      <c r="V506" s="51"/>
      <c r="W506" s="51"/>
      <c r="X506" s="51"/>
      <c r="Y506" s="51"/>
      <c r="Z506" s="51"/>
    </row>
    <row r="507" spans="1:26" ht="15.75" customHeight="1" x14ac:dyDescent="0.2">
      <c r="A507" s="51"/>
      <c r="B507" s="51"/>
      <c r="C507" s="51"/>
      <c r="D507" s="51"/>
      <c r="E507" s="51"/>
      <c r="F507" s="51"/>
      <c r="G507" s="51"/>
      <c r="H507" s="51"/>
      <c r="I507" s="51"/>
      <c r="J507" s="51"/>
      <c r="K507" s="51"/>
      <c r="L507" s="51"/>
      <c r="M507" s="51"/>
      <c r="N507" s="51"/>
      <c r="O507" s="51"/>
      <c r="P507" s="51"/>
      <c r="Q507" s="51"/>
      <c r="R507" s="51"/>
      <c r="S507" s="51"/>
      <c r="T507" s="51"/>
      <c r="U507" s="51"/>
      <c r="V507" s="51"/>
      <c r="W507" s="51"/>
      <c r="X507" s="51"/>
      <c r="Y507" s="51"/>
      <c r="Z507" s="51"/>
    </row>
    <row r="508" spans="1:26" ht="15.75" customHeight="1" x14ac:dyDescent="0.2">
      <c r="A508" s="51"/>
      <c r="B508" s="51"/>
      <c r="C508" s="51"/>
      <c r="D508" s="51"/>
      <c r="E508" s="51"/>
      <c r="F508" s="51"/>
      <c r="G508" s="51"/>
      <c r="H508" s="51"/>
      <c r="I508" s="51"/>
      <c r="J508" s="51"/>
      <c r="K508" s="51"/>
      <c r="L508" s="51"/>
      <c r="M508" s="51"/>
      <c r="N508" s="51"/>
      <c r="O508" s="51"/>
      <c r="P508" s="51"/>
      <c r="Q508" s="51"/>
      <c r="R508" s="51"/>
      <c r="S508" s="51"/>
      <c r="T508" s="51"/>
      <c r="U508" s="51"/>
      <c r="V508" s="51"/>
      <c r="W508" s="51"/>
      <c r="X508" s="51"/>
      <c r="Y508" s="51"/>
      <c r="Z508" s="51"/>
    </row>
    <row r="509" spans="1:26" ht="15.75" customHeight="1" x14ac:dyDescent="0.2">
      <c r="A509" s="51"/>
      <c r="B509" s="51"/>
      <c r="C509" s="51"/>
      <c r="D509" s="51"/>
      <c r="E509" s="51"/>
      <c r="F509" s="51"/>
      <c r="G509" s="51"/>
      <c r="H509" s="51"/>
      <c r="I509" s="51"/>
      <c r="J509" s="51"/>
      <c r="K509" s="51"/>
      <c r="L509" s="51"/>
      <c r="M509" s="51"/>
      <c r="N509" s="51"/>
      <c r="O509" s="51"/>
      <c r="P509" s="51"/>
      <c r="Q509" s="51"/>
      <c r="R509" s="51"/>
      <c r="S509" s="51"/>
      <c r="T509" s="51"/>
      <c r="U509" s="51"/>
      <c r="V509" s="51"/>
      <c r="W509" s="51"/>
      <c r="X509" s="51"/>
      <c r="Y509" s="51"/>
      <c r="Z509" s="51"/>
    </row>
    <row r="510" spans="1:26" ht="15.75" customHeight="1" x14ac:dyDescent="0.2">
      <c r="A510" s="51"/>
      <c r="B510" s="51"/>
      <c r="C510" s="51"/>
      <c r="D510" s="51"/>
      <c r="E510" s="51"/>
      <c r="F510" s="51"/>
      <c r="G510" s="51"/>
      <c r="H510" s="51"/>
      <c r="I510" s="51"/>
      <c r="J510" s="51"/>
      <c r="K510" s="51"/>
      <c r="L510" s="51"/>
      <c r="M510" s="51"/>
      <c r="N510" s="51"/>
      <c r="O510" s="51"/>
      <c r="P510" s="51"/>
      <c r="Q510" s="51"/>
      <c r="R510" s="51"/>
      <c r="S510" s="51"/>
      <c r="T510" s="51"/>
      <c r="U510" s="51"/>
      <c r="V510" s="51"/>
      <c r="W510" s="51"/>
      <c r="X510" s="51"/>
      <c r="Y510" s="51"/>
      <c r="Z510" s="51"/>
    </row>
    <row r="511" spans="1:26" ht="15.75" customHeight="1" x14ac:dyDescent="0.2">
      <c r="A511" s="51"/>
      <c r="B511" s="51"/>
      <c r="C511" s="51"/>
      <c r="D511" s="51"/>
      <c r="E511" s="51"/>
      <c r="F511" s="51"/>
      <c r="G511" s="51"/>
      <c r="H511" s="51"/>
      <c r="I511" s="51"/>
      <c r="J511" s="51"/>
      <c r="K511" s="51"/>
      <c r="L511" s="51"/>
      <c r="M511" s="51"/>
      <c r="N511" s="51"/>
      <c r="O511" s="51"/>
      <c r="P511" s="51"/>
      <c r="Q511" s="51"/>
      <c r="R511" s="51"/>
      <c r="S511" s="51"/>
      <c r="T511" s="51"/>
      <c r="U511" s="51"/>
      <c r="V511" s="51"/>
      <c r="W511" s="51"/>
      <c r="X511" s="51"/>
      <c r="Y511" s="51"/>
      <c r="Z511" s="51"/>
    </row>
    <row r="512" spans="1:26" ht="15.75" customHeight="1" x14ac:dyDescent="0.2">
      <c r="A512" s="51"/>
      <c r="B512" s="51"/>
      <c r="C512" s="51"/>
      <c r="D512" s="51"/>
      <c r="E512" s="51"/>
      <c r="F512" s="51"/>
      <c r="G512" s="51"/>
      <c r="H512" s="51"/>
      <c r="I512" s="51"/>
      <c r="J512" s="51"/>
      <c r="K512" s="51"/>
      <c r="L512" s="51"/>
      <c r="M512" s="51"/>
      <c r="N512" s="51"/>
      <c r="O512" s="51"/>
      <c r="P512" s="51"/>
      <c r="Q512" s="51"/>
      <c r="R512" s="51"/>
      <c r="S512" s="51"/>
      <c r="T512" s="51"/>
      <c r="U512" s="51"/>
      <c r="V512" s="51"/>
      <c r="W512" s="51"/>
      <c r="X512" s="51"/>
      <c r="Y512" s="51"/>
      <c r="Z512" s="51"/>
    </row>
    <row r="513" spans="1:26" ht="15.75" customHeight="1" x14ac:dyDescent="0.2">
      <c r="A513" s="51"/>
      <c r="B513" s="51"/>
      <c r="C513" s="51"/>
      <c r="D513" s="51"/>
      <c r="E513" s="51"/>
      <c r="F513" s="51"/>
      <c r="G513" s="51"/>
      <c r="H513" s="51"/>
      <c r="I513" s="51"/>
      <c r="J513" s="51"/>
      <c r="K513" s="51"/>
      <c r="L513" s="51"/>
      <c r="M513" s="51"/>
      <c r="N513" s="51"/>
      <c r="O513" s="51"/>
      <c r="P513" s="51"/>
      <c r="Q513" s="51"/>
      <c r="R513" s="51"/>
      <c r="S513" s="51"/>
      <c r="T513" s="51"/>
      <c r="U513" s="51"/>
      <c r="V513" s="51"/>
      <c r="W513" s="51"/>
      <c r="X513" s="51"/>
      <c r="Y513" s="51"/>
      <c r="Z513" s="51"/>
    </row>
    <row r="514" spans="1:26" ht="15.75" customHeight="1" x14ac:dyDescent="0.2">
      <c r="A514" s="51"/>
      <c r="B514" s="51"/>
      <c r="C514" s="51"/>
      <c r="D514" s="51"/>
      <c r="E514" s="51"/>
      <c r="F514" s="51"/>
      <c r="G514" s="51"/>
      <c r="H514" s="51"/>
      <c r="I514" s="51"/>
      <c r="J514" s="51"/>
      <c r="K514" s="51"/>
      <c r="L514" s="51"/>
      <c r="M514" s="51"/>
      <c r="N514" s="51"/>
      <c r="O514" s="51"/>
      <c r="P514" s="51"/>
      <c r="Q514" s="51"/>
      <c r="R514" s="51"/>
      <c r="S514" s="51"/>
      <c r="T514" s="51"/>
      <c r="U514" s="51"/>
      <c r="V514" s="51"/>
      <c r="W514" s="51"/>
      <c r="X514" s="51"/>
      <c r="Y514" s="51"/>
      <c r="Z514" s="51"/>
    </row>
    <row r="515" spans="1:26" ht="15.75" customHeight="1" x14ac:dyDescent="0.2">
      <c r="A515" s="51"/>
      <c r="B515" s="51"/>
      <c r="C515" s="51"/>
      <c r="D515" s="51"/>
      <c r="E515" s="51"/>
      <c r="F515" s="51"/>
      <c r="G515" s="51"/>
      <c r="H515" s="51"/>
      <c r="I515" s="51"/>
      <c r="J515" s="51"/>
      <c r="K515" s="51"/>
      <c r="L515" s="51"/>
      <c r="M515" s="51"/>
      <c r="N515" s="51"/>
      <c r="O515" s="51"/>
      <c r="P515" s="51"/>
      <c r="Q515" s="51"/>
      <c r="R515" s="51"/>
      <c r="S515" s="51"/>
      <c r="T515" s="51"/>
      <c r="U515" s="51"/>
      <c r="V515" s="51"/>
      <c r="W515" s="51"/>
      <c r="X515" s="51"/>
      <c r="Y515" s="51"/>
      <c r="Z515" s="51"/>
    </row>
    <row r="516" spans="1:26" ht="15.75" customHeight="1" x14ac:dyDescent="0.2">
      <c r="A516" s="51"/>
      <c r="B516" s="51"/>
      <c r="C516" s="51"/>
      <c r="D516" s="51"/>
      <c r="E516" s="51"/>
      <c r="F516" s="51"/>
      <c r="G516" s="51"/>
      <c r="H516" s="51"/>
      <c r="I516" s="51"/>
      <c r="J516" s="51"/>
      <c r="K516" s="51"/>
      <c r="L516" s="51"/>
      <c r="M516" s="51"/>
      <c r="N516" s="51"/>
      <c r="O516" s="51"/>
      <c r="P516" s="51"/>
      <c r="Q516" s="51"/>
      <c r="R516" s="51"/>
      <c r="S516" s="51"/>
      <c r="T516" s="51"/>
      <c r="U516" s="51"/>
      <c r="V516" s="51"/>
      <c r="W516" s="51"/>
      <c r="X516" s="51"/>
      <c r="Y516" s="51"/>
      <c r="Z516" s="51"/>
    </row>
    <row r="517" spans="1:26" ht="15.75" customHeight="1" x14ac:dyDescent="0.2">
      <c r="A517" s="51"/>
      <c r="B517" s="51"/>
      <c r="C517" s="51"/>
      <c r="D517" s="51"/>
      <c r="E517" s="51"/>
      <c r="F517" s="51"/>
      <c r="G517" s="51"/>
      <c r="H517" s="51"/>
      <c r="I517" s="51"/>
      <c r="J517" s="51"/>
      <c r="K517" s="51"/>
      <c r="L517" s="51"/>
      <c r="M517" s="51"/>
      <c r="N517" s="51"/>
      <c r="O517" s="51"/>
      <c r="P517" s="51"/>
      <c r="Q517" s="51"/>
      <c r="R517" s="51"/>
      <c r="S517" s="51"/>
      <c r="T517" s="51"/>
      <c r="U517" s="51"/>
      <c r="V517" s="51"/>
      <c r="W517" s="51"/>
      <c r="X517" s="51"/>
      <c r="Y517" s="51"/>
      <c r="Z517" s="51"/>
    </row>
    <row r="518" spans="1:26" ht="15.75" customHeight="1" x14ac:dyDescent="0.2">
      <c r="A518" s="51"/>
      <c r="B518" s="51"/>
      <c r="C518" s="51"/>
      <c r="D518" s="51"/>
      <c r="E518" s="51"/>
      <c r="F518" s="51"/>
      <c r="G518" s="51"/>
      <c r="H518" s="51"/>
      <c r="I518" s="51"/>
      <c r="J518" s="51"/>
      <c r="K518" s="51"/>
      <c r="L518" s="51"/>
      <c r="M518" s="51"/>
      <c r="N518" s="51"/>
      <c r="O518" s="51"/>
      <c r="P518" s="51"/>
      <c r="Q518" s="51"/>
      <c r="R518" s="51"/>
      <c r="S518" s="51"/>
      <c r="T518" s="51"/>
      <c r="U518" s="51"/>
      <c r="V518" s="51"/>
      <c r="W518" s="51"/>
      <c r="X518" s="51"/>
      <c r="Y518" s="51"/>
      <c r="Z518" s="51"/>
    </row>
    <row r="519" spans="1:26" ht="15.75" customHeight="1" x14ac:dyDescent="0.2">
      <c r="A519" s="51"/>
      <c r="B519" s="51"/>
      <c r="C519" s="51"/>
      <c r="D519" s="51"/>
      <c r="E519" s="51"/>
      <c r="F519" s="51"/>
      <c r="G519" s="51"/>
      <c r="H519" s="51"/>
      <c r="I519" s="51"/>
      <c r="J519" s="51"/>
      <c r="K519" s="51"/>
      <c r="L519" s="51"/>
      <c r="M519" s="51"/>
      <c r="N519" s="51"/>
      <c r="O519" s="51"/>
      <c r="P519" s="51"/>
      <c r="Q519" s="51"/>
      <c r="R519" s="51"/>
      <c r="S519" s="51"/>
      <c r="T519" s="51"/>
      <c r="U519" s="51"/>
      <c r="V519" s="51"/>
      <c r="W519" s="51"/>
      <c r="X519" s="51"/>
      <c r="Y519" s="51"/>
      <c r="Z519" s="51"/>
    </row>
    <row r="520" spans="1:26" ht="15.75" customHeight="1" x14ac:dyDescent="0.2">
      <c r="A520" s="51"/>
      <c r="B520" s="51"/>
      <c r="C520" s="51"/>
      <c r="D520" s="51"/>
      <c r="E520" s="51"/>
      <c r="F520" s="51"/>
      <c r="G520" s="51"/>
      <c r="H520" s="51"/>
      <c r="I520" s="51"/>
      <c r="J520" s="51"/>
      <c r="K520" s="51"/>
      <c r="L520" s="51"/>
      <c r="M520" s="51"/>
      <c r="N520" s="51"/>
      <c r="O520" s="51"/>
      <c r="P520" s="51"/>
      <c r="Q520" s="51"/>
      <c r="R520" s="51"/>
      <c r="S520" s="51"/>
      <c r="T520" s="51"/>
      <c r="U520" s="51"/>
      <c r="V520" s="51"/>
      <c r="W520" s="51"/>
      <c r="X520" s="51"/>
      <c r="Y520" s="51"/>
      <c r="Z520" s="51"/>
    </row>
    <row r="521" spans="1:26" ht="15.75" customHeight="1" x14ac:dyDescent="0.2">
      <c r="A521" s="51"/>
      <c r="B521" s="51"/>
      <c r="C521" s="51"/>
      <c r="D521" s="51"/>
      <c r="E521" s="51"/>
      <c r="F521" s="51"/>
      <c r="G521" s="51"/>
      <c r="H521" s="51"/>
      <c r="I521" s="51"/>
      <c r="J521" s="51"/>
      <c r="K521" s="51"/>
      <c r="L521" s="51"/>
      <c r="M521" s="51"/>
      <c r="N521" s="51"/>
      <c r="O521" s="51"/>
      <c r="P521" s="51"/>
      <c r="Q521" s="51"/>
      <c r="R521" s="51"/>
      <c r="S521" s="51"/>
      <c r="T521" s="51"/>
      <c r="U521" s="51"/>
      <c r="V521" s="51"/>
      <c r="W521" s="51"/>
      <c r="X521" s="51"/>
      <c r="Y521" s="51"/>
      <c r="Z521" s="51"/>
    </row>
    <row r="522" spans="1:26" ht="15.75" customHeight="1" x14ac:dyDescent="0.2">
      <c r="A522" s="51"/>
      <c r="B522" s="51"/>
      <c r="C522" s="51"/>
      <c r="D522" s="51"/>
      <c r="E522" s="51"/>
      <c r="F522" s="51"/>
      <c r="G522" s="51"/>
      <c r="H522" s="51"/>
      <c r="I522" s="51"/>
      <c r="J522" s="51"/>
      <c r="K522" s="51"/>
      <c r="L522" s="51"/>
      <c r="M522" s="51"/>
      <c r="N522" s="51"/>
      <c r="O522" s="51"/>
      <c r="P522" s="51"/>
      <c r="Q522" s="51"/>
      <c r="R522" s="51"/>
      <c r="S522" s="51"/>
      <c r="T522" s="51"/>
      <c r="U522" s="51"/>
      <c r="V522" s="51"/>
      <c r="W522" s="51"/>
      <c r="X522" s="51"/>
      <c r="Y522" s="51"/>
      <c r="Z522" s="51"/>
    </row>
    <row r="523" spans="1:26" ht="15.75" customHeight="1" x14ac:dyDescent="0.2">
      <c r="A523" s="51"/>
      <c r="B523" s="51"/>
      <c r="C523" s="51"/>
      <c r="D523" s="51"/>
      <c r="E523" s="51"/>
      <c r="F523" s="51"/>
      <c r="G523" s="51"/>
      <c r="H523" s="51"/>
      <c r="I523" s="51"/>
      <c r="J523" s="51"/>
      <c r="K523" s="51"/>
      <c r="L523" s="51"/>
      <c r="M523" s="51"/>
      <c r="N523" s="51"/>
      <c r="O523" s="51"/>
      <c r="P523" s="51"/>
      <c r="Q523" s="51"/>
      <c r="R523" s="51"/>
      <c r="S523" s="51"/>
      <c r="T523" s="51"/>
      <c r="U523" s="51"/>
      <c r="V523" s="51"/>
      <c r="W523" s="51"/>
      <c r="X523" s="51"/>
      <c r="Y523" s="51"/>
      <c r="Z523" s="51"/>
    </row>
    <row r="524" spans="1:26" ht="15.75" customHeight="1" x14ac:dyDescent="0.2">
      <c r="A524" s="51"/>
      <c r="B524" s="51"/>
      <c r="C524" s="51"/>
      <c r="D524" s="51"/>
      <c r="E524" s="51"/>
      <c r="F524" s="51"/>
      <c r="G524" s="51"/>
      <c r="H524" s="51"/>
      <c r="I524" s="51"/>
      <c r="J524" s="51"/>
      <c r="K524" s="51"/>
      <c r="L524" s="51"/>
      <c r="M524" s="51"/>
      <c r="N524" s="51"/>
      <c r="O524" s="51"/>
      <c r="P524" s="51"/>
      <c r="Q524" s="51"/>
      <c r="R524" s="51"/>
      <c r="S524" s="51"/>
      <c r="T524" s="51"/>
      <c r="U524" s="51"/>
      <c r="V524" s="51"/>
      <c r="W524" s="51"/>
      <c r="X524" s="51"/>
      <c r="Y524" s="51"/>
      <c r="Z524" s="51"/>
    </row>
    <row r="525" spans="1:26" ht="15.75" customHeight="1" x14ac:dyDescent="0.2">
      <c r="A525" s="51"/>
      <c r="B525" s="51"/>
      <c r="C525" s="51"/>
      <c r="D525" s="51"/>
      <c r="E525" s="51"/>
      <c r="F525" s="51"/>
      <c r="G525" s="51"/>
      <c r="H525" s="51"/>
      <c r="I525" s="51"/>
      <c r="J525" s="51"/>
      <c r="K525" s="51"/>
      <c r="L525" s="51"/>
      <c r="M525" s="51"/>
      <c r="N525" s="51"/>
      <c r="O525" s="51"/>
      <c r="P525" s="51"/>
      <c r="Q525" s="51"/>
      <c r="R525" s="51"/>
      <c r="S525" s="51"/>
      <c r="T525" s="51"/>
      <c r="U525" s="51"/>
      <c r="V525" s="51"/>
      <c r="W525" s="51"/>
      <c r="X525" s="51"/>
      <c r="Y525" s="51"/>
      <c r="Z525" s="51"/>
    </row>
    <row r="526" spans="1:26" ht="15.75" customHeight="1" x14ac:dyDescent="0.2">
      <c r="A526" s="51"/>
      <c r="B526" s="51"/>
      <c r="C526" s="51"/>
      <c r="D526" s="51"/>
      <c r="E526" s="51"/>
      <c r="F526" s="51"/>
      <c r="G526" s="51"/>
      <c r="H526" s="51"/>
      <c r="I526" s="51"/>
      <c r="J526" s="51"/>
      <c r="K526" s="51"/>
      <c r="L526" s="51"/>
      <c r="M526" s="51"/>
      <c r="N526" s="51"/>
      <c r="O526" s="51"/>
      <c r="P526" s="51"/>
      <c r="Q526" s="51"/>
      <c r="R526" s="51"/>
      <c r="S526" s="51"/>
      <c r="T526" s="51"/>
      <c r="U526" s="51"/>
      <c r="V526" s="51"/>
      <c r="W526" s="51"/>
      <c r="X526" s="51"/>
      <c r="Y526" s="51"/>
      <c r="Z526" s="51"/>
    </row>
    <row r="527" spans="1:26" ht="15.75" customHeight="1" x14ac:dyDescent="0.2">
      <c r="A527" s="51"/>
      <c r="B527" s="51"/>
      <c r="C527" s="51"/>
      <c r="D527" s="51"/>
      <c r="E527" s="51"/>
      <c r="F527" s="51"/>
      <c r="G527" s="51"/>
      <c r="H527" s="51"/>
      <c r="I527" s="51"/>
      <c r="J527" s="51"/>
      <c r="K527" s="51"/>
      <c r="L527" s="51"/>
      <c r="M527" s="51"/>
      <c r="N527" s="51"/>
      <c r="O527" s="51"/>
      <c r="P527" s="51"/>
      <c r="Q527" s="51"/>
      <c r="R527" s="51"/>
      <c r="S527" s="51"/>
      <c r="T527" s="51"/>
      <c r="U527" s="51"/>
      <c r="V527" s="51"/>
      <c r="W527" s="51"/>
      <c r="X527" s="51"/>
      <c r="Y527" s="51"/>
      <c r="Z527" s="51"/>
    </row>
    <row r="528" spans="1:26" ht="15.75" customHeight="1" x14ac:dyDescent="0.2">
      <c r="A528" s="51"/>
      <c r="B528" s="51"/>
      <c r="C528" s="51"/>
      <c r="D528" s="51"/>
      <c r="E528" s="51"/>
      <c r="F528" s="51"/>
      <c r="G528" s="51"/>
      <c r="H528" s="51"/>
      <c r="I528" s="51"/>
      <c r="J528" s="51"/>
      <c r="K528" s="51"/>
      <c r="L528" s="51"/>
      <c r="M528" s="51"/>
      <c r="N528" s="51"/>
      <c r="O528" s="51"/>
      <c r="P528" s="51"/>
      <c r="Q528" s="51"/>
      <c r="R528" s="51"/>
      <c r="S528" s="51"/>
      <c r="T528" s="51"/>
      <c r="U528" s="51"/>
      <c r="V528" s="51"/>
      <c r="W528" s="51"/>
      <c r="X528" s="51"/>
      <c r="Y528" s="51"/>
      <c r="Z528" s="51"/>
    </row>
    <row r="529" spans="1:26" ht="15.75" customHeight="1" x14ac:dyDescent="0.2">
      <c r="A529" s="51"/>
      <c r="B529" s="51"/>
      <c r="C529" s="51"/>
      <c r="D529" s="51"/>
      <c r="E529" s="51"/>
      <c r="F529" s="51"/>
      <c r="G529" s="51"/>
      <c r="H529" s="51"/>
      <c r="I529" s="51"/>
      <c r="J529" s="51"/>
      <c r="K529" s="51"/>
      <c r="L529" s="51"/>
      <c r="M529" s="51"/>
      <c r="N529" s="51"/>
      <c r="O529" s="51"/>
      <c r="P529" s="51"/>
      <c r="Q529" s="51"/>
      <c r="R529" s="51"/>
      <c r="S529" s="51"/>
      <c r="T529" s="51"/>
      <c r="U529" s="51"/>
      <c r="V529" s="51"/>
      <c r="W529" s="51"/>
      <c r="X529" s="51"/>
      <c r="Y529" s="51"/>
      <c r="Z529" s="51"/>
    </row>
    <row r="530" spans="1:26" ht="15.75" customHeight="1" x14ac:dyDescent="0.2">
      <c r="A530" s="51"/>
      <c r="B530" s="51"/>
      <c r="C530" s="51"/>
      <c r="D530" s="51"/>
      <c r="E530" s="51"/>
      <c r="F530" s="51"/>
      <c r="G530" s="51"/>
      <c r="H530" s="51"/>
      <c r="I530" s="51"/>
      <c r="J530" s="51"/>
      <c r="K530" s="51"/>
      <c r="L530" s="51"/>
      <c r="M530" s="51"/>
      <c r="N530" s="51"/>
      <c r="O530" s="51"/>
      <c r="P530" s="51"/>
      <c r="Q530" s="51"/>
      <c r="R530" s="51"/>
      <c r="S530" s="51"/>
      <c r="T530" s="51"/>
      <c r="U530" s="51"/>
      <c r="V530" s="51"/>
      <c r="W530" s="51"/>
      <c r="X530" s="51"/>
      <c r="Y530" s="51"/>
      <c r="Z530" s="51"/>
    </row>
    <row r="531" spans="1:26" ht="15.75" customHeight="1" x14ac:dyDescent="0.2">
      <c r="A531" s="51"/>
      <c r="B531" s="51"/>
      <c r="C531" s="51"/>
      <c r="D531" s="51"/>
      <c r="E531" s="51"/>
      <c r="F531" s="51"/>
      <c r="G531" s="51"/>
      <c r="H531" s="51"/>
      <c r="I531" s="51"/>
      <c r="J531" s="51"/>
      <c r="K531" s="51"/>
      <c r="L531" s="51"/>
      <c r="M531" s="51"/>
      <c r="N531" s="51"/>
      <c r="O531" s="51"/>
      <c r="P531" s="51"/>
      <c r="Q531" s="51"/>
      <c r="R531" s="51"/>
      <c r="S531" s="51"/>
      <c r="T531" s="51"/>
      <c r="U531" s="51"/>
      <c r="V531" s="51"/>
      <c r="W531" s="51"/>
      <c r="X531" s="51"/>
      <c r="Y531" s="51"/>
      <c r="Z531" s="51"/>
    </row>
    <row r="532" spans="1:26" ht="15.75" customHeight="1" x14ac:dyDescent="0.2">
      <c r="A532" s="51"/>
      <c r="B532" s="51"/>
      <c r="C532" s="51"/>
      <c r="D532" s="51"/>
      <c r="E532" s="51"/>
      <c r="F532" s="51"/>
      <c r="G532" s="51"/>
      <c r="H532" s="51"/>
      <c r="I532" s="51"/>
      <c r="J532" s="51"/>
      <c r="K532" s="51"/>
      <c r="L532" s="51"/>
      <c r="M532" s="51"/>
      <c r="N532" s="51"/>
      <c r="O532" s="51"/>
      <c r="P532" s="51"/>
      <c r="Q532" s="51"/>
      <c r="R532" s="51"/>
      <c r="S532" s="51"/>
      <c r="T532" s="51"/>
      <c r="U532" s="51"/>
      <c r="V532" s="51"/>
      <c r="W532" s="51"/>
      <c r="X532" s="51"/>
      <c r="Y532" s="51"/>
      <c r="Z532" s="51"/>
    </row>
    <row r="533" spans="1:26" ht="15.75" customHeight="1" x14ac:dyDescent="0.2">
      <c r="A533" s="51"/>
      <c r="B533" s="51"/>
      <c r="C533" s="51"/>
      <c r="D533" s="51"/>
      <c r="E533" s="51"/>
      <c r="F533" s="51"/>
      <c r="G533" s="51"/>
      <c r="H533" s="51"/>
      <c r="I533" s="51"/>
      <c r="J533" s="51"/>
      <c r="K533" s="51"/>
      <c r="L533" s="51"/>
      <c r="M533" s="51"/>
      <c r="N533" s="51"/>
      <c r="O533" s="51"/>
      <c r="P533" s="51"/>
      <c r="Q533" s="51"/>
      <c r="R533" s="51"/>
      <c r="S533" s="51"/>
      <c r="T533" s="51"/>
      <c r="U533" s="51"/>
      <c r="V533" s="51"/>
      <c r="W533" s="51"/>
      <c r="X533" s="51"/>
      <c r="Y533" s="51"/>
      <c r="Z533" s="51"/>
    </row>
    <row r="534" spans="1:26" ht="15.75" customHeight="1" x14ac:dyDescent="0.2">
      <c r="A534" s="51"/>
      <c r="B534" s="51"/>
      <c r="C534" s="51"/>
      <c r="D534" s="51"/>
      <c r="E534" s="51"/>
      <c r="F534" s="51"/>
      <c r="G534" s="51"/>
      <c r="H534" s="51"/>
      <c r="I534" s="51"/>
      <c r="J534" s="51"/>
      <c r="K534" s="51"/>
      <c r="L534" s="51"/>
      <c r="M534" s="51"/>
      <c r="N534" s="51"/>
      <c r="O534" s="51"/>
      <c r="P534" s="51"/>
      <c r="Q534" s="51"/>
      <c r="R534" s="51"/>
      <c r="S534" s="51"/>
      <c r="T534" s="51"/>
      <c r="U534" s="51"/>
      <c r="V534" s="51"/>
      <c r="W534" s="51"/>
      <c r="X534" s="51"/>
      <c r="Y534" s="51"/>
      <c r="Z534" s="51"/>
    </row>
    <row r="535" spans="1:26" ht="15.75" customHeight="1" x14ac:dyDescent="0.2">
      <c r="A535" s="51"/>
      <c r="B535" s="51"/>
      <c r="C535" s="51"/>
      <c r="D535" s="51"/>
      <c r="E535" s="51"/>
      <c r="F535" s="51"/>
      <c r="G535" s="51"/>
      <c r="H535" s="51"/>
      <c r="I535" s="51"/>
      <c r="J535" s="51"/>
      <c r="K535" s="51"/>
      <c r="L535" s="51"/>
      <c r="M535" s="51"/>
      <c r="N535" s="51"/>
      <c r="O535" s="51"/>
      <c r="P535" s="51"/>
      <c r="Q535" s="51"/>
      <c r="R535" s="51"/>
      <c r="S535" s="51"/>
      <c r="T535" s="51"/>
      <c r="U535" s="51"/>
      <c r="V535" s="51"/>
      <c r="W535" s="51"/>
      <c r="X535" s="51"/>
      <c r="Y535" s="51"/>
      <c r="Z535" s="51"/>
    </row>
    <row r="536" spans="1:26" ht="15.75" customHeight="1" x14ac:dyDescent="0.2">
      <c r="A536" s="51"/>
      <c r="B536" s="51"/>
      <c r="C536" s="51"/>
      <c r="D536" s="51"/>
      <c r="E536" s="51"/>
      <c r="F536" s="51"/>
      <c r="G536" s="51"/>
      <c r="H536" s="51"/>
      <c r="I536" s="51"/>
      <c r="J536" s="51"/>
      <c r="K536" s="51"/>
      <c r="L536" s="51"/>
      <c r="M536" s="51"/>
      <c r="N536" s="51"/>
      <c r="O536" s="51"/>
      <c r="P536" s="51"/>
      <c r="Q536" s="51"/>
      <c r="R536" s="51"/>
      <c r="S536" s="51"/>
      <c r="T536" s="51"/>
      <c r="U536" s="51"/>
      <c r="V536" s="51"/>
      <c r="W536" s="51"/>
      <c r="X536" s="51"/>
      <c r="Y536" s="51"/>
      <c r="Z536" s="51"/>
    </row>
    <row r="537" spans="1:26" ht="15.75" customHeight="1" x14ac:dyDescent="0.2">
      <c r="A537" s="51"/>
      <c r="B537" s="51"/>
      <c r="C537" s="51"/>
      <c r="D537" s="51"/>
      <c r="E537" s="51"/>
      <c r="F537" s="51"/>
      <c r="G537" s="51"/>
      <c r="H537" s="51"/>
      <c r="I537" s="51"/>
      <c r="J537" s="51"/>
      <c r="K537" s="51"/>
      <c r="L537" s="51"/>
      <c r="M537" s="51"/>
      <c r="N537" s="51"/>
      <c r="O537" s="51"/>
      <c r="P537" s="51"/>
      <c r="Q537" s="51"/>
      <c r="R537" s="51"/>
      <c r="S537" s="51"/>
      <c r="T537" s="51"/>
      <c r="U537" s="51"/>
      <c r="V537" s="51"/>
      <c r="W537" s="51"/>
      <c r="X537" s="51"/>
      <c r="Y537" s="51"/>
      <c r="Z537" s="51"/>
    </row>
    <row r="538" spans="1:26" ht="15.75" customHeight="1" x14ac:dyDescent="0.2">
      <c r="A538" s="51"/>
      <c r="B538" s="51"/>
      <c r="C538" s="51"/>
      <c r="D538" s="51"/>
      <c r="E538" s="51"/>
      <c r="F538" s="51"/>
      <c r="G538" s="51"/>
      <c r="H538" s="51"/>
      <c r="I538" s="51"/>
      <c r="J538" s="51"/>
      <c r="K538" s="51"/>
      <c r="L538" s="51"/>
      <c r="M538" s="51"/>
      <c r="N538" s="51"/>
      <c r="O538" s="51"/>
      <c r="P538" s="51"/>
      <c r="Q538" s="51"/>
      <c r="R538" s="51"/>
      <c r="S538" s="51"/>
      <c r="T538" s="51"/>
      <c r="U538" s="51"/>
      <c r="V538" s="51"/>
      <c r="W538" s="51"/>
      <c r="X538" s="51"/>
      <c r="Y538" s="51"/>
      <c r="Z538" s="51"/>
    </row>
    <row r="539" spans="1:26" ht="15.75" customHeight="1" x14ac:dyDescent="0.2">
      <c r="A539" s="51"/>
      <c r="B539" s="51"/>
      <c r="C539" s="51"/>
      <c r="D539" s="51"/>
      <c r="E539" s="51"/>
      <c r="F539" s="51"/>
      <c r="G539" s="51"/>
      <c r="H539" s="51"/>
      <c r="I539" s="51"/>
      <c r="J539" s="51"/>
      <c r="K539" s="51"/>
      <c r="L539" s="51"/>
      <c r="M539" s="51"/>
      <c r="N539" s="51"/>
      <c r="O539" s="51"/>
      <c r="P539" s="51"/>
      <c r="Q539" s="51"/>
      <c r="R539" s="51"/>
      <c r="S539" s="51"/>
      <c r="T539" s="51"/>
      <c r="U539" s="51"/>
      <c r="V539" s="51"/>
      <c r="W539" s="51"/>
      <c r="X539" s="51"/>
      <c r="Y539" s="51"/>
      <c r="Z539" s="51"/>
    </row>
    <row r="540" spans="1:26" ht="15.75" customHeight="1" x14ac:dyDescent="0.2">
      <c r="A540" s="51"/>
      <c r="B540" s="51"/>
      <c r="C540" s="51"/>
      <c r="D540" s="51"/>
      <c r="E540" s="51"/>
      <c r="F540" s="51"/>
      <c r="G540" s="51"/>
      <c r="H540" s="51"/>
      <c r="I540" s="51"/>
      <c r="J540" s="51"/>
      <c r="K540" s="51"/>
      <c r="L540" s="51"/>
      <c r="M540" s="51"/>
      <c r="N540" s="51"/>
      <c r="O540" s="51"/>
      <c r="P540" s="51"/>
      <c r="Q540" s="51"/>
      <c r="R540" s="51"/>
      <c r="S540" s="51"/>
      <c r="T540" s="51"/>
      <c r="U540" s="51"/>
      <c r="V540" s="51"/>
      <c r="W540" s="51"/>
      <c r="X540" s="51"/>
      <c r="Y540" s="51"/>
      <c r="Z540" s="51"/>
    </row>
    <row r="541" spans="1:26" ht="15.75" customHeight="1" x14ac:dyDescent="0.2">
      <c r="A541" s="51"/>
      <c r="B541" s="51"/>
      <c r="C541" s="51"/>
      <c r="D541" s="51"/>
      <c r="E541" s="51"/>
      <c r="F541" s="51"/>
      <c r="G541" s="51"/>
      <c r="H541" s="51"/>
      <c r="I541" s="51"/>
      <c r="J541" s="51"/>
      <c r="K541" s="51"/>
      <c r="L541" s="51"/>
      <c r="M541" s="51"/>
      <c r="N541" s="51"/>
      <c r="O541" s="51"/>
      <c r="P541" s="51"/>
      <c r="Q541" s="51"/>
      <c r="R541" s="51"/>
      <c r="S541" s="51"/>
      <c r="T541" s="51"/>
      <c r="U541" s="51"/>
      <c r="V541" s="51"/>
      <c r="W541" s="51"/>
      <c r="X541" s="51"/>
      <c r="Y541" s="51"/>
      <c r="Z541" s="51"/>
    </row>
    <row r="542" spans="1:26" ht="15.75" customHeight="1" x14ac:dyDescent="0.2">
      <c r="A542" s="51"/>
      <c r="B542" s="51"/>
      <c r="C542" s="51"/>
      <c r="D542" s="51"/>
      <c r="E542" s="51"/>
      <c r="F542" s="51"/>
      <c r="G542" s="51"/>
      <c r="H542" s="51"/>
      <c r="I542" s="51"/>
      <c r="J542" s="51"/>
      <c r="K542" s="51"/>
      <c r="L542" s="51"/>
      <c r="M542" s="51"/>
      <c r="N542" s="51"/>
      <c r="O542" s="51"/>
      <c r="P542" s="51"/>
      <c r="Q542" s="51"/>
      <c r="R542" s="51"/>
      <c r="S542" s="51"/>
      <c r="T542" s="51"/>
      <c r="U542" s="51"/>
      <c r="V542" s="51"/>
      <c r="W542" s="51"/>
      <c r="X542" s="51"/>
      <c r="Y542" s="51"/>
      <c r="Z542" s="51"/>
    </row>
    <row r="543" spans="1:26" ht="15.75" customHeight="1" x14ac:dyDescent="0.2">
      <c r="A543" s="51"/>
      <c r="B543" s="51"/>
      <c r="C543" s="51"/>
      <c r="D543" s="51"/>
      <c r="E543" s="51"/>
      <c r="F543" s="51"/>
      <c r="G543" s="51"/>
      <c r="H543" s="51"/>
      <c r="I543" s="51"/>
      <c r="J543" s="51"/>
      <c r="K543" s="51"/>
      <c r="L543" s="51"/>
      <c r="M543" s="51"/>
      <c r="N543" s="51"/>
      <c r="O543" s="51"/>
      <c r="P543" s="51"/>
      <c r="Q543" s="51"/>
      <c r="R543" s="51"/>
      <c r="S543" s="51"/>
      <c r="T543" s="51"/>
      <c r="U543" s="51"/>
      <c r="V543" s="51"/>
      <c r="W543" s="51"/>
      <c r="X543" s="51"/>
      <c r="Y543" s="51"/>
      <c r="Z543" s="51"/>
    </row>
    <row r="544" spans="1:26" ht="15.75" customHeight="1" x14ac:dyDescent="0.2">
      <c r="A544" s="51"/>
      <c r="B544" s="51"/>
      <c r="C544" s="51"/>
      <c r="D544" s="51"/>
      <c r="E544" s="51"/>
      <c r="F544" s="51"/>
      <c r="G544" s="51"/>
      <c r="H544" s="51"/>
      <c r="I544" s="51"/>
      <c r="J544" s="51"/>
      <c r="K544" s="51"/>
      <c r="L544" s="51"/>
      <c r="M544" s="51"/>
      <c r="N544" s="51"/>
      <c r="O544" s="51"/>
      <c r="P544" s="51"/>
      <c r="Q544" s="51"/>
      <c r="R544" s="51"/>
      <c r="S544" s="51"/>
      <c r="T544" s="51"/>
      <c r="U544" s="51"/>
      <c r="V544" s="51"/>
      <c r="W544" s="51"/>
      <c r="X544" s="51"/>
      <c r="Y544" s="51"/>
      <c r="Z544" s="51"/>
    </row>
    <row r="545" spans="1:26" ht="15.75" customHeight="1" x14ac:dyDescent="0.2">
      <c r="A545" s="51"/>
      <c r="B545" s="51"/>
      <c r="C545" s="51"/>
      <c r="D545" s="51"/>
      <c r="E545" s="51"/>
      <c r="F545" s="51"/>
      <c r="G545" s="51"/>
      <c r="H545" s="51"/>
      <c r="I545" s="51"/>
      <c r="J545" s="51"/>
      <c r="K545" s="51"/>
      <c r="L545" s="51"/>
      <c r="M545" s="51"/>
      <c r="N545" s="51"/>
      <c r="O545" s="51"/>
      <c r="P545" s="51"/>
      <c r="Q545" s="51"/>
      <c r="R545" s="51"/>
      <c r="S545" s="51"/>
      <c r="T545" s="51"/>
      <c r="U545" s="51"/>
      <c r="V545" s="51"/>
      <c r="W545" s="51"/>
      <c r="X545" s="51"/>
      <c r="Y545" s="51"/>
      <c r="Z545" s="51"/>
    </row>
    <row r="546" spans="1:26" ht="15.75" customHeight="1" x14ac:dyDescent="0.2">
      <c r="A546" s="51"/>
      <c r="B546" s="51"/>
      <c r="C546" s="51"/>
      <c r="D546" s="51"/>
      <c r="E546" s="51"/>
      <c r="F546" s="51"/>
      <c r="G546" s="51"/>
      <c r="H546" s="51"/>
      <c r="I546" s="51"/>
      <c r="J546" s="51"/>
      <c r="K546" s="51"/>
      <c r="L546" s="51"/>
      <c r="M546" s="51"/>
      <c r="N546" s="51"/>
      <c r="O546" s="51"/>
      <c r="P546" s="51"/>
      <c r="Q546" s="51"/>
      <c r="R546" s="51"/>
      <c r="S546" s="51"/>
      <c r="T546" s="51"/>
      <c r="U546" s="51"/>
      <c r="V546" s="51"/>
      <c r="W546" s="51"/>
      <c r="X546" s="51"/>
      <c r="Y546" s="51"/>
      <c r="Z546" s="51"/>
    </row>
    <row r="547" spans="1:26" ht="15.75" customHeight="1" x14ac:dyDescent="0.2">
      <c r="A547" s="51"/>
      <c r="B547" s="51"/>
      <c r="C547" s="51"/>
      <c r="D547" s="51"/>
      <c r="E547" s="51"/>
      <c r="F547" s="51"/>
      <c r="G547" s="51"/>
      <c r="H547" s="51"/>
      <c r="I547" s="51"/>
      <c r="J547" s="51"/>
      <c r="K547" s="51"/>
      <c r="L547" s="51"/>
      <c r="M547" s="51"/>
      <c r="N547" s="51"/>
      <c r="O547" s="51"/>
      <c r="P547" s="51"/>
      <c r="Q547" s="51"/>
      <c r="R547" s="51"/>
      <c r="S547" s="51"/>
      <c r="T547" s="51"/>
      <c r="U547" s="51"/>
      <c r="V547" s="51"/>
      <c r="W547" s="51"/>
      <c r="X547" s="51"/>
      <c r="Y547" s="51"/>
      <c r="Z547" s="51"/>
    </row>
    <row r="548" spans="1:26" ht="15.75" customHeight="1" x14ac:dyDescent="0.2">
      <c r="A548" s="51"/>
      <c r="B548" s="51"/>
      <c r="C548" s="51"/>
      <c r="D548" s="51"/>
      <c r="E548" s="51"/>
      <c r="F548" s="51"/>
      <c r="G548" s="51"/>
      <c r="H548" s="51"/>
      <c r="I548" s="51"/>
      <c r="J548" s="51"/>
      <c r="K548" s="51"/>
      <c r="L548" s="51"/>
      <c r="M548" s="51"/>
      <c r="N548" s="51"/>
      <c r="O548" s="51"/>
      <c r="P548" s="51"/>
      <c r="Q548" s="51"/>
      <c r="R548" s="51"/>
      <c r="S548" s="51"/>
      <c r="T548" s="51"/>
      <c r="U548" s="51"/>
      <c r="V548" s="51"/>
      <c r="W548" s="51"/>
      <c r="X548" s="51"/>
      <c r="Y548" s="51"/>
      <c r="Z548" s="51"/>
    </row>
    <row r="549" spans="1:26" ht="15.75" customHeight="1" x14ac:dyDescent="0.2">
      <c r="A549" s="51"/>
      <c r="B549" s="51"/>
      <c r="C549" s="51"/>
      <c r="D549" s="51"/>
      <c r="E549" s="51"/>
      <c r="F549" s="51"/>
      <c r="G549" s="51"/>
      <c r="H549" s="51"/>
      <c r="I549" s="51"/>
      <c r="J549" s="51"/>
      <c r="K549" s="51"/>
      <c r="L549" s="51"/>
      <c r="M549" s="51"/>
      <c r="N549" s="51"/>
      <c r="O549" s="51"/>
      <c r="P549" s="51"/>
      <c r="Q549" s="51"/>
      <c r="R549" s="51"/>
      <c r="S549" s="51"/>
      <c r="T549" s="51"/>
      <c r="U549" s="51"/>
      <c r="V549" s="51"/>
      <c r="W549" s="51"/>
      <c r="X549" s="51"/>
      <c r="Y549" s="51"/>
      <c r="Z549" s="51"/>
    </row>
    <row r="550" spans="1:26" ht="15.75" customHeight="1" x14ac:dyDescent="0.2">
      <c r="A550" s="51"/>
      <c r="B550" s="51"/>
      <c r="C550" s="51"/>
      <c r="D550" s="51"/>
      <c r="E550" s="51"/>
      <c r="F550" s="51"/>
      <c r="G550" s="51"/>
      <c r="H550" s="51"/>
      <c r="I550" s="51"/>
      <c r="J550" s="51"/>
      <c r="K550" s="51"/>
      <c r="L550" s="51"/>
      <c r="M550" s="51"/>
      <c r="N550" s="51"/>
      <c r="O550" s="51"/>
      <c r="P550" s="51"/>
      <c r="Q550" s="51"/>
      <c r="R550" s="51"/>
      <c r="S550" s="51"/>
      <c r="T550" s="51"/>
      <c r="U550" s="51"/>
      <c r="V550" s="51"/>
      <c r="W550" s="51"/>
      <c r="X550" s="51"/>
      <c r="Y550" s="51"/>
      <c r="Z550" s="51"/>
    </row>
    <row r="551" spans="1:26" ht="15.75" customHeight="1" x14ac:dyDescent="0.2">
      <c r="A551" s="51"/>
      <c r="B551" s="51"/>
      <c r="C551" s="51"/>
      <c r="D551" s="51"/>
      <c r="E551" s="51"/>
      <c r="F551" s="51"/>
      <c r="G551" s="51"/>
      <c r="H551" s="51"/>
      <c r="I551" s="51"/>
      <c r="J551" s="51"/>
      <c r="K551" s="51"/>
      <c r="L551" s="51"/>
      <c r="M551" s="51"/>
      <c r="N551" s="51"/>
      <c r="O551" s="51"/>
      <c r="P551" s="51"/>
      <c r="Q551" s="51"/>
      <c r="R551" s="51"/>
      <c r="S551" s="51"/>
      <c r="T551" s="51"/>
      <c r="U551" s="51"/>
      <c r="V551" s="51"/>
      <c r="W551" s="51"/>
      <c r="X551" s="51"/>
      <c r="Y551" s="51"/>
      <c r="Z551" s="51"/>
    </row>
    <row r="552" spans="1:26" ht="15.75" customHeight="1" x14ac:dyDescent="0.2">
      <c r="A552" s="51"/>
      <c r="B552" s="51"/>
      <c r="C552" s="51"/>
      <c r="D552" s="51"/>
      <c r="E552" s="51"/>
      <c r="F552" s="51"/>
      <c r="G552" s="51"/>
      <c r="H552" s="51"/>
      <c r="I552" s="51"/>
      <c r="J552" s="51"/>
      <c r="K552" s="51"/>
      <c r="L552" s="51"/>
      <c r="M552" s="51"/>
      <c r="N552" s="51"/>
      <c r="O552" s="51"/>
      <c r="P552" s="51"/>
      <c r="Q552" s="51"/>
      <c r="R552" s="51"/>
      <c r="S552" s="51"/>
      <c r="T552" s="51"/>
      <c r="U552" s="51"/>
      <c r="V552" s="51"/>
      <c r="W552" s="51"/>
      <c r="X552" s="51"/>
      <c r="Y552" s="51"/>
      <c r="Z552" s="51"/>
    </row>
    <row r="553" spans="1:26" ht="15.75" customHeight="1" x14ac:dyDescent="0.2">
      <c r="A553" s="51"/>
      <c r="B553" s="51"/>
      <c r="C553" s="51"/>
      <c r="D553" s="51"/>
      <c r="E553" s="51"/>
      <c r="F553" s="51"/>
      <c r="G553" s="51"/>
      <c r="H553" s="51"/>
      <c r="I553" s="51"/>
      <c r="J553" s="51"/>
      <c r="K553" s="51"/>
      <c r="L553" s="51"/>
      <c r="M553" s="51"/>
      <c r="N553" s="51"/>
      <c r="O553" s="51"/>
      <c r="P553" s="51"/>
      <c r="Q553" s="51"/>
      <c r="R553" s="51"/>
      <c r="S553" s="51"/>
      <c r="T553" s="51"/>
      <c r="U553" s="51"/>
      <c r="V553" s="51"/>
      <c r="W553" s="51"/>
      <c r="X553" s="51"/>
      <c r="Y553" s="51"/>
      <c r="Z553" s="51"/>
    </row>
    <row r="554" spans="1:26" ht="15.75" customHeight="1" x14ac:dyDescent="0.2">
      <c r="A554" s="51"/>
      <c r="B554" s="51"/>
      <c r="C554" s="51"/>
      <c r="D554" s="51"/>
      <c r="E554" s="51"/>
      <c r="F554" s="51"/>
      <c r="G554" s="51"/>
      <c r="H554" s="51"/>
      <c r="I554" s="51"/>
      <c r="J554" s="51"/>
      <c r="K554" s="51"/>
      <c r="L554" s="51"/>
      <c r="M554" s="51"/>
      <c r="N554" s="51"/>
      <c r="O554" s="51"/>
      <c r="P554" s="51"/>
      <c r="Q554" s="51"/>
      <c r="R554" s="51"/>
      <c r="S554" s="51"/>
      <c r="T554" s="51"/>
      <c r="U554" s="51"/>
      <c r="V554" s="51"/>
      <c r="W554" s="51"/>
      <c r="X554" s="51"/>
      <c r="Y554" s="51"/>
      <c r="Z554" s="51"/>
    </row>
    <row r="555" spans="1:26" ht="15.75" customHeight="1" x14ac:dyDescent="0.2">
      <c r="A555" s="51"/>
      <c r="B555" s="51"/>
      <c r="C555" s="51"/>
      <c r="D555" s="51"/>
      <c r="E555" s="51"/>
      <c r="F555" s="51"/>
      <c r="G555" s="51"/>
      <c r="H555" s="51"/>
      <c r="I555" s="51"/>
      <c r="J555" s="51"/>
      <c r="K555" s="51"/>
      <c r="L555" s="51"/>
      <c r="M555" s="51"/>
      <c r="N555" s="51"/>
      <c r="O555" s="51"/>
      <c r="P555" s="51"/>
      <c r="Q555" s="51"/>
      <c r="R555" s="51"/>
      <c r="S555" s="51"/>
      <c r="T555" s="51"/>
      <c r="U555" s="51"/>
      <c r="V555" s="51"/>
      <c r="W555" s="51"/>
      <c r="X555" s="51"/>
      <c r="Y555" s="51"/>
      <c r="Z555" s="51"/>
    </row>
    <row r="556" spans="1:26" ht="15.75" customHeight="1" x14ac:dyDescent="0.2">
      <c r="A556" s="51"/>
      <c r="B556" s="51"/>
      <c r="C556" s="51"/>
      <c r="D556" s="51"/>
      <c r="E556" s="51"/>
      <c r="F556" s="51"/>
      <c r="G556" s="51"/>
      <c r="H556" s="51"/>
      <c r="I556" s="51"/>
      <c r="J556" s="51"/>
      <c r="K556" s="51"/>
      <c r="L556" s="51"/>
      <c r="M556" s="51"/>
      <c r="N556" s="51"/>
      <c r="O556" s="51"/>
      <c r="P556" s="51"/>
      <c r="Q556" s="51"/>
      <c r="R556" s="51"/>
      <c r="S556" s="51"/>
      <c r="T556" s="51"/>
      <c r="U556" s="51"/>
      <c r="V556" s="51"/>
      <c r="W556" s="51"/>
      <c r="X556" s="51"/>
      <c r="Y556" s="51"/>
      <c r="Z556" s="51"/>
    </row>
    <row r="557" spans="1:26" ht="15.75" customHeight="1" x14ac:dyDescent="0.2">
      <c r="A557" s="51"/>
      <c r="B557" s="51"/>
      <c r="C557" s="51"/>
      <c r="D557" s="51"/>
      <c r="E557" s="51"/>
      <c r="F557" s="51"/>
      <c r="G557" s="51"/>
      <c r="H557" s="51"/>
      <c r="I557" s="51"/>
      <c r="J557" s="51"/>
      <c r="K557" s="51"/>
      <c r="L557" s="51"/>
      <c r="M557" s="51"/>
      <c r="N557" s="51"/>
      <c r="O557" s="51"/>
      <c r="P557" s="51"/>
      <c r="Q557" s="51"/>
      <c r="R557" s="51"/>
      <c r="S557" s="51"/>
      <c r="T557" s="51"/>
      <c r="U557" s="51"/>
      <c r="V557" s="51"/>
      <c r="W557" s="51"/>
      <c r="X557" s="51"/>
      <c r="Y557" s="51"/>
      <c r="Z557" s="51"/>
    </row>
    <row r="558" spans="1:26" ht="15.75" customHeight="1" x14ac:dyDescent="0.2">
      <c r="A558" s="51"/>
      <c r="B558" s="51"/>
      <c r="C558" s="51"/>
      <c r="D558" s="51"/>
      <c r="E558" s="51"/>
      <c r="F558" s="51"/>
      <c r="G558" s="51"/>
      <c r="H558" s="51"/>
      <c r="I558" s="51"/>
      <c r="J558" s="51"/>
      <c r="K558" s="51"/>
      <c r="L558" s="51"/>
      <c r="M558" s="51"/>
      <c r="N558" s="51"/>
      <c r="O558" s="51"/>
      <c r="P558" s="51"/>
      <c r="Q558" s="51"/>
      <c r="R558" s="51"/>
      <c r="S558" s="51"/>
      <c r="T558" s="51"/>
      <c r="U558" s="51"/>
      <c r="V558" s="51"/>
      <c r="W558" s="51"/>
      <c r="X558" s="51"/>
      <c r="Y558" s="51"/>
      <c r="Z558" s="51"/>
    </row>
    <row r="559" spans="1:26" ht="15.75" customHeight="1" x14ac:dyDescent="0.2">
      <c r="A559" s="51"/>
      <c r="B559" s="51"/>
      <c r="C559" s="51"/>
      <c r="D559" s="51"/>
      <c r="E559" s="51"/>
      <c r="F559" s="51"/>
      <c r="G559" s="51"/>
      <c r="H559" s="51"/>
      <c r="I559" s="51"/>
      <c r="J559" s="51"/>
      <c r="K559" s="51"/>
      <c r="L559" s="51"/>
      <c r="M559" s="51"/>
      <c r="N559" s="51"/>
      <c r="O559" s="51"/>
      <c r="P559" s="51"/>
      <c r="Q559" s="51"/>
      <c r="R559" s="51"/>
      <c r="S559" s="51"/>
      <c r="T559" s="51"/>
      <c r="U559" s="51"/>
      <c r="V559" s="51"/>
      <c r="W559" s="51"/>
      <c r="X559" s="51"/>
      <c r="Y559" s="51"/>
      <c r="Z559" s="51"/>
    </row>
    <row r="560" spans="1:26" ht="15.75" customHeight="1" x14ac:dyDescent="0.2">
      <c r="A560" s="51"/>
      <c r="B560" s="51"/>
      <c r="C560" s="51"/>
      <c r="D560" s="51"/>
      <c r="E560" s="51"/>
      <c r="F560" s="51"/>
      <c r="G560" s="51"/>
      <c r="H560" s="51"/>
      <c r="I560" s="51"/>
      <c r="J560" s="51"/>
      <c r="K560" s="51"/>
      <c r="L560" s="51"/>
      <c r="M560" s="51"/>
      <c r="N560" s="51"/>
      <c r="O560" s="51"/>
      <c r="P560" s="51"/>
      <c r="Q560" s="51"/>
      <c r="R560" s="51"/>
      <c r="S560" s="51"/>
      <c r="T560" s="51"/>
      <c r="U560" s="51"/>
      <c r="V560" s="51"/>
      <c r="W560" s="51"/>
      <c r="X560" s="51"/>
      <c r="Y560" s="51"/>
      <c r="Z560" s="51"/>
    </row>
    <row r="561" spans="1:26" ht="15.75" customHeight="1" x14ac:dyDescent="0.2">
      <c r="A561" s="51"/>
      <c r="B561" s="51"/>
      <c r="C561" s="51"/>
      <c r="D561" s="51"/>
      <c r="E561" s="51"/>
      <c r="F561" s="51"/>
      <c r="G561" s="51"/>
      <c r="H561" s="51"/>
      <c r="I561" s="51"/>
      <c r="J561" s="51"/>
      <c r="K561" s="51"/>
      <c r="L561" s="51"/>
      <c r="M561" s="51"/>
      <c r="N561" s="51"/>
      <c r="O561" s="51"/>
      <c r="P561" s="51"/>
      <c r="Q561" s="51"/>
      <c r="R561" s="51"/>
      <c r="S561" s="51"/>
      <c r="T561" s="51"/>
      <c r="U561" s="51"/>
      <c r="V561" s="51"/>
      <c r="W561" s="51"/>
      <c r="X561" s="51"/>
      <c r="Y561" s="51"/>
      <c r="Z561" s="51"/>
    </row>
    <row r="562" spans="1:26" ht="15.75" customHeight="1" x14ac:dyDescent="0.2">
      <c r="A562" s="51"/>
      <c r="B562" s="51"/>
      <c r="C562" s="51"/>
      <c r="D562" s="51"/>
      <c r="E562" s="51"/>
      <c r="F562" s="51"/>
      <c r="G562" s="51"/>
      <c r="H562" s="51"/>
      <c r="I562" s="51"/>
      <c r="J562" s="51"/>
      <c r="K562" s="51"/>
      <c r="L562" s="51"/>
      <c r="M562" s="51"/>
      <c r="N562" s="51"/>
      <c r="O562" s="51"/>
      <c r="P562" s="51"/>
      <c r="Q562" s="51"/>
      <c r="R562" s="51"/>
      <c r="S562" s="51"/>
      <c r="T562" s="51"/>
      <c r="U562" s="51"/>
      <c r="V562" s="51"/>
      <c r="W562" s="51"/>
      <c r="X562" s="51"/>
      <c r="Y562" s="51"/>
      <c r="Z562" s="51"/>
    </row>
    <row r="563" spans="1:26" ht="15.75" customHeight="1" x14ac:dyDescent="0.2">
      <c r="A563" s="51"/>
      <c r="B563" s="51"/>
      <c r="C563" s="51"/>
      <c r="D563" s="51"/>
      <c r="E563" s="51"/>
      <c r="F563" s="51"/>
      <c r="G563" s="51"/>
      <c r="H563" s="51"/>
      <c r="I563" s="51"/>
      <c r="J563" s="51"/>
      <c r="K563" s="51"/>
      <c r="L563" s="51"/>
      <c r="M563" s="51"/>
      <c r="N563" s="51"/>
      <c r="O563" s="51"/>
      <c r="P563" s="51"/>
      <c r="Q563" s="51"/>
      <c r="R563" s="51"/>
      <c r="S563" s="51"/>
      <c r="T563" s="51"/>
      <c r="U563" s="51"/>
      <c r="V563" s="51"/>
      <c r="W563" s="51"/>
      <c r="X563" s="51"/>
      <c r="Y563" s="51"/>
      <c r="Z563" s="51"/>
    </row>
    <row r="564" spans="1:26" ht="15.75" customHeight="1" x14ac:dyDescent="0.2">
      <c r="A564" s="51"/>
      <c r="B564" s="51"/>
      <c r="C564" s="51"/>
      <c r="D564" s="51"/>
      <c r="E564" s="51"/>
      <c r="F564" s="51"/>
      <c r="G564" s="51"/>
      <c r="H564" s="51"/>
      <c r="I564" s="51"/>
      <c r="J564" s="51"/>
      <c r="K564" s="51"/>
      <c r="L564" s="51"/>
      <c r="M564" s="51"/>
      <c r="N564" s="51"/>
      <c r="O564" s="51"/>
      <c r="P564" s="51"/>
      <c r="Q564" s="51"/>
      <c r="R564" s="51"/>
      <c r="S564" s="51"/>
      <c r="T564" s="51"/>
      <c r="U564" s="51"/>
      <c r="V564" s="51"/>
      <c r="W564" s="51"/>
      <c r="X564" s="51"/>
      <c r="Y564" s="51"/>
      <c r="Z564" s="51"/>
    </row>
    <row r="565" spans="1:26" ht="15.75" customHeight="1" x14ac:dyDescent="0.2">
      <c r="A565" s="51"/>
      <c r="B565" s="51"/>
      <c r="C565" s="51"/>
      <c r="D565" s="51"/>
      <c r="E565" s="51"/>
      <c r="F565" s="51"/>
      <c r="G565" s="51"/>
      <c r="H565" s="51"/>
      <c r="I565" s="51"/>
      <c r="J565" s="51"/>
      <c r="K565" s="51"/>
      <c r="L565" s="51"/>
      <c r="M565" s="51"/>
      <c r="N565" s="51"/>
      <c r="O565" s="51"/>
      <c r="P565" s="51"/>
      <c r="Q565" s="51"/>
      <c r="R565" s="51"/>
      <c r="S565" s="51"/>
      <c r="T565" s="51"/>
      <c r="U565" s="51"/>
      <c r="V565" s="51"/>
      <c r="W565" s="51"/>
      <c r="X565" s="51"/>
      <c r="Y565" s="51"/>
      <c r="Z565" s="51"/>
    </row>
    <row r="566" spans="1:26" ht="15.75" customHeight="1" x14ac:dyDescent="0.2">
      <c r="A566" s="51"/>
      <c r="B566" s="51"/>
      <c r="C566" s="51"/>
      <c r="D566" s="51"/>
      <c r="E566" s="51"/>
      <c r="F566" s="51"/>
      <c r="G566" s="51"/>
      <c r="H566" s="51"/>
      <c r="I566" s="51"/>
      <c r="J566" s="51"/>
      <c r="K566" s="51"/>
      <c r="L566" s="51"/>
      <c r="M566" s="51"/>
      <c r="N566" s="51"/>
      <c r="O566" s="51"/>
      <c r="P566" s="51"/>
      <c r="Q566" s="51"/>
      <c r="R566" s="51"/>
      <c r="S566" s="51"/>
      <c r="T566" s="51"/>
      <c r="U566" s="51"/>
      <c r="V566" s="51"/>
      <c r="W566" s="51"/>
      <c r="X566" s="51"/>
      <c r="Y566" s="51"/>
      <c r="Z566" s="51"/>
    </row>
    <row r="567" spans="1:26" ht="15.75" customHeight="1" x14ac:dyDescent="0.2">
      <c r="A567" s="51"/>
      <c r="B567" s="51"/>
      <c r="C567" s="51"/>
      <c r="D567" s="51"/>
      <c r="E567" s="51"/>
      <c r="F567" s="51"/>
      <c r="G567" s="51"/>
      <c r="H567" s="51"/>
      <c r="I567" s="51"/>
      <c r="J567" s="51"/>
      <c r="K567" s="51"/>
      <c r="L567" s="51"/>
      <c r="M567" s="51"/>
      <c r="N567" s="51"/>
      <c r="O567" s="51"/>
      <c r="P567" s="51"/>
      <c r="Q567" s="51"/>
      <c r="R567" s="51"/>
      <c r="S567" s="51"/>
      <c r="T567" s="51"/>
      <c r="U567" s="51"/>
      <c r="V567" s="51"/>
      <c r="W567" s="51"/>
      <c r="X567" s="51"/>
      <c r="Y567" s="51"/>
      <c r="Z567" s="51"/>
    </row>
    <row r="568" spans="1:26" ht="15.75" customHeight="1" x14ac:dyDescent="0.2">
      <c r="A568" s="51"/>
      <c r="B568" s="51"/>
      <c r="C568" s="51"/>
      <c r="D568" s="51"/>
      <c r="E568" s="51"/>
      <c r="F568" s="51"/>
      <c r="G568" s="51"/>
      <c r="H568" s="51"/>
      <c r="I568" s="51"/>
      <c r="J568" s="51"/>
      <c r="K568" s="51"/>
      <c r="L568" s="51"/>
      <c r="M568" s="51"/>
      <c r="N568" s="51"/>
      <c r="O568" s="51"/>
      <c r="P568" s="51"/>
      <c r="Q568" s="51"/>
      <c r="R568" s="51"/>
      <c r="S568" s="51"/>
      <c r="T568" s="51"/>
      <c r="U568" s="51"/>
      <c r="V568" s="51"/>
      <c r="W568" s="51"/>
      <c r="X568" s="51"/>
      <c r="Y568" s="51"/>
      <c r="Z568" s="51"/>
    </row>
    <row r="569" spans="1:26" ht="15.75" customHeight="1" x14ac:dyDescent="0.2">
      <c r="A569" s="51"/>
      <c r="B569" s="51"/>
      <c r="C569" s="51"/>
      <c r="D569" s="51"/>
      <c r="E569" s="51"/>
      <c r="F569" s="51"/>
      <c r="G569" s="51"/>
      <c r="H569" s="51"/>
      <c r="I569" s="51"/>
      <c r="J569" s="51"/>
      <c r="K569" s="51"/>
      <c r="L569" s="51"/>
      <c r="M569" s="51"/>
      <c r="N569" s="51"/>
      <c r="O569" s="51"/>
      <c r="P569" s="51"/>
      <c r="Q569" s="51"/>
      <c r="R569" s="51"/>
      <c r="S569" s="51"/>
      <c r="T569" s="51"/>
      <c r="U569" s="51"/>
      <c r="V569" s="51"/>
      <c r="W569" s="51"/>
      <c r="X569" s="51"/>
      <c r="Y569" s="51"/>
      <c r="Z569" s="51"/>
    </row>
    <row r="570" spans="1:26" ht="15.75" customHeight="1" x14ac:dyDescent="0.2">
      <c r="A570" s="51"/>
      <c r="B570" s="51"/>
      <c r="C570" s="51"/>
      <c r="D570" s="51"/>
      <c r="E570" s="51"/>
      <c r="F570" s="51"/>
      <c r="G570" s="51"/>
      <c r="H570" s="51"/>
      <c r="I570" s="51"/>
      <c r="J570" s="51"/>
      <c r="K570" s="51"/>
      <c r="L570" s="51"/>
      <c r="M570" s="51"/>
      <c r="N570" s="51"/>
      <c r="O570" s="51"/>
      <c r="P570" s="51"/>
      <c r="Q570" s="51"/>
      <c r="R570" s="51"/>
      <c r="S570" s="51"/>
      <c r="T570" s="51"/>
      <c r="U570" s="51"/>
      <c r="V570" s="51"/>
      <c r="W570" s="51"/>
      <c r="X570" s="51"/>
      <c r="Y570" s="51"/>
      <c r="Z570" s="51"/>
    </row>
    <row r="571" spans="1:26" ht="15.75" customHeight="1" x14ac:dyDescent="0.2">
      <c r="A571" s="51"/>
      <c r="B571" s="51"/>
      <c r="C571" s="51"/>
      <c r="D571" s="51"/>
      <c r="E571" s="51"/>
      <c r="F571" s="51"/>
      <c r="G571" s="51"/>
      <c r="H571" s="51"/>
      <c r="I571" s="51"/>
      <c r="J571" s="51"/>
      <c r="K571" s="51"/>
      <c r="L571" s="51"/>
      <c r="M571" s="51"/>
      <c r="N571" s="51"/>
      <c r="O571" s="51"/>
      <c r="P571" s="51"/>
      <c r="Q571" s="51"/>
      <c r="R571" s="51"/>
      <c r="S571" s="51"/>
      <c r="T571" s="51"/>
      <c r="U571" s="51"/>
      <c r="V571" s="51"/>
      <c r="W571" s="51"/>
      <c r="X571" s="51"/>
      <c r="Y571" s="51"/>
      <c r="Z571" s="51"/>
    </row>
    <row r="572" spans="1:26" ht="15.75" customHeight="1" x14ac:dyDescent="0.2">
      <c r="A572" s="51"/>
      <c r="B572" s="51"/>
      <c r="C572" s="51"/>
      <c r="D572" s="51"/>
      <c r="E572" s="51"/>
      <c r="F572" s="51"/>
      <c r="G572" s="51"/>
      <c r="H572" s="51"/>
      <c r="I572" s="51"/>
      <c r="J572" s="51"/>
      <c r="K572" s="51"/>
      <c r="L572" s="51"/>
      <c r="M572" s="51"/>
      <c r="N572" s="51"/>
      <c r="O572" s="51"/>
      <c r="P572" s="51"/>
      <c r="Q572" s="51"/>
      <c r="R572" s="51"/>
      <c r="S572" s="51"/>
      <c r="T572" s="51"/>
      <c r="U572" s="51"/>
      <c r="V572" s="51"/>
      <c r="W572" s="51"/>
      <c r="X572" s="51"/>
      <c r="Y572" s="51"/>
      <c r="Z572" s="51"/>
    </row>
    <row r="573" spans="1:26" ht="15.75" customHeight="1" x14ac:dyDescent="0.2">
      <c r="A573" s="51"/>
      <c r="B573" s="51"/>
      <c r="C573" s="51"/>
      <c r="D573" s="51"/>
      <c r="E573" s="51"/>
      <c r="F573" s="51"/>
      <c r="G573" s="51"/>
      <c r="H573" s="51"/>
      <c r="I573" s="51"/>
      <c r="J573" s="51"/>
      <c r="K573" s="51"/>
      <c r="L573" s="51"/>
      <c r="M573" s="51"/>
      <c r="N573" s="51"/>
      <c r="O573" s="51"/>
      <c r="P573" s="51"/>
      <c r="Q573" s="51"/>
      <c r="R573" s="51"/>
      <c r="S573" s="51"/>
      <c r="T573" s="51"/>
      <c r="U573" s="51"/>
      <c r="V573" s="51"/>
      <c r="W573" s="51"/>
      <c r="X573" s="51"/>
      <c r="Y573" s="51"/>
      <c r="Z573" s="51"/>
    </row>
    <row r="574" spans="1:26" ht="15.75" customHeight="1" x14ac:dyDescent="0.2">
      <c r="A574" s="51"/>
      <c r="B574" s="51"/>
      <c r="C574" s="51"/>
      <c r="D574" s="51"/>
      <c r="E574" s="51"/>
      <c r="F574" s="51"/>
      <c r="G574" s="51"/>
      <c r="H574" s="51"/>
      <c r="I574" s="51"/>
      <c r="J574" s="51"/>
      <c r="K574" s="51"/>
      <c r="L574" s="51"/>
      <c r="M574" s="51"/>
      <c r="N574" s="51"/>
      <c r="O574" s="51"/>
      <c r="P574" s="51"/>
      <c r="Q574" s="51"/>
      <c r="R574" s="51"/>
      <c r="S574" s="51"/>
      <c r="T574" s="51"/>
      <c r="U574" s="51"/>
      <c r="V574" s="51"/>
      <c r="W574" s="51"/>
      <c r="X574" s="51"/>
      <c r="Y574" s="51"/>
      <c r="Z574" s="51"/>
    </row>
    <row r="575" spans="1:26" ht="15.75" customHeight="1" x14ac:dyDescent="0.2">
      <c r="A575" s="51"/>
      <c r="B575" s="51"/>
      <c r="C575" s="51"/>
      <c r="D575" s="51"/>
      <c r="E575" s="51"/>
      <c r="F575" s="51"/>
      <c r="G575" s="51"/>
      <c r="H575" s="51"/>
      <c r="I575" s="51"/>
      <c r="J575" s="51"/>
      <c r="K575" s="51"/>
      <c r="L575" s="51"/>
      <c r="M575" s="51"/>
      <c r="N575" s="51"/>
      <c r="O575" s="51"/>
      <c r="P575" s="51"/>
      <c r="Q575" s="51"/>
      <c r="R575" s="51"/>
      <c r="S575" s="51"/>
      <c r="T575" s="51"/>
      <c r="U575" s="51"/>
      <c r="V575" s="51"/>
      <c r="W575" s="51"/>
      <c r="X575" s="51"/>
      <c r="Y575" s="51"/>
      <c r="Z575" s="51"/>
    </row>
    <row r="576" spans="1:26" ht="15.75" customHeight="1" x14ac:dyDescent="0.2">
      <c r="A576" s="51"/>
      <c r="B576" s="51"/>
      <c r="C576" s="51"/>
      <c r="D576" s="51"/>
      <c r="E576" s="51"/>
      <c r="F576" s="51"/>
      <c r="G576" s="51"/>
      <c r="H576" s="51"/>
      <c r="I576" s="51"/>
      <c r="J576" s="51"/>
      <c r="K576" s="51"/>
      <c r="L576" s="51"/>
      <c r="M576" s="51"/>
      <c r="N576" s="51"/>
      <c r="O576" s="51"/>
      <c r="P576" s="51"/>
      <c r="Q576" s="51"/>
      <c r="R576" s="51"/>
      <c r="S576" s="51"/>
      <c r="T576" s="51"/>
      <c r="U576" s="51"/>
      <c r="V576" s="51"/>
      <c r="W576" s="51"/>
      <c r="X576" s="51"/>
      <c r="Y576" s="51"/>
      <c r="Z576" s="51"/>
    </row>
    <row r="577" spans="1:26" ht="15.75" customHeight="1" x14ac:dyDescent="0.2">
      <c r="A577" s="51"/>
      <c r="B577" s="51"/>
      <c r="C577" s="51"/>
      <c r="D577" s="51"/>
      <c r="E577" s="51"/>
      <c r="F577" s="51"/>
      <c r="G577" s="51"/>
      <c r="H577" s="51"/>
      <c r="I577" s="51"/>
      <c r="J577" s="51"/>
      <c r="K577" s="51"/>
      <c r="L577" s="51"/>
      <c r="M577" s="51"/>
      <c r="N577" s="51"/>
      <c r="O577" s="51"/>
      <c r="P577" s="51"/>
      <c r="Q577" s="51"/>
      <c r="R577" s="51"/>
      <c r="S577" s="51"/>
      <c r="T577" s="51"/>
      <c r="U577" s="51"/>
      <c r="V577" s="51"/>
      <c r="W577" s="51"/>
      <c r="X577" s="51"/>
      <c r="Y577" s="51"/>
      <c r="Z577" s="51"/>
    </row>
    <row r="578" spans="1:26" ht="15.75" customHeight="1" x14ac:dyDescent="0.2">
      <c r="A578" s="51"/>
      <c r="B578" s="51"/>
      <c r="C578" s="51"/>
      <c r="D578" s="51"/>
      <c r="E578" s="51"/>
      <c r="F578" s="51"/>
      <c r="G578" s="51"/>
      <c r="H578" s="51"/>
      <c r="I578" s="51"/>
      <c r="J578" s="51"/>
      <c r="K578" s="51"/>
      <c r="L578" s="51"/>
      <c r="M578" s="51"/>
      <c r="N578" s="51"/>
      <c r="O578" s="51"/>
      <c r="P578" s="51"/>
      <c r="Q578" s="51"/>
      <c r="R578" s="51"/>
      <c r="S578" s="51"/>
      <c r="T578" s="51"/>
      <c r="U578" s="51"/>
      <c r="V578" s="51"/>
      <c r="W578" s="51"/>
      <c r="X578" s="51"/>
      <c r="Y578" s="51"/>
      <c r="Z578" s="51"/>
    </row>
    <row r="579" spans="1:26" ht="15.75" customHeight="1" x14ac:dyDescent="0.2">
      <c r="A579" s="51"/>
      <c r="B579" s="51"/>
      <c r="C579" s="51"/>
      <c r="D579" s="51"/>
      <c r="E579" s="51"/>
      <c r="F579" s="51"/>
      <c r="G579" s="51"/>
      <c r="H579" s="51"/>
      <c r="I579" s="51"/>
      <c r="J579" s="51"/>
      <c r="K579" s="51"/>
      <c r="L579" s="51"/>
      <c r="M579" s="51"/>
      <c r="N579" s="51"/>
      <c r="O579" s="51"/>
      <c r="P579" s="51"/>
      <c r="Q579" s="51"/>
      <c r="R579" s="51"/>
      <c r="S579" s="51"/>
      <c r="T579" s="51"/>
      <c r="U579" s="51"/>
      <c r="V579" s="51"/>
      <c r="W579" s="51"/>
      <c r="X579" s="51"/>
      <c r="Y579" s="51"/>
      <c r="Z579" s="51"/>
    </row>
    <row r="580" spans="1:26" ht="15.75" customHeight="1" x14ac:dyDescent="0.2">
      <c r="A580" s="51"/>
      <c r="B580" s="51"/>
      <c r="C580" s="51"/>
      <c r="D580" s="51"/>
      <c r="E580" s="51"/>
      <c r="F580" s="51"/>
      <c r="G580" s="51"/>
      <c r="H580" s="51"/>
      <c r="I580" s="51"/>
      <c r="J580" s="51"/>
      <c r="K580" s="51"/>
      <c r="L580" s="51"/>
      <c r="M580" s="51"/>
      <c r="N580" s="51"/>
      <c r="O580" s="51"/>
      <c r="P580" s="51"/>
      <c r="Q580" s="51"/>
      <c r="R580" s="51"/>
      <c r="S580" s="51"/>
      <c r="T580" s="51"/>
      <c r="U580" s="51"/>
      <c r="V580" s="51"/>
      <c r="W580" s="51"/>
      <c r="X580" s="51"/>
      <c r="Y580" s="51"/>
      <c r="Z580" s="51"/>
    </row>
    <row r="581" spans="1:26" ht="15.75" customHeight="1" x14ac:dyDescent="0.2">
      <c r="A581" s="51"/>
      <c r="B581" s="51"/>
      <c r="C581" s="51"/>
      <c r="D581" s="51"/>
      <c r="E581" s="51"/>
      <c r="F581" s="51"/>
      <c r="G581" s="51"/>
      <c r="H581" s="51"/>
      <c r="I581" s="51"/>
      <c r="J581" s="51"/>
      <c r="K581" s="51"/>
      <c r="L581" s="51"/>
      <c r="M581" s="51"/>
      <c r="N581" s="51"/>
      <c r="O581" s="51"/>
      <c r="P581" s="51"/>
      <c r="Q581" s="51"/>
      <c r="R581" s="51"/>
      <c r="S581" s="51"/>
      <c r="T581" s="51"/>
      <c r="U581" s="51"/>
      <c r="V581" s="51"/>
      <c r="W581" s="51"/>
      <c r="X581" s="51"/>
      <c r="Y581" s="51"/>
      <c r="Z581" s="51"/>
    </row>
    <row r="582" spans="1:26" ht="15.75" customHeight="1" x14ac:dyDescent="0.2">
      <c r="A582" s="51"/>
      <c r="B582" s="51"/>
      <c r="C582" s="51"/>
      <c r="D582" s="51"/>
      <c r="E582" s="51"/>
      <c r="F582" s="51"/>
      <c r="G582" s="51"/>
      <c r="H582" s="51"/>
      <c r="I582" s="51"/>
      <c r="J582" s="51"/>
      <c r="K582" s="51"/>
      <c r="L582" s="51"/>
      <c r="M582" s="51"/>
      <c r="N582" s="51"/>
      <c r="O582" s="51"/>
      <c r="P582" s="51"/>
      <c r="Q582" s="51"/>
      <c r="R582" s="51"/>
      <c r="S582" s="51"/>
      <c r="T582" s="51"/>
      <c r="U582" s="51"/>
      <c r="V582" s="51"/>
      <c r="W582" s="51"/>
      <c r="X582" s="51"/>
      <c r="Y582" s="51"/>
      <c r="Z582" s="51"/>
    </row>
    <row r="583" spans="1:26" ht="15.75" customHeight="1" x14ac:dyDescent="0.2">
      <c r="A583" s="51"/>
      <c r="B583" s="51"/>
      <c r="C583" s="51"/>
      <c r="D583" s="51"/>
      <c r="E583" s="51"/>
      <c r="F583" s="51"/>
      <c r="G583" s="51"/>
      <c r="H583" s="51"/>
      <c r="I583" s="51"/>
      <c r="J583" s="51"/>
      <c r="K583" s="51"/>
      <c r="L583" s="51"/>
      <c r="M583" s="51"/>
      <c r="N583" s="51"/>
      <c r="O583" s="51"/>
      <c r="P583" s="51"/>
      <c r="Q583" s="51"/>
      <c r="R583" s="51"/>
      <c r="S583" s="51"/>
      <c r="T583" s="51"/>
      <c r="U583" s="51"/>
      <c r="V583" s="51"/>
      <c r="W583" s="51"/>
      <c r="X583" s="51"/>
      <c r="Y583" s="51"/>
      <c r="Z583" s="51"/>
    </row>
    <row r="584" spans="1:26" ht="15.75" customHeight="1" x14ac:dyDescent="0.2">
      <c r="A584" s="51"/>
      <c r="B584" s="51"/>
      <c r="C584" s="51"/>
      <c r="D584" s="51"/>
      <c r="E584" s="51"/>
      <c r="F584" s="51"/>
      <c r="G584" s="51"/>
      <c r="H584" s="51"/>
      <c r="I584" s="51"/>
      <c r="J584" s="51"/>
      <c r="K584" s="51"/>
      <c r="L584" s="51"/>
      <c r="M584" s="51"/>
      <c r="N584" s="51"/>
      <c r="O584" s="51"/>
      <c r="P584" s="51"/>
      <c r="Q584" s="51"/>
      <c r="R584" s="51"/>
      <c r="S584" s="51"/>
      <c r="T584" s="51"/>
      <c r="U584" s="51"/>
      <c r="V584" s="51"/>
      <c r="W584" s="51"/>
      <c r="X584" s="51"/>
      <c r="Y584" s="51"/>
      <c r="Z584" s="51"/>
    </row>
    <row r="585" spans="1:26" ht="15.75" customHeight="1" x14ac:dyDescent="0.2">
      <c r="A585" s="51"/>
      <c r="B585" s="51"/>
      <c r="C585" s="51"/>
      <c r="D585" s="51"/>
      <c r="E585" s="51"/>
      <c r="F585" s="51"/>
      <c r="G585" s="51"/>
      <c r="H585" s="51"/>
      <c r="I585" s="51"/>
      <c r="J585" s="51"/>
      <c r="K585" s="51"/>
      <c r="L585" s="51"/>
      <c r="M585" s="51"/>
      <c r="N585" s="51"/>
      <c r="O585" s="51"/>
      <c r="P585" s="51"/>
      <c r="Q585" s="51"/>
      <c r="R585" s="51"/>
      <c r="S585" s="51"/>
      <c r="T585" s="51"/>
      <c r="U585" s="51"/>
      <c r="V585" s="51"/>
      <c r="W585" s="51"/>
      <c r="X585" s="51"/>
      <c r="Y585" s="51"/>
      <c r="Z585" s="51"/>
    </row>
    <row r="586" spans="1:26" ht="15.75" customHeight="1" x14ac:dyDescent="0.2">
      <c r="A586" s="51"/>
      <c r="B586" s="51"/>
      <c r="C586" s="51"/>
      <c r="D586" s="51"/>
      <c r="E586" s="51"/>
      <c r="F586" s="51"/>
      <c r="G586" s="51"/>
      <c r="H586" s="51"/>
      <c r="I586" s="51"/>
      <c r="J586" s="51"/>
      <c r="K586" s="51"/>
      <c r="L586" s="51"/>
      <c r="M586" s="51"/>
      <c r="N586" s="51"/>
      <c r="O586" s="51"/>
      <c r="P586" s="51"/>
      <c r="Q586" s="51"/>
      <c r="R586" s="51"/>
      <c r="S586" s="51"/>
      <c r="T586" s="51"/>
      <c r="U586" s="51"/>
      <c r="V586" s="51"/>
      <c r="W586" s="51"/>
      <c r="X586" s="51"/>
      <c r="Y586" s="51"/>
      <c r="Z586" s="51"/>
    </row>
    <row r="587" spans="1:26" ht="15.75" customHeight="1" x14ac:dyDescent="0.2">
      <c r="A587" s="51"/>
      <c r="B587" s="51"/>
      <c r="C587" s="51"/>
      <c r="D587" s="51"/>
      <c r="E587" s="51"/>
      <c r="F587" s="51"/>
      <c r="G587" s="51"/>
      <c r="H587" s="51"/>
      <c r="I587" s="51"/>
      <c r="J587" s="51"/>
      <c r="K587" s="51"/>
      <c r="L587" s="51"/>
      <c r="M587" s="51"/>
      <c r="N587" s="51"/>
      <c r="O587" s="51"/>
      <c r="P587" s="51"/>
      <c r="Q587" s="51"/>
      <c r="R587" s="51"/>
      <c r="S587" s="51"/>
      <c r="T587" s="51"/>
      <c r="U587" s="51"/>
      <c r="V587" s="51"/>
      <c r="W587" s="51"/>
      <c r="X587" s="51"/>
      <c r="Y587" s="51"/>
      <c r="Z587" s="51"/>
    </row>
    <row r="588" spans="1:26" ht="15.75" customHeight="1" x14ac:dyDescent="0.2">
      <c r="A588" s="51"/>
      <c r="B588" s="51"/>
      <c r="C588" s="51"/>
      <c r="D588" s="51"/>
      <c r="E588" s="51"/>
      <c r="F588" s="51"/>
      <c r="G588" s="51"/>
      <c r="H588" s="51"/>
      <c r="I588" s="51"/>
      <c r="J588" s="51"/>
      <c r="K588" s="51"/>
      <c r="L588" s="51"/>
      <c r="M588" s="51"/>
      <c r="N588" s="51"/>
      <c r="O588" s="51"/>
      <c r="P588" s="51"/>
      <c r="Q588" s="51"/>
      <c r="R588" s="51"/>
      <c r="S588" s="51"/>
      <c r="T588" s="51"/>
      <c r="U588" s="51"/>
      <c r="V588" s="51"/>
      <c r="W588" s="51"/>
      <c r="X588" s="51"/>
      <c r="Y588" s="51"/>
      <c r="Z588" s="51"/>
    </row>
    <row r="589" spans="1:26" ht="15.75" customHeight="1" x14ac:dyDescent="0.2">
      <c r="A589" s="51"/>
      <c r="B589" s="51"/>
      <c r="C589" s="51"/>
      <c r="D589" s="51"/>
      <c r="E589" s="51"/>
      <c r="F589" s="51"/>
      <c r="G589" s="51"/>
      <c r="H589" s="51"/>
      <c r="I589" s="51"/>
      <c r="J589" s="51"/>
      <c r="K589" s="51"/>
      <c r="L589" s="51"/>
      <c r="M589" s="51"/>
      <c r="N589" s="51"/>
      <c r="O589" s="51"/>
      <c r="P589" s="51"/>
      <c r="Q589" s="51"/>
      <c r="R589" s="51"/>
      <c r="S589" s="51"/>
      <c r="T589" s="51"/>
      <c r="U589" s="51"/>
      <c r="V589" s="51"/>
      <c r="W589" s="51"/>
      <c r="X589" s="51"/>
      <c r="Y589" s="51"/>
      <c r="Z589" s="51"/>
    </row>
    <row r="590" spans="1:26" ht="15.75" customHeight="1" x14ac:dyDescent="0.2">
      <c r="A590" s="51"/>
      <c r="B590" s="51"/>
      <c r="C590" s="51"/>
      <c r="D590" s="51"/>
      <c r="E590" s="51"/>
      <c r="F590" s="51"/>
      <c r="G590" s="51"/>
      <c r="H590" s="51"/>
      <c r="I590" s="51"/>
      <c r="J590" s="51"/>
      <c r="K590" s="51"/>
      <c r="L590" s="51"/>
      <c r="M590" s="51"/>
      <c r="N590" s="51"/>
      <c r="O590" s="51"/>
      <c r="P590" s="51"/>
      <c r="Q590" s="51"/>
      <c r="R590" s="51"/>
      <c r="S590" s="51"/>
      <c r="T590" s="51"/>
      <c r="U590" s="51"/>
      <c r="V590" s="51"/>
      <c r="W590" s="51"/>
      <c r="X590" s="51"/>
      <c r="Y590" s="51"/>
      <c r="Z590" s="51"/>
    </row>
    <row r="591" spans="1:26" ht="15.75" customHeight="1" x14ac:dyDescent="0.2">
      <c r="A591" s="51"/>
      <c r="B591" s="51"/>
      <c r="C591" s="51"/>
      <c r="D591" s="51"/>
      <c r="E591" s="51"/>
      <c r="F591" s="51"/>
      <c r="G591" s="51"/>
      <c r="H591" s="51"/>
      <c r="I591" s="51"/>
      <c r="J591" s="51"/>
      <c r="K591" s="51"/>
      <c r="L591" s="51"/>
      <c r="M591" s="51"/>
      <c r="N591" s="51"/>
      <c r="O591" s="51"/>
      <c r="P591" s="51"/>
      <c r="Q591" s="51"/>
      <c r="R591" s="51"/>
      <c r="S591" s="51"/>
      <c r="T591" s="51"/>
      <c r="U591" s="51"/>
      <c r="V591" s="51"/>
      <c r="W591" s="51"/>
      <c r="X591" s="51"/>
      <c r="Y591" s="51"/>
      <c r="Z591" s="51"/>
    </row>
    <row r="592" spans="1:26" ht="15.75" customHeight="1" x14ac:dyDescent="0.2">
      <c r="A592" s="51"/>
      <c r="B592" s="51"/>
      <c r="C592" s="51"/>
      <c r="D592" s="51"/>
      <c r="E592" s="51"/>
      <c r="F592" s="51"/>
      <c r="G592" s="51"/>
      <c r="H592" s="51"/>
      <c r="I592" s="51"/>
      <c r="J592" s="51"/>
      <c r="K592" s="51"/>
      <c r="L592" s="51"/>
      <c r="M592" s="51"/>
      <c r="N592" s="51"/>
      <c r="O592" s="51"/>
      <c r="P592" s="51"/>
      <c r="Q592" s="51"/>
      <c r="R592" s="51"/>
      <c r="S592" s="51"/>
      <c r="T592" s="51"/>
      <c r="U592" s="51"/>
      <c r="V592" s="51"/>
      <c r="W592" s="51"/>
      <c r="X592" s="51"/>
      <c r="Y592" s="51"/>
      <c r="Z592" s="51"/>
    </row>
    <row r="593" spans="1:26" ht="15.75" customHeight="1" x14ac:dyDescent="0.2">
      <c r="A593" s="51"/>
      <c r="B593" s="51"/>
      <c r="C593" s="51"/>
      <c r="D593" s="51"/>
      <c r="E593" s="51"/>
      <c r="F593" s="51"/>
      <c r="G593" s="51"/>
      <c r="H593" s="51"/>
      <c r="I593" s="51"/>
      <c r="J593" s="51"/>
      <c r="K593" s="51"/>
      <c r="L593" s="51"/>
      <c r="M593" s="51"/>
      <c r="N593" s="51"/>
      <c r="O593" s="51"/>
      <c r="P593" s="51"/>
      <c r="Q593" s="51"/>
      <c r="R593" s="51"/>
      <c r="S593" s="51"/>
      <c r="T593" s="51"/>
      <c r="U593" s="51"/>
      <c r="V593" s="51"/>
      <c r="W593" s="51"/>
      <c r="X593" s="51"/>
      <c r="Y593" s="51"/>
      <c r="Z593" s="51"/>
    </row>
    <row r="594" spans="1:26" ht="15.75" customHeight="1" x14ac:dyDescent="0.2">
      <c r="A594" s="51"/>
      <c r="B594" s="51"/>
      <c r="C594" s="51"/>
      <c r="D594" s="51"/>
      <c r="E594" s="51"/>
      <c r="F594" s="51"/>
      <c r="G594" s="51"/>
      <c r="H594" s="51"/>
      <c r="I594" s="51"/>
      <c r="J594" s="51"/>
      <c r="K594" s="51"/>
      <c r="L594" s="51"/>
      <c r="M594" s="51"/>
      <c r="N594" s="51"/>
      <c r="O594" s="51"/>
      <c r="P594" s="51"/>
      <c r="Q594" s="51"/>
      <c r="R594" s="51"/>
      <c r="S594" s="51"/>
      <c r="T594" s="51"/>
      <c r="U594" s="51"/>
      <c r="V594" s="51"/>
      <c r="W594" s="51"/>
      <c r="X594" s="51"/>
      <c r="Y594" s="51"/>
      <c r="Z594" s="51"/>
    </row>
    <row r="595" spans="1:26" ht="15.75" customHeight="1" x14ac:dyDescent="0.2">
      <c r="A595" s="51"/>
      <c r="B595" s="51"/>
      <c r="C595" s="51"/>
      <c r="D595" s="51"/>
      <c r="E595" s="51"/>
      <c r="F595" s="51"/>
      <c r="G595" s="51"/>
      <c r="H595" s="51"/>
      <c r="I595" s="51"/>
      <c r="J595" s="51"/>
      <c r="K595" s="51"/>
      <c r="L595" s="51"/>
      <c r="M595" s="51"/>
      <c r="N595" s="51"/>
      <c r="O595" s="51"/>
      <c r="P595" s="51"/>
      <c r="Q595" s="51"/>
      <c r="R595" s="51"/>
      <c r="S595" s="51"/>
      <c r="T595" s="51"/>
      <c r="U595" s="51"/>
      <c r="V595" s="51"/>
      <c r="W595" s="51"/>
      <c r="X595" s="51"/>
      <c r="Y595" s="51"/>
      <c r="Z595" s="51"/>
    </row>
    <row r="596" spans="1:26" ht="15.75" customHeight="1" x14ac:dyDescent="0.2">
      <c r="A596" s="51"/>
      <c r="B596" s="51"/>
      <c r="C596" s="51"/>
      <c r="D596" s="51"/>
      <c r="E596" s="51"/>
      <c r="F596" s="51"/>
      <c r="G596" s="51"/>
      <c r="H596" s="51"/>
      <c r="I596" s="51"/>
      <c r="J596" s="51"/>
      <c r="K596" s="51"/>
      <c r="L596" s="51"/>
      <c r="M596" s="51"/>
      <c r="N596" s="51"/>
      <c r="O596" s="51"/>
      <c r="P596" s="51"/>
      <c r="Q596" s="51"/>
      <c r="R596" s="51"/>
      <c r="S596" s="51"/>
      <c r="T596" s="51"/>
      <c r="U596" s="51"/>
      <c r="V596" s="51"/>
      <c r="W596" s="51"/>
      <c r="X596" s="51"/>
      <c r="Y596" s="51"/>
      <c r="Z596" s="51"/>
    </row>
    <row r="597" spans="1:26" ht="15.75" customHeight="1" x14ac:dyDescent="0.2">
      <c r="A597" s="51"/>
      <c r="B597" s="51"/>
      <c r="C597" s="51"/>
      <c r="D597" s="51"/>
      <c r="E597" s="51"/>
      <c r="F597" s="51"/>
      <c r="G597" s="51"/>
      <c r="H597" s="51"/>
      <c r="I597" s="51"/>
      <c r="J597" s="51"/>
      <c r="K597" s="51"/>
      <c r="L597" s="51"/>
      <c r="M597" s="51"/>
      <c r="N597" s="51"/>
      <c r="O597" s="51"/>
      <c r="P597" s="51"/>
      <c r="Q597" s="51"/>
      <c r="R597" s="51"/>
      <c r="S597" s="51"/>
      <c r="T597" s="51"/>
      <c r="U597" s="51"/>
      <c r="V597" s="51"/>
      <c r="W597" s="51"/>
      <c r="X597" s="51"/>
      <c r="Y597" s="51"/>
      <c r="Z597" s="51"/>
    </row>
    <row r="598" spans="1:26" ht="15.75" customHeight="1" x14ac:dyDescent="0.2">
      <c r="A598" s="51"/>
      <c r="B598" s="51"/>
      <c r="C598" s="51"/>
      <c r="D598" s="51"/>
      <c r="E598" s="51"/>
      <c r="F598" s="51"/>
      <c r="G598" s="51"/>
      <c r="H598" s="51"/>
      <c r="I598" s="51"/>
      <c r="J598" s="51"/>
      <c r="K598" s="51"/>
      <c r="L598" s="51"/>
      <c r="M598" s="51"/>
      <c r="N598" s="51"/>
      <c r="O598" s="51"/>
      <c r="P598" s="51"/>
      <c r="Q598" s="51"/>
      <c r="R598" s="51"/>
      <c r="S598" s="51"/>
      <c r="T598" s="51"/>
      <c r="U598" s="51"/>
      <c r="V598" s="51"/>
      <c r="W598" s="51"/>
      <c r="X598" s="51"/>
      <c r="Y598" s="51"/>
      <c r="Z598" s="51"/>
    </row>
    <row r="599" spans="1:26" ht="15.75" customHeight="1" x14ac:dyDescent="0.2">
      <c r="A599" s="51"/>
      <c r="B599" s="51"/>
      <c r="C599" s="51"/>
      <c r="D599" s="51"/>
      <c r="E599" s="51"/>
      <c r="F599" s="51"/>
      <c r="G599" s="51"/>
      <c r="H599" s="51"/>
      <c r="I599" s="51"/>
      <c r="J599" s="51"/>
      <c r="K599" s="51"/>
      <c r="L599" s="51"/>
      <c r="M599" s="51"/>
      <c r="N599" s="51"/>
      <c r="O599" s="51"/>
      <c r="P599" s="51"/>
      <c r="Q599" s="51"/>
      <c r="R599" s="51"/>
      <c r="S599" s="51"/>
      <c r="T599" s="51"/>
      <c r="U599" s="51"/>
      <c r="V599" s="51"/>
      <c r="W599" s="51"/>
      <c r="X599" s="51"/>
      <c r="Y599" s="51"/>
      <c r="Z599" s="51"/>
    </row>
    <row r="600" spans="1:26" ht="15.75" customHeight="1" x14ac:dyDescent="0.2">
      <c r="A600" s="51"/>
      <c r="B600" s="51"/>
      <c r="C600" s="51"/>
      <c r="D600" s="51"/>
      <c r="E600" s="51"/>
      <c r="F600" s="51"/>
      <c r="G600" s="51"/>
      <c r="H600" s="51"/>
      <c r="I600" s="51"/>
      <c r="J600" s="51"/>
      <c r="K600" s="51"/>
      <c r="L600" s="51"/>
      <c r="M600" s="51"/>
      <c r="N600" s="51"/>
      <c r="O600" s="51"/>
      <c r="P600" s="51"/>
      <c r="Q600" s="51"/>
      <c r="R600" s="51"/>
      <c r="S600" s="51"/>
      <c r="T600" s="51"/>
      <c r="U600" s="51"/>
      <c r="V600" s="51"/>
      <c r="W600" s="51"/>
      <c r="X600" s="51"/>
      <c r="Y600" s="51"/>
      <c r="Z600" s="51"/>
    </row>
    <row r="601" spans="1:26" ht="15.75" customHeight="1" x14ac:dyDescent="0.2">
      <c r="A601" s="51"/>
      <c r="B601" s="51"/>
      <c r="C601" s="51"/>
      <c r="D601" s="51"/>
      <c r="E601" s="51"/>
      <c r="F601" s="51"/>
      <c r="G601" s="51"/>
      <c r="H601" s="51"/>
      <c r="I601" s="51"/>
      <c r="J601" s="51"/>
      <c r="K601" s="51"/>
      <c r="L601" s="51"/>
      <c r="M601" s="51"/>
      <c r="N601" s="51"/>
      <c r="O601" s="51"/>
      <c r="P601" s="51"/>
      <c r="Q601" s="51"/>
      <c r="R601" s="51"/>
      <c r="S601" s="51"/>
      <c r="T601" s="51"/>
      <c r="U601" s="51"/>
      <c r="V601" s="51"/>
      <c r="W601" s="51"/>
      <c r="X601" s="51"/>
      <c r="Y601" s="51"/>
      <c r="Z601" s="51"/>
    </row>
    <row r="602" spans="1:26" ht="15.75" customHeight="1" x14ac:dyDescent="0.2">
      <c r="A602" s="51"/>
      <c r="B602" s="51"/>
      <c r="C602" s="51"/>
      <c r="D602" s="51"/>
      <c r="E602" s="51"/>
      <c r="F602" s="51"/>
      <c r="G602" s="51"/>
      <c r="H602" s="51"/>
      <c r="I602" s="51"/>
      <c r="J602" s="51"/>
      <c r="K602" s="51"/>
      <c r="L602" s="51"/>
      <c r="M602" s="51"/>
      <c r="N602" s="51"/>
      <c r="O602" s="51"/>
      <c r="P602" s="51"/>
      <c r="Q602" s="51"/>
      <c r="R602" s="51"/>
      <c r="S602" s="51"/>
      <c r="T602" s="51"/>
      <c r="U602" s="51"/>
      <c r="V602" s="51"/>
      <c r="W602" s="51"/>
      <c r="X602" s="51"/>
      <c r="Y602" s="51"/>
      <c r="Z602" s="51"/>
    </row>
    <row r="603" spans="1:26" ht="15.75" customHeight="1" x14ac:dyDescent="0.2">
      <c r="A603" s="51"/>
      <c r="B603" s="51"/>
      <c r="C603" s="51"/>
      <c r="D603" s="51"/>
      <c r="E603" s="51"/>
      <c r="F603" s="51"/>
      <c r="G603" s="51"/>
      <c r="H603" s="51"/>
      <c r="I603" s="51"/>
      <c r="J603" s="51"/>
      <c r="K603" s="51"/>
      <c r="L603" s="51"/>
      <c r="M603" s="51"/>
      <c r="N603" s="51"/>
      <c r="O603" s="51"/>
      <c r="P603" s="51"/>
      <c r="Q603" s="51"/>
      <c r="R603" s="51"/>
      <c r="S603" s="51"/>
      <c r="T603" s="51"/>
      <c r="U603" s="51"/>
      <c r="V603" s="51"/>
      <c r="W603" s="51"/>
      <c r="X603" s="51"/>
      <c r="Y603" s="51"/>
      <c r="Z603" s="51"/>
    </row>
    <row r="604" spans="1:26" ht="15.75" customHeight="1" x14ac:dyDescent="0.2">
      <c r="A604" s="51"/>
      <c r="B604" s="51"/>
      <c r="C604" s="51"/>
      <c r="D604" s="51"/>
      <c r="E604" s="51"/>
      <c r="F604" s="51"/>
      <c r="G604" s="51"/>
      <c r="H604" s="51"/>
      <c r="I604" s="51"/>
      <c r="J604" s="51"/>
      <c r="K604" s="51"/>
      <c r="L604" s="51"/>
      <c r="M604" s="51"/>
      <c r="N604" s="51"/>
      <c r="O604" s="51"/>
      <c r="P604" s="51"/>
      <c r="Q604" s="51"/>
      <c r="R604" s="51"/>
      <c r="S604" s="51"/>
      <c r="T604" s="51"/>
      <c r="U604" s="51"/>
      <c r="V604" s="51"/>
      <c r="W604" s="51"/>
      <c r="X604" s="51"/>
      <c r="Y604" s="51"/>
      <c r="Z604" s="51"/>
    </row>
    <row r="605" spans="1:26" ht="15.75" customHeight="1" x14ac:dyDescent="0.2">
      <c r="A605" s="51"/>
      <c r="B605" s="51"/>
      <c r="C605" s="51"/>
      <c r="D605" s="51"/>
      <c r="E605" s="51"/>
      <c r="F605" s="51"/>
      <c r="G605" s="51"/>
      <c r="H605" s="51"/>
      <c r="I605" s="51"/>
      <c r="J605" s="51"/>
      <c r="K605" s="51"/>
      <c r="L605" s="51"/>
      <c r="M605" s="51"/>
      <c r="N605" s="51"/>
      <c r="O605" s="51"/>
      <c r="P605" s="51"/>
      <c r="Q605" s="51"/>
      <c r="R605" s="51"/>
      <c r="S605" s="51"/>
      <c r="T605" s="51"/>
      <c r="U605" s="51"/>
      <c r="V605" s="51"/>
      <c r="W605" s="51"/>
      <c r="X605" s="51"/>
      <c r="Y605" s="51"/>
      <c r="Z605" s="51"/>
    </row>
    <row r="606" spans="1:26" ht="15.75" customHeight="1" x14ac:dyDescent="0.2">
      <c r="A606" s="51"/>
      <c r="B606" s="51"/>
      <c r="C606" s="51"/>
      <c r="D606" s="51"/>
      <c r="E606" s="51"/>
      <c r="F606" s="51"/>
      <c r="G606" s="51"/>
      <c r="H606" s="51"/>
      <c r="I606" s="51"/>
      <c r="J606" s="51"/>
      <c r="K606" s="51"/>
      <c r="L606" s="51"/>
      <c r="M606" s="51"/>
      <c r="N606" s="51"/>
      <c r="O606" s="51"/>
      <c r="P606" s="51"/>
      <c r="Q606" s="51"/>
      <c r="R606" s="51"/>
      <c r="S606" s="51"/>
      <c r="T606" s="51"/>
      <c r="U606" s="51"/>
      <c r="V606" s="51"/>
      <c r="W606" s="51"/>
      <c r="X606" s="51"/>
      <c r="Y606" s="51"/>
      <c r="Z606" s="51"/>
    </row>
    <row r="607" spans="1:26" ht="15.75" customHeight="1" x14ac:dyDescent="0.2">
      <c r="A607" s="51"/>
      <c r="B607" s="51"/>
      <c r="C607" s="51"/>
      <c r="D607" s="51"/>
      <c r="E607" s="51"/>
      <c r="F607" s="51"/>
      <c r="G607" s="51"/>
      <c r="H607" s="51"/>
      <c r="I607" s="51"/>
      <c r="J607" s="51"/>
      <c r="K607" s="51"/>
      <c r="L607" s="51"/>
      <c r="M607" s="51"/>
      <c r="N607" s="51"/>
      <c r="O607" s="51"/>
      <c r="P607" s="51"/>
      <c r="Q607" s="51"/>
      <c r="R607" s="51"/>
      <c r="S607" s="51"/>
      <c r="T607" s="51"/>
      <c r="U607" s="51"/>
      <c r="V607" s="51"/>
      <c r="W607" s="51"/>
      <c r="X607" s="51"/>
      <c r="Y607" s="51"/>
      <c r="Z607" s="51"/>
    </row>
    <row r="608" spans="1:26" ht="15.75" customHeight="1" x14ac:dyDescent="0.2">
      <c r="A608" s="51"/>
      <c r="B608" s="51"/>
      <c r="C608" s="51"/>
      <c r="D608" s="51"/>
      <c r="E608" s="51"/>
      <c r="F608" s="51"/>
      <c r="G608" s="51"/>
      <c r="H608" s="51"/>
      <c r="I608" s="51"/>
      <c r="J608" s="51"/>
      <c r="K608" s="51"/>
      <c r="L608" s="51"/>
      <c r="M608" s="51"/>
      <c r="N608" s="51"/>
      <c r="O608" s="51"/>
      <c r="P608" s="51"/>
      <c r="Q608" s="51"/>
      <c r="R608" s="51"/>
      <c r="S608" s="51"/>
      <c r="T608" s="51"/>
      <c r="U608" s="51"/>
      <c r="V608" s="51"/>
      <c r="W608" s="51"/>
      <c r="X608" s="51"/>
      <c r="Y608" s="51"/>
      <c r="Z608" s="51"/>
    </row>
    <row r="609" spans="1:26" ht="15.75" customHeight="1" x14ac:dyDescent="0.2">
      <c r="A609" s="51"/>
      <c r="B609" s="51"/>
      <c r="C609" s="51"/>
      <c r="D609" s="51"/>
      <c r="E609" s="51"/>
      <c r="F609" s="51"/>
      <c r="G609" s="51"/>
      <c r="H609" s="51"/>
      <c r="I609" s="51"/>
      <c r="J609" s="51"/>
      <c r="K609" s="51"/>
      <c r="L609" s="51"/>
      <c r="M609" s="51"/>
      <c r="N609" s="51"/>
      <c r="O609" s="51"/>
      <c r="P609" s="51"/>
      <c r="Q609" s="51"/>
      <c r="R609" s="51"/>
      <c r="S609" s="51"/>
      <c r="T609" s="51"/>
      <c r="U609" s="51"/>
      <c r="V609" s="51"/>
      <c r="W609" s="51"/>
      <c r="X609" s="51"/>
      <c r="Y609" s="51"/>
      <c r="Z609" s="51"/>
    </row>
    <row r="610" spans="1:26" ht="15.75" customHeight="1" x14ac:dyDescent="0.2">
      <c r="A610" s="51"/>
      <c r="B610" s="51"/>
      <c r="C610" s="51"/>
      <c r="D610" s="51"/>
      <c r="E610" s="51"/>
      <c r="F610" s="51"/>
      <c r="G610" s="51"/>
      <c r="H610" s="51"/>
      <c r="I610" s="51"/>
      <c r="J610" s="51"/>
      <c r="K610" s="51"/>
      <c r="L610" s="51"/>
      <c r="M610" s="51"/>
      <c r="N610" s="51"/>
      <c r="O610" s="51"/>
      <c r="P610" s="51"/>
      <c r="Q610" s="51"/>
      <c r="R610" s="51"/>
      <c r="S610" s="51"/>
      <c r="T610" s="51"/>
      <c r="U610" s="51"/>
      <c r="V610" s="51"/>
      <c r="W610" s="51"/>
      <c r="X610" s="51"/>
      <c r="Y610" s="51"/>
      <c r="Z610" s="51"/>
    </row>
    <row r="611" spans="1:26" ht="15.75" customHeight="1" x14ac:dyDescent="0.2">
      <c r="A611" s="51"/>
      <c r="B611" s="51"/>
      <c r="C611" s="51"/>
      <c r="D611" s="51"/>
      <c r="E611" s="51"/>
      <c r="F611" s="51"/>
      <c r="G611" s="51"/>
      <c r="H611" s="51"/>
      <c r="I611" s="51"/>
      <c r="J611" s="51"/>
      <c r="K611" s="51"/>
      <c r="L611" s="51"/>
      <c r="M611" s="51"/>
      <c r="N611" s="51"/>
      <c r="O611" s="51"/>
      <c r="P611" s="51"/>
      <c r="Q611" s="51"/>
      <c r="R611" s="51"/>
      <c r="S611" s="51"/>
      <c r="T611" s="51"/>
      <c r="U611" s="51"/>
      <c r="V611" s="51"/>
      <c r="W611" s="51"/>
      <c r="X611" s="51"/>
      <c r="Y611" s="51"/>
      <c r="Z611" s="51"/>
    </row>
    <row r="612" spans="1:26" ht="15.75" customHeight="1" x14ac:dyDescent="0.2">
      <c r="A612" s="51"/>
      <c r="B612" s="51"/>
      <c r="C612" s="51"/>
      <c r="D612" s="51"/>
      <c r="E612" s="51"/>
      <c r="F612" s="51"/>
      <c r="G612" s="51"/>
      <c r="H612" s="51"/>
      <c r="I612" s="51"/>
      <c r="J612" s="51"/>
      <c r="K612" s="51"/>
      <c r="L612" s="51"/>
      <c r="M612" s="51"/>
      <c r="N612" s="51"/>
      <c r="O612" s="51"/>
      <c r="P612" s="51"/>
      <c r="Q612" s="51"/>
      <c r="R612" s="51"/>
      <c r="S612" s="51"/>
      <c r="T612" s="51"/>
      <c r="U612" s="51"/>
      <c r="V612" s="51"/>
      <c r="W612" s="51"/>
      <c r="X612" s="51"/>
      <c r="Y612" s="51"/>
      <c r="Z612" s="51"/>
    </row>
    <row r="613" spans="1:26" ht="15.75" customHeight="1" x14ac:dyDescent="0.2">
      <c r="A613" s="51"/>
      <c r="B613" s="51"/>
      <c r="C613" s="51"/>
      <c r="D613" s="51"/>
      <c r="E613" s="51"/>
      <c r="F613" s="51"/>
      <c r="G613" s="51"/>
      <c r="H613" s="51"/>
      <c r="I613" s="51"/>
      <c r="J613" s="51"/>
      <c r="K613" s="51"/>
      <c r="L613" s="51"/>
      <c r="M613" s="51"/>
      <c r="N613" s="51"/>
      <c r="O613" s="51"/>
      <c r="P613" s="51"/>
      <c r="Q613" s="51"/>
      <c r="R613" s="51"/>
      <c r="S613" s="51"/>
      <c r="T613" s="51"/>
      <c r="U613" s="51"/>
      <c r="V613" s="51"/>
      <c r="W613" s="51"/>
      <c r="X613" s="51"/>
      <c r="Y613" s="51"/>
      <c r="Z613" s="51"/>
    </row>
    <row r="614" spans="1:26" ht="15.75" customHeight="1" x14ac:dyDescent="0.2">
      <c r="A614" s="51"/>
      <c r="B614" s="51"/>
      <c r="C614" s="51"/>
      <c r="D614" s="51"/>
      <c r="E614" s="51"/>
      <c r="F614" s="51"/>
      <c r="G614" s="51"/>
      <c r="H614" s="51"/>
      <c r="I614" s="51"/>
      <c r="J614" s="51"/>
      <c r="K614" s="51"/>
      <c r="L614" s="51"/>
      <c r="M614" s="51"/>
      <c r="N614" s="51"/>
      <c r="O614" s="51"/>
      <c r="P614" s="51"/>
      <c r="Q614" s="51"/>
      <c r="R614" s="51"/>
      <c r="S614" s="51"/>
      <c r="T614" s="51"/>
      <c r="U614" s="51"/>
      <c r="V614" s="51"/>
      <c r="W614" s="51"/>
      <c r="X614" s="51"/>
      <c r="Y614" s="51"/>
      <c r="Z614" s="51"/>
    </row>
    <row r="615" spans="1:26" ht="15.75" customHeight="1" x14ac:dyDescent="0.2">
      <c r="A615" s="51"/>
      <c r="B615" s="51"/>
      <c r="C615" s="51"/>
      <c r="D615" s="51"/>
      <c r="E615" s="51"/>
      <c r="F615" s="51"/>
      <c r="G615" s="51"/>
      <c r="H615" s="51"/>
      <c r="I615" s="51"/>
      <c r="J615" s="51"/>
      <c r="K615" s="51"/>
      <c r="L615" s="51"/>
      <c r="M615" s="51"/>
      <c r="N615" s="51"/>
      <c r="O615" s="51"/>
      <c r="P615" s="51"/>
      <c r="Q615" s="51"/>
      <c r="R615" s="51"/>
      <c r="S615" s="51"/>
      <c r="T615" s="51"/>
      <c r="U615" s="51"/>
      <c r="V615" s="51"/>
      <c r="W615" s="51"/>
      <c r="X615" s="51"/>
      <c r="Y615" s="51"/>
      <c r="Z615" s="51"/>
    </row>
    <row r="616" spans="1:26" ht="15.75" customHeight="1" x14ac:dyDescent="0.2">
      <c r="A616" s="51"/>
      <c r="B616" s="51"/>
      <c r="C616" s="51"/>
      <c r="D616" s="51"/>
      <c r="E616" s="51"/>
      <c r="F616" s="51"/>
      <c r="G616" s="51"/>
      <c r="H616" s="51"/>
      <c r="I616" s="51"/>
      <c r="J616" s="51"/>
      <c r="K616" s="51"/>
      <c r="L616" s="51"/>
      <c r="M616" s="51"/>
      <c r="N616" s="51"/>
      <c r="O616" s="51"/>
      <c r="P616" s="51"/>
      <c r="Q616" s="51"/>
      <c r="R616" s="51"/>
      <c r="S616" s="51"/>
      <c r="T616" s="51"/>
      <c r="U616" s="51"/>
      <c r="V616" s="51"/>
      <c r="W616" s="51"/>
      <c r="X616" s="51"/>
      <c r="Y616" s="51"/>
      <c r="Z616" s="51"/>
    </row>
    <row r="617" spans="1:26" ht="15.75" customHeight="1" x14ac:dyDescent="0.2">
      <c r="A617" s="51"/>
      <c r="B617" s="51"/>
      <c r="C617" s="51"/>
      <c r="D617" s="51"/>
      <c r="E617" s="51"/>
      <c r="F617" s="51"/>
      <c r="G617" s="51"/>
      <c r="H617" s="51"/>
      <c r="I617" s="51"/>
      <c r="J617" s="51"/>
      <c r="K617" s="51"/>
      <c r="L617" s="51"/>
      <c r="M617" s="51"/>
      <c r="N617" s="51"/>
      <c r="O617" s="51"/>
      <c r="P617" s="51"/>
      <c r="Q617" s="51"/>
      <c r="R617" s="51"/>
      <c r="S617" s="51"/>
      <c r="T617" s="51"/>
      <c r="U617" s="51"/>
      <c r="V617" s="51"/>
      <c r="W617" s="51"/>
      <c r="X617" s="51"/>
      <c r="Y617" s="51"/>
      <c r="Z617" s="51"/>
    </row>
    <row r="618" spans="1:26" ht="15.75" customHeight="1" x14ac:dyDescent="0.2">
      <c r="A618" s="51"/>
      <c r="B618" s="51"/>
      <c r="C618" s="51"/>
      <c r="D618" s="51"/>
      <c r="E618" s="51"/>
      <c r="F618" s="51"/>
      <c r="G618" s="51"/>
      <c r="H618" s="51"/>
      <c r="I618" s="51"/>
      <c r="J618" s="51"/>
      <c r="K618" s="51"/>
      <c r="L618" s="51"/>
      <c r="M618" s="51"/>
      <c r="N618" s="51"/>
      <c r="O618" s="51"/>
      <c r="P618" s="51"/>
      <c r="Q618" s="51"/>
      <c r="R618" s="51"/>
      <c r="S618" s="51"/>
      <c r="T618" s="51"/>
      <c r="U618" s="51"/>
      <c r="V618" s="51"/>
      <c r="W618" s="51"/>
      <c r="X618" s="51"/>
      <c r="Y618" s="51"/>
      <c r="Z618" s="51"/>
    </row>
    <row r="619" spans="1:26" ht="15.75" customHeight="1" x14ac:dyDescent="0.2">
      <c r="A619" s="51"/>
      <c r="B619" s="51"/>
      <c r="C619" s="51"/>
      <c r="D619" s="51"/>
      <c r="E619" s="51"/>
      <c r="F619" s="51"/>
      <c r="G619" s="51"/>
      <c r="H619" s="51"/>
      <c r="I619" s="51"/>
      <c r="J619" s="51"/>
      <c r="K619" s="51"/>
      <c r="L619" s="51"/>
      <c r="M619" s="51"/>
      <c r="N619" s="51"/>
      <c r="O619" s="51"/>
      <c r="P619" s="51"/>
      <c r="Q619" s="51"/>
      <c r="R619" s="51"/>
      <c r="S619" s="51"/>
      <c r="T619" s="51"/>
      <c r="U619" s="51"/>
      <c r="V619" s="51"/>
      <c r="W619" s="51"/>
      <c r="X619" s="51"/>
      <c r="Y619" s="51"/>
      <c r="Z619" s="51"/>
    </row>
    <row r="620" spans="1:26" ht="15.75" customHeight="1" x14ac:dyDescent="0.2">
      <c r="A620" s="51"/>
      <c r="B620" s="51"/>
      <c r="C620" s="51"/>
      <c r="D620" s="51"/>
      <c r="E620" s="51"/>
      <c r="F620" s="51"/>
      <c r="G620" s="51"/>
      <c r="H620" s="51"/>
      <c r="I620" s="51"/>
      <c r="J620" s="51"/>
      <c r="K620" s="51"/>
      <c r="L620" s="51"/>
      <c r="M620" s="51"/>
      <c r="N620" s="51"/>
      <c r="O620" s="51"/>
      <c r="P620" s="51"/>
      <c r="Q620" s="51"/>
      <c r="R620" s="51"/>
      <c r="S620" s="51"/>
      <c r="T620" s="51"/>
      <c r="U620" s="51"/>
      <c r="V620" s="51"/>
      <c r="W620" s="51"/>
      <c r="X620" s="51"/>
      <c r="Y620" s="51"/>
      <c r="Z620" s="51"/>
    </row>
    <row r="621" spans="1:26" ht="15.75" customHeight="1" x14ac:dyDescent="0.2">
      <c r="A621" s="51"/>
      <c r="B621" s="51"/>
      <c r="C621" s="51"/>
      <c r="D621" s="51"/>
      <c r="E621" s="51"/>
      <c r="F621" s="51"/>
      <c r="G621" s="51"/>
      <c r="H621" s="51"/>
      <c r="I621" s="51"/>
      <c r="J621" s="51"/>
      <c r="K621" s="51"/>
      <c r="L621" s="51"/>
      <c r="M621" s="51"/>
      <c r="N621" s="51"/>
      <c r="O621" s="51"/>
      <c r="P621" s="51"/>
      <c r="Q621" s="51"/>
      <c r="R621" s="51"/>
      <c r="S621" s="51"/>
      <c r="T621" s="51"/>
      <c r="U621" s="51"/>
      <c r="V621" s="51"/>
      <c r="W621" s="51"/>
      <c r="X621" s="51"/>
      <c r="Y621" s="51"/>
      <c r="Z621" s="51"/>
    </row>
    <row r="622" spans="1:26" ht="15.75" customHeight="1" x14ac:dyDescent="0.2">
      <c r="A622" s="51"/>
      <c r="B622" s="51"/>
      <c r="C622" s="51"/>
      <c r="D622" s="51"/>
      <c r="E622" s="51"/>
      <c r="F622" s="51"/>
      <c r="G622" s="51"/>
      <c r="H622" s="51"/>
      <c r="I622" s="51"/>
      <c r="J622" s="51"/>
      <c r="K622" s="51"/>
      <c r="L622" s="51"/>
      <c r="M622" s="51"/>
      <c r="N622" s="51"/>
      <c r="O622" s="51"/>
      <c r="P622" s="51"/>
      <c r="Q622" s="51"/>
      <c r="R622" s="51"/>
      <c r="S622" s="51"/>
      <c r="T622" s="51"/>
      <c r="U622" s="51"/>
      <c r="V622" s="51"/>
      <c r="W622" s="51"/>
      <c r="X622" s="51"/>
      <c r="Y622" s="51"/>
      <c r="Z622" s="51"/>
    </row>
    <row r="623" spans="1:26" ht="15.75" customHeight="1" x14ac:dyDescent="0.2">
      <c r="A623" s="51"/>
      <c r="B623" s="51"/>
      <c r="C623" s="51"/>
      <c r="D623" s="51"/>
      <c r="E623" s="51"/>
      <c r="F623" s="51"/>
      <c r="G623" s="51"/>
      <c r="H623" s="51"/>
      <c r="I623" s="51"/>
      <c r="J623" s="51"/>
      <c r="K623" s="51"/>
      <c r="L623" s="51"/>
      <c r="M623" s="51"/>
      <c r="N623" s="51"/>
      <c r="O623" s="51"/>
      <c r="P623" s="51"/>
      <c r="Q623" s="51"/>
      <c r="R623" s="51"/>
      <c r="S623" s="51"/>
      <c r="T623" s="51"/>
      <c r="U623" s="51"/>
      <c r="V623" s="51"/>
      <c r="W623" s="51"/>
      <c r="X623" s="51"/>
      <c r="Y623" s="51"/>
      <c r="Z623" s="51"/>
    </row>
    <row r="624" spans="1:26" ht="15.75" customHeight="1" x14ac:dyDescent="0.2">
      <c r="A624" s="51"/>
      <c r="B624" s="51"/>
      <c r="C624" s="51"/>
      <c r="D624" s="51"/>
      <c r="E624" s="51"/>
      <c r="F624" s="51"/>
      <c r="G624" s="51"/>
      <c r="H624" s="51"/>
      <c r="I624" s="51"/>
      <c r="J624" s="51"/>
      <c r="K624" s="51"/>
      <c r="L624" s="51"/>
      <c r="M624" s="51"/>
      <c r="N624" s="51"/>
      <c r="O624" s="51"/>
      <c r="P624" s="51"/>
      <c r="Q624" s="51"/>
      <c r="R624" s="51"/>
      <c r="S624" s="51"/>
      <c r="T624" s="51"/>
      <c r="U624" s="51"/>
      <c r="V624" s="51"/>
      <c r="W624" s="51"/>
      <c r="X624" s="51"/>
      <c r="Y624" s="51"/>
      <c r="Z624" s="51"/>
    </row>
    <row r="625" spans="1:26" ht="15.75" customHeight="1" x14ac:dyDescent="0.2">
      <c r="A625" s="51"/>
      <c r="B625" s="51"/>
      <c r="C625" s="51"/>
      <c r="D625" s="51"/>
      <c r="E625" s="51"/>
      <c r="F625" s="51"/>
      <c r="G625" s="51"/>
      <c r="H625" s="51"/>
      <c r="I625" s="51"/>
      <c r="J625" s="51"/>
      <c r="K625" s="51"/>
      <c r="L625" s="51"/>
      <c r="M625" s="51"/>
      <c r="N625" s="51"/>
      <c r="O625" s="51"/>
      <c r="P625" s="51"/>
      <c r="Q625" s="51"/>
      <c r="R625" s="51"/>
      <c r="S625" s="51"/>
      <c r="T625" s="51"/>
      <c r="U625" s="51"/>
      <c r="V625" s="51"/>
      <c r="W625" s="51"/>
      <c r="X625" s="51"/>
      <c r="Y625" s="51"/>
      <c r="Z625" s="51"/>
    </row>
    <row r="626" spans="1:26" ht="15.75" customHeight="1" x14ac:dyDescent="0.2">
      <c r="A626" s="51"/>
      <c r="B626" s="51"/>
      <c r="C626" s="51"/>
      <c r="D626" s="51"/>
      <c r="E626" s="51"/>
      <c r="F626" s="51"/>
      <c r="G626" s="51"/>
      <c r="H626" s="51"/>
      <c r="I626" s="51"/>
      <c r="J626" s="51"/>
      <c r="K626" s="51"/>
      <c r="L626" s="51"/>
      <c r="M626" s="51"/>
      <c r="N626" s="51"/>
      <c r="O626" s="51"/>
      <c r="P626" s="51"/>
      <c r="Q626" s="51"/>
      <c r="R626" s="51"/>
      <c r="S626" s="51"/>
      <c r="T626" s="51"/>
      <c r="U626" s="51"/>
      <c r="V626" s="51"/>
      <c r="W626" s="51"/>
      <c r="X626" s="51"/>
      <c r="Y626" s="51"/>
      <c r="Z626" s="51"/>
    </row>
    <row r="627" spans="1:26" ht="15.75" customHeight="1" x14ac:dyDescent="0.2">
      <c r="A627" s="51"/>
      <c r="B627" s="51"/>
      <c r="C627" s="51"/>
      <c r="D627" s="51"/>
      <c r="E627" s="51"/>
      <c r="F627" s="51"/>
      <c r="G627" s="51"/>
      <c r="H627" s="51"/>
      <c r="I627" s="51"/>
      <c r="J627" s="51"/>
      <c r="K627" s="51"/>
      <c r="L627" s="51"/>
      <c r="M627" s="51"/>
      <c r="N627" s="51"/>
      <c r="O627" s="51"/>
      <c r="P627" s="51"/>
      <c r="Q627" s="51"/>
      <c r="R627" s="51"/>
      <c r="S627" s="51"/>
      <c r="T627" s="51"/>
      <c r="U627" s="51"/>
      <c r="V627" s="51"/>
      <c r="W627" s="51"/>
      <c r="X627" s="51"/>
      <c r="Y627" s="51"/>
      <c r="Z627" s="51"/>
    </row>
    <row r="628" spans="1:26" ht="15.75" customHeight="1" x14ac:dyDescent="0.2">
      <c r="A628" s="51"/>
      <c r="B628" s="51"/>
      <c r="C628" s="51"/>
      <c r="D628" s="51"/>
      <c r="E628" s="51"/>
      <c r="F628" s="51"/>
      <c r="G628" s="51"/>
      <c r="H628" s="51"/>
      <c r="I628" s="51"/>
      <c r="J628" s="51"/>
      <c r="K628" s="51"/>
      <c r="L628" s="51"/>
      <c r="M628" s="51"/>
      <c r="N628" s="51"/>
      <c r="O628" s="51"/>
      <c r="P628" s="51"/>
      <c r="Q628" s="51"/>
      <c r="R628" s="51"/>
      <c r="S628" s="51"/>
      <c r="T628" s="51"/>
      <c r="U628" s="51"/>
      <c r="V628" s="51"/>
      <c r="W628" s="51"/>
      <c r="X628" s="51"/>
      <c r="Y628" s="51"/>
      <c r="Z628" s="51"/>
    </row>
    <row r="629" spans="1:26" ht="15.75" customHeight="1" x14ac:dyDescent="0.2">
      <c r="A629" s="51"/>
      <c r="B629" s="51"/>
      <c r="C629" s="51"/>
      <c r="D629" s="51"/>
      <c r="E629" s="51"/>
      <c r="F629" s="51"/>
      <c r="G629" s="51"/>
      <c r="H629" s="51"/>
      <c r="I629" s="51"/>
      <c r="J629" s="51"/>
      <c r="K629" s="51"/>
      <c r="L629" s="51"/>
      <c r="M629" s="51"/>
      <c r="N629" s="51"/>
      <c r="O629" s="51"/>
      <c r="P629" s="51"/>
      <c r="Q629" s="51"/>
      <c r="R629" s="51"/>
      <c r="S629" s="51"/>
      <c r="T629" s="51"/>
      <c r="U629" s="51"/>
      <c r="V629" s="51"/>
      <c r="W629" s="51"/>
      <c r="X629" s="51"/>
      <c r="Y629" s="51"/>
      <c r="Z629" s="51"/>
    </row>
    <row r="630" spans="1:26" ht="15.75" customHeight="1" x14ac:dyDescent="0.2">
      <c r="A630" s="51"/>
      <c r="B630" s="51"/>
      <c r="C630" s="51"/>
      <c r="D630" s="51"/>
      <c r="E630" s="51"/>
      <c r="F630" s="51"/>
      <c r="G630" s="51"/>
      <c r="H630" s="51"/>
      <c r="I630" s="51"/>
      <c r="J630" s="51"/>
      <c r="K630" s="51"/>
      <c r="L630" s="51"/>
      <c r="M630" s="51"/>
      <c r="N630" s="51"/>
      <c r="O630" s="51"/>
      <c r="P630" s="51"/>
      <c r="Q630" s="51"/>
      <c r="R630" s="51"/>
      <c r="S630" s="51"/>
      <c r="T630" s="51"/>
      <c r="U630" s="51"/>
      <c r="V630" s="51"/>
      <c r="W630" s="51"/>
      <c r="X630" s="51"/>
      <c r="Y630" s="51"/>
      <c r="Z630" s="51"/>
    </row>
    <row r="631" spans="1:26" ht="15.75" customHeight="1" x14ac:dyDescent="0.2">
      <c r="A631" s="51"/>
      <c r="B631" s="51"/>
      <c r="C631" s="51"/>
      <c r="D631" s="51"/>
      <c r="E631" s="51"/>
      <c r="F631" s="51"/>
      <c r="G631" s="51"/>
      <c r="H631" s="51"/>
      <c r="I631" s="51"/>
      <c r="J631" s="51"/>
      <c r="K631" s="51"/>
      <c r="L631" s="51"/>
      <c r="M631" s="51"/>
      <c r="N631" s="51"/>
      <c r="O631" s="51"/>
      <c r="P631" s="51"/>
      <c r="Q631" s="51"/>
      <c r="R631" s="51"/>
      <c r="S631" s="51"/>
      <c r="T631" s="51"/>
      <c r="U631" s="51"/>
      <c r="V631" s="51"/>
      <c r="W631" s="51"/>
      <c r="X631" s="51"/>
      <c r="Y631" s="51"/>
      <c r="Z631" s="51"/>
    </row>
    <row r="632" spans="1:26" ht="15.75" customHeight="1" x14ac:dyDescent="0.2">
      <c r="A632" s="51"/>
      <c r="B632" s="51"/>
      <c r="C632" s="51"/>
      <c r="D632" s="51"/>
      <c r="E632" s="51"/>
      <c r="F632" s="51"/>
      <c r="G632" s="51"/>
      <c r="H632" s="51"/>
      <c r="I632" s="51"/>
      <c r="J632" s="51"/>
      <c r="K632" s="51"/>
      <c r="L632" s="51"/>
      <c r="M632" s="51"/>
      <c r="N632" s="51"/>
      <c r="O632" s="51"/>
      <c r="P632" s="51"/>
      <c r="Q632" s="51"/>
      <c r="R632" s="51"/>
      <c r="S632" s="51"/>
      <c r="T632" s="51"/>
      <c r="U632" s="51"/>
      <c r="V632" s="51"/>
      <c r="W632" s="51"/>
      <c r="X632" s="51"/>
      <c r="Y632" s="51"/>
      <c r="Z632" s="51"/>
    </row>
    <row r="633" spans="1:26" ht="15.75" customHeight="1" x14ac:dyDescent="0.2">
      <c r="A633" s="51"/>
      <c r="B633" s="51"/>
      <c r="C633" s="51"/>
      <c r="D633" s="51"/>
      <c r="E633" s="51"/>
      <c r="F633" s="51"/>
      <c r="G633" s="51"/>
      <c r="H633" s="51"/>
      <c r="I633" s="51"/>
      <c r="J633" s="51"/>
      <c r="K633" s="51"/>
      <c r="L633" s="51"/>
      <c r="M633" s="51"/>
      <c r="N633" s="51"/>
      <c r="O633" s="51"/>
      <c r="P633" s="51"/>
      <c r="Q633" s="51"/>
      <c r="R633" s="51"/>
      <c r="S633" s="51"/>
      <c r="T633" s="51"/>
      <c r="U633" s="51"/>
      <c r="V633" s="51"/>
      <c r="W633" s="51"/>
      <c r="X633" s="51"/>
      <c r="Y633" s="51"/>
      <c r="Z633" s="51"/>
    </row>
    <row r="634" spans="1:26" ht="15.75" customHeight="1" x14ac:dyDescent="0.2">
      <c r="A634" s="51"/>
      <c r="B634" s="51"/>
      <c r="C634" s="51"/>
      <c r="D634" s="51"/>
      <c r="E634" s="51"/>
      <c r="F634" s="51"/>
      <c r="G634" s="51"/>
      <c r="H634" s="51"/>
      <c r="I634" s="51"/>
      <c r="J634" s="51"/>
      <c r="K634" s="51"/>
      <c r="L634" s="51"/>
      <c r="M634" s="51"/>
      <c r="N634" s="51"/>
      <c r="O634" s="51"/>
      <c r="P634" s="51"/>
      <c r="Q634" s="51"/>
      <c r="R634" s="51"/>
      <c r="S634" s="51"/>
      <c r="T634" s="51"/>
      <c r="U634" s="51"/>
      <c r="V634" s="51"/>
      <c r="W634" s="51"/>
      <c r="X634" s="51"/>
      <c r="Y634" s="51"/>
      <c r="Z634" s="51"/>
    </row>
    <row r="635" spans="1:26" ht="15.75" customHeight="1" x14ac:dyDescent="0.2">
      <c r="A635" s="51"/>
      <c r="B635" s="51"/>
      <c r="C635" s="51"/>
      <c r="D635" s="51"/>
      <c r="E635" s="51"/>
      <c r="F635" s="51"/>
      <c r="G635" s="51"/>
      <c r="H635" s="51"/>
      <c r="I635" s="51"/>
      <c r="J635" s="51"/>
      <c r="K635" s="51"/>
      <c r="L635" s="51"/>
      <c r="M635" s="51"/>
      <c r="N635" s="51"/>
      <c r="O635" s="51"/>
      <c r="P635" s="51"/>
      <c r="Q635" s="51"/>
      <c r="R635" s="51"/>
      <c r="S635" s="51"/>
      <c r="T635" s="51"/>
      <c r="U635" s="51"/>
      <c r="V635" s="51"/>
      <c r="W635" s="51"/>
      <c r="X635" s="51"/>
      <c r="Y635" s="51"/>
      <c r="Z635" s="51"/>
    </row>
    <row r="636" spans="1:26" ht="15.75" customHeight="1" x14ac:dyDescent="0.2">
      <c r="A636" s="51"/>
      <c r="B636" s="51"/>
      <c r="C636" s="51"/>
      <c r="D636" s="51"/>
      <c r="E636" s="51"/>
      <c r="F636" s="51"/>
      <c r="G636" s="51"/>
      <c r="H636" s="51"/>
      <c r="I636" s="51"/>
      <c r="J636" s="51"/>
      <c r="K636" s="51"/>
      <c r="L636" s="51"/>
      <c r="M636" s="51"/>
      <c r="N636" s="51"/>
      <c r="O636" s="51"/>
      <c r="P636" s="51"/>
      <c r="Q636" s="51"/>
      <c r="R636" s="51"/>
      <c r="S636" s="51"/>
      <c r="T636" s="51"/>
      <c r="U636" s="51"/>
      <c r="V636" s="51"/>
      <c r="W636" s="51"/>
      <c r="X636" s="51"/>
      <c r="Y636" s="51"/>
      <c r="Z636" s="51"/>
    </row>
    <row r="637" spans="1:26" ht="15.75" customHeight="1" x14ac:dyDescent="0.2">
      <c r="A637" s="51"/>
      <c r="B637" s="51"/>
      <c r="C637" s="51"/>
      <c r="D637" s="51"/>
      <c r="E637" s="51"/>
      <c r="F637" s="51"/>
      <c r="G637" s="51"/>
      <c r="H637" s="51"/>
      <c r="I637" s="51"/>
      <c r="J637" s="51"/>
      <c r="K637" s="51"/>
      <c r="L637" s="51"/>
      <c r="M637" s="51"/>
      <c r="N637" s="51"/>
      <c r="O637" s="51"/>
      <c r="P637" s="51"/>
      <c r="Q637" s="51"/>
      <c r="R637" s="51"/>
      <c r="S637" s="51"/>
      <c r="T637" s="51"/>
      <c r="U637" s="51"/>
      <c r="V637" s="51"/>
      <c r="W637" s="51"/>
      <c r="X637" s="51"/>
      <c r="Y637" s="51"/>
      <c r="Z637" s="51"/>
    </row>
    <row r="638" spans="1:26" ht="15.75" customHeight="1" x14ac:dyDescent="0.2">
      <c r="A638" s="51"/>
      <c r="B638" s="51"/>
      <c r="C638" s="51"/>
      <c r="D638" s="51"/>
      <c r="E638" s="51"/>
      <c r="F638" s="51"/>
      <c r="G638" s="51"/>
      <c r="H638" s="51"/>
      <c r="I638" s="51"/>
      <c r="J638" s="51"/>
      <c r="K638" s="51"/>
      <c r="L638" s="51"/>
      <c r="M638" s="51"/>
      <c r="N638" s="51"/>
      <c r="O638" s="51"/>
      <c r="P638" s="51"/>
      <c r="Q638" s="51"/>
      <c r="R638" s="51"/>
      <c r="S638" s="51"/>
      <c r="T638" s="51"/>
      <c r="U638" s="51"/>
      <c r="V638" s="51"/>
      <c r="W638" s="51"/>
      <c r="X638" s="51"/>
      <c r="Y638" s="51"/>
      <c r="Z638" s="51"/>
    </row>
    <row r="639" spans="1:26" ht="15.75" customHeight="1" x14ac:dyDescent="0.2">
      <c r="A639" s="51"/>
      <c r="B639" s="51"/>
      <c r="C639" s="51"/>
      <c r="D639" s="51"/>
      <c r="E639" s="51"/>
      <c r="F639" s="51"/>
      <c r="G639" s="51"/>
      <c r="H639" s="51"/>
      <c r="I639" s="51"/>
      <c r="J639" s="51"/>
      <c r="K639" s="51"/>
      <c r="L639" s="51"/>
      <c r="M639" s="51"/>
      <c r="N639" s="51"/>
      <c r="O639" s="51"/>
      <c r="P639" s="51"/>
      <c r="Q639" s="51"/>
      <c r="R639" s="51"/>
      <c r="S639" s="51"/>
      <c r="T639" s="51"/>
      <c r="U639" s="51"/>
      <c r="V639" s="51"/>
      <c r="W639" s="51"/>
      <c r="X639" s="51"/>
      <c r="Y639" s="51"/>
      <c r="Z639" s="51"/>
    </row>
    <row r="640" spans="1:26" ht="15.75" customHeight="1" x14ac:dyDescent="0.2">
      <c r="A640" s="51"/>
      <c r="B640" s="51"/>
      <c r="C640" s="51"/>
      <c r="D640" s="51"/>
      <c r="E640" s="51"/>
      <c r="F640" s="51"/>
      <c r="G640" s="51"/>
      <c r="H640" s="51"/>
      <c r="I640" s="51"/>
      <c r="J640" s="51"/>
      <c r="K640" s="51"/>
      <c r="L640" s="51"/>
      <c r="M640" s="51"/>
      <c r="N640" s="51"/>
      <c r="O640" s="51"/>
      <c r="P640" s="51"/>
      <c r="Q640" s="51"/>
      <c r="R640" s="51"/>
      <c r="S640" s="51"/>
      <c r="T640" s="51"/>
      <c r="U640" s="51"/>
      <c r="V640" s="51"/>
      <c r="W640" s="51"/>
      <c r="X640" s="51"/>
      <c r="Y640" s="51"/>
      <c r="Z640" s="51"/>
    </row>
    <row r="641" spans="1:26" ht="15.75" customHeight="1" x14ac:dyDescent="0.2">
      <c r="A641" s="51"/>
      <c r="B641" s="51"/>
      <c r="C641" s="51"/>
      <c r="D641" s="51"/>
      <c r="E641" s="51"/>
      <c r="F641" s="51"/>
      <c r="G641" s="51"/>
      <c r="H641" s="51"/>
      <c r="I641" s="51"/>
      <c r="J641" s="51"/>
      <c r="K641" s="51"/>
      <c r="L641" s="51"/>
      <c r="M641" s="51"/>
      <c r="N641" s="51"/>
      <c r="O641" s="51"/>
      <c r="P641" s="51"/>
      <c r="Q641" s="51"/>
      <c r="R641" s="51"/>
      <c r="S641" s="51"/>
      <c r="T641" s="51"/>
      <c r="U641" s="51"/>
      <c r="V641" s="51"/>
      <c r="W641" s="51"/>
      <c r="X641" s="51"/>
      <c r="Y641" s="51"/>
      <c r="Z641" s="51"/>
    </row>
    <row r="642" spans="1:26" ht="15.75" customHeight="1" x14ac:dyDescent="0.2">
      <c r="A642" s="51"/>
      <c r="B642" s="51"/>
      <c r="C642" s="51"/>
      <c r="D642" s="51"/>
      <c r="E642" s="51"/>
      <c r="F642" s="51"/>
      <c r="G642" s="51"/>
      <c r="H642" s="51"/>
      <c r="I642" s="51"/>
      <c r="J642" s="51"/>
      <c r="K642" s="51"/>
      <c r="L642" s="51"/>
      <c r="M642" s="51"/>
      <c r="N642" s="51"/>
      <c r="O642" s="51"/>
      <c r="P642" s="51"/>
      <c r="Q642" s="51"/>
      <c r="R642" s="51"/>
      <c r="S642" s="51"/>
      <c r="T642" s="51"/>
      <c r="U642" s="51"/>
      <c r="V642" s="51"/>
      <c r="W642" s="51"/>
      <c r="X642" s="51"/>
      <c r="Y642" s="51"/>
      <c r="Z642" s="51"/>
    </row>
    <row r="643" spans="1:26" ht="15.75" customHeight="1" x14ac:dyDescent="0.2">
      <c r="A643" s="51"/>
      <c r="B643" s="51"/>
      <c r="C643" s="51"/>
      <c r="D643" s="51"/>
      <c r="E643" s="51"/>
      <c r="F643" s="51"/>
      <c r="G643" s="51"/>
      <c r="H643" s="51"/>
      <c r="I643" s="51"/>
      <c r="J643" s="51"/>
      <c r="K643" s="51"/>
      <c r="L643" s="51"/>
      <c r="M643" s="51"/>
      <c r="N643" s="51"/>
      <c r="O643" s="51"/>
      <c r="P643" s="51"/>
      <c r="Q643" s="51"/>
      <c r="R643" s="51"/>
      <c r="S643" s="51"/>
      <c r="T643" s="51"/>
      <c r="U643" s="51"/>
      <c r="V643" s="51"/>
      <c r="W643" s="51"/>
      <c r="X643" s="51"/>
      <c r="Y643" s="51"/>
      <c r="Z643" s="51"/>
    </row>
    <row r="644" spans="1:26" ht="15.75" customHeight="1" x14ac:dyDescent="0.2">
      <c r="A644" s="51"/>
      <c r="B644" s="51"/>
      <c r="C644" s="51"/>
      <c r="D644" s="51"/>
      <c r="E644" s="51"/>
      <c r="F644" s="51"/>
      <c r="G644" s="51"/>
      <c r="H644" s="51"/>
      <c r="I644" s="51"/>
      <c r="J644" s="51"/>
      <c r="K644" s="51"/>
      <c r="L644" s="51"/>
      <c r="M644" s="51"/>
      <c r="N644" s="51"/>
      <c r="O644" s="51"/>
      <c r="P644" s="51"/>
      <c r="Q644" s="51"/>
      <c r="R644" s="51"/>
      <c r="S644" s="51"/>
      <c r="T644" s="51"/>
      <c r="U644" s="51"/>
      <c r="V644" s="51"/>
      <c r="W644" s="51"/>
      <c r="X644" s="51"/>
      <c r="Y644" s="51"/>
      <c r="Z644" s="51"/>
    </row>
    <row r="645" spans="1:26" ht="15.75" customHeight="1" x14ac:dyDescent="0.2">
      <c r="A645" s="51"/>
      <c r="B645" s="51"/>
      <c r="C645" s="51"/>
      <c r="D645" s="51"/>
      <c r="E645" s="51"/>
      <c r="F645" s="51"/>
      <c r="G645" s="51"/>
      <c r="H645" s="51"/>
      <c r="I645" s="51"/>
      <c r="J645" s="51"/>
      <c r="K645" s="51"/>
      <c r="L645" s="51"/>
      <c r="M645" s="51"/>
      <c r="N645" s="51"/>
      <c r="O645" s="51"/>
      <c r="P645" s="51"/>
      <c r="Q645" s="51"/>
      <c r="R645" s="51"/>
      <c r="S645" s="51"/>
      <c r="T645" s="51"/>
      <c r="U645" s="51"/>
      <c r="V645" s="51"/>
      <c r="W645" s="51"/>
      <c r="X645" s="51"/>
      <c r="Y645" s="51"/>
      <c r="Z645" s="51"/>
    </row>
    <row r="646" spans="1:26" ht="15.75" customHeight="1" x14ac:dyDescent="0.2">
      <c r="A646" s="51"/>
      <c r="B646" s="51"/>
      <c r="C646" s="51"/>
      <c r="D646" s="51"/>
      <c r="E646" s="51"/>
      <c r="F646" s="51"/>
      <c r="G646" s="51"/>
      <c r="H646" s="51"/>
      <c r="I646" s="51"/>
      <c r="J646" s="51"/>
      <c r="K646" s="51"/>
      <c r="L646" s="51"/>
      <c r="M646" s="51"/>
      <c r="N646" s="51"/>
      <c r="O646" s="51"/>
      <c r="P646" s="51"/>
      <c r="Q646" s="51"/>
      <c r="R646" s="51"/>
      <c r="S646" s="51"/>
      <c r="T646" s="51"/>
      <c r="U646" s="51"/>
      <c r="V646" s="51"/>
      <c r="W646" s="51"/>
      <c r="X646" s="51"/>
      <c r="Y646" s="51"/>
      <c r="Z646" s="51"/>
    </row>
    <row r="647" spans="1:26" ht="15.75" customHeight="1" x14ac:dyDescent="0.2">
      <c r="A647" s="51"/>
      <c r="B647" s="51"/>
      <c r="C647" s="51"/>
      <c r="D647" s="51"/>
      <c r="E647" s="51"/>
      <c r="F647" s="51"/>
      <c r="G647" s="51"/>
      <c r="H647" s="51"/>
      <c r="I647" s="51"/>
      <c r="J647" s="51"/>
      <c r="K647" s="51"/>
      <c r="L647" s="51"/>
      <c r="M647" s="51"/>
      <c r="N647" s="51"/>
      <c r="O647" s="51"/>
      <c r="P647" s="51"/>
      <c r="Q647" s="51"/>
      <c r="R647" s="51"/>
      <c r="S647" s="51"/>
      <c r="T647" s="51"/>
      <c r="U647" s="51"/>
      <c r="V647" s="51"/>
      <c r="W647" s="51"/>
      <c r="X647" s="51"/>
      <c r="Y647" s="51"/>
      <c r="Z647" s="51"/>
    </row>
    <row r="648" spans="1:26" ht="15.75" customHeight="1" x14ac:dyDescent="0.2">
      <c r="A648" s="51"/>
      <c r="B648" s="51"/>
      <c r="C648" s="51"/>
      <c r="D648" s="51"/>
      <c r="E648" s="51"/>
      <c r="F648" s="51"/>
      <c r="G648" s="51"/>
      <c r="H648" s="51"/>
      <c r="I648" s="51"/>
      <c r="J648" s="51"/>
      <c r="K648" s="51"/>
      <c r="L648" s="51"/>
      <c r="M648" s="51"/>
      <c r="N648" s="51"/>
      <c r="O648" s="51"/>
      <c r="P648" s="51"/>
      <c r="Q648" s="51"/>
      <c r="R648" s="51"/>
      <c r="S648" s="51"/>
      <c r="T648" s="51"/>
      <c r="U648" s="51"/>
      <c r="V648" s="51"/>
      <c r="W648" s="51"/>
      <c r="X648" s="51"/>
      <c r="Y648" s="51"/>
      <c r="Z648" s="51"/>
    </row>
    <row r="649" spans="1:26" ht="15.75" customHeight="1" x14ac:dyDescent="0.2">
      <c r="A649" s="51"/>
      <c r="B649" s="51"/>
      <c r="C649" s="51"/>
      <c r="D649" s="51"/>
      <c r="E649" s="51"/>
      <c r="F649" s="51"/>
      <c r="G649" s="51"/>
      <c r="H649" s="51"/>
      <c r="I649" s="51"/>
      <c r="J649" s="51"/>
      <c r="K649" s="51"/>
      <c r="L649" s="51"/>
      <c r="M649" s="51"/>
      <c r="N649" s="51"/>
      <c r="O649" s="51"/>
      <c r="P649" s="51"/>
      <c r="Q649" s="51"/>
      <c r="R649" s="51"/>
      <c r="S649" s="51"/>
      <c r="T649" s="51"/>
      <c r="U649" s="51"/>
      <c r="V649" s="51"/>
      <c r="W649" s="51"/>
      <c r="X649" s="51"/>
      <c r="Y649" s="51"/>
      <c r="Z649" s="51"/>
    </row>
    <row r="650" spans="1:26" ht="15.75" customHeight="1" x14ac:dyDescent="0.2">
      <c r="A650" s="51"/>
      <c r="B650" s="51"/>
      <c r="C650" s="51"/>
      <c r="D650" s="51"/>
      <c r="E650" s="51"/>
      <c r="F650" s="51"/>
      <c r="G650" s="51"/>
      <c r="H650" s="51"/>
      <c r="I650" s="51"/>
      <c r="J650" s="51"/>
      <c r="K650" s="51"/>
      <c r="L650" s="51"/>
      <c r="M650" s="51"/>
      <c r="N650" s="51"/>
      <c r="O650" s="51"/>
      <c r="P650" s="51"/>
      <c r="Q650" s="51"/>
      <c r="R650" s="51"/>
      <c r="S650" s="51"/>
      <c r="T650" s="51"/>
      <c r="U650" s="51"/>
      <c r="V650" s="51"/>
      <c r="W650" s="51"/>
      <c r="X650" s="51"/>
      <c r="Y650" s="51"/>
      <c r="Z650" s="51"/>
    </row>
    <row r="651" spans="1:26" ht="15.75" customHeight="1" x14ac:dyDescent="0.2">
      <c r="A651" s="51"/>
      <c r="B651" s="51"/>
      <c r="C651" s="51"/>
      <c r="D651" s="51"/>
      <c r="E651" s="51"/>
      <c r="F651" s="51"/>
      <c r="G651" s="51"/>
      <c r="H651" s="51"/>
      <c r="I651" s="51"/>
      <c r="J651" s="51"/>
      <c r="K651" s="51"/>
      <c r="L651" s="51"/>
      <c r="M651" s="51"/>
      <c r="N651" s="51"/>
      <c r="O651" s="51"/>
      <c r="P651" s="51"/>
      <c r="Q651" s="51"/>
      <c r="R651" s="51"/>
      <c r="S651" s="51"/>
      <c r="T651" s="51"/>
      <c r="U651" s="51"/>
      <c r="V651" s="51"/>
      <c r="W651" s="51"/>
      <c r="X651" s="51"/>
      <c r="Y651" s="51"/>
      <c r="Z651" s="51"/>
    </row>
    <row r="652" spans="1:26" ht="15.75" customHeight="1" x14ac:dyDescent="0.2">
      <c r="A652" s="51"/>
      <c r="B652" s="51"/>
      <c r="C652" s="51"/>
      <c r="D652" s="51"/>
      <c r="E652" s="51"/>
      <c r="F652" s="51"/>
      <c r="G652" s="51"/>
      <c r="H652" s="51"/>
      <c r="I652" s="51"/>
      <c r="J652" s="51"/>
      <c r="K652" s="51"/>
      <c r="L652" s="51"/>
      <c r="M652" s="51"/>
      <c r="N652" s="51"/>
      <c r="O652" s="51"/>
      <c r="P652" s="51"/>
      <c r="Q652" s="51"/>
      <c r="R652" s="51"/>
      <c r="S652" s="51"/>
      <c r="T652" s="51"/>
      <c r="U652" s="51"/>
      <c r="V652" s="51"/>
      <c r="W652" s="51"/>
      <c r="X652" s="51"/>
      <c r="Y652" s="51"/>
      <c r="Z652" s="51"/>
    </row>
    <row r="653" spans="1:26" ht="15.75" customHeight="1" x14ac:dyDescent="0.2">
      <c r="A653" s="51"/>
      <c r="B653" s="51"/>
      <c r="C653" s="51"/>
      <c r="D653" s="51"/>
      <c r="E653" s="51"/>
      <c r="F653" s="51"/>
      <c r="G653" s="51"/>
      <c r="H653" s="51"/>
      <c r="I653" s="51"/>
      <c r="J653" s="51"/>
      <c r="K653" s="51"/>
      <c r="L653" s="51"/>
      <c r="M653" s="51"/>
      <c r="N653" s="51"/>
      <c r="O653" s="51"/>
      <c r="P653" s="51"/>
      <c r="Q653" s="51"/>
      <c r="R653" s="51"/>
      <c r="S653" s="51"/>
      <c r="T653" s="51"/>
      <c r="U653" s="51"/>
      <c r="V653" s="51"/>
      <c r="W653" s="51"/>
      <c r="X653" s="51"/>
      <c r="Y653" s="51"/>
      <c r="Z653" s="51"/>
    </row>
    <row r="654" spans="1:26" ht="15.75" customHeight="1" x14ac:dyDescent="0.2">
      <c r="A654" s="51"/>
      <c r="B654" s="51"/>
      <c r="C654" s="51"/>
      <c r="D654" s="51"/>
      <c r="E654" s="51"/>
      <c r="F654" s="51"/>
      <c r="G654" s="51"/>
      <c r="H654" s="51"/>
      <c r="I654" s="51"/>
      <c r="J654" s="51"/>
      <c r="K654" s="51"/>
      <c r="L654" s="51"/>
      <c r="M654" s="51"/>
      <c r="N654" s="51"/>
      <c r="O654" s="51"/>
      <c r="P654" s="51"/>
      <c r="Q654" s="51"/>
      <c r="R654" s="51"/>
      <c r="S654" s="51"/>
      <c r="T654" s="51"/>
      <c r="U654" s="51"/>
      <c r="V654" s="51"/>
      <c r="W654" s="51"/>
      <c r="X654" s="51"/>
      <c r="Y654" s="51"/>
      <c r="Z654" s="51"/>
    </row>
    <row r="655" spans="1:26" ht="15.75" customHeight="1" x14ac:dyDescent="0.2">
      <c r="A655" s="51"/>
      <c r="B655" s="51"/>
      <c r="C655" s="51"/>
      <c r="D655" s="51"/>
      <c r="E655" s="51"/>
      <c r="F655" s="51"/>
      <c r="G655" s="51"/>
      <c r="H655" s="51"/>
      <c r="I655" s="51"/>
      <c r="J655" s="51"/>
      <c r="K655" s="51"/>
      <c r="L655" s="51"/>
      <c r="M655" s="51"/>
      <c r="N655" s="51"/>
      <c r="O655" s="51"/>
      <c r="P655" s="51"/>
      <c r="Q655" s="51"/>
      <c r="R655" s="51"/>
      <c r="S655" s="51"/>
      <c r="T655" s="51"/>
      <c r="U655" s="51"/>
      <c r="V655" s="51"/>
      <c r="W655" s="51"/>
      <c r="X655" s="51"/>
      <c r="Y655" s="51"/>
      <c r="Z655" s="51"/>
    </row>
    <row r="656" spans="1:26" ht="15.75" customHeight="1" x14ac:dyDescent="0.2">
      <c r="A656" s="51"/>
      <c r="B656" s="51"/>
      <c r="C656" s="51"/>
      <c r="D656" s="51"/>
      <c r="E656" s="51"/>
      <c r="F656" s="51"/>
      <c r="G656" s="51"/>
      <c r="H656" s="51"/>
      <c r="I656" s="51"/>
      <c r="J656" s="51"/>
      <c r="K656" s="51"/>
      <c r="L656" s="51"/>
      <c r="M656" s="51"/>
      <c r="N656" s="51"/>
      <c r="O656" s="51"/>
      <c r="P656" s="51"/>
      <c r="Q656" s="51"/>
      <c r="R656" s="51"/>
      <c r="S656" s="51"/>
      <c r="T656" s="51"/>
      <c r="U656" s="51"/>
      <c r="V656" s="51"/>
      <c r="W656" s="51"/>
      <c r="X656" s="51"/>
      <c r="Y656" s="51"/>
      <c r="Z656" s="51"/>
    </row>
    <row r="657" spans="1:26" ht="15.75" customHeight="1" x14ac:dyDescent="0.2">
      <c r="A657" s="51"/>
      <c r="B657" s="51"/>
      <c r="C657" s="51"/>
      <c r="D657" s="51"/>
      <c r="E657" s="51"/>
      <c r="F657" s="51"/>
      <c r="G657" s="51"/>
      <c r="H657" s="51"/>
      <c r="I657" s="51"/>
      <c r="J657" s="51"/>
      <c r="K657" s="51"/>
      <c r="L657" s="51"/>
      <c r="M657" s="51"/>
      <c r="N657" s="51"/>
      <c r="O657" s="51"/>
      <c r="P657" s="51"/>
      <c r="Q657" s="51"/>
      <c r="R657" s="51"/>
      <c r="S657" s="51"/>
      <c r="T657" s="51"/>
      <c r="U657" s="51"/>
      <c r="V657" s="51"/>
      <c r="W657" s="51"/>
      <c r="X657" s="51"/>
      <c r="Y657" s="51"/>
      <c r="Z657" s="51"/>
    </row>
    <row r="658" spans="1:26" ht="15.75" customHeight="1" x14ac:dyDescent="0.2">
      <c r="A658" s="51"/>
      <c r="B658" s="51"/>
      <c r="C658" s="51"/>
      <c r="D658" s="51"/>
      <c r="E658" s="51"/>
      <c r="F658" s="51"/>
      <c r="G658" s="51"/>
      <c r="H658" s="51"/>
      <c r="I658" s="51"/>
      <c r="J658" s="51"/>
      <c r="K658" s="51"/>
      <c r="L658" s="51"/>
      <c r="M658" s="51"/>
      <c r="N658" s="51"/>
      <c r="O658" s="51"/>
      <c r="P658" s="51"/>
      <c r="Q658" s="51"/>
      <c r="R658" s="51"/>
      <c r="S658" s="51"/>
      <c r="T658" s="51"/>
      <c r="U658" s="51"/>
      <c r="V658" s="51"/>
      <c r="W658" s="51"/>
      <c r="X658" s="51"/>
      <c r="Y658" s="51"/>
      <c r="Z658" s="51"/>
    </row>
    <row r="659" spans="1:26" ht="15.75" customHeight="1" x14ac:dyDescent="0.2">
      <c r="A659" s="51"/>
      <c r="B659" s="51"/>
      <c r="C659" s="51"/>
      <c r="D659" s="51"/>
      <c r="E659" s="51"/>
      <c r="F659" s="51"/>
      <c r="G659" s="51"/>
      <c r="H659" s="51"/>
      <c r="I659" s="51"/>
      <c r="J659" s="51"/>
      <c r="K659" s="51"/>
      <c r="L659" s="51"/>
      <c r="M659" s="51"/>
      <c r="N659" s="51"/>
      <c r="O659" s="51"/>
      <c r="P659" s="51"/>
      <c r="Q659" s="51"/>
      <c r="R659" s="51"/>
      <c r="S659" s="51"/>
      <c r="T659" s="51"/>
      <c r="U659" s="51"/>
      <c r="V659" s="51"/>
      <c r="W659" s="51"/>
      <c r="X659" s="51"/>
      <c r="Y659" s="51"/>
      <c r="Z659" s="51"/>
    </row>
    <row r="660" spans="1:26" ht="15.75" customHeight="1" x14ac:dyDescent="0.2">
      <c r="A660" s="51"/>
      <c r="B660" s="51"/>
      <c r="C660" s="51"/>
      <c r="D660" s="51"/>
      <c r="E660" s="51"/>
      <c r="F660" s="51"/>
      <c r="G660" s="51"/>
      <c r="H660" s="51"/>
      <c r="I660" s="51"/>
      <c r="J660" s="51"/>
      <c r="K660" s="51"/>
      <c r="L660" s="51"/>
      <c r="M660" s="51"/>
      <c r="N660" s="51"/>
      <c r="O660" s="51"/>
      <c r="P660" s="51"/>
      <c r="Q660" s="51"/>
      <c r="R660" s="51"/>
      <c r="S660" s="51"/>
      <c r="T660" s="51"/>
      <c r="U660" s="51"/>
      <c r="V660" s="51"/>
      <c r="W660" s="51"/>
      <c r="X660" s="51"/>
      <c r="Y660" s="51"/>
      <c r="Z660" s="51"/>
    </row>
    <row r="661" spans="1:26" ht="15.75" customHeight="1" x14ac:dyDescent="0.2">
      <c r="A661" s="51"/>
      <c r="B661" s="51"/>
      <c r="C661" s="51"/>
      <c r="D661" s="51"/>
      <c r="E661" s="51"/>
      <c r="F661" s="51"/>
      <c r="G661" s="51"/>
      <c r="H661" s="51"/>
      <c r="I661" s="51"/>
      <c r="J661" s="51"/>
      <c r="K661" s="51"/>
      <c r="L661" s="51"/>
      <c r="M661" s="51"/>
      <c r="N661" s="51"/>
      <c r="O661" s="51"/>
      <c r="P661" s="51"/>
      <c r="Q661" s="51"/>
      <c r="R661" s="51"/>
      <c r="S661" s="51"/>
      <c r="T661" s="51"/>
      <c r="U661" s="51"/>
      <c r="V661" s="51"/>
      <c r="W661" s="51"/>
      <c r="X661" s="51"/>
      <c r="Y661" s="51"/>
      <c r="Z661" s="51"/>
    </row>
    <row r="662" spans="1:26" ht="15.75" customHeight="1" x14ac:dyDescent="0.2">
      <c r="A662" s="51"/>
      <c r="B662" s="51"/>
      <c r="C662" s="51"/>
      <c r="D662" s="51"/>
      <c r="E662" s="51"/>
      <c r="F662" s="51"/>
      <c r="G662" s="51"/>
      <c r="H662" s="51"/>
      <c r="I662" s="51"/>
      <c r="J662" s="51"/>
      <c r="K662" s="51"/>
      <c r="L662" s="51"/>
      <c r="M662" s="51"/>
      <c r="N662" s="51"/>
      <c r="O662" s="51"/>
      <c r="P662" s="51"/>
      <c r="Q662" s="51"/>
      <c r="R662" s="51"/>
      <c r="S662" s="51"/>
      <c r="T662" s="51"/>
      <c r="U662" s="51"/>
      <c r="V662" s="51"/>
      <c r="W662" s="51"/>
      <c r="X662" s="51"/>
      <c r="Y662" s="51"/>
      <c r="Z662" s="51"/>
    </row>
    <row r="663" spans="1:26" ht="15.75" customHeight="1" x14ac:dyDescent="0.2">
      <c r="A663" s="51"/>
      <c r="B663" s="51"/>
      <c r="C663" s="51"/>
      <c r="D663" s="51"/>
      <c r="E663" s="51"/>
      <c r="F663" s="51"/>
      <c r="G663" s="51"/>
      <c r="H663" s="51"/>
      <c r="I663" s="51"/>
      <c r="J663" s="51"/>
      <c r="K663" s="51"/>
      <c r="L663" s="51"/>
      <c r="M663" s="51"/>
      <c r="N663" s="51"/>
      <c r="O663" s="51"/>
      <c r="P663" s="51"/>
      <c r="Q663" s="51"/>
      <c r="R663" s="51"/>
      <c r="S663" s="51"/>
      <c r="T663" s="51"/>
      <c r="U663" s="51"/>
      <c r="V663" s="51"/>
      <c r="W663" s="51"/>
      <c r="X663" s="51"/>
      <c r="Y663" s="51"/>
      <c r="Z663" s="51"/>
    </row>
    <row r="664" spans="1:26" ht="15.75" customHeight="1" x14ac:dyDescent="0.2">
      <c r="A664" s="51"/>
      <c r="B664" s="51"/>
      <c r="C664" s="51"/>
      <c r="D664" s="51"/>
      <c r="E664" s="51"/>
      <c r="F664" s="51"/>
      <c r="G664" s="51"/>
      <c r="H664" s="51"/>
      <c r="I664" s="51"/>
      <c r="J664" s="51"/>
      <c r="K664" s="51"/>
      <c r="L664" s="51"/>
      <c r="M664" s="51"/>
      <c r="N664" s="51"/>
      <c r="O664" s="51"/>
      <c r="P664" s="51"/>
      <c r="Q664" s="51"/>
      <c r="R664" s="51"/>
      <c r="S664" s="51"/>
      <c r="T664" s="51"/>
      <c r="U664" s="51"/>
      <c r="V664" s="51"/>
      <c r="W664" s="51"/>
      <c r="X664" s="51"/>
      <c r="Y664" s="51"/>
      <c r="Z664" s="51"/>
    </row>
    <row r="665" spans="1:26" ht="15.75" customHeight="1" x14ac:dyDescent="0.2">
      <c r="A665" s="51"/>
      <c r="B665" s="51"/>
      <c r="C665" s="51"/>
      <c r="D665" s="51"/>
      <c r="E665" s="51"/>
      <c r="F665" s="51"/>
      <c r="G665" s="51"/>
      <c r="H665" s="51"/>
      <c r="I665" s="51"/>
      <c r="J665" s="51"/>
      <c r="K665" s="51"/>
      <c r="L665" s="51"/>
      <c r="M665" s="51"/>
      <c r="N665" s="51"/>
      <c r="O665" s="51"/>
      <c r="P665" s="51"/>
      <c r="Q665" s="51"/>
      <c r="R665" s="51"/>
      <c r="S665" s="51"/>
      <c r="T665" s="51"/>
      <c r="U665" s="51"/>
      <c r="V665" s="51"/>
      <c r="W665" s="51"/>
      <c r="X665" s="51"/>
      <c r="Y665" s="51"/>
      <c r="Z665" s="51"/>
    </row>
    <row r="666" spans="1:26" ht="15.75" customHeight="1" x14ac:dyDescent="0.2">
      <c r="A666" s="51"/>
      <c r="B666" s="51"/>
      <c r="C666" s="51"/>
      <c r="D666" s="51"/>
      <c r="E666" s="51"/>
      <c r="F666" s="51"/>
      <c r="G666" s="51"/>
      <c r="H666" s="51"/>
      <c r="I666" s="51"/>
      <c r="J666" s="51"/>
      <c r="K666" s="51"/>
      <c r="L666" s="51"/>
      <c r="M666" s="51"/>
      <c r="N666" s="51"/>
      <c r="O666" s="51"/>
      <c r="P666" s="51"/>
      <c r="Q666" s="51"/>
      <c r="R666" s="51"/>
      <c r="S666" s="51"/>
      <c r="T666" s="51"/>
      <c r="U666" s="51"/>
      <c r="V666" s="51"/>
      <c r="W666" s="51"/>
      <c r="X666" s="51"/>
      <c r="Y666" s="51"/>
      <c r="Z666" s="51"/>
    </row>
    <row r="667" spans="1:26" ht="15.75" customHeight="1" x14ac:dyDescent="0.2">
      <c r="A667" s="51"/>
      <c r="B667" s="51"/>
      <c r="C667" s="51"/>
      <c r="D667" s="51"/>
      <c r="E667" s="51"/>
      <c r="F667" s="51"/>
      <c r="G667" s="51"/>
      <c r="H667" s="51"/>
      <c r="I667" s="51"/>
      <c r="J667" s="51"/>
      <c r="K667" s="51"/>
      <c r="L667" s="51"/>
      <c r="M667" s="51"/>
      <c r="N667" s="51"/>
      <c r="O667" s="51"/>
      <c r="P667" s="51"/>
      <c r="Q667" s="51"/>
      <c r="R667" s="51"/>
      <c r="S667" s="51"/>
      <c r="T667" s="51"/>
      <c r="U667" s="51"/>
      <c r="V667" s="51"/>
      <c r="W667" s="51"/>
      <c r="X667" s="51"/>
      <c r="Y667" s="51"/>
      <c r="Z667" s="51"/>
    </row>
    <row r="668" spans="1:26" ht="15.75" customHeight="1" x14ac:dyDescent="0.2">
      <c r="A668" s="51"/>
      <c r="B668" s="51"/>
      <c r="C668" s="51"/>
      <c r="D668" s="51"/>
      <c r="E668" s="51"/>
      <c r="F668" s="51"/>
      <c r="G668" s="51"/>
      <c r="H668" s="51"/>
      <c r="I668" s="51"/>
      <c r="J668" s="51"/>
      <c r="K668" s="51"/>
      <c r="L668" s="51"/>
      <c r="M668" s="51"/>
      <c r="N668" s="51"/>
      <c r="O668" s="51"/>
      <c r="P668" s="51"/>
      <c r="Q668" s="51"/>
      <c r="R668" s="51"/>
      <c r="S668" s="51"/>
      <c r="T668" s="51"/>
      <c r="U668" s="51"/>
      <c r="V668" s="51"/>
      <c r="W668" s="51"/>
      <c r="X668" s="51"/>
      <c r="Y668" s="51"/>
      <c r="Z668" s="51"/>
    </row>
    <row r="669" spans="1:26" ht="15.75" customHeight="1" x14ac:dyDescent="0.2">
      <c r="A669" s="51"/>
      <c r="B669" s="51"/>
      <c r="C669" s="51"/>
      <c r="D669" s="51"/>
      <c r="E669" s="51"/>
      <c r="F669" s="51"/>
      <c r="G669" s="51"/>
      <c r="H669" s="51"/>
      <c r="I669" s="51"/>
      <c r="J669" s="51"/>
      <c r="K669" s="51"/>
      <c r="L669" s="51"/>
      <c r="M669" s="51"/>
      <c r="N669" s="51"/>
      <c r="O669" s="51"/>
      <c r="P669" s="51"/>
      <c r="Q669" s="51"/>
      <c r="R669" s="51"/>
      <c r="S669" s="51"/>
      <c r="T669" s="51"/>
      <c r="U669" s="51"/>
      <c r="V669" s="51"/>
      <c r="W669" s="51"/>
      <c r="X669" s="51"/>
      <c r="Y669" s="51"/>
      <c r="Z669" s="51"/>
    </row>
    <row r="670" spans="1:26" ht="15.75" customHeight="1" x14ac:dyDescent="0.2">
      <c r="A670" s="51"/>
      <c r="B670" s="51"/>
      <c r="C670" s="51"/>
      <c r="D670" s="51"/>
      <c r="E670" s="51"/>
      <c r="F670" s="51"/>
      <c r="G670" s="51"/>
      <c r="H670" s="51"/>
      <c r="I670" s="51"/>
      <c r="J670" s="51"/>
      <c r="K670" s="51"/>
      <c r="L670" s="51"/>
      <c r="M670" s="51"/>
      <c r="N670" s="51"/>
      <c r="O670" s="51"/>
      <c r="P670" s="51"/>
      <c r="Q670" s="51"/>
      <c r="R670" s="51"/>
      <c r="S670" s="51"/>
      <c r="T670" s="51"/>
      <c r="U670" s="51"/>
      <c r="V670" s="51"/>
      <c r="W670" s="51"/>
      <c r="X670" s="51"/>
      <c r="Y670" s="51"/>
      <c r="Z670" s="51"/>
    </row>
    <row r="671" spans="1:26" ht="15.75" customHeight="1" x14ac:dyDescent="0.2">
      <c r="A671" s="51"/>
      <c r="B671" s="51"/>
      <c r="C671" s="51"/>
      <c r="D671" s="51"/>
      <c r="E671" s="51"/>
      <c r="F671" s="51"/>
      <c r="G671" s="51"/>
      <c r="H671" s="51"/>
      <c r="I671" s="51"/>
      <c r="J671" s="51"/>
      <c r="K671" s="51"/>
      <c r="L671" s="51"/>
      <c r="M671" s="51"/>
      <c r="N671" s="51"/>
      <c r="O671" s="51"/>
      <c r="P671" s="51"/>
      <c r="Q671" s="51"/>
      <c r="R671" s="51"/>
      <c r="S671" s="51"/>
      <c r="T671" s="51"/>
      <c r="U671" s="51"/>
      <c r="V671" s="51"/>
      <c r="W671" s="51"/>
      <c r="X671" s="51"/>
      <c r="Y671" s="51"/>
      <c r="Z671" s="51"/>
    </row>
    <row r="672" spans="1:26" ht="15.75" customHeight="1" x14ac:dyDescent="0.2">
      <c r="A672" s="51"/>
      <c r="B672" s="51"/>
      <c r="C672" s="51"/>
      <c r="D672" s="51"/>
      <c r="E672" s="51"/>
      <c r="F672" s="51"/>
      <c r="G672" s="51"/>
      <c r="H672" s="51"/>
      <c r="I672" s="51"/>
      <c r="J672" s="51"/>
      <c r="K672" s="51"/>
      <c r="L672" s="51"/>
      <c r="M672" s="51"/>
      <c r="N672" s="51"/>
      <c r="O672" s="51"/>
      <c r="P672" s="51"/>
      <c r="Q672" s="51"/>
      <c r="R672" s="51"/>
      <c r="S672" s="51"/>
      <c r="T672" s="51"/>
      <c r="U672" s="51"/>
      <c r="V672" s="51"/>
      <c r="W672" s="51"/>
      <c r="X672" s="51"/>
      <c r="Y672" s="51"/>
      <c r="Z672" s="51"/>
    </row>
    <row r="673" spans="1:26" ht="15.75" customHeight="1" x14ac:dyDescent="0.2">
      <c r="A673" s="51"/>
      <c r="B673" s="51"/>
      <c r="C673" s="51"/>
      <c r="D673" s="51"/>
      <c r="E673" s="51"/>
      <c r="F673" s="51"/>
      <c r="G673" s="51"/>
      <c r="H673" s="51"/>
      <c r="I673" s="51"/>
      <c r="J673" s="51"/>
      <c r="K673" s="51"/>
      <c r="L673" s="51"/>
      <c r="M673" s="51"/>
      <c r="N673" s="51"/>
      <c r="O673" s="51"/>
      <c r="P673" s="51"/>
      <c r="Q673" s="51"/>
      <c r="R673" s="51"/>
      <c r="S673" s="51"/>
      <c r="T673" s="51"/>
      <c r="U673" s="51"/>
      <c r="V673" s="51"/>
      <c r="W673" s="51"/>
      <c r="X673" s="51"/>
      <c r="Y673" s="51"/>
      <c r="Z673" s="51"/>
    </row>
    <row r="674" spans="1:26" ht="15.75" customHeight="1" x14ac:dyDescent="0.2">
      <c r="A674" s="51"/>
      <c r="B674" s="51"/>
      <c r="C674" s="51"/>
      <c r="D674" s="51"/>
      <c r="E674" s="51"/>
      <c r="F674" s="51"/>
      <c r="G674" s="51"/>
      <c r="H674" s="51"/>
      <c r="I674" s="51"/>
      <c r="J674" s="51"/>
      <c r="K674" s="51"/>
      <c r="L674" s="51"/>
      <c r="M674" s="51"/>
      <c r="N674" s="51"/>
      <c r="O674" s="51"/>
      <c r="P674" s="51"/>
      <c r="Q674" s="51"/>
      <c r="R674" s="51"/>
      <c r="S674" s="51"/>
      <c r="T674" s="51"/>
      <c r="U674" s="51"/>
      <c r="V674" s="51"/>
      <c r="W674" s="51"/>
      <c r="X674" s="51"/>
      <c r="Y674" s="51"/>
      <c r="Z674" s="51"/>
    </row>
    <row r="675" spans="1:26" ht="15.75" customHeight="1" x14ac:dyDescent="0.2">
      <c r="A675" s="51"/>
      <c r="B675" s="51"/>
      <c r="C675" s="51"/>
      <c r="D675" s="51"/>
      <c r="E675" s="51"/>
      <c r="F675" s="51"/>
      <c r="G675" s="51"/>
      <c r="H675" s="51"/>
      <c r="I675" s="51"/>
      <c r="J675" s="51"/>
      <c r="K675" s="51"/>
      <c r="L675" s="51"/>
      <c r="M675" s="51"/>
      <c r="N675" s="51"/>
      <c r="O675" s="51"/>
      <c r="P675" s="51"/>
      <c r="Q675" s="51"/>
      <c r="R675" s="51"/>
      <c r="S675" s="51"/>
      <c r="T675" s="51"/>
      <c r="U675" s="51"/>
      <c r="V675" s="51"/>
      <c r="W675" s="51"/>
      <c r="X675" s="51"/>
      <c r="Y675" s="51"/>
      <c r="Z675" s="51"/>
    </row>
    <row r="676" spans="1:26" ht="15.75" customHeight="1" x14ac:dyDescent="0.2">
      <c r="A676" s="51"/>
      <c r="B676" s="51"/>
      <c r="C676" s="51"/>
      <c r="D676" s="51"/>
      <c r="E676" s="51"/>
      <c r="F676" s="51"/>
      <c r="G676" s="51"/>
      <c r="H676" s="51"/>
      <c r="I676" s="51"/>
      <c r="J676" s="51"/>
      <c r="K676" s="51"/>
      <c r="L676" s="51"/>
      <c r="M676" s="51"/>
      <c r="N676" s="51"/>
      <c r="O676" s="51"/>
      <c r="P676" s="51"/>
      <c r="Q676" s="51"/>
      <c r="R676" s="51"/>
      <c r="S676" s="51"/>
      <c r="T676" s="51"/>
      <c r="U676" s="51"/>
      <c r="V676" s="51"/>
      <c r="W676" s="51"/>
      <c r="X676" s="51"/>
      <c r="Y676" s="51"/>
      <c r="Z676" s="51"/>
    </row>
    <row r="677" spans="1:26" ht="15.75" customHeight="1" x14ac:dyDescent="0.2">
      <c r="A677" s="51"/>
      <c r="B677" s="51"/>
      <c r="C677" s="51"/>
      <c r="D677" s="51"/>
      <c r="E677" s="51"/>
      <c r="F677" s="51"/>
      <c r="G677" s="51"/>
      <c r="H677" s="51"/>
      <c r="I677" s="51"/>
      <c r="J677" s="51"/>
      <c r="K677" s="51"/>
      <c r="L677" s="51"/>
      <c r="M677" s="51"/>
      <c r="N677" s="51"/>
      <c r="O677" s="51"/>
      <c r="P677" s="51"/>
      <c r="Q677" s="51"/>
      <c r="R677" s="51"/>
      <c r="S677" s="51"/>
      <c r="T677" s="51"/>
      <c r="U677" s="51"/>
      <c r="V677" s="51"/>
      <c r="W677" s="51"/>
      <c r="X677" s="51"/>
      <c r="Y677" s="51"/>
      <c r="Z677" s="51"/>
    </row>
    <row r="678" spans="1:26" ht="15.75" customHeight="1" x14ac:dyDescent="0.2">
      <c r="A678" s="51"/>
      <c r="B678" s="51"/>
      <c r="C678" s="51"/>
      <c r="D678" s="51"/>
      <c r="E678" s="51"/>
      <c r="F678" s="51"/>
      <c r="G678" s="51"/>
      <c r="H678" s="51"/>
      <c r="I678" s="51"/>
      <c r="J678" s="51"/>
      <c r="K678" s="51"/>
      <c r="L678" s="51"/>
      <c r="M678" s="51"/>
      <c r="N678" s="51"/>
      <c r="O678" s="51"/>
      <c r="P678" s="51"/>
      <c r="Q678" s="51"/>
      <c r="R678" s="51"/>
      <c r="S678" s="51"/>
      <c r="T678" s="51"/>
      <c r="U678" s="51"/>
      <c r="V678" s="51"/>
      <c r="W678" s="51"/>
      <c r="X678" s="51"/>
      <c r="Y678" s="51"/>
      <c r="Z678" s="51"/>
    </row>
    <row r="679" spans="1:26" ht="15.75" customHeight="1" x14ac:dyDescent="0.2">
      <c r="A679" s="51"/>
      <c r="B679" s="51"/>
      <c r="C679" s="51"/>
      <c r="D679" s="51"/>
      <c r="E679" s="51"/>
      <c r="F679" s="51"/>
      <c r="G679" s="51"/>
      <c r="H679" s="51"/>
      <c r="I679" s="51"/>
      <c r="J679" s="51"/>
      <c r="K679" s="51"/>
      <c r="L679" s="51"/>
      <c r="M679" s="51"/>
      <c r="N679" s="51"/>
      <c r="O679" s="51"/>
      <c r="P679" s="51"/>
      <c r="Q679" s="51"/>
      <c r="R679" s="51"/>
      <c r="S679" s="51"/>
      <c r="T679" s="51"/>
      <c r="U679" s="51"/>
      <c r="V679" s="51"/>
      <c r="W679" s="51"/>
      <c r="X679" s="51"/>
      <c r="Y679" s="51"/>
      <c r="Z679" s="51"/>
    </row>
    <row r="680" spans="1:26" ht="15.75" customHeight="1" x14ac:dyDescent="0.2">
      <c r="A680" s="51"/>
      <c r="B680" s="51"/>
      <c r="C680" s="51"/>
      <c r="D680" s="51"/>
      <c r="E680" s="51"/>
      <c r="F680" s="51"/>
      <c r="G680" s="51"/>
      <c r="H680" s="51"/>
      <c r="I680" s="51"/>
      <c r="J680" s="51"/>
      <c r="K680" s="51"/>
      <c r="L680" s="51"/>
      <c r="M680" s="51"/>
      <c r="N680" s="51"/>
      <c r="O680" s="51"/>
      <c r="P680" s="51"/>
      <c r="Q680" s="51"/>
      <c r="R680" s="51"/>
      <c r="S680" s="51"/>
      <c r="T680" s="51"/>
      <c r="U680" s="51"/>
      <c r="V680" s="51"/>
      <c r="W680" s="51"/>
      <c r="X680" s="51"/>
      <c r="Y680" s="51"/>
      <c r="Z680" s="51"/>
    </row>
    <row r="681" spans="1:26" ht="15.75" customHeight="1" x14ac:dyDescent="0.2">
      <c r="A681" s="51"/>
      <c r="B681" s="51"/>
      <c r="C681" s="51"/>
      <c r="D681" s="51"/>
      <c r="E681" s="51"/>
      <c r="F681" s="51"/>
      <c r="G681" s="51"/>
      <c r="H681" s="51"/>
      <c r="I681" s="51"/>
      <c r="J681" s="51"/>
      <c r="K681" s="51"/>
      <c r="L681" s="51"/>
      <c r="M681" s="51"/>
      <c r="N681" s="51"/>
      <c r="O681" s="51"/>
      <c r="P681" s="51"/>
      <c r="Q681" s="51"/>
      <c r="R681" s="51"/>
      <c r="S681" s="51"/>
      <c r="T681" s="51"/>
      <c r="U681" s="51"/>
      <c r="V681" s="51"/>
      <c r="W681" s="51"/>
      <c r="X681" s="51"/>
      <c r="Y681" s="51"/>
      <c r="Z681" s="51"/>
    </row>
    <row r="682" spans="1:26" ht="15.75" customHeight="1" x14ac:dyDescent="0.2">
      <c r="A682" s="51"/>
      <c r="B682" s="51"/>
      <c r="C682" s="51"/>
      <c r="D682" s="51"/>
      <c r="E682" s="51"/>
      <c r="F682" s="51"/>
      <c r="G682" s="51"/>
      <c r="H682" s="51"/>
      <c r="I682" s="51"/>
      <c r="J682" s="51"/>
      <c r="K682" s="51"/>
      <c r="L682" s="51"/>
      <c r="M682" s="51"/>
      <c r="N682" s="51"/>
      <c r="O682" s="51"/>
      <c r="P682" s="51"/>
      <c r="Q682" s="51"/>
      <c r="R682" s="51"/>
      <c r="S682" s="51"/>
      <c r="T682" s="51"/>
      <c r="U682" s="51"/>
      <c r="V682" s="51"/>
      <c r="W682" s="51"/>
      <c r="X682" s="51"/>
      <c r="Y682" s="51"/>
      <c r="Z682" s="51"/>
    </row>
    <row r="683" spans="1:26" ht="15.75" customHeight="1" x14ac:dyDescent="0.2">
      <c r="A683" s="51"/>
      <c r="B683" s="51"/>
      <c r="C683" s="51"/>
      <c r="D683" s="51"/>
      <c r="E683" s="51"/>
      <c r="F683" s="51"/>
      <c r="G683" s="51"/>
      <c r="H683" s="51"/>
      <c r="I683" s="51"/>
      <c r="J683" s="51"/>
      <c r="K683" s="51"/>
      <c r="L683" s="51"/>
      <c r="M683" s="51"/>
      <c r="N683" s="51"/>
      <c r="O683" s="51"/>
      <c r="P683" s="51"/>
      <c r="Q683" s="51"/>
      <c r="R683" s="51"/>
      <c r="S683" s="51"/>
      <c r="T683" s="51"/>
      <c r="U683" s="51"/>
      <c r="V683" s="51"/>
      <c r="W683" s="51"/>
      <c r="X683" s="51"/>
      <c r="Y683" s="51"/>
      <c r="Z683" s="51"/>
    </row>
    <row r="684" spans="1:26" ht="15.75" customHeight="1" x14ac:dyDescent="0.2">
      <c r="A684" s="51"/>
      <c r="B684" s="51"/>
      <c r="C684" s="51"/>
      <c r="D684" s="51"/>
      <c r="E684" s="51"/>
      <c r="F684" s="51"/>
      <c r="G684" s="51"/>
      <c r="H684" s="51"/>
      <c r="I684" s="51"/>
      <c r="J684" s="51"/>
      <c r="K684" s="51"/>
      <c r="L684" s="51"/>
      <c r="M684" s="51"/>
      <c r="N684" s="51"/>
      <c r="O684" s="51"/>
      <c r="P684" s="51"/>
      <c r="Q684" s="51"/>
      <c r="R684" s="51"/>
      <c r="S684" s="51"/>
      <c r="T684" s="51"/>
      <c r="U684" s="51"/>
      <c r="V684" s="51"/>
      <c r="W684" s="51"/>
      <c r="X684" s="51"/>
      <c r="Y684" s="51"/>
      <c r="Z684" s="51"/>
    </row>
    <row r="685" spans="1:26" ht="15.75" customHeight="1" x14ac:dyDescent="0.2">
      <c r="A685" s="51"/>
      <c r="B685" s="51"/>
      <c r="C685" s="51"/>
      <c r="D685" s="51"/>
      <c r="E685" s="51"/>
      <c r="F685" s="51"/>
      <c r="G685" s="51"/>
      <c r="H685" s="51"/>
      <c r="I685" s="51"/>
      <c r="J685" s="51"/>
      <c r="K685" s="51"/>
      <c r="L685" s="51"/>
      <c r="M685" s="51"/>
      <c r="N685" s="51"/>
      <c r="O685" s="51"/>
      <c r="P685" s="51"/>
      <c r="Q685" s="51"/>
      <c r="R685" s="51"/>
      <c r="S685" s="51"/>
      <c r="T685" s="51"/>
      <c r="U685" s="51"/>
      <c r="V685" s="51"/>
      <c r="W685" s="51"/>
      <c r="X685" s="51"/>
      <c r="Y685" s="51"/>
      <c r="Z685" s="51"/>
    </row>
    <row r="686" spans="1:26" ht="15.75" customHeight="1" x14ac:dyDescent="0.2">
      <c r="A686" s="51"/>
      <c r="B686" s="51"/>
      <c r="C686" s="51"/>
      <c r="D686" s="51"/>
      <c r="E686" s="51"/>
      <c r="F686" s="51"/>
      <c r="G686" s="51"/>
      <c r="H686" s="51"/>
      <c r="I686" s="51"/>
      <c r="J686" s="51"/>
      <c r="K686" s="51"/>
      <c r="L686" s="51"/>
      <c r="M686" s="51"/>
      <c r="N686" s="51"/>
      <c r="O686" s="51"/>
      <c r="P686" s="51"/>
      <c r="Q686" s="51"/>
      <c r="R686" s="51"/>
      <c r="S686" s="51"/>
      <c r="T686" s="51"/>
      <c r="U686" s="51"/>
      <c r="V686" s="51"/>
      <c r="W686" s="51"/>
      <c r="X686" s="51"/>
      <c r="Y686" s="51"/>
      <c r="Z686" s="51"/>
    </row>
    <row r="687" spans="1:26" ht="15.75" customHeight="1" x14ac:dyDescent="0.2">
      <c r="A687" s="51"/>
      <c r="B687" s="51"/>
      <c r="C687" s="51"/>
      <c r="D687" s="51"/>
      <c r="E687" s="51"/>
      <c r="F687" s="51"/>
      <c r="G687" s="51"/>
      <c r="H687" s="51"/>
      <c r="I687" s="51"/>
      <c r="J687" s="51"/>
      <c r="K687" s="51"/>
      <c r="L687" s="51"/>
      <c r="M687" s="51"/>
      <c r="N687" s="51"/>
      <c r="O687" s="51"/>
      <c r="P687" s="51"/>
      <c r="Q687" s="51"/>
      <c r="R687" s="51"/>
      <c r="S687" s="51"/>
      <c r="T687" s="51"/>
      <c r="U687" s="51"/>
      <c r="V687" s="51"/>
      <c r="W687" s="51"/>
      <c r="X687" s="51"/>
      <c r="Y687" s="51"/>
      <c r="Z687" s="51"/>
    </row>
    <row r="688" spans="1:26" ht="15.75" customHeight="1" x14ac:dyDescent="0.2">
      <c r="A688" s="51"/>
      <c r="B688" s="51"/>
      <c r="C688" s="51"/>
      <c r="D688" s="51"/>
      <c r="E688" s="51"/>
      <c r="F688" s="51"/>
      <c r="G688" s="51"/>
      <c r="H688" s="51"/>
      <c r="I688" s="51"/>
      <c r="J688" s="51"/>
      <c r="K688" s="51"/>
      <c r="L688" s="51"/>
      <c r="M688" s="51"/>
      <c r="N688" s="51"/>
      <c r="O688" s="51"/>
      <c r="P688" s="51"/>
      <c r="Q688" s="51"/>
      <c r="R688" s="51"/>
      <c r="S688" s="51"/>
      <c r="T688" s="51"/>
      <c r="U688" s="51"/>
      <c r="V688" s="51"/>
      <c r="W688" s="51"/>
      <c r="X688" s="51"/>
      <c r="Y688" s="51"/>
      <c r="Z688" s="51"/>
    </row>
    <row r="689" spans="1:26" ht="15.75" customHeight="1" x14ac:dyDescent="0.2">
      <c r="A689" s="51"/>
      <c r="B689" s="51"/>
      <c r="C689" s="51"/>
      <c r="D689" s="51"/>
      <c r="E689" s="51"/>
      <c r="F689" s="51"/>
      <c r="G689" s="51"/>
      <c r="H689" s="51"/>
      <c r="I689" s="51"/>
      <c r="J689" s="51"/>
      <c r="K689" s="51"/>
      <c r="L689" s="51"/>
      <c r="M689" s="51"/>
      <c r="N689" s="51"/>
      <c r="O689" s="51"/>
      <c r="P689" s="51"/>
      <c r="Q689" s="51"/>
      <c r="R689" s="51"/>
      <c r="S689" s="51"/>
      <c r="T689" s="51"/>
      <c r="U689" s="51"/>
      <c r="V689" s="51"/>
      <c r="W689" s="51"/>
      <c r="X689" s="51"/>
      <c r="Y689" s="51"/>
      <c r="Z689" s="51"/>
    </row>
    <row r="690" spans="1:26" ht="15.75" customHeight="1" x14ac:dyDescent="0.2">
      <c r="A690" s="51"/>
      <c r="B690" s="51"/>
      <c r="C690" s="51"/>
      <c r="D690" s="51"/>
      <c r="E690" s="51"/>
      <c r="F690" s="51"/>
      <c r="G690" s="51"/>
      <c r="H690" s="51"/>
      <c r="I690" s="51"/>
      <c r="J690" s="51"/>
      <c r="K690" s="51"/>
      <c r="L690" s="51"/>
      <c r="M690" s="51"/>
      <c r="N690" s="51"/>
      <c r="O690" s="51"/>
      <c r="P690" s="51"/>
      <c r="Q690" s="51"/>
      <c r="R690" s="51"/>
      <c r="S690" s="51"/>
      <c r="T690" s="51"/>
      <c r="U690" s="51"/>
      <c r="V690" s="51"/>
      <c r="W690" s="51"/>
      <c r="X690" s="51"/>
      <c r="Y690" s="51"/>
      <c r="Z690" s="51"/>
    </row>
    <row r="691" spans="1:26" ht="15.75" customHeight="1" x14ac:dyDescent="0.2">
      <c r="A691" s="51"/>
      <c r="B691" s="51"/>
      <c r="C691" s="51"/>
      <c r="D691" s="51"/>
      <c r="E691" s="51"/>
      <c r="F691" s="51"/>
      <c r="G691" s="51"/>
      <c r="H691" s="51"/>
      <c r="I691" s="51"/>
      <c r="J691" s="51"/>
      <c r="K691" s="51"/>
      <c r="L691" s="51"/>
      <c r="M691" s="51"/>
      <c r="N691" s="51"/>
      <c r="O691" s="51"/>
      <c r="P691" s="51"/>
      <c r="Q691" s="51"/>
      <c r="R691" s="51"/>
      <c r="S691" s="51"/>
      <c r="T691" s="51"/>
      <c r="U691" s="51"/>
      <c r="V691" s="51"/>
      <c r="W691" s="51"/>
      <c r="X691" s="51"/>
      <c r="Y691" s="51"/>
      <c r="Z691" s="51"/>
    </row>
    <row r="692" spans="1:26" ht="15.75" customHeight="1" x14ac:dyDescent="0.2">
      <c r="A692" s="51"/>
      <c r="B692" s="51"/>
      <c r="C692" s="51"/>
      <c r="D692" s="51"/>
      <c r="E692" s="51"/>
      <c r="F692" s="51"/>
      <c r="G692" s="51"/>
      <c r="H692" s="51"/>
      <c r="I692" s="51"/>
      <c r="J692" s="51"/>
      <c r="K692" s="51"/>
      <c r="L692" s="51"/>
      <c r="M692" s="51"/>
      <c r="N692" s="51"/>
      <c r="O692" s="51"/>
      <c r="P692" s="51"/>
      <c r="Q692" s="51"/>
      <c r="R692" s="51"/>
      <c r="S692" s="51"/>
      <c r="T692" s="51"/>
      <c r="U692" s="51"/>
      <c r="V692" s="51"/>
      <c r="W692" s="51"/>
      <c r="X692" s="51"/>
      <c r="Y692" s="51"/>
      <c r="Z692" s="51"/>
    </row>
    <row r="693" spans="1:26" ht="15.75" customHeight="1" x14ac:dyDescent="0.2">
      <c r="A693" s="51"/>
      <c r="B693" s="51"/>
      <c r="C693" s="51"/>
      <c r="D693" s="51"/>
      <c r="E693" s="51"/>
      <c r="F693" s="51"/>
      <c r="G693" s="51"/>
      <c r="H693" s="51"/>
      <c r="I693" s="51"/>
      <c r="J693" s="51"/>
      <c r="K693" s="51"/>
      <c r="L693" s="51"/>
      <c r="M693" s="51"/>
      <c r="N693" s="51"/>
      <c r="O693" s="51"/>
      <c r="P693" s="51"/>
      <c r="Q693" s="51"/>
      <c r="R693" s="51"/>
      <c r="S693" s="51"/>
      <c r="T693" s="51"/>
      <c r="U693" s="51"/>
      <c r="V693" s="51"/>
      <c r="W693" s="51"/>
      <c r="X693" s="51"/>
      <c r="Y693" s="51"/>
      <c r="Z693" s="51"/>
    </row>
    <row r="694" spans="1:26" ht="15.75" customHeight="1" x14ac:dyDescent="0.2">
      <c r="A694" s="51"/>
      <c r="B694" s="51"/>
      <c r="C694" s="51"/>
      <c r="D694" s="51"/>
      <c r="E694" s="51"/>
      <c r="F694" s="51"/>
      <c r="G694" s="51"/>
      <c r="H694" s="51"/>
      <c r="I694" s="51"/>
      <c r="J694" s="51"/>
      <c r="K694" s="51"/>
      <c r="L694" s="51"/>
      <c r="M694" s="51"/>
      <c r="N694" s="51"/>
      <c r="O694" s="51"/>
      <c r="P694" s="51"/>
      <c r="Q694" s="51"/>
      <c r="R694" s="51"/>
      <c r="S694" s="51"/>
      <c r="T694" s="51"/>
      <c r="U694" s="51"/>
      <c r="V694" s="51"/>
      <c r="W694" s="51"/>
      <c r="X694" s="51"/>
      <c r="Y694" s="51"/>
      <c r="Z694" s="51"/>
    </row>
    <row r="695" spans="1:26" ht="15.75" customHeight="1" x14ac:dyDescent="0.2">
      <c r="A695" s="51"/>
      <c r="B695" s="51"/>
      <c r="C695" s="51"/>
      <c r="D695" s="51"/>
      <c r="E695" s="51"/>
      <c r="F695" s="51"/>
      <c r="G695" s="51"/>
      <c r="H695" s="51"/>
      <c r="I695" s="51"/>
      <c r="J695" s="51"/>
      <c r="K695" s="51"/>
      <c r="L695" s="51"/>
      <c r="M695" s="51"/>
      <c r="N695" s="51"/>
      <c r="O695" s="51"/>
      <c r="P695" s="51"/>
      <c r="Q695" s="51"/>
      <c r="R695" s="51"/>
      <c r="S695" s="51"/>
      <c r="T695" s="51"/>
      <c r="U695" s="51"/>
      <c r="V695" s="51"/>
      <c r="W695" s="51"/>
      <c r="X695" s="51"/>
      <c r="Y695" s="51"/>
      <c r="Z695" s="51"/>
    </row>
    <row r="696" spans="1:26" ht="15.75" customHeight="1" x14ac:dyDescent="0.2">
      <c r="A696" s="51"/>
      <c r="B696" s="51"/>
      <c r="C696" s="51"/>
      <c r="D696" s="51"/>
      <c r="E696" s="51"/>
      <c r="F696" s="51"/>
      <c r="G696" s="51"/>
      <c r="H696" s="51"/>
      <c r="I696" s="51"/>
      <c r="J696" s="51"/>
      <c r="K696" s="51"/>
      <c r="L696" s="51"/>
      <c r="M696" s="51"/>
      <c r="N696" s="51"/>
      <c r="O696" s="51"/>
      <c r="P696" s="51"/>
      <c r="Q696" s="51"/>
      <c r="R696" s="51"/>
      <c r="S696" s="51"/>
      <c r="T696" s="51"/>
      <c r="U696" s="51"/>
      <c r="V696" s="51"/>
      <c r="W696" s="51"/>
      <c r="X696" s="51"/>
      <c r="Y696" s="51"/>
      <c r="Z696" s="51"/>
    </row>
    <row r="697" spans="1:26" ht="15.75" customHeight="1" x14ac:dyDescent="0.2">
      <c r="A697" s="51"/>
      <c r="B697" s="51"/>
      <c r="C697" s="51"/>
      <c r="D697" s="51"/>
      <c r="E697" s="51"/>
      <c r="F697" s="51"/>
      <c r="G697" s="51"/>
      <c r="H697" s="51"/>
      <c r="I697" s="51"/>
      <c r="J697" s="51"/>
      <c r="K697" s="51"/>
      <c r="L697" s="51"/>
      <c r="M697" s="51"/>
      <c r="N697" s="51"/>
      <c r="O697" s="51"/>
      <c r="P697" s="51"/>
      <c r="Q697" s="51"/>
      <c r="R697" s="51"/>
      <c r="S697" s="51"/>
      <c r="T697" s="51"/>
      <c r="U697" s="51"/>
      <c r="V697" s="51"/>
      <c r="W697" s="51"/>
      <c r="X697" s="51"/>
      <c r="Y697" s="51"/>
      <c r="Z697" s="51"/>
    </row>
    <row r="698" spans="1:26" ht="15.75" customHeight="1" x14ac:dyDescent="0.2">
      <c r="A698" s="51"/>
      <c r="B698" s="51"/>
      <c r="C698" s="51"/>
      <c r="D698" s="51"/>
      <c r="E698" s="51"/>
      <c r="F698" s="51"/>
      <c r="G698" s="51"/>
      <c r="H698" s="51"/>
      <c r="I698" s="51"/>
      <c r="J698" s="51"/>
      <c r="K698" s="51"/>
      <c r="L698" s="51"/>
      <c r="M698" s="51"/>
      <c r="N698" s="51"/>
      <c r="O698" s="51"/>
      <c r="P698" s="51"/>
      <c r="Q698" s="51"/>
      <c r="R698" s="51"/>
      <c r="S698" s="51"/>
      <c r="T698" s="51"/>
      <c r="U698" s="51"/>
      <c r="V698" s="51"/>
      <c r="W698" s="51"/>
      <c r="X698" s="51"/>
      <c r="Y698" s="51"/>
      <c r="Z698" s="51"/>
    </row>
    <row r="699" spans="1:26" ht="15.75" customHeight="1" x14ac:dyDescent="0.2">
      <c r="A699" s="51"/>
      <c r="B699" s="51"/>
      <c r="C699" s="51"/>
      <c r="D699" s="51"/>
      <c r="E699" s="51"/>
      <c r="F699" s="51"/>
      <c r="G699" s="51"/>
      <c r="H699" s="51"/>
      <c r="I699" s="51"/>
      <c r="J699" s="51"/>
      <c r="K699" s="51"/>
      <c r="L699" s="51"/>
      <c r="M699" s="51"/>
      <c r="N699" s="51"/>
      <c r="O699" s="51"/>
      <c r="P699" s="51"/>
      <c r="Q699" s="51"/>
      <c r="R699" s="51"/>
      <c r="S699" s="51"/>
      <c r="T699" s="51"/>
      <c r="U699" s="51"/>
      <c r="V699" s="51"/>
      <c r="W699" s="51"/>
      <c r="X699" s="51"/>
      <c r="Y699" s="51"/>
      <c r="Z699" s="51"/>
    </row>
    <row r="700" spans="1:26" ht="15.75" customHeight="1" x14ac:dyDescent="0.2">
      <c r="A700" s="51"/>
      <c r="B700" s="51"/>
      <c r="C700" s="51"/>
      <c r="D700" s="51"/>
      <c r="E700" s="51"/>
      <c r="F700" s="51"/>
      <c r="G700" s="51"/>
      <c r="H700" s="51"/>
      <c r="I700" s="51"/>
      <c r="J700" s="51"/>
      <c r="K700" s="51"/>
      <c r="L700" s="51"/>
      <c r="M700" s="51"/>
      <c r="N700" s="51"/>
      <c r="O700" s="51"/>
      <c r="P700" s="51"/>
      <c r="Q700" s="51"/>
      <c r="R700" s="51"/>
      <c r="S700" s="51"/>
      <c r="T700" s="51"/>
      <c r="U700" s="51"/>
      <c r="V700" s="51"/>
      <c r="W700" s="51"/>
      <c r="X700" s="51"/>
      <c r="Y700" s="51"/>
      <c r="Z700" s="51"/>
    </row>
    <row r="701" spans="1:26" ht="15.75" customHeight="1" x14ac:dyDescent="0.2">
      <c r="A701" s="51"/>
      <c r="B701" s="51"/>
      <c r="C701" s="51"/>
      <c r="D701" s="51"/>
      <c r="E701" s="51"/>
      <c r="F701" s="51"/>
      <c r="G701" s="51"/>
      <c r="H701" s="51"/>
      <c r="I701" s="51"/>
      <c r="J701" s="51"/>
      <c r="K701" s="51"/>
      <c r="L701" s="51"/>
      <c r="M701" s="51"/>
      <c r="N701" s="51"/>
      <c r="O701" s="51"/>
      <c r="P701" s="51"/>
      <c r="Q701" s="51"/>
      <c r="R701" s="51"/>
      <c r="S701" s="51"/>
      <c r="T701" s="51"/>
      <c r="U701" s="51"/>
      <c r="V701" s="51"/>
      <c r="W701" s="51"/>
      <c r="X701" s="51"/>
      <c r="Y701" s="51"/>
      <c r="Z701" s="51"/>
    </row>
    <row r="702" spans="1:26" ht="15.75" customHeight="1" x14ac:dyDescent="0.2">
      <c r="A702" s="51"/>
      <c r="B702" s="51"/>
      <c r="C702" s="51"/>
      <c r="D702" s="51"/>
      <c r="E702" s="51"/>
      <c r="F702" s="51"/>
      <c r="G702" s="51"/>
      <c r="H702" s="51"/>
      <c r="I702" s="51"/>
      <c r="J702" s="51"/>
      <c r="K702" s="51"/>
      <c r="L702" s="51"/>
      <c r="M702" s="51"/>
      <c r="N702" s="51"/>
      <c r="O702" s="51"/>
      <c r="P702" s="51"/>
      <c r="Q702" s="51"/>
      <c r="R702" s="51"/>
      <c r="S702" s="51"/>
      <c r="T702" s="51"/>
      <c r="U702" s="51"/>
      <c r="V702" s="51"/>
      <c r="W702" s="51"/>
      <c r="X702" s="51"/>
      <c r="Y702" s="51"/>
      <c r="Z702" s="51"/>
    </row>
    <row r="703" spans="1:26" ht="15.75" customHeight="1" x14ac:dyDescent="0.2">
      <c r="A703" s="51"/>
      <c r="B703" s="51"/>
      <c r="C703" s="51"/>
      <c r="D703" s="51"/>
      <c r="E703" s="51"/>
      <c r="F703" s="51"/>
      <c r="G703" s="51"/>
      <c r="H703" s="51"/>
      <c r="I703" s="51"/>
      <c r="J703" s="51"/>
      <c r="K703" s="51"/>
      <c r="L703" s="51"/>
      <c r="M703" s="51"/>
      <c r="N703" s="51"/>
      <c r="O703" s="51"/>
      <c r="P703" s="51"/>
      <c r="Q703" s="51"/>
      <c r="R703" s="51"/>
      <c r="S703" s="51"/>
      <c r="T703" s="51"/>
      <c r="U703" s="51"/>
      <c r="V703" s="51"/>
      <c r="W703" s="51"/>
      <c r="X703" s="51"/>
      <c r="Y703" s="51"/>
      <c r="Z703" s="51"/>
    </row>
    <row r="704" spans="1:26" ht="15.75" customHeight="1" x14ac:dyDescent="0.2">
      <c r="A704" s="51"/>
      <c r="B704" s="51"/>
      <c r="C704" s="51"/>
      <c r="D704" s="51"/>
      <c r="E704" s="51"/>
      <c r="F704" s="51"/>
      <c r="G704" s="51"/>
      <c r="H704" s="51"/>
      <c r="I704" s="51"/>
      <c r="J704" s="51"/>
      <c r="K704" s="51"/>
      <c r="L704" s="51"/>
      <c r="M704" s="51"/>
      <c r="N704" s="51"/>
      <c r="O704" s="51"/>
      <c r="P704" s="51"/>
      <c r="Q704" s="51"/>
      <c r="R704" s="51"/>
      <c r="S704" s="51"/>
      <c r="T704" s="51"/>
      <c r="U704" s="51"/>
      <c r="V704" s="51"/>
      <c r="W704" s="51"/>
      <c r="X704" s="51"/>
      <c r="Y704" s="51"/>
      <c r="Z704" s="51"/>
    </row>
    <row r="705" spans="1:26" ht="15.75" customHeight="1" x14ac:dyDescent="0.2">
      <c r="A705" s="51"/>
      <c r="B705" s="51"/>
      <c r="C705" s="51"/>
      <c r="D705" s="51"/>
      <c r="E705" s="51"/>
      <c r="F705" s="51"/>
      <c r="G705" s="51"/>
      <c r="H705" s="51"/>
      <c r="I705" s="51"/>
      <c r="J705" s="51"/>
      <c r="K705" s="51"/>
      <c r="L705" s="51"/>
      <c r="M705" s="51"/>
      <c r="N705" s="51"/>
      <c r="O705" s="51"/>
      <c r="P705" s="51"/>
      <c r="Q705" s="51"/>
      <c r="R705" s="51"/>
      <c r="S705" s="51"/>
      <c r="T705" s="51"/>
      <c r="U705" s="51"/>
      <c r="V705" s="51"/>
      <c r="W705" s="51"/>
      <c r="X705" s="51"/>
      <c r="Y705" s="51"/>
      <c r="Z705" s="51"/>
    </row>
    <row r="706" spans="1:26" ht="15.75" customHeight="1" x14ac:dyDescent="0.2">
      <c r="A706" s="51"/>
      <c r="B706" s="51"/>
      <c r="C706" s="51"/>
      <c r="D706" s="51"/>
      <c r="E706" s="51"/>
      <c r="F706" s="51"/>
      <c r="G706" s="51"/>
      <c r="H706" s="51"/>
      <c r="I706" s="51"/>
      <c r="J706" s="51"/>
      <c r="K706" s="51"/>
      <c r="L706" s="51"/>
      <c r="M706" s="51"/>
      <c r="N706" s="51"/>
      <c r="O706" s="51"/>
      <c r="P706" s="51"/>
      <c r="Q706" s="51"/>
      <c r="R706" s="51"/>
      <c r="S706" s="51"/>
      <c r="T706" s="51"/>
      <c r="U706" s="51"/>
      <c r="V706" s="51"/>
      <c r="W706" s="51"/>
      <c r="X706" s="51"/>
      <c r="Y706" s="51"/>
      <c r="Z706" s="51"/>
    </row>
    <row r="707" spans="1:26" ht="15.75" customHeight="1" x14ac:dyDescent="0.2">
      <c r="A707" s="51"/>
      <c r="B707" s="51"/>
      <c r="C707" s="51"/>
      <c r="D707" s="51"/>
      <c r="E707" s="51"/>
      <c r="F707" s="51"/>
      <c r="G707" s="51"/>
      <c r="H707" s="51"/>
      <c r="I707" s="51"/>
      <c r="J707" s="51"/>
      <c r="K707" s="51"/>
      <c r="L707" s="51"/>
      <c r="M707" s="51"/>
      <c r="N707" s="51"/>
      <c r="O707" s="51"/>
      <c r="P707" s="51"/>
      <c r="Q707" s="51"/>
      <c r="R707" s="51"/>
      <c r="S707" s="51"/>
      <c r="T707" s="51"/>
      <c r="U707" s="51"/>
      <c r="V707" s="51"/>
      <c r="W707" s="51"/>
      <c r="X707" s="51"/>
      <c r="Y707" s="51"/>
      <c r="Z707" s="51"/>
    </row>
    <row r="708" spans="1:26" ht="15.75" customHeight="1" x14ac:dyDescent="0.2">
      <c r="A708" s="51"/>
      <c r="B708" s="51"/>
      <c r="C708" s="51"/>
      <c r="D708" s="51"/>
      <c r="E708" s="51"/>
      <c r="F708" s="51"/>
      <c r="G708" s="51"/>
      <c r="H708" s="51"/>
      <c r="I708" s="51"/>
      <c r="J708" s="51"/>
      <c r="K708" s="51"/>
      <c r="L708" s="51"/>
      <c r="M708" s="51"/>
      <c r="N708" s="51"/>
      <c r="O708" s="51"/>
      <c r="P708" s="51"/>
      <c r="Q708" s="51"/>
      <c r="R708" s="51"/>
      <c r="S708" s="51"/>
      <c r="T708" s="51"/>
      <c r="U708" s="51"/>
      <c r="V708" s="51"/>
      <c r="W708" s="51"/>
      <c r="X708" s="51"/>
      <c r="Y708" s="51"/>
      <c r="Z708" s="51"/>
    </row>
    <row r="709" spans="1:26" ht="15.75" customHeight="1" x14ac:dyDescent="0.2">
      <c r="A709" s="51"/>
      <c r="B709" s="51"/>
      <c r="C709" s="51"/>
      <c r="D709" s="51"/>
      <c r="E709" s="51"/>
      <c r="F709" s="51"/>
      <c r="G709" s="51"/>
      <c r="H709" s="51"/>
      <c r="I709" s="51"/>
      <c r="J709" s="51"/>
      <c r="K709" s="51"/>
      <c r="L709" s="51"/>
      <c r="M709" s="51"/>
      <c r="N709" s="51"/>
      <c r="O709" s="51"/>
      <c r="P709" s="51"/>
      <c r="Q709" s="51"/>
      <c r="R709" s="51"/>
      <c r="S709" s="51"/>
      <c r="T709" s="51"/>
      <c r="U709" s="51"/>
      <c r="V709" s="51"/>
      <c r="W709" s="51"/>
      <c r="X709" s="51"/>
      <c r="Y709" s="51"/>
      <c r="Z709" s="51"/>
    </row>
    <row r="710" spans="1:26" ht="15.75" customHeight="1" x14ac:dyDescent="0.2">
      <c r="A710" s="51"/>
      <c r="B710" s="51"/>
      <c r="C710" s="51"/>
      <c r="D710" s="51"/>
      <c r="E710" s="51"/>
      <c r="F710" s="51"/>
      <c r="G710" s="51"/>
      <c r="H710" s="51"/>
      <c r="I710" s="51"/>
      <c r="J710" s="51"/>
      <c r="K710" s="51"/>
      <c r="L710" s="51"/>
      <c r="M710" s="51"/>
      <c r="N710" s="51"/>
      <c r="O710" s="51"/>
      <c r="P710" s="51"/>
      <c r="Q710" s="51"/>
      <c r="R710" s="51"/>
      <c r="S710" s="51"/>
      <c r="T710" s="51"/>
      <c r="U710" s="51"/>
      <c r="V710" s="51"/>
      <c r="W710" s="51"/>
      <c r="X710" s="51"/>
      <c r="Y710" s="51"/>
      <c r="Z710" s="51"/>
    </row>
    <row r="711" spans="1:26" ht="15.75" customHeight="1" x14ac:dyDescent="0.2">
      <c r="A711" s="51"/>
      <c r="B711" s="51"/>
      <c r="C711" s="51"/>
      <c r="D711" s="51"/>
      <c r="E711" s="51"/>
      <c r="F711" s="51"/>
      <c r="G711" s="51"/>
      <c r="H711" s="51"/>
      <c r="I711" s="51"/>
      <c r="J711" s="51"/>
      <c r="K711" s="51"/>
      <c r="L711" s="51"/>
      <c r="M711" s="51"/>
      <c r="N711" s="51"/>
      <c r="O711" s="51"/>
      <c r="P711" s="51"/>
      <c r="Q711" s="51"/>
      <c r="R711" s="51"/>
      <c r="S711" s="51"/>
      <c r="T711" s="51"/>
      <c r="U711" s="51"/>
      <c r="V711" s="51"/>
      <c r="W711" s="51"/>
      <c r="X711" s="51"/>
      <c r="Y711" s="51"/>
      <c r="Z711" s="51"/>
    </row>
    <row r="712" spans="1:26" ht="15.75" customHeight="1" x14ac:dyDescent="0.2">
      <c r="A712" s="51"/>
      <c r="B712" s="51"/>
      <c r="C712" s="51"/>
      <c r="D712" s="51"/>
      <c r="E712" s="51"/>
      <c r="F712" s="51"/>
      <c r="G712" s="51"/>
      <c r="H712" s="51"/>
      <c r="I712" s="51"/>
      <c r="J712" s="51"/>
      <c r="K712" s="51"/>
      <c r="L712" s="51"/>
      <c r="M712" s="51"/>
      <c r="N712" s="51"/>
      <c r="O712" s="51"/>
      <c r="P712" s="51"/>
      <c r="Q712" s="51"/>
      <c r="R712" s="51"/>
      <c r="S712" s="51"/>
      <c r="T712" s="51"/>
      <c r="U712" s="51"/>
      <c r="V712" s="51"/>
      <c r="W712" s="51"/>
      <c r="X712" s="51"/>
      <c r="Y712" s="51"/>
      <c r="Z712" s="51"/>
    </row>
    <row r="713" spans="1:26" ht="15.75" customHeight="1" x14ac:dyDescent="0.2">
      <c r="A713" s="51"/>
      <c r="B713" s="51"/>
      <c r="C713" s="51"/>
      <c r="D713" s="51"/>
      <c r="E713" s="51"/>
      <c r="F713" s="51"/>
      <c r="G713" s="51"/>
      <c r="H713" s="51"/>
      <c r="I713" s="51"/>
      <c r="J713" s="51"/>
      <c r="K713" s="51"/>
      <c r="L713" s="51"/>
      <c r="M713" s="51"/>
      <c r="N713" s="51"/>
      <c r="O713" s="51"/>
      <c r="P713" s="51"/>
      <c r="Q713" s="51"/>
      <c r="R713" s="51"/>
      <c r="S713" s="51"/>
      <c r="T713" s="51"/>
      <c r="U713" s="51"/>
      <c r="V713" s="51"/>
      <c r="W713" s="51"/>
      <c r="X713" s="51"/>
      <c r="Y713" s="51"/>
      <c r="Z713" s="51"/>
    </row>
    <row r="714" spans="1:26" ht="15.75" customHeight="1" x14ac:dyDescent="0.2">
      <c r="A714" s="51"/>
      <c r="B714" s="51"/>
      <c r="C714" s="51"/>
      <c r="D714" s="51"/>
      <c r="E714" s="51"/>
      <c r="F714" s="51"/>
      <c r="G714" s="51"/>
      <c r="H714" s="51"/>
      <c r="I714" s="51"/>
      <c r="J714" s="51"/>
      <c r="K714" s="51"/>
      <c r="L714" s="51"/>
      <c r="M714" s="51"/>
      <c r="N714" s="51"/>
      <c r="O714" s="51"/>
      <c r="P714" s="51"/>
      <c r="Q714" s="51"/>
      <c r="R714" s="51"/>
      <c r="S714" s="51"/>
      <c r="T714" s="51"/>
      <c r="U714" s="51"/>
      <c r="V714" s="51"/>
      <c r="W714" s="51"/>
      <c r="X714" s="51"/>
      <c r="Y714" s="51"/>
      <c r="Z714" s="51"/>
    </row>
    <row r="715" spans="1:26" ht="15.75" customHeight="1" x14ac:dyDescent="0.2">
      <c r="A715" s="51"/>
      <c r="B715" s="51"/>
      <c r="C715" s="51"/>
      <c r="D715" s="51"/>
      <c r="E715" s="51"/>
      <c r="F715" s="51"/>
      <c r="G715" s="51"/>
      <c r="H715" s="51"/>
      <c r="I715" s="51"/>
      <c r="J715" s="51"/>
      <c r="K715" s="51"/>
      <c r="L715" s="51"/>
      <c r="M715" s="51"/>
      <c r="N715" s="51"/>
      <c r="O715" s="51"/>
      <c r="P715" s="51"/>
      <c r="Q715" s="51"/>
      <c r="R715" s="51"/>
      <c r="S715" s="51"/>
      <c r="T715" s="51"/>
      <c r="U715" s="51"/>
      <c r="V715" s="51"/>
      <c r="W715" s="51"/>
      <c r="X715" s="51"/>
      <c r="Y715" s="51"/>
      <c r="Z715" s="51"/>
    </row>
    <row r="716" spans="1:26" ht="15.75" customHeight="1" x14ac:dyDescent="0.2">
      <c r="A716" s="51"/>
      <c r="B716" s="51"/>
      <c r="C716" s="51"/>
      <c r="D716" s="51"/>
      <c r="E716" s="51"/>
      <c r="F716" s="51"/>
      <c r="G716" s="51"/>
      <c r="H716" s="51"/>
      <c r="I716" s="51"/>
      <c r="J716" s="51"/>
      <c r="K716" s="51"/>
      <c r="L716" s="51"/>
      <c r="M716" s="51"/>
      <c r="N716" s="51"/>
      <c r="O716" s="51"/>
      <c r="P716" s="51"/>
      <c r="Q716" s="51"/>
      <c r="R716" s="51"/>
      <c r="S716" s="51"/>
      <c r="T716" s="51"/>
      <c r="U716" s="51"/>
      <c r="V716" s="51"/>
      <c r="W716" s="51"/>
      <c r="X716" s="51"/>
      <c r="Y716" s="51"/>
      <c r="Z716" s="51"/>
    </row>
    <row r="717" spans="1:26" ht="15.75" customHeight="1" x14ac:dyDescent="0.2">
      <c r="A717" s="51"/>
      <c r="B717" s="51"/>
      <c r="C717" s="51"/>
      <c r="D717" s="51"/>
      <c r="E717" s="51"/>
      <c r="F717" s="51"/>
      <c r="G717" s="51"/>
      <c r="H717" s="51"/>
      <c r="I717" s="51"/>
      <c r="J717" s="51"/>
      <c r="K717" s="51"/>
      <c r="L717" s="51"/>
      <c r="M717" s="51"/>
      <c r="N717" s="51"/>
      <c r="O717" s="51"/>
      <c r="P717" s="51"/>
      <c r="Q717" s="51"/>
      <c r="R717" s="51"/>
      <c r="S717" s="51"/>
      <c r="T717" s="51"/>
      <c r="U717" s="51"/>
      <c r="V717" s="51"/>
      <c r="W717" s="51"/>
      <c r="X717" s="51"/>
      <c r="Y717" s="51"/>
      <c r="Z717" s="51"/>
    </row>
    <row r="718" spans="1:26" ht="15.75" customHeight="1" x14ac:dyDescent="0.2">
      <c r="A718" s="51"/>
      <c r="B718" s="51"/>
      <c r="C718" s="51"/>
      <c r="D718" s="51"/>
      <c r="E718" s="51"/>
      <c r="F718" s="51"/>
      <c r="G718" s="51"/>
      <c r="H718" s="51"/>
      <c r="I718" s="51"/>
      <c r="J718" s="51"/>
      <c r="K718" s="51"/>
      <c r="L718" s="51"/>
      <c r="M718" s="51"/>
      <c r="N718" s="51"/>
      <c r="O718" s="51"/>
      <c r="P718" s="51"/>
      <c r="Q718" s="51"/>
      <c r="R718" s="51"/>
      <c r="S718" s="51"/>
      <c r="T718" s="51"/>
      <c r="U718" s="51"/>
      <c r="V718" s="51"/>
      <c r="W718" s="51"/>
      <c r="X718" s="51"/>
      <c r="Y718" s="51"/>
      <c r="Z718" s="51"/>
    </row>
    <row r="719" spans="1:26" ht="15.75" customHeight="1" x14ac:dyDescent="0.2">
      <c r="A719" s="51"/>
      <c r="B719" s="51"/>
      <c r="C719" s="51"/>
      <c r="D719" s="51"/>
      <c r="E719" s="51"/>
      <c r="F719" s="51"/>
      <c r="G719" s="51"/>
      <c r="H719" s="51"/>
      <c r="I719" s="51"/>
      <c r="J719" s="51"/>
      <c r="K719" s="51"/>
      <c r="L719" s="51"/>
      <c r="M719" s="51"/>
      <c r="N719" s="51"/>
      <c r="O719" s="51"/>
      <c r="P719" s="51"/>
      <c r="Q719" s="51"/>
      <c r="R719" s="51"/>
      <c r="S719" s="51"/>
      <c r="T719" s="51"/>
      <c r="U719" s="51"/>
      <c r="V719" s="51"/>
      <c r="W719" s="51"/>
      <c r="X719" s="51"/>
      <c r="Y719" s="51"/>
      <c r="Z719" s="51"/>
    </row>
    <row r="720" spans="1:26" ht="15.75" customHeight="1" x14ac:dyDescent="0.2">
      <c r="A720" s="51"/>
      <c r="B720" s="51"/>
      <c r="C720" s="51"/>
      <c r="D720" s="51"/>
      <c r="E720" s="51"/>
      <c r="F720" s="51"/>
      <c r="G720" s="51"/>
      <c r="H720" s="51"/>
      <c r="I720" s="51"/>
      <c r="J720" s="51"/>
      <c r="K720" s="51"/>
      <c r="L720" s="51"/>
      <c r="M720" s="51"/>
      <c r="N720" s="51"/>
      <c r="O720" s="51"/>
      <c r="P720" s="51"/>
      <c r="Q720" s="51"/>
      <c r="R720" s="51"/>
      <c r="S720" s="51"/>
      <c r="T720" s="51"/>
      <c r="U720" s="51"/>
      <c r="V720" s="51"/>
      <c r="W720" s="51"/>
      <c r="X720" s="51"/>
      <c r="Y720" s="51"/>
      <c r="Z720" s="51"/>
    </row>
    <row r="721" spans="1:26" ht="15.75" customHeight="1" x14ac:dyDescent="0.2">
      <c r="A721" s="51"/>
      <c r="B721" s="51"/>
      <c r="C721" s="51"/>
      <c r="D721" s="51"/>
      <c r="E721" s="51"/>
      <c r="F721" s="51"/>
      <c r="G721" s="51"/>
      <c r="H721" s="51"/>
      <c r="I721" s="51"/>
      <c r="J721" s="51"/>
      <c r="K721" s="51"/>
      <c r="L721" s="51"/>
      <c r="M721" s="51"/>
      <c r="N721" s="51"/>
      <c r="O721" s="51"/>
      <c r="P721" s="51"/>
      <c r="Q721" s="51"/>
      <c r="R721" s="51"/>
      <c r="S721" s="51"/>
      <c r="T721" s="51"/>
      <c r="U721" s="51"/>
      <c r="V721" s="51"/>
      <c r="W721" s="51"/>
      <c r="X721" s="51"/>
      <c r="Y721" s="51"/>
      <c r="Z721" s="51"/>
    </row>
    <row r="722" spans="1:26" ht="15.75" customHeight="1" x14ac:dyDescent="0.2">
      <c r="A722" s="51"/>
      <c r="B722" s="51"/>
      <c r="C722" s="51"/>
      <c r="D722" s="51"/>
      <c r="E722" s="51"/>
      <c r="F722" s="51"/>
      <c r="G722" s="51"/>
      <c r="H722" s="51"/>
      <c r="I722" s="51"/>
      <c r="J722" s="51"/>
      <c r="K722" s="51"/>
      <c r="L722" s="51"/>
      <c r="M722" s="51"/>
      <c r="N722" s="51"/>
      <c r="O722" s="51"/>
      <c r="P722" s="51"/>
      <c r="Q722" s="51"/>
      <c r="R722" s="51"/>
      <c r="S722" s="51"/>
      <c r="T722" s="51"/>
      <c r="U722" s="51"/>
      <c r="V722" s="51"/>
      <c r="W722" s="51"/>
      <c r="X722" s="51"/>
      <c r="Y722" s="51"/>
      <c r="Z722" s="51"/>
    </row>
    <row r="723" spans="1:26" ht="15.75" customHeight="1" x14ac:dyDescent="0.2">
      <c r="A723" s="51"/>
      <c r="B723" s="51"/>
      <c r="C723" s="51"/>
      <c r="D723" s="51"/>
      <c r="E723" s="51"/>
      <c r="F723" s="51"/>
      <c r="G723" s="51"/>
      <c r="H723" s="51"/>
      <c r="I723" s="51"/>
      <c r="J723" s="51"/>
      <c r="K723" s="51"/>
      <c r="L723" s="51"/>
      <c r="M723" s="51"/>
      <c r="N723" s="51"/>
      <c r="O723" s="51"/>
      <c r="P723" s="51"/>
      <c r="Q723" s="51"/>
      <c r="R723" s="51"/>
      <c r="S723" s="51"/>
      <c r="T723" s="51"/>
      <c r="U723" s="51"/>
      <c r="V723" s="51"/>
      <c r="W723" s="51"/>
      <c r="X723" s="51"/>
      <c r="Y723" s="51"/>
      <c r="Z723" s="51"/>
    </row>
    <row r="724" spans="1:26" ht="15.75" customHeight="1" x14ac:dyDescent="0.2">
      <c r="A724" s="51"/>
      <c r="B724" s="51"/>
      <c r="C724" s="51"/>
      <c r="D724" s="51"/>
      <c r="E724" s="51"/>
      <c r="F724" s="51"/>
      <c r="G724" s="51"/>
      <c r="H724" s="51"/>
      <c r="I724" s="51"/>
      <c r="J724" s="51"/>
      <c r="K724" s="51"/>
      <c r="L724" s="51"/>
      <c r="M724" s="51"/>
      <c r="N724" s="51"/>
      <c r="O724" s="51"/>
      <c r="P724" s="51"/>
      <c r="Q724" s="51"/>
      <c r="R724" s="51"/>
      <c r="S724" s="51"/>
      <c r="T724" s="51"/>
      <c r="U724" s="51"/>
      <c r="V724" s="51"/>
      <c r="W724" s="51"/>
      <c r="X724" s="51"/>
      <c r="Y724" s="51"/>
      <c r="Z724" s="51"/>
    </row>
    <row r="725" spans="1:26" ht="15.75" customHeight="1" x14ac:dyDescent="0.2">
      <c r="A725" s="51"/>
      <c r="B725" s="51"/>
      <c r="C725" s="51"/>
      <c r="D725" s="51"/>
      <c r="E725" s="51"/>
      <c r="F725" s="51"/>
      <c r="G725" s="51"/>
      <c r="H725" s="51"/>
      <c r="I725" s="51"/>
      <c r="J725" s="51"/>
      <c r="K725" s="51"/>
      <c r="L725" s="51"/>
      <c r="M725" s="51"/>
      <c r="N725" s="51"/>
      <c r="O725" s="51"/>
      <c r="P725" s="51"/>
      <c r="Q725" s="51"/>
      <c r="R725" s="51"/>
      <c r="S725" s="51"/>
      <c r="T725" s="51"/>
      <c r="U725" s="51"/>
      <c r="V725" s="51"/>
      <c r="W725" s="51"/>
      <c r="X725" s="51"/>
      <c r="Y725" s="51"/>
      <c r="Z725" s="51"/>
    </row>
    <row r="726" spans="1:26" ht="15.75" customHeight="1" x14ac:dyDescent="0.2">
      <c r="A726" s="51"/>
      <c r="B726" s="51"/>
      <c r="C726" s="51"/>
      <c r="D726" s="51"/>
      <c r="E726" s="51"/>
      <c r="F726" s="51"/>
      <c r="G726" s="51"/>
      <c r="H726" s="51"/>
      <c r="I726" s="51"/>
      <c r="J726" s="51"/>
      <c r="K726" s="51"/>
      <c r="L726" s="51"/>
      <c r="M726" s="51"/>
      <c r="N726" s="51"/>
      <c r="O726" s="51"/>
      <c r="P726" s="51"/>
      <c r="Q726" s="51"/>
      <c r="R726" s="51"/>
      <c r="S726" s="51"/>
      <c r="T726" s="51"/>
      <c r="U726" s="51"/>
      <c r="V726" s="51"/>
      <c r="W726" s="51"/>
      <c r="X726" s="51"/>
      <c r="Y726" s="51"/>
      <c r="Z726" s="51"/>
    </row>
    <row r="727" spans="1:26" ht="15.75" customHeight="1" x14ac:dyDescent="0.2">
      <c r="A727" s="51"/>
      <c r="B727" s="51"/>
      <c r="C727" s="51"/>
      <c r="D727" s="51"/>
      <c r="E727" s="51"/>
      <c r="F727" s="51"/>
      <c r="G727" s="51"/>
      <c r="H727" s="51"/>
      <c r="I727" s="51"/>
      <c r="J727" s="51"/>
      <c r="K727" s="51"/>
      <c r="L727" s="51"/>
      <c r="M727" s="51"/>
      <c r="N727" s="51"/>
      <c r="O727" s="51"/>
      <c r="P727" s="51"/>
      <c r="Q727" s="51"/>
      <c r="R727" s="51"/>
      <c r="S727" s="51"/>
      <c r="T727" s="51"/>
      <c r="U727" s="51"/>
      <c r="V727" s="51"/>
      <c r="W727" s="51"/>
      <c r="X727" s="51"/>
      <c r="Y727" s="51"/>
      <c r="Z727" s="51"/>
    </row>
    <row r="728" spans="1:26" ht="15.75" customHeight="1" x14ac:dyDescent="0.2">
      <c r="A728" s="51"/>
      <c r="B728" s="51"/>
      <c r="C728" s="51"/>
      <c r="D728" s="51"/>
      <c r="E728" s="51"/>
      <c r="F728" s="51"/>
      <c r="G728" s="51"/>
      <c r="H728" s="51"/>
      <c r="I728" s="51"/>
      <c r="J728" s="51"/>
      <c r="K728" s="51"/>
      <c r="L728" s="51"/>
      <c r="M728" s="51"/>
      <c r="N728" s="51"/>
      <c r="O728" s="51"/>
      <c r="P728" s="51"/>
      <c r="Q728" s="51"/>
      <c r="R728" s="51"/>
      <c r="S728" s="51"/>
      <c r="T728" s="51"/>
      <c r="U728" s="51"/>
      <c r="V728" s="51"/>
      <c r="W728" s="51"/>
      <c r="X728" s="51"/>
      <c r="Y728" s="51"/>
      <c r="Z728" s="51"/>
    </row>
    <row r="729" spans="1:26" ht="15.75" customHeight="1" x14ac:dyDescent="0.2">
      <c r="A729" s="51"/>
      <c r="B729" s="51"/>
      <c r="C729" s="51"/>
      <c r="D729" s="51"/>
      <c r="E729" s="51"/>
      <c r="F729" s="51"/>
      <c r="G729" s="51"/>
      <c r="H729" s="51"/>
      <c r="I729" s="51"/>
      <c r="J729" s="51"/>
      <c r="K729" s="51"/>
      <c r="L729" s="51"/>
      <c r="M729" s="51"/>
      <c r="N729" s="51"/>
      <c r="O729" s="51"/>
      <c r="P729" s="51"/>
      <c r="Q729" s="51"/>
      <c r="R729" s="51"/>
      <c r="S729" s="51"/>
      <c r="T729" s="51"/>
      <c r="U729" s="51"/>
      <c r="V729" s="51"/>
      <c r="W729" s="51"/>
      <c r="X729" s="51"/>
      <c r="Y729" s="51"/>
      <c r="Z729" s="51"/>
    </row>
    <row r="730" spans="1:26" ht="15.75" customHeight="1" x14ac:dyDescent="0.2">
      <c r="A730" s="51"/>
      <c r="B730" s="51"/>
      <c r="C730" s="51"/>
      <c r="D730" s="51"/>
      <c r="E730" s="51"/>
      <c r="F730" s="51"/>
      <c r="G730" s="51"/>
      <c r="H730" s="51"/>
      <c r="I730" s="51"/>
      <c r="J730" s="51"/>
      <c r="K730" s="51"/>
      <c r="L730" s="51"/>
      <c r="M730" s="51"/>
      <c r="N730" s="51"/>
      <c r="O730" s="51"/>
      <c r="P730" s="51"/>
      <c r="Q730" s="51"/>
      <c r="R730" s="51"/>
      <c r="S730" s="51"/>
      <c r="T730" s="51"/>
      <c r="U730" s="51"/>
      <c r="V730" s="51"/>
      <c r="W730" s="51"/>
      <c r="X730" s="51"/>
      <c r="Y730" s="51"/>
      <c r="Z730" s="51"/>
    </row>
    <row r="731" spans="1:26" ht="15.75" customHeight="1" x14ac:dyDescent="0.2">
      <c r="A731" s="51"/>
      <c r="B731" s="51"/>
      <c r="C731" s="51"/>
      <c r="D731" s="51"/>
      <c r="E731" s="51"/>
      <c r="F731" s="51"/>
      <c r="G731" s="51"/>
      <c r="H731" s="51"/>
      <c r="I731" s="51"/>
      <c r="J731" s="51"/>
      <c r="K731" s="51"/>
      <c r="L731" s="51"/>
      <c r="M731" s="51"/>
      <c r="N731" s="51"/>
      <c r="O731" s="51"/>
      <c r="P731" s="51"/>
      <c r="Q731" s="51"/>
      <c r="R731" s="51"/>
      <c r="S731" s="51"/>
      <c r="T731" s="51"/>
      <c r="U731" s="51"/>
      <c r="V731" s="51"/>
      <c r="W731" s="51"/>
      <c r="X731" s="51"/>
      <c r="Y731" s="51"/>
      <c r="Z731" s="51"/>
    </row>
    <row r="732" spans="1:26" ht="15.75" customHeight="1" x14ac:dyDescent="0.2">
      <c r="A732" s="51"/>
      <c r="B732" s="51"/>
      <c r="C732" s="51"/>
      <c r="D732" s="51"/>
      <c r="E732" s="51"/>
      <c r="F732" s="51"/>
      <c r="G732" s="51"/>
      <c r="H732" s="51"/>
      <c r="I732" s="51"/>
      <c r="J732" s="51"/>
      <c r="K732" s="51"/>
      <c r="L732" s="51"/>
      <c r="M732" s="51"/>
      <c r="N732" s="51"/>
      <c r="O732" s="51"/>
      <c r="P732" s="51"/>
      <c r="Q732" s="51"/>
      <c r="R732" s="51"/>
      <c r="S732" s="51"/>
      <c r="T732" s="51"/>
      <c r="U732" s="51"/>
      <c r="V732" s="51"/>
      <c r="W732" s="51"/>
      <c r="X732" s="51"/>
      <c r="Y732" s="51"/>
      <c r="Z732" s="51"/>
    </row>
    <row r="733" spans="1:26" ht="15.75" customHeight="1" x14ac:dyDescent="0.2">
      <c r="A733" s="51"/>
      <c r="B733" s="51"/>
      <c r="C733" s="51"/>
      <c r="D733" s="51"/>
      <c r="E733" s="51"/>
      <c r="F733" s="51"/>
      <c r="G733" s="51"/>
      <c r="H733" s="51"/>
      <c r="I733" s="51"/>
      <c r="J733" s="51"/>
      <c r="K733" s="51"/>
      <c r="L733" s="51"/>
      <c r="M733" s="51"/>
      <c r="N733" s="51"/>
      <c r="O733" s="51"/>
      <c r="P733" s="51"/>
      <c r="Q733" s="51"/>
      <c r="R733" s="51"/>
      <c r="S733" s="51"/>
      <c r="T733" s="51"/>
      <c r="U733" s="51"/>
      <c r="V733" s="51"/>
      <c r="W733" s="51"/>
      <c r="X733" s="51"/>
      <c r="Y733" s="51"/>
      <c r="Z733" s="51"/>
    </row>
    <row r="734" spans="1:26" ht="15.75" customHeight="1" x14ac:dyDescent="0.2">
      <c r="A734" s="51"/>
      <c r="B734" s="51"/>
      <c r="C734" s="51"/>
      <c r="D734" s="51"/>
      <c r="E734" s="51"/>
      <c r="F734" s="51"/>
      <c r="G734" s="51"/>
      <c r="H734" s="51"/>
      <c r="I734" s="51"/>
      <c r="J734" s="51"/>
      <c r="K734" s="51"/>
      <c r="L734" s="51"/>
      <c r="M734" s="51"/>
      <c r="N734" s="51"/>
      <c r="O734" s="51"/>
      <c r="P734" s="51"/>
      <c r="Q734" s="51"/>
      <c r="R734" s="51"/>
      <c r="S734" s="51"/>
      <c r="T734" s="51"/>
      <c r="U734" s="51"/>
      <c r="V734" s="51"/>
      <c r="W734" s="51"/>
      <c r="X734" s="51"/>
      <c r="Y734" s="51"/>
      <c r="Z734" s="51"/>
    </row>
    <row r="735" spans="1:26" ht="15.75" customHeight="1" x14ac:dyDescent="0.2">
      <c r="A735" s="51"/>
      <c r="B735" s="51"/>
      <c r="C735" s="51"/>
      <c r="D735" s="51"/>
      <c r="E735" s="51"/>
      <c r="F735" s="51"/>
      <c r="G735" s="51"/>
      <c r="H735" s="51"/>
      <c r="I735" s="51"/>
      <c r="J735" s="51"/>
      <c r="K735" s="51"/>
      <c r="L735" s="51"/>
      <c r="M735" s="51"/>
      <c r="N735" s="51"/>
      <c r="O735" s="51"/>
      <c r="P735" s="51"/>
      <c r="Q735" s="51"/>
      <c r="R735" s="51"/>
      <c r="S735" s="51"/>
      <c r="T735" s="51"/>
      <c r="U735" s="51"/>
      <c r="V735" s="51"/>
      <c r="W735" s="51"/>
      <c r="X735" s="51"/>
      <c r="Y735" s="51"/>
      <c r="Z735" s="51"/>
    </row>
    <row r="736" spans="1:26" ht="15.75" customHeight="1" x14ac:dyDescent="0.2">
      <c r="A736" s="51"/>
      <c r="B736" s="51"/>
      <c r="C736" s="51"/>
      <c r="D736" s="51"/>
      <c r="E736" s="51"/>
      <c r="F736" s="51"/>
      <c r="G736" s="51"/>
      <c r="H736" s="51"/>
      <c r="I736" s="51"/>
      <c r="J736" s="51"/>
      <c r="K736" s="51"/>
      <c r="L736" s="51"/>
      <c r="M736" s="51"/>
      <c r="N736" s="51"/>
      <c r="O736" s="51"/>
      <c r="P736" s="51"/>
      <c r="Q736" s="51"/>
      <c r="R736" s="51"/>
      <c r="S736" s="51"/>
      <c r="T736" s="51"/>
      <c r="U736" s="51"/>
      <c r="V736" s="51"/>
      <c r="W736" s="51"/>
      <c r="X736" s="51"/>
      <c r="Y736" s="51"/>
      <c r="Z736" s="51"/>
    </row>
    <row r="737" spans="1:26" ht="15.75" customHeight="1" x14ac:dyDescent="0.2">
      <c r="A737" s="51"/>
      <c r="B737" s="51"/>
      <c r="C737" s="51"/>
      <c r="D737" s="51"/>
      <c r="E737" s="51"/>
      <c r="F737" s="51"/>
      <c r="G737" s="51"/>
      <c r="H737" s="51"/>
      <c r="I737" s="51"/>
      <c r="J737" s="51"/>
      <c r="K737" s="51"/>
      <c r="L737" s="51"/>
      <c r="M737" s="51"/>
      <c r="N737" s="51"/>
      <c r="O737" s="51"/>
      <c r="P737" s="51"/>
      <c r="Q737" s="51"/>
      <c r="R737" s="51"/>
      <c r="S737" s="51"/>
      <c r="T737" s="51"/>
      <c r="U737" s="51"/>
      <c r="V737" s="51"/>
      <c r="W737" s="51"/>
      <c r="X737" s="51"/>
      <c r="Y737" s="51"/>
      <c r="Z737" s="51"/>
    </row>
    <row r="738" spans="1:26" ht="15.75" customHeight="1" x14ac:dyDescent="0.2">
      <c r="A738" s="51"/>
      <c r="B738" s="51"/>
      <c r="C738" s="51"/>
      <c r="D738" s="51"/>
      <c r="E738" s="51"/>
      <c r="F738" s="51"/>
      <c r="G738" s="51"/>
      <c r="H738" s="51"/>
      <c r="I738" s="51"/>
      <c r="J738" s="51"/>
      <c r="K738" s="51"/>
      <c r="L738" s="51"/>
      <c r="M738" s="51"/>
      <c r="N738" s="51"/>
      <c r="O738" s="51"/>
      <c r="P738" s="51"/>
      <c r="Q738" s="51"/>
      <c r="R738" s="51"/>
      <c r="S738" s="51"/>
      <c r="T738" s="51"/>
      <c r="U738" s="51"/>
      <c r="V738" s="51"/>
      <c r="W738" s="51"/>
      <c r="X738" s="51"/>
      <c r="Y738" s="51"/>
      <c r="Z738" s="51"/>
    </row>
    <row r="739" spans="1:26" ht="15.75" customHeight="1" x14ac:dyDescent="0.2">
      <c r="A739" s="51"/>
      <c r="B739" s="51"/>
      <c r="C739" s="51"/>
      <c r="D739" s="51"/>
      <c r="E739" s="51"/>
      <c r="F739" s="51"/>
      <c r="G739" s="51"/>
      <c r="H739" s="51"/>
      <c r="I739" s="51"/>
      <c r="J739" s="51"/>
      <c r="K739" s="51"/>
      <c r="L739" s="51"/>
      <c r="M739" s="51"/>
      <c r="N739" s="51"/>
      <c r="O739" s="51"/>
      <c r="P739" s="51"/>
      <c r="Q739" s="51"/>
      <c r="R739" s="51"/>
      <c r="S739" s="51"/>
      <c r="T739" s="51"/>
      <c r="U739" s="51"/>
      <c r="V739" s="51"/>
      <c r="W739" s="51"/>
      <c r="X739" s="51"/>
      <c r="Y739" s="51"/>
      <c r="Z739" s="51"/>
    </row>
    <row r="740" spans="1:26" ht="15.75" customHeight="1" x14ac:dyDescent="0.2">
      <c r="A740" s="51"/>
      <c r="B740" s="51"/>
      <c r="C740" s="51"/>
      <c r="D740" s="51"/>
      <c r="E740" s="51"/>
      <c r="F740" s="51"/>
      <c r="G740" s="51"/>
      <c r="H740" s="51"/>
      <c r="I740" s="51"/>
      <c r="J740" s="51"/>
      <c r="K740" s="51"/>
      <c r="L740" s="51"/>
      <c r="M740" s="51"/>
      <c r="N740" s="51"/>
      <c r="O740" s="51"/>
      <c r="P740" s="51"/>
      <c r="Q740" s="51"/>
      <c r="R740" s="51"/>
      <c r="S740" s="51"/>
      <c r="T740" s="51"/>
      <c r="U740" s="51"/>
      <c r="V740" s="51"/>
      <c r="W740" s="51"/>
      <c r="X740" s="51"/>
      <c r="Y740" s="51"/>
      <c r="Z740" s="51"/>
    </row>
    <row r="741" spans="1:26" ht="15.75" customHeight="1" x14ac:dyDescent="0.2">
      <c r="A741" s="51"/>
      <c r="B741" s="51"/>
      <c r="C741" s="51"/>
      <c r="D741" s="51"/>
      <c r="E741" s="51"/>
      <c r="F741" s="51"/>
      <c r="G741" s="51"/>
      <c r="H741" s="51"/>
      <c r="I741" s="51"/>
      <c r="J741" s="51"/>
      <c r="K741" s="51"/>
      <c r="L741" s="51"/>
      <c r="M741" s="51"/>
      <c r="N741" s="51"/>
      <c r="O741" s="51"/>
      <c r="P741" s="51"/>
      <c r="Q741" s="51"/>
      <c r="R741" s="51"/>
      <c r="S741" s="51"/>
      <c r="T741" s="51"/>
      <c r="U741" s="51"/>
      <c r="V741" s="51"/>
      <c r="W741" s="51"/>
      <c r="X741" s="51"/>
      <c r="Y741" s="51"/>
      <c r="Z741" s="51"/>
    </row>
    <row r="742" spans="1:26" ht="15.75" customHeight="1" x14ac:dyDescent="0.2">
      <c r="A742" s="51"/>
      <c r="B742" s="51"/>
      <c r="C742" s="51"/>
      <c r="D742" s="51"/>
      <c r="E742" s="51"/>
      <c r="F742" s="51"/>
      <c r="G742" s="51"/>
      <c r="H742" s="51"/>
      <c r="I742" s="51"/>
      <c r="J742" s="51"/>
      <c r="K742" s="51"/>
      <c r="L742" s="51"/>
      <c r="M742" s="51"/>
      <c r="N742" s="51"/>
      <c r="O742" s="51"/>
      <c r="P742" s="51"/>
      <c r="Q742" s="51"/>
      <c r="R742" s="51"/>
      <c r="S742" s="51"/>
      <c r="T742" s="51"/>
      <c r="U742" s="51"/>
      <c r="V742" s="51"/>
      <c r="W742" s="51"/>
      <c r="X742" s="51"/>
      <c r="Y742" s="51"/>
      <c r="Z742" s="51"/>
    </row>
    <row r="743" spans="1:26" ht="15.75" customHeight="1" x14ac:dyDescent="0.2">
      <c r="A743" s="51"/>
      <c r="B743" s="51"/>
      <c r="C743" s="51"/>
      <c r="D743" s="51"/>
      <c r="E743" s="51"/>
      <c r="F743" s="51"/>
      <c r="G743" s="51"/>
      <c r="H743" s="51"/>
      <c r="I743" s="51"/>
      <c r="J743" s="51"/>
      <c r="K743" s="51"/>
      <c r="L743" s="51"/>
      <c r="M743" s="51"/>
      <c r="N743" s="51"/>
      <c r="O743" s="51"/>
      <c r="P743" s="51"/>
      <c r="Q743" s="51"/>
      <c r="R743" s="51"/>
      <c r="S743" s="51"/>
      <c r="T743" s="51"/>
      <c r="U743" s="51"/>
      <c r="V743" s="51"/>
      <c r="W743" s="51"/>
      <c r="X743" s="51"/>
      <c r="Y743" s="51"/>
      <c r="Z743" s="51"/>
    </row>
    <row r="744" spans="1:26" ht="15.75" customHeight="1" x14ac:dyDescent="0.2">
      <c r="A744" s="51"/>
      <c r="B744" s="51"/>
      <c r="C744" s="51"/>
      <c r="D744" s="51"/>
      <c r="E744" s="51"/>
      <c r="F744" s="51"/>
      <c r="G744" s="51"/>
      <c r="H744" s="51"/>
      <c r="I744" s="51"/>
      <c r="J744" s="51"/>
      <c r="K744" s="51"/>
      <c r="L744" s="51"/>
      <c r="M744" s="51"/>
      <c r="N744" s="51"/>
      <c r="O744" s="51"/>
      <c r="P744" s="51"/>
      <c r="Q744" s="51"/>
      <c r="R744" s="51"/>
      <c r="S744" s="51"/>
      <c r="T744" s="51"/>
      <c r="U744" s="51"/>
      <c r="V744" s="51"/>
      <c r="W744" s="51"/>
      <c r="X744" s="51"/>
      <c r="Y744" s="51"/>
      <c r="Z744" s="51"/>
    </row>
    <row r="745" spans="1:26" ht="15.75" customHeight="1" x14ac:dyDescent="0.2">
      <c r="A745" s="51"/>
      <c r="B745" s="51"/>
      <c r="C745" s="51"/>
      <c r="D745" s="51"/>
      <c r="E745" s="51"/>
      <c r="F745" s="51"/>
      <c r="G745" s="51"/>
      <c r="H745" s="51"/>
      <c r="I745" s="51"/>
      <c r="J745" s="51"/>
      <c r="K745" s="51"/>
      <c r="L745" s="51"/>
      <c r="M745" s="51"/>
      <c r="N745" s="51"/>
      <c r="O745" s="51"/>
      <c r="P745" s="51"/>
      <c r="Q745" s="51"/>
      <c r="R745" s="51"/>
      <c r="S745" s="51"/>
      <c r="T745" s="51"/>
      <c r="U745" s="51"/>
      <c r="V745" s="51"/>
      <c r="W745" s="51"/>
      <c r="X745" s="51"/>
      <c r="Y745" s="51"/>
      <c r="Z745" s="51"/>
    </row>
    <row r="746" spans="1:26" ht="15.75" customHeight="1" x14ac:dyDescent="0.2">
      <c r="A746" s="51"/>
      <c r="B746" s="51"/>
      <c r="C746" s="51"/>
      <c r="D746" s="51"/>
      <c r="E746" s="51"/>
      <c r="F746" s="51"/>
      <c r="G746" s="51"/>
      <c r="H746" s="51"/>
      <c r="I746" s="51"/>
      <c r="J746" s="51"/>
      <c r="K746" s="51"/>
      <c r="L746" s="51"/>
      <c r="M746" s="51"/>
      <c r="N746" s="51"/>
      <c r="O746" s="51"/>
      <c r="P746" s="51"/>
      <c r="Q746" s="51"/>
      <c r="R746" s="51"/>
      <c r="S746" s="51"/>
      <c r="T746" s="51"/>
      <c r="U746" s="51"/>
      <c r="V746" s="51"/>
      <c r="W746" s="51"/>
      <c r="X746" s="51"/>
      <c r="Y746" s="51"/>
      <c r="Z746" s="51"/>
    </row>
    <row r="747" spans="1:26" ht="15.75" customHeight="1" x14ac:dyDescent="0.2">
      <c r="A747" s="51"/>
      <c r="B747" s="51"/>
      <c r="C747" s="51"/>
      <c r="D747" s="51"/>
      <c r="E747" s="51"/>
      <c r="F747" s="51"/>
      <c r="G747" s="51"/>
      <c r="H747" s="51"/>
      <c r="I747" s="51"/>
      <c r="J747" s="51"/>
      <c r="K747" s="51"/>
      <c r="L747" s="51"/>
      <c r="M747" s="51"/>
      <c r="N747" s="51"/>
      <c r="O747" s="51"/>
      <c r="P747" s="51"/>
      <c r="Q747" s="51"/>
      <c r="R747" s="51"/>
      <c r="S747" s="51"/>
      <c r="T747" s="51"/>
      <c r="U747" s="51"/>
      <c r="V747" s="51"/>
      <c r="W747" s="51"/>
      <c r="X747" s="51"/>
      <c r="Y747" s="51"/>
      <c r="Z747" s="51"/>
    </row>
    <row r="748" spans="1:26" ht="15.75" customHeight="1" x14ac:dyDescent="0.2">
      <c r="A748" s="51"/>
      <c r="B748" s="51"/>
      <c r="C748" s="51"/>
      <c r="D748" s="51"/>
      <c r="E748" s="51"/>
      <c r="F748" s="51"/>
      <c r="G748" s="51"/>
      <c r="H748" s="51"/>
      <c r="I748" s="51"/>
      <c r="J748" s="51"/>
      <c r="K748" s="51"/>
      <c r="L748" s="51"/>
      <c r="M748" s="51"/>
      <c r="N748" s="51"/>
      <c r="O748" s="51"/>
      <c r="P748" s="51"/>
      <c r="Q748" s="51"/>
      <c r="R748" s="51"/>
      <c r="S748" s="51"/>
      <c r="T748" s="51"/>
      <c r="U748" s="51"/>
      <c r="V748" s="51"/>
      <c r="W748" s="51"/>
      <c r="X748" s="51"/>
      <c r="Y748" s="51"/>
      <c r="Z748" s="51"/>
    </row>
    <row r="749" spans="1:26" ht="15.75" customHeight="1" x14ac:dyDescent="0.2">
      <c r="A749" s="51"/>
      <c r="B749" s="51"/>
      <c r="C749" s="51"/>
      <c r="D749" s="51"/>
      <c r="E749" s="51"/>
      <c r="F749" s="51"/>
      <c r="G749" s="51"/>
      <c r="H749" s="51"/>
      <c r="I749" s="51"/>
      <c r="J749" s="51"/>
      <c r="K749" s="51"/>
      <c r="L749" s="51"/>
      <c r="M749" s="51"/>
      <c r="N749" s="51"/>
      <c r="O749" s="51"/>
      <c r="P749" s="51"/>
      <c r="Q749" s="51"/>
      <c r="R749" s="51"/>
      <c r="S749" s="51"/>
      <c r="T749" s="51"/>
      <c r="U749" s="51"/>
      <c r="V749" s="51"/>
      <c r="W749" s="51"/>
      <c r="X749" s="51"/>
      <c r="Y749" s="51"/>
      <c r="Z749" s="51"/>
    </row>
    <row r="750" spans="1:26" ht="15.75" customHeight="1" x14ac:dyDescent="0.2">
      <c r="A750" s="51"/>
      <c r="B750" s="51"/>
      <c r="C750" s="51"/>
      <c r="D750" s="51"/>
      <c r="E750" s="51"/>
      <c r="F750" s="51"/>
      <c r="G750" s="51"/>
      <c r="H750" s="51"/>
      <c r="I750" s="51"/>
      <c r="J750" s="51"/>
      <c r="K750" s="51"/>
      <c r="L750" s="51"/>
      <c r="M750" s="51"/>
      <c r="N750" s="51"/>
      <c r="O750" s="51"/>
      <c r="P750" s="51"/>
      <c r="Q750" s="51"/>
      <c r="R750" s="51"/>
      <c r="S750" s="51"/>
      <c r="T750" s="51"/>
      <c r="U750" s="51"/>
      <c r="V750" s="51"/>
      <c r="W750" s="51"/>
      <c r="X750" s="51"/>
      <c r="Y750" s="51"/>
      <c r="Z750" s="51"/>
    </row>
    <row r="751" spans="1:26" ht="15.75" customHeight="1" x14ac:dyDescent="0.2">
      <c r="A751" s="51"/>
      <c r="B751" s="51"/>
      <c r="C751" s="51"/>
      <c r="D751" s="51"/>
      <c r="E751" s="51"/>
      <c r="F751" s="51"/>
      <c r="G751" s="51"/>
      <c r="H751" s="51"/>
      <c r="I751" s="51"/>
      <c r="J751" s="51"/>
      <c r="K751" s="51"/>
      <c r="L751" s="51"/>
      <c r="M751" s="51"/>
      <c r="N751" s="51"/>
      <c r="O751" s="51"/>
      <c r="P751" s="51"/>
      <c r="Q751" s="51"/>
      <c r="R751" s="51"/>
      <c r="S751" s="51"/>
      <c r="T751" s="51"/>
      <c r="U751" s="51"/>
      <c r="V751" s="51"/>
      <c r="W751" s="51"/>
      <c r="X751" s="51"/>
      <c r="Y751" s="51"/>
      <c r="Z751" s="51"/>
    </row>
    <row r="752" spans="1:26" ht="15.75" customHeight="1" x14ac:dyDescent="0.2">
      <c r="A752" s="51"/>
      <c r="B752" s="51"/>
      <c r="C752" s="51"/>
      <c r="D752" s="51"/>
      <c r="E752" s="51"/>
      <c r="F752" s="51"/>
      <c r="G752" s="51"/>
      <c r="H752" s="51"/>
      <c r="I752" s="51"/>
      <c r="J752" s="51"/>
      <c r="K752" s="51"/>
      <c r="L752" s="51"/>
      <c r="M752" s="51"/>
      <c r="N752" s="51"/>
      <c r="O752" s="51"/>
      <c r="P752" s="51"/>
      <c r="Q752" s="51"/>
      <c r="R752" s="51"/>
      <c r="S752" s="51"/>
      <c r="T752" s="51"/>
      <c r="U752" s="51"/>
      <c r="V752" s="51"/>
      <c r="W752" s="51"/>
      <c r="X752" s="51"/>
      <c r="Y752" s="51"/>
      <c r="Z752" s="51"/>
    </row>
    <row r="753" spans="1:26" ht="15.75" customHeight="1" x14ac:dyDescent="0.2">
      <c r="A753" s="51"/>
      <c r="B753" s="51"/>
      <c r="C753" s="51"/>
      <c r="D753" s="51"/>
      <c r="E753" s="51"/>
      <c r="F753" s="51"/>
      <c r="G753" s="51"/>
      <c r="H753" s="51"/>
      <c r="I753" s="51"/>
      <c r="J753" s="51"/>
      <c r="K753" s="51"/>
      <c r="L753" s="51"/>
      <c r="M753" s="51"/>
      <c r="N753" s="51"/>
      <c r="O753" s="51"/>
      <c r="P753" s="51"/>
      <c r="Q753" s="51"/>
      <c r="R753" s="51"/>
      <c r="S753" s="51"/>
      <c r="T753" s="51"/>
      <c r="U753" s="51"/>
      <c r="V753" s="51"/>
      <c r="W753" s="51"/>
      <c r="X753" s="51"/>
      <c r="Y753" s="51"/>
      <c r="Z753" s="51"/>
    </row>
    <row r="754" spans="1:26" ht="15.75" customHeight="1" x14ac:dyDescent="0.2">
      <c r="A754" s="51"/>
      <c r="B754" s="51"/>
      <c r="C754" s="51"/>
      <c r="D754" s="51"/>
      <c r="E754" s="51"/>
      <c r="F754" s="51"/>
      <c r="G754" s="51"/>
      <c r="H754" s="51"/>
      <c r="I754" s="51"/>
      <c r="J754" s="51"/>
      <c r="K754" s="51"/>
      <c r="L754" s="51"/>
      <c r="M754" s="51"/>
      <c r="N754" s="51"/>
      <c r="O754" s="51"/>
      <c r="P754" s="51"/>
      <c r="Q754" s="51"/>
      <c r="R754" s="51"/>
      <c r="S754" s="51"/>
      <c r="T754" s="51"/>
      <c r="U754" s="51"/>
      <c r="V754" s="51"/>
      <c r="W754" s="51"/>
      <c r="X754" s="51"/>
      <c r="Y754" s="51"/>
      <c r="Z754" s="51"/>
    </row>
    <row r="755" spans="1:26" ht="15.75" customHeight="1" x14ac:dyDescent="0.2">
      <c r="A755" s="51"/>
      <c r="B755" s="51"/>
      <c r="C755" s="51"/>
      <c r="D755" s="51"/>
      <c r="E755" s="51"/>
      <c r="F755" s="51"/>
      <c r="G755" s="51"/>
      <c r="H755" s="51"/>
      <c r="I755" s="51"/>
      <c r="J755" s="51"/>
      <c r="K755" s="51"/>
      <c r="L755" s="51"/>
      <c r="M755" s="51"/>
      <c r="N755" s="51"/>
      <c r="O755" s="51"/>
      <c r="P755" s="51"/>
      <c r="Q755" s="51"/>
      <c r="R755" s="51"/>
      <c r="S755" s="51"/>
      <c r="T755" s="51"/>
      <c r="U755" s="51"/>
      <c r="V755" s="51"/>
      <c r="W755" s="51"/>
      <c r="X755" s="51"/>
      <c r="Y755" s="51"/>
      <c r="Z755" s="51"/>
    </row>
    <row r="756" spans="1:26" ht="15.75" customHeight="1" x14ac:dyDescent="0.2">
      <c r="A756" s="51"/>
      <c r="B756" s="51"/>
      <c r="C756" s="51"/>
      <c r="D756" s="51"/>
      <c r="E756" s="51"/>
      <c r="F756" s="51"/>
      <c r="G756" s="51"/>
      <c r="H756" s="51"/>
      <c r="I756" s="51"/>
      <c r="J756" s="51"/>
      <c r="K756" s="51"/>
      <c r="L756" s="51"/>
      <c r="M756" s="51"/>
      <c r="N756" s="51"/>
      <c r="O756" s="51"/>
      <c r="P756" s="51"/>
      <c r="Q756" s="51"/>
      <c r="R756" s="51"/>
      <c r="S756" s="51"/>
      <c r="T756" s="51"/>
      <c r="U756" s="51"/>
      <c r="V756" s="51"/>
      <c r="W756" s="51"/>
      <c r="X756" s="51"/>
      <c r="Y756" s="51"/>
      <c r="Z756" s="51"/>
    </row>
    <row r="757" spans="1:26" ht="15.75" customHeight="1" x14ac:dyDescent="0.2">
      <c r="A757" s="51"/>
      <c r="B757" s="51"/>
      <c r="C757" s="51"/>
      <c r="D757" s="51"/>
      <c r="E757" s="51"/>
      <c r="F757" s="51"/>
      <c r="G757" s="51"/>
      <c r="H757" s="51"/>
      <c r="I757" s="51"/>
      <c r="J757" s="51"/>
      <c r="K757" s="51"/>
      <c r="L757" s="51"/>
      <c r="M757" s="51"/>
      <c r="N757" s="51"/>
      <c r="O757" s="51"/>
      <c r="P757" s="51"/>
      <c r="Q757" s="51"/>
      <c r="R757" s="51"/>
      <c r="S757" s="51"/>
      <c r="T757" s="51"/>
      <c r="U757" s="51"/>
      <c r="V757" s="51"/>
      <c r="W757" s="51"/>
      <c r="X757" s="51"/>
      <c r="Y757" s="51"/>
      <c r="Z757" s="51"/>
    </row>
    <row r="758" spans="1:26" ht="15.75" customHeight="1" x14ac:dyDescent="0.2">
      <c r="A758" s="51"/>
      <c r="B758" s="51"/>
      <c r="C758" s="51"/>
      <c r="D758" s="51"/>
      <c r="E758" s="51"/>
      <c r="F758" s="51"/>
      <c r="G758" s="51"/>
      <c r="H758" s="51"/>
      <c r="I758" s="51"/>
      <c r="J758" s="51"/>
      <c r="K758" s="51"/>
      <c r="L758" s="51"/>
      <c r="M758" s="51"/>
      <c r="N758" s="51"/>
      <c r="O758" s="51"/>
      <c r="P758" s="51"/>
      <c r="Q758" s="51"/>
      <c r="R758" s="51"/>
      <c r="S758" s="51"/>
      <c r="T758" s="51"/>
      <c r="U758" s="51"/>
      <c r="V758" s="51"/>
      <c r="W758" s="51"/>
      <c r="X758" s="51"/>
      <c r="Y758" s="51"/>
      <c r="Z758" s="51"/>
    </row>
    <row r="759" spans="1:26" ht="15.75" customHeight="1" x14ac:dyDescent="0.2">
      <c r="A759" s="51"/>
      <c r="B759" s="51"/>
      <c r="C759" s="51"/>
      <c r="D759" s="51"/>
      <c r="E759" s="51"/>
      <c r="F759" s="51"/>
      <c r="G759" s="51"/>
      <c r="H759" s="51"/>
      <c r="I759" s="51"/>
      <c r="J759" s="51"/>
      <c r="K759" s="51"/>
      <c r="L759" s="51"/>
      <c r="M759" s="51"/>
      <c r="N759" s="51"/>
      <c r="O759" s="51"/>
      <c r="P759" s="51"/>
      <c r="Q759" s="51"/>
      <c r="R759" s="51"/>
      <c r="S759" s="51"/>
      <c r="T759" s="51"/>
      <c r="U759" s="51"/>
      <c r="V759" s="51"/>
      <c r="W759" s="51"/>
      <c r="X759" s="51"/>
      <c r="Y759" s="51"/>
      <c r="Z759" s="51"/>
    </row>
    <row r="760" spans="1:26" ht="15.75" customHeight="1" x14ac:dyDescent="0.2">
      <c r="A760" s="51"/>
      <c r="B760" s="51"/>
      <c r="C760" s="51"/>
      <c r="D760" s="51"/>
      <c r="E760" s="51"/>
      <c r="F760" s="51"/>
      <c r="G760" s="51"/>
      <c r="H760" s="51"/>
      <c r="I760" s="51"/>
      <c r="J760" s="51"/>
      <c r="K760" s="51"/>
      <c r="L760" s="51"/>
      <c r="M760" s="51"/>
      <c r="N760" s="51"/>
      <c r="O760" s="51"/>
      <c r="P760" s="51"/>
      <c r="Q760" s="51"/>
      <c r="R760" s="51"/>
      <c r="S760" s="51"/>
      <c r="T760" s="51"/>
      <c r="U760" s="51"/>
      <c r="V760" s="51"/>
      <c r="W760" s="51"/>
      <c r="X760" s="51"/>
      <c r="Y760" s="51"/>
      <c r="Z760" s="51"/>
    </row>
    <row r="761" spans="1:26" ht="15.75" customHeight="1" x14ac:dyDescent="0.2">
      <c r="A761" s="51"/>
      <c r="B761" s="51"/>
      <c r="C761" s="51"/>
      <c r="D761" s="51"/>
      <c r="E761" s="51"/>
      <c r="F761" s="51"/>
      <c r="G761" s="51"/>
      <c r="H761" s="51"/>
      <c r="I761" s="51"/>
      <c r="J761" s="51"/>
      <c r="K761" s="51"/>
      <c r="L761" s="51"/>
      <c r="M761" s="51"/>
      <c r="N761" s="51"/>
      <c r="O761" s="51"/>
      <c r="P761" s="51"/>
      <c r="Q761" s="51"/>
      <c r="R761" s="51"/>
      <c r="S761" s="51"/>
      <c r="T761" s="51"/>
      <c r="U761" s="51"/>
      <c r="V761" s="51"/>
      <c r="W761" s="51"/>
      <c r="X761" s="51"/>
      <c r="Y761" s="51"/>
      <c r="Z761" s="51"/>
    </row>
    <row r="762" spans="1:26" ht="15.75" customHeight="1" x14ac:dyDescent="0.2">
      <c r="A762" s="51"/>
      <c r="B762" s="51"/>
      <c r="C762" s="51"/>
      <c r="D762" s="51"/>
      <c r="E762" s="51"/>
      <c r="F762" s="51"/>
      <c r="G762" s="51"/>
      <c r="H762" s="51"/>
      <c r="I762" s="51"/>
      <c r="J762" s="51"/>
      <c r="K762" s="51"/>
      <c r="L762" s="51"/>
      <c r="M762" s="51"/>
      <c r="N762" s="51"/>
      <c r="O762" s="51"/>
      <c r="P762" s="51"/>
      <c r="Q762" s="51"/>
      <c r="R762" s="51"/>
      <c r="S762" s="51"/>
      <c r="T762" s="51"/>
      <c r="U762" s="51"/>
      <c r="V762" s="51"/>
      <c r="W762" s="51"/>
      <c r="X762" s="51"/>
      <c r="Y762" s="51"/>
      <c r="Z762" s="51"/>
    </row>
    <row r="763" spans="1:26" ht="15.75" customHeight="1" x14ac:dyDescent="0.2">
      <c r="A763" s="51"/>
      <c r="B763" s="51"/>
      <c r="C763" s="51"/>
      <c r="D763" s="51"/>
      <c r="E763" s="51"/>
      <c r="F763" s="51"/>
      <c r="G763" s="51"/>
      <c r="H763" s="51"/>
      <c r="I763" s="51"/>
      <c r="J763" s="51"/>
      <c r="K763" s="51"/>
      <c r="L763" s="51"/>
      <c r="M763" s="51"/>
      <c r="N763" s="51"/>
      <c r="O763" s="51"/>
      <c r="P763" s="51"/>
      <c r="Q763" s="51"/>
      <c r="R763" s="51"/>
      <c r="S763" s="51"/>
      <c r="T763" s="51"/>
      <c r="U763" s="51"/>
      <c r="V763" s="51"/>
      <c r="W763" s="51"/>
      <c r="X763" s="51"/>
      <c r="Y763" s="51"/>
      <c r="Z763" s="51"/>
    </row>
    <row r="764" spans="1:26" ht="15.75" customHeight="1" x14ac:dyDescent="0.2">
      <c r="A764" s="51"/>
      <c r="B764" s="51"/>
      <c r="C764" s="51"/>
      <c r="D764" s="51"/>
      <c r="E764" s="51"/>
      <c r="F764" s="51"/>
      <c r="G764" s="51"/>
      <c r="H764" s="51"/>
      <c r="I764" s="51"/>
      <c r="J764" s="51"/>
      <c r="K764" s="51"/>
      <c r="L764" s="51"/>
      <c r="M764" s="51"/>
      <c r="N764" s="51"/>
      <c r="O764" s="51"/>
      <c r="P764" s="51"/>
      <c r="Q764" s="51"/>
      <c r="R764" s="51"/>
      <c r="S764" s="51"/>
      <c r="T764" s="51"/>
      <c r="U764" s="51"/>
      <c r="V764" s="51"/>
      <c r="W764" s="51"/>
      <c r="X764" s="51"/>
      <c r="Y764" s="51"/>
      <c r="Z764" s="51"/>
    </row>
    <row r="765" spans="1:26" ht="15.75" customHeight="1" x14ac:dyDescent="0.2">
      <c r="A765" s="51"/>
      <c r="B765" s="51"/>
      <c r="C765" s="51"/>
      <c r="D765" s="51"/>
      <c r="E765" s="51"/>
      <c r="F765" s="51"/>
      <c r="G765" s="51"/>
      <c r="H765" s="51"/>
      <c r="I765" s="51"/>
      <c r="J765" s="51"/>
      <c r="K765" s="51"/>
      <c r="L765" s="51"/>
      <c r="M765" s="51"/>
      <c r="N765" s="51"/>
      <c r="O765" s="51"/>
      <c r="P765" s="51"/>
      <c r="Q765" s="51"/>
      <c r="R765" s="51"/>
      <c r="S765" s="51"/>
      <c r="T765" s="51"/>
      <c r="U765" s="51"/>
      <c r="V765" s="51"/>
      <c r="W765" s="51"/>
      <c r="X765" s="51"/>
      <c r="Y765" s="51"/>
      <c r="Z765" s="51"/>
    </row>
    <row r="766" spans="1:26" ht="15.75" customHeight="1" x14ac:dyDescent="0.2">
      <c r="A766" s="51"/>
      <c r="B766" s="51"/>
      <c r="C766" s="51"/>
      <c r="D766" s="51"/>
      <c r="E766" s="51"/>
      <c r="F766" s="51"/>
      <c r="G766" s="51"/>
      <c r="H766" s="51"/>
      <c r="I766" s="51"/>
      <c r="J766" s="51"/>
      <c r="K766" s="51"/>
      <c r="L766" s="51"/>
      <c r="M766" s="51"/>
      <c r="N766" s="51"/>
      <c r="O766" s="51"/>
      <c r="P766" s="51"/>
      <c r="Q766" s="51"/>
      <c r="R766" s="51"/>
      <c r="S766" s="51"/>
      <c r="T766" s="51"/>
      <c r="U766" s="51"/>
      <c r="V766" s="51"/>
      <c r="W766" s="51"/>
      <c r="X766" s="51"/>
      <c r="Y766" s="51"/>
      <c r="Z766" s="51"/>
    </row>
    <row r="767" spans="1:26" ht="15.75" customHeight="1" x14ac:dyDescent="0.2">
      <c r="A767" s="51"/>
      <c r="B767" s="51"/>
      <c r="C767" s="51"/>
      <c r="D767" s="51"/>
      <c r="E767" s="51"/>
      <c r="F767" s="51"/>
      <c r="G767" s="51"/>
      <c r="H767" s="51"/>
      <c r="I767" s="51"/>
      <c r="J767" s="51"/>
      <c r="K767" s="51"/>
      <c r="L767" s="51"/>
      <c r="M767" s="51"/>
      <c r="N767" s="51"/>
      <c r="O767" s="51"/>
      <c r="P767" s="51"/>
      <c r="Q767" s="51"/>
      <c r="R767" s="51"/>
      <c r="S767" s="51"/>
      <c r="T767" s="51"/>
      <c r="U767" s="51"/>
      <c r="V767" s="51"/>
      <c r="W767" s="51"/>
      <c r="X767" s="51"/>
      <c r="Y767" s="51"/>
      <c r="Z767" s="51"/>
    </row>
    <row r="768" spans="1:26" ht="15.75" customHeight="1" x14ac:dyDescent="0.2">
      <c r="A768" s="51"/>
      <c r="B768" s="51"/>
      <c r="C768" s="51"/>
      <c r="D768" s="51"/>
      <c r="E768" s="51"/>
      <c r="F768" s="51"/>
      <c r="G768" s="51"/>
      <c r="H768" s="51"/>
      <c r="I768" s="51"/>
      <c r="J768" s="51"/>
      <c r="K768" s="51"/>
      <c r="L768" s="51"/>
      <c r="M768" s="51"/>
      <c r="N768" s="51"/>
      <c r="O768" s="51"/>
      <c r="P768" s="51"/>
      <c r="Q768" s="51"/>
      <c r="R768" s="51"/>
      <c r="S768" s="51"/>
      <c r="T768" s="51"/>
      <c r="U768" s="51"/>
      <c r="V768" s="51"/>
      <c r="W768" s="51"/>
      <c r="X768" s="51"/>
      <c r="Y768" s="51"/>
      <c r="Z768" s="51"/>
    </row>
    <row r="769" spans="1:26" ht="15.75" customHeight="1" x14ac:dyDescent="0.2">
      <c r="A769" s="51"/>
      <c r="B769" s="51"/>
      <c r="C769" s="51"/>
      <c r="D769" s="51"/>
      <c r="E769" s="51"/>
      <c r="F769" s="51"/>
      <c r="G769" s="51"/>
      <c r="H769" s="51"/>
      <c r="I769" s="51"/>
      <c r="J769" s="51"/>
      <c r="K769" s="51"/>
      <c r="L769" s="51"/>
      <c r="M769" s="51"/>
      <c r="N769" s="51"/>
      <c r="O769" s="51"/>
      <c r="P769" s="51"/>
      <c r="Q769" s="51"/>
      <c r="R769" s="51"/>
      <c r="S769" s="51"/>
      <c r="T769" s="51"/>
      <c r="U769" s="51"/>
      <c r="V769" s="51"/>
      <c r="W769" s="51"/>
      <c r="X769" s="51"/>
      <c r="Y769" s="51"/>
      <c r="Z769" s="51"/>
    </row>
    <row r="770" spans="1:26" ht="15.75" customHeight="1" x14ac:dyDescent="0.2">
      <c r="A770" s="51"/>
      <c r="B770" s="51"/>
      <c r="C770" s="51"/>
      <c r="D770" s="51"/>
      <c r="E770" s="51"/>
      <c r="F770" s="51"/>
      <c r="G770" s="51"/>
      <c r="H770" s="51"/>
      <c r="I770" s="51"/>
      <c r="J770" s="51"/>
      <c r="K770" s="51"/>
      <c r="L770" s="51"/>
      <c r="M770" s="51"/>
      <c r="N770" s="51"/>
      <c r="O770" s="51"/>
      <c r="P770" s="51"/>
      <c r="Q770" s="51"/>
      <c r="R770" s="51"/>
      <c r="S770" s="51"/>
      <c r="T770" s="51"/>
      <c r="U770" s="51"/>
      <c r="V770" s="51"/>
      <c r="W770" s="51"/>
      <c r="X770" s="51"/>
      <c r="Y770" s="51"/>
      <c r="Z770" s="51"/>
    </row>
    <row r="771" spans="1:26" ht="15.75" customHeight="1" x14ac:dyDescent="0.2">
      <c r="A771" s="51"/>
      <c r="B771" s="51"/>
      <c r="C771" s="51"/>
      <c r="D771" s="51"/>
      <c r="E771" s="51"/>
      <c r="F771" s="51"/>
      <c r="G771" s="51"/>
      <c r="H771" s="51"/>
      <c r="I771" s="51"/>
      <c r="J771" s="51"/>
      <c r="K771" s="51"/>
      <c r="L771" s="51"/>
      <c r="M771" s="51"/>
      <c r="N771" s="51"/>
      <c r="O771" s="51"/>
      <c r="P771" s="51"/>
      <c r="Q771" s="51"/>
      <c r="R771" s="51"/>
      <c r="S771" s="51"/>
      <c r="T771" s="51"/>
      <c r="U771" s="51"/>
      <c r="V771" s="51"/>
      <c r="W771" s="51"/>
      <c r="X771" s="51"/>
      <c r="Y771" s="51"/>
      <c r="Z771" s="51"/>
    </row>
    <row r="772" spans="1:26" ht="15.75" customHeight="1" x14ac:dyDescent="0.2">
      <c r="A772" s="51"/>
      <c r="B772" s="51"/>
      <c r="C772" s="51"/>
      <c r="D772" s="51"/>
      <c r="E772" s="51"/>
      <c r="F772" s="51"/>
      <c r="G772" s="51"/>
      <c r="H772" s="51"/>
      <c r="I772" s="51"/>
      <c r="J772" s="51"/>
      <c r="K772" s="51"/>
      <c r="L772" s="51"/>
      <c r="M772" s="51"/>
      <c r="N772" s="51"/>
      <c r="O772" s="51"/>
      <c r="P772" s="51"/>
      <c r="Q772" s="51"/>
      <c r="R772" s="51"/>
      <c r="S772" s="51"/>
      <c r="T772" s="51"/>
      <c r="U772" s="51"/>
      <c r="V772" s="51"/>
      <c r="W772" s="51"/>
      <c r="X772" s="51"/>
      <c r="Y772" s="51"/>
      <c r="Z772" s="51"/>
    </row>
    <row r="773" spans="1:26" ht="15.75" customHeight="1" x14ac:dyDescent="0.2">
      <c r="A773" s="51"/>
      <c r="B773" s="51"/>
      <c r="C773" s="51"/>
      <c r="D773" s="51"/>
      <c r="E773" s="51"/>
      <c r="F773" s="51"/>
      <c r="G773" s="51"/>
      <c r="H773" s="51"/>
      <c r="I773" s="51"/>
      <c r="J773" s="51"/>
      <c r="K773" s="51"/>
      <c r="L773" s="51"/>
      <c r="M773" s="51"/>
      <c r="N773" s="51"/>
      <c r="O773" s="51"/>
      <c r="P773" s="51"/>
      <c r="Q773" s="51"/>
      <c r="R773" s="51"/>
      <c r="S773" s="51"/>
      <c r="T773" s="51"/>
      <c r="U773" s="51"/>
      <c r="V773" s="51"/>
      <c r="W773" s="51"/>
      <c r="X773" s="51"/>
      <c r="Y773" s="51"/>
      <c r="Z773" s="51"/>
    </row>
    <row r="774" spans="1:26" ht="15.75" customHeight="1" x14ac:dyDescent="0.2">
      <c r="A774" s="51"/>
      <c r="B774" s="51"/>
      <c r="C774" s="51"/>
      <c r="D774" s="51"/>
      <c r="E774" s="51"/>
      <c r="F774" s="51"/>
      <c r="G774" s="51"/>
      <c r="H774" s="51"/>
      <c r="I774" s="51"/>
      <c r="J774" s="51"/>
      <c r="K774" s="51"/>
      <c r="L774" s="51"/>
      <c r="M774" s="51"/>
      <c r="N774" s="51"/>
      <c r="O774" s="51"/>
      <c r="P774" s="51"/>
      <c r="Q774" s="51"/>
      <c r="R774" s="51"/>
      <c r="S774" s="51"/>
      <c r="T774" s="51"/>
      <c r="U774" s="51"/>
      <c r="V774" s="51"/>
      <c r="W774" s="51"/>
      <c r="X774" s="51"/>
      <c r="Y774" s="51"/>
      <c r="Z774" s="51"/>
    </row>
    <row r="775" spans="1:26" ht="15.75" customHeight="1" x14ac:dyDescent="0.2">
      <c r="A775" s="51"/>
      <c r="B775" s="51"/>
      <c r="C775" s="51"/>
      <c r="D775" s="51"/>
      <c r="E775" s="51"/>
      <c r="F775" s="51"/>
      <c r="G775" s="51"/>
      <c r="H775" s="51"/>
      <c r="I775" s="51"/>
      <c r="J775" s="51"/>
      <c r="K775" s="51"/>
      <c r="L775" s="51"/>
      <c r="M775" s="51"/>
      <c r="N775" s="51"/>
      <c r="O775" s="51"/>
      <c r="P775" s="51"/>
      <c r="Q775" s="51"/>
      <c r="R775" s="51"/>
      <c r="S775" s="51"/>
      <c r="T775" s="51"/>
      <c r="U775" s="51"/>
      <c r="V775" s="51"/>
      <c r="W775" s="51"/>
      <c r="X775" s="51"/>
      <c r="Y775" s="51"/>
      <c r="Z775" s="51"/>
    </row>
    <row r="776" spans="1:26" ht="15.75" customHeight="1" x14ac:dyDescent="0.2">
      <c r="A776" s="51"/>
      <c r="B776" s="51"/>
      <c r="C776" s="51"/>
      <c r="D776" s="51"/>
      <c r="E776" s="51"/>
      <c r="F776" s="51"/>
      <c r="G776" s="51"/>
      <c r="H776" s="51"/>
      <c r="I776" s="51"/>
      <c r="J776" s="51"/>
      <c r="K776" s="51"/>
      <c r="L776" s="51"/>
      <c r="M776" s="51"/>
      <c r="N776" s="51"/>
      <c r="O776" s="51"/>
      <c r="P776" s="51"/>
      <c r="Q776" s="51"/>
      <c r="R776" s="51"/>
      <c r="S776" s="51"/>
      <c r="T776" s="51"/>
      <c r="U776" s="51"/>
      <c r="V776" s="51"/>
      <c r="W776" s="51"/>
      <c r="X776" s="51"/>
      <c r="Y776" s="51"/>
      <c r="Z776" s="51"/>
    </row>
    <row r="777" spans="1:26" ht="15.75" customHeight="1" x14ac:dyDescent="0.2">
      <c r="A777" s="51"/>
      <c r="B777" s="51"/>
      <c r="C777" s="51"/>
      <c r="D777" s="51"/>
      <c r="E777" s="51"/>
      <c r="F777" s="51"/>
      <c r="G777" s="51"/>
      <c r="H777" s="51"/>
      <c r="I777" s="51"/>
      <c r="J777" s="51"/>
      <c r="K777" s="51"/>
      <c r="L777" s="51"/>
      <c r="M777" s="51"/>
      <c r="N777" s="51"/>
      <c r="O777" s="51"/>
      <c r="P777" s="51"/>
      <c r="Q777" s="51"/>
      <c r="R777" s="51"/>
      <c r="S777" s="51"/>
      <c r="T777" s="51"/>
      <c r="U777" s="51"/>
      <c r="V777" s="51"/>
      <c r="W777" s="51"/>
      <c r="X777" s="51"/>
      <c r="Y777" s="51"/>
      <c r="Z777" s="51"/>
    </row>
    <row r="778" spans="1:26" ht="15.75" customHeight="1" x14ac:dyDescent="0.2">
      <c r="A778" s="51"/>
      <c r="B778" s="51"/>
      <c r="C778" s="51"/>
      <c r="D778" s="51"/>
      <c r="E778" s="51"/>
      <c r="F778" s="51"/>
      <c r="G778" s="51"/>
      <c r="H778" s="51"/>
      <c r="I778" s="51"/>
      <c r="J778" s="51"/>
      <c r="K778" s="51"/>
      <c r="L778" s="51"/>
      <c r="M778" s="51"/>
      <c r="N778" s="51"/>
      <c r="O778" s="51"/>
      <c r="P778" s="51"/>
      <c r="Q778" s="51"/>
      <c r="R778" s="51"/>
      <c r="S778" s="51"/>
      <c r="T778" s="51"/>
      <c r="U778" s="51"/>
      <c r="V778" s="51"/>
      <c r="W778" s="51"/>
      <c r="X778" s="51"/>
      <c r="Y778" s="51"/>
      <c r="Z778" s="51"/>
    </row>
    <row r="779" spans="1:26" ht="15.75" customHeight="1" x14ac:dyDescent="0.2">
      <c r="A779" s="51"/>
      <c r="B779" s="51"/>
      <c r="C779" s="51"/>
      <c r="D779" s="51"/>
      <c r="E779" s="51"/>
      <c r="F779" s="51"/>
      <c r="G779" s="51"/>
      <c r="H779" s="51"/>
      <c r="I779" s="51"/>
      <c r="J779" s="51"/>
      <c r="K779" s="51"/>
      <c r="L779" s="51"/>
      <c r="M779" s="51"/>
      <c r="N779" s="51"/>
      <c r="O779" s="51"/>
      <c r="P779" s="51"/>
      <c r="Q779" s="51"/>
      <c r="R779" s="51"/>
      <c r="S779" s="51"/>
      <c r="T779" s="51"/>
      <c r="U779" s="51"/>
      <c r="V779" s="51"/>
      <c r="W779" s="51"/>
      <c r="X779" s="51"/>
      <c r="Y779" s="51"/>
      <c r="Z779" s="51"/>
    </row>
    <row r="780" spans="1:26" ht="15.75" customHeight="1" x14ac:dyDescent="0.2">
      <c r="A780" s="51"/>
      <c r="B780" s="51"/>
      <c r="C780" s="51"/>
      <c r="D780" s="51"/>
      <c r="E780" s="51"/>
      <c r="F780" s="51"/>
      <c r="G780" s="51"/>
      <c r="H780" s="51"/>
      <c r="I780" s="51"/>
      <c r="J780" s="51"/>
      <c r="K780" s="51"/>
      <c r="L780" s="51"/>
      <c r="M780" s="51"/>
      <c r="N780" s="51"/>
      <c r="O780" s="51"/>
      <c r="P780" s="51"/>
      <c r="Q780" s="51"/>
      <c r="R780" s="51"/>
      <c r="S780" s="51"/>
      <c r="T780" s="51"/>
      <c r="U780" s="51"/>
      <c r="V780" s="51"/>
      <c r="W780" s="51"/>
      <c r="X780" s="51"/>
      <c r="Y780" s="51"/>
      <c r="Z780" s="51"/>
    </row>
    <row r="781" spans="1:26" ht="15.75" customHeight="1" x14ac:dyDescent="0.2">
      <c r="A781" s="51"/>
      <c r="B781" s="51"/>
      <c r="C781" s="51"/>
      <c r="D781" s="51"/>
      <c r="E781" s="51"/>
      <c r="F781" s="51"/>
      <c r="G781" s="51"/>
      <c r="H781" s="51"/>
      <c r="I781" s="51"/>
      <c r="J781" s="51"/>
      <c r="K781" s="51"/>
      <c r="L781" s="51"/>
      <c r="M781" s="51"/>
      <c r="N781" s="51"/>
      <c r="O781" s="51"/>
      <c r="P781" s="51"/>
      <c r="Q781" s="51"/>
      <c r="R781" s="51"/>
      <c r="S781" s="51"/>
      <c r="T781" s="51"/>
      <c r="U781" s="51"/>
      <c r="V781" s="51"/>
      <c r="W781" s="51"/>
      <c r="X781" s="51"/>
      <c r="Y781" s="51"/>
      <c r="Z781" s="51"/>
    </row>
    <row r="782" spans="1:26" ht="15.75" customHeight="1" x14ac:dyDescent="0.2">
      <c r="A782" s="51"/>
      <c r="B782" s="51"/>
      <c r="C782" s="51"/>
      <c r="D782" s="51"/>
      <c r="E782" s="51"/>
      <c r="F782" s="51"/>
      <c r="G782" s="51"/>
      <c r="H782" s="51"/>
      <c r="I782" s="51"/>
      <c r="J782" s="51"/>
      <c r="K782" s="51"/>
      <c r="L782" s="51"/>
      <c r="M782" s="51"/>
      <c r="N782" s="51"/>
      <c r="O782" s="51"/>
      <c r="P782" s="51"/>
      <c r="Q782" s="51"/>
      <c r="R782" s="51"/>
      <c r="S782" s="51"/>
      <c r="T782" s="51"/>
      <c r="U782" s="51"/>
      <c r="V782" s="51"/>
      <c r="W782" s="51"/>
      <c r="X782" s="51"/>
      <c r="Y782" s="51"/>
      <c r="Z782" s="51"/>
    </row>
    <row r="783" spans="1:26" ht="15.75" customHeight="1" x14ac:dyDescent="0.2">
      <c r="A783" s="51"/>
      <c r="B783" s="51"/>
      <c r="C783" s="51"/>
      <c r="D783" s="51"/>
      <c r="E783" s="51"/>
      <c r="F783" s="51"/>
      <c r="G783" s="51"/>
      <c r="H783" s="51"/>
      <c r="I783" s="51"/>
      <c r="J783" s="51"/>
      <c r="K783" s="51"/>
      <c r="L783" s="51"/>
      <c r="M783" s="51"/>
      <c r="N783" s="51"/>
      <c r="O783" s="51"/>
      <c r="P783" s="51"/>
      <c r="Q783" s="51"/>
      <c r="R783" s="51"/>
      <c r="S783" s="51"/>
      <c r="T783" s="51"/>
      <c r="U783" s="51"/>
      <c r="V783" s="51"/>
      <c r="W783" s="51"/>
      <c r="X783" s="51"/>
      <c r="Y783" s="51"/>
      <c r="Z783" s="51"/>
    </row>
    <row r="784" spans="1:26" ht="15.75" customHeight="1" x14ac:dyDescent="0.2">
      <c r="A784" s="51"/>
      <c r="B784" s="51"/>
      <c r="C784" s="51"/>
      <c r="D784" s="51"/>
      <c r="E784" s="51"/>
      <c r="F784" s="51"/>
      <c r="G784" s="51"/>
      <c r="H784" s="51"/>
      <c r="I784" s="51"/>
      <c r="J784" s="51"/>
      <c r="K784" s="51"/>
      <c r="L784" s="51"/>
      <c r="M784" s="51"/>
      <c r="N784" s="51"/>
      <c r="O784" s="51"/>
      <c r="P784" s="51"/>
      <c r="Q784" s="51"/>
      <c r="R784" s="51"/>
      <c r="S784" s="51"/>
      <c r="T784" s="51"/>
      <c r="U784" s="51"/>
      <c r="V784" s="51"/>
      <c r="W784" s="51"/>
      <c r="X784" s="51"/>
      <c r="Y784" s="51"/>
      <c r="Z784" s="51"/>
    </row>
    <row r="785" spans="1:26" ht="15.75" customHeight="1" x14ac:dyDescent="0.2">
      <c r="A785" s="51"/>
      <c r="B785" s="51"/>
      <c r="C785" s="51"/>
      <c r="D785" s="51"/>
      <c r="E785" s="51"/>
      <c r="F785" s="51"/>
      <c r="G785" s="51"/>
      <c r="H785" s="51"/>
      <c r="I785" s="51"/>
      <c r="J785" s="51"/>
      <c r="K785" s="51"/>
      <c r="L785" s="51"/>
      <c r="M785" s="51"/>
      <c r="N785" s="51"/>
      <c r="O785" s="51"/>
      <c r="P785" s="51"/>
      <c r="Q785" s="51"/>
      <c r="R785" s="51"/>
      <c r="S785" s="51"/>
      <c r="T785" s="51"/>
      <c r="U785" s="51"/>
      <c r="V785" s="51"/>
      <c r="W785" s="51"/>
      <c r="X785" s="51"/>
      <c r="Y785" s="51"/>
      <c r="Z785" s="51"/>
    </row>
    <row r="786" spans="1:26" ht="15.75" customHeight="1" x14ac:dyDescent="0.2">
      <c r="A786" s="51"/>
      <c r="B786" s="51"/>
      <c r="C786" s="51"/>
      <c r="D786" s="51"/>
      <c r="E786" s="51"/>
      <c r="F786" s="51"/>
      <c r="G786" s="51"/>
      <c r="H786" s="51"/>
      <c r="I786" s="51"/>
      <c r="J786" s="51"/>
      <c r="K786" s="51"/>
      <c r="L786" s="51"/>
      <c r="M786" s="51"/>
      <c r="N786" s="51"/>
      <c r="O786" s="51"/>
      <c r="P786" s="51"/>
      <c r="Q786" s="51"/>
      <c r="R786" s="51"/>
      <c r="S786" s="51"/>
      <c r="T786" s="51"/>
      <c r="U786" s="51"/>
      <c r="V786" s="51"/>
      <c r="W786" s="51"/>
      <c r="X786" s="51"/>
      <c r="Y786" s="51"/>
      <c r="Z786" s="51"/>
    </row>
    <row r="787" spans="1:26" ht="15.75" customHeight="1" x14ac:dyDescent="0.2">
      <c r="A787" s="51"/>
      <c r="B787" s="51"/>
      <c r="C787" s="51"/>
      <c r="D787" s="51"/>
      <c r="E787" s="51"/>
      <c r="F787" s="51"/>
      <c r="G787" s="51"/>
      <c r="H787" s="51"/>
      <c r="I787" s="51"/>
      <c r="J787" s="51"/>
      <c r="K787" s="51"/>
      <c r="L787" s="51"/>
      <c r="M787" s="51"/>
      <c r="N787" s="51"/>
      <c r="O787" s="51"/>
      <c r="P787" s="51"/>
      <c r="Q787" s="51"/>
      <c r="R787" s="51"/>
      <c r="S787" s="51"/>
      <c r="T787" s="51"/>
      <c r="U787" s="51"/>
      <c r="V787" s="51"/>
      <c r="W787" s="51"/>
      <c r="X787" s="51"/>
      <c r="Y787" s="51"/>
      <c r="Z787" s="51"/>
    </row>
    <row r="788" spans="1:26" ht="15.75" customHeight="1" x14ac:dyDescent="0.2">
      <c r="A788" s="51"/>
      <c r="B788" s="51"/>
      <c r="C788" s="51"/>
      <c r="D788" s="51"/>
      <c r="E788" s="51"/>
      <c r="F788" s="51"/>
      <c r="G788" s="51"/>
      <c r="H788" s="51"/>
      <c r="I788" s="51"/>
      <c r="J788" s="51"/>
      <c r="K788" s="51"/>
      <c r="L788" s="51"/>
      <c r="M788" s="51"/>
      <c r="N788" s="51"/>
      <c r="O788" s="51"/>
      <c r="P788" s="51"/>
      <c r="Q788" s="51"/>
      <c r="R788" s="51"/>
      <c r="S788" s="51"/>
      <c r="T788" s="51"/>
      <c r="U788" s="51"/>
      <c r="V788" s="51"/>
      <c r="W788" s="51"/>
      <c r="X788" s="51"/>
      <c r="Y788" s="51"/>
      <c r="Z788" s="51"/>
    </row>
    <row r="789" spans="1:26" ht="15.75" customHeight="1" x14ac:dyDescent="0.2">
      <c r="A789" s="51"/>
      <c r="B789" s="51"/>
      <c r="C789" s="51"/>
      <c r="D789" s="51"/>
      <c r="E789" s="51"/>
      <c r="F789" s="51"/>
      <c r="G789" s="51"/>
      <c r="H789" s="51"/>
      <c r="I789" s="51"/>
      <c r="J789" s="51"/>
      <c r="K789" s="51"/>
      <c r="L789" s="51"/>
      <c r="M789" s="51"/>
      <c r="N789" s="51"/>
      <c r="O789" s="51"/>
      <c r="P789" s="51"/>
      <c r="Q789" s="51"/>
      <c r="R789" s="51"/>
      <c r="S789" s="51"/>
      <c r="T789" s="51"/>
      <c r="U789" s="51"/>
      <c r="V789" s="51"/>
      <c r="W789" s="51"/>
      <c r="X789" s="51"/>
      <c r="Y789" s="51"/>
      <c r="Z789" s="51"/>
    </row>
    <row r="790" spans="1:26" ht="15.75" customHeight="1" x14ac:dyDescent="0.2">
      <c r="A790" s="51"/>
      <c r="B790" s="51"/>
      <c r="C790" s="51"/>
      <c r="D790" s="51"/>
      <c r="E790" s="51"/>
      <c r="F790" s="51"/>
      <c r="G790" s="51"/>
      <c r="H790" s="51"/>
      <c r="I790" s="51"/>
      <c r="J790" s="51"/>
      <c r="K790" s="51"/>
      <c r="L790" s="51"/>
      <c r="M790" s="51"/>
      <c r="N790" s="51"/>
      <c r="O790" s="51"/>
      <c r="P790" s="51"/>
      <c r="Q790" s="51"/>
      <c r="R790" s="51"/>
      <c r="S790" s="51"/>
      <c r="T790" s="51"/>
      <c r="U790" s="51"/>
      <c r="V790" s="51"/>
      <c r="W790" s="51"/>
      <c r="X790" s="51"/>
      <c r="Y790" s="51"/>
      <c r="Z790" s="51"/>
    </row>
    <row r="791" spans="1:26" ht="15.75" customHeight="1" x14ac:dyDescent="0.2">
      <c r="A791" s="51"/>
      <c r="B791" s="51"/>
      <c r="C791" s="51"/>
      <c r="D791" s="51"/>
      <c r="E791" s="51"/>
      <c r="F791" s="51"/>
      <c r="G791" s="51"/>
      <c r="H791" s="51"/>
      <c r="I791" s="51"/>
      <c r="J791" s="51"/>
      <c r="K791" s="51"/>
      <c r="L791" s="51"/>
      <c r="M791" s="51"/>
      <c r="N791" s="51"/>
      <c r="O791" s="51"/>
      <c r="P791" s="51"/>
      <c r="Q791" s="51"/>
      <c r="R791" s="51"/>
      <c r="S791" s="51"/>
      <c r="T791" s="51"/>
      <c r="U791" s="51"/>
      <c r="V791" s="51"/>
      <c r="W791" s="51"/>
      <c r="X791" s="51"/>
      <c r="Y791" s="51"/>
      <c r="Z791" s="51"/>
    </row>
    <row r="792" spans="1:26" ht="15.75" customHeight="1" x14ac:dyDescent="0.2">
      <c r="A792" s="51"/>
      <c r="B792" s="51"/>
      <c r="C792" s="51"/>
      <c r="D792" s="51"/>
      <c r="E792" s="51"/>
      <c r="F792" s="51"/>
      <c r="G792" s="51"/>
      <c r="H792" s="51"/>
      <c r="I792" s="51"/>
      <c r="J792" s="51"/>
      <c r="K792" s="51"/>
      <c r="L792" s="51"/>
      <c r="M792" s="51"/>
      <c r="N792" s="51"/>
      <c r="O792" s="51"/>
      <c r="P792" s="51"/>
      <c r="Q792" s="51"/>
      <c r="R792" s="51"/>
      <c r="S792" s="51"/>
      <c r="T792" s="51"/>
      <c r="U792" s="51"/>
      <c r="V792" s="51"/>
      <c r="W792" s="51"/>
      <c r="X792" s="51"/>
      <c r="Y792" s="51"/>
      <c r="Z792" s="51"/>
    </row>
    <row r="793" spans="1:26" ht="15.75" customHeight="1" x14ac:dyDescent="0.2">
      <c r="A793" s="51"/>
      <c r="B793" s="51"/>
      <c r="C793" s="51"/>
      <c r="D793" s="51"/>
      <c r="E793" s="51"/>
      <c r="F793" s="51"/>
      <c r="G793" s="51"/>
      <c r="H793" s="51"/>
      <c r="I793" s="51"/>
      <c r="J793" s="51"/>
      <c r="K793" s="51"/>
      <c r="L793" s="51"/>
      <c r="M793" s="51"/>
      <c r="N793" s="51"/>
      <c r="O793" s="51"/>
      <c r="P793" s="51"/>
      <c r="Q793" s="51"/>
      <c r="R793" s="51"/>
      <c r="S793" s="51"/>
      <c r="T793" s="51"/>
      <c r="U793" s="51"/>
      <c r="V793" s="51"/>
      <c r="W793" s="51"/>
      <c r="X793" s="51"/>
      <c r="Y793" s="51"/>
      <c r="Z793" s="51"/>
    </row>
    <row r="794" spans="1:26" ht="15.75" customHeight="1" x14ac:dyDescent="0.2">
      <c r="A794" s="51"/>
      <c r="B794" s="51"/>
      <c r="C794" s="51"/>
      <c r="D794" s="51"/>
      <c r="E794" s="51"/>
      <c r="F794" s="51"/>
      <c r="G794" s="51"/>
      <c r="H794" s="51"/>
      <c r="I794" s="51"/>
      <c r="J794" s="51"/>
      <c r="K794" s="51"/>
      <c r="L794" s="51"/>
      <c r="M794" s="51"/>
      <c r="N794" s="51"/>
      <c r="O794" s="51"/>
      <c r="P794" s="51"/>
      <c r="Q794" s="51"/>
      <c r="R794" s="51"/>
      <c r="S794" s="51"/>
      <c r="T794" s="51"/>
      <c r="U794" s="51"/>
      <c r="V794" s="51"/>
      <c r="W794" s="51"/>
      <c r="X794" s="51"/>
      <c r="Y794" s="51"/>
      <c r="Z794" s="51"/>
    </row>
    <row r="795" spans="1:26" ht="15.75" customHeight="1" x14ac:dyDescent="0.2">
      <c r="A795" s="51"/>
      <c r="B795" s="51"/>
      <c r="C795" s="51"/>
      <c r="D795" s="51"/>
      <c r="E795" s="51"/>
      <c r="F795" s="51"/>
      <c r="G795" s="51"/>
      <c r="H795" s="51"/>
      <c r="I795" s="51"/>
      <c r="J795" s="51"/>
      <c r="K795" s="51"/>
      <c r="L795" s="51"/>
      <c r="M795" s="51"/>
      <c r="N795" s="51"/>
      <c r="O795" s="51"/>
      <c r="P795" s="51"/>
      <c r="Q795" s="51"/>
      <c r="R795" s="51"/>
      <c r="S795" s="51"/>
      <c r="T795" s="51"/>
      <c r="U795" s="51"/>
      <c r="V795" s="51"/>
      <c r="W795" s="51"/>
      <c r="X795" s="51"/>
      <c r="Y795" s="51"/>
      <c r="Z795" s="51"/>
    </row>
    <row r="796" spans="1:26" ht="15.75" customHeight="1" x14ac:dyDescent="0.2">
      <c r="A796" s="51"/>
      <c r="B796" s="51"/>
      <c r="C796" s="51"/>
      <c r="D796" s="51"/>
      <c r="E796" s="51"/>
      <c r="F796" s="51"/>
      <c r="G796" s="51"/>
      <c r="H796" s="51"/>
      <c r="I796" s="51"/>
      <c r="J796" s="51"/>
      <c r="K796" s="51"/>
      <c r="L796" s="51"/>
      <c r="M796" s="51"/>
      <c r="N796" s="51"/>
      <c r="O796" s="51"/>
      <c r="P796" s="51"/>
      <c r="Q796" s="51"/>
      <c r="R796" s="51"/>
      <c r="S796" s="51"/>
      <c r="T796" s="51"/>
      <c r="U796" s="51"/>
      <c r="V796" s="51"/>
      <c r="W796" s="51"/>
      <c r="X796" s="51"/>
      <c r="Y796" s="51"/>
      <c r="Z796" s="51"/>
    </row>
    <row r="797" spans="1:26" ht="15.75" customHeight="1" x14ac:dyDescent="0.2">
      <c r="A797" s="51"/>
      <c r="B797" s="51"/>
      <c r="C797" s="51"/>
      <c r="D797" s="51"/>
      <c r="E797" s="51"/>
      <c r="F797" s="51"/>
      <c r="G797" s="51"/>
      <c r="H797" s="51"/>
      <c r="I797" s="51"/>
      <c r="J797" s="51"/>
      <c r="K797" s="51"/>
      <c r="L797" s="51"/>
      <c r="M797" s="51"/>
      <c r="N797" s="51"/>
      <c r="O797" s="51"/>
      <c r="P797" s="51"/>
      <c r="Q797" s="51"/>
      <c r="R797" s="51"/>
      <c r="S797" s="51"/>
      <c r="T797" s="51"/>
      <c r="U797" s="51"/>
      <c r="V797" s="51"/>
      <c r="W797" s="51"/>
      <c r="X797" s="51"/>
      <c r="Y797" s="51"/>
      <c r="Z797" s="51"/>
    </row>
    <row r="798" spans="1:26" ht="15.75" customHeight="1" x14ac:dyDescent="0.2">
      <c r="A798" s="51"/>
      <c r="B798" s="51"/>
      <c r="C798" s="51"/>
      <c r="D798" s="51"/>
      <c r="E798" s="51"/>
      <c r="F798" s="51"/>
      <c r="G798" s="51"/>
      <c r="H798" s="51"/>
      <c r="I798" s="51"/>
      <c r="J798" s="51"/>
      <c r="K798" s="51"/>
      <c r="L798" s="51"/>
      <c r="M798" s="51"/>
      <c r="N798" s="51"/>
      <c r="O798" s="51"/>
      <c r="P798" s="51"/>
      <c r="Q798" s="51"/>
      <c r="R798" s="51"/>
      <c r="S798" s="51"/>
      <c r="T798" s="51"/>
      <c r="U798" s="51"/>
      <c r="V798" s="51"/>
      <c r="W798" s="51"/>
      <c r="X798" s="51"/>
      <c r="Y798" s="51"/>
      <c r="Z798" s="51"/>
    </row>
    <row r="799" spans="1:26" ht="15.75" customHeight="1" x14ac:dyDescent="0.2">
      <c r="A799" s="51"/>
      <c r="B799" s="51"/>
      <c r="C799" s="51"/>
      <c r="D799" s="51"/>
      <c r="E799" s="51"/>
      <c r="F799" s="51"/>
      <c r="G799" s="51"/>
      <c r="H799" s="51"/>
      <c r="I799" s="51"/>
      <c r="J799" s="51"/>
      <c r="K799" s="51"/>
      <c r="L799" s="51"/>
      <c r="M799" s="51"/>
      <c r="N799" s="51"/>
      <c r="O799" s="51"/>
      <c r="P799" s="51"/>
      <c r="Q799" s="51"/>
      <c r="R799" s="51"/>
      <c r="S799" s="51"/>
      <c r="T799" s="51"/>
      <c r="U799" s="51"/>
      <c r="V799" s="51"/>
      <c r="W799" s="51"/>
      <c r="X799" s="51"/>
      <c r="Y799" s="51"/>
      <c r="Z799" s="51"/>
    </row>
    <row r="800" spans="1:26" ht="15.75" customHeight="1" x14ac:dyDescent="0.2">
      <c r="A800" s="51"/>
      <c r="B800" s="51"/>
      <c r="C800" s="51"/>
      <c r="D800" s="51"/>
      <c r="E800" s="51"/>
      <c r="F800" s="51"/>
      <c r="G800" s="51"/>
      <c r="H800" s="51"/>
      <c r="I800" s="51"/>
      <c r="J800" s="51"/>
      <c r="K800" s="51"/>
      <c r="L800" s="51"/>
      <c r="M800" s="51"/>
      <c r="N800" s="51"/>
      <c r="O800" s="51"/>
      <c r="P800" s="51"/>
      <c r="Q800" s="51"/>
      <c r="R800" s="51"/>
      <c r="S800" s="51"/>
      <c r="T800" s="51"/>
      <c r="U800" s="51"/>
      <c r="V800" s="51"/>
      <c r="W800" s="51"/>
      <c r="X800" s="51"/>
      <c r="Y800" s="51"/>
      <c r="Z800" s="51"/>
    </row>
    <row r="801" spans="1:26" ht="15.75" customHeight="1" x14ac:dyDescent="0.2">
      <c r="A801" s="51"/>
      <c r="B801" s="51"/>
      <c r="C801" s="51"/>
      <c r="D801" s="51"/>
      <c r="E801" s="51"/>
      <c r="F801" s="51"/>
      <c r="G801" s="51"/>
      <c r="H801" s="51"/>
      <c r="I801" s="51"/>
      <c r="J801" s="51"/>
      <c r="K801" s="51"/>
      <c r="L801" s="51"/>
      <c r="M801" s="51"/>
      <c r="N801" s="51"/>
      <c r="O801" s="51"/>
      <c r="P801" s="51"/>
      <c r="Q801" s="51"/>
      <c r="R801" s="51"/>
      <c r="S801" s="51"/>
      <c r="T801" s="51"/>
      <c r="U801" s="51"/>
      <c r="V801" s="51"/>
      <c r="W801" s="51"/>
      <c r="X801" s="51"/>
      <c r="Y801" s="51"/>
      <c r="Z801" s="51"/>
    </row>
    <row r="802" spans="1:26" ht="15.75" customHeight="1" x14ac:dyDescent="0.2">
      <c r="A802" s="51"/>
      <c r="B802" s="51"/>
      <c r="C802" s="51"/>
      <c r="D802" s="51"/>
      <c r="E802" s="51"/>
      <c r="F802" s="51"/>
      <c r="G802" s="51"/>
      <c r="H802" s="51"/>
      <c r="I802" s="51"/>
      <c r="J802" s="51"/>
      <c r="K802" s="51"/>
      <c r="L802" s="51"/>
      <c r="M802" s="51"/>
      <c r="N802" s="51"/>
      <c r="O802" s="51"/>
      <c r="P802" s="51"/>
      <c r="Q802" s="51"/>
      <c r="R802" s="51"/>
      <c r="S802" s="51"/>
      <c r="T802" s="51"/>
      <c r="U802" s="51"/>
      <c r="V802" s="51"/>
      <c r="W802" s="51"/>
      <c r="X802" s="51"/>
      <c r="Y802" s="51"/>
      <c r="Z802" s="51"/>
    </row>
    <row r="803" spans="1:26" ht="15.75" customHeight="1" x14ac:dyDescent="0.2">
      <c r="A803" s="51"/>
      <c r="B803" s="51"/>
      <c r="C803" s="51"/>
      <c r="D803" s="51"/>
      <c r="E803" s="51"/>
      <c r="F803" s="51"/>
      <c r="G803" s="51"/>
      <c r="H803" s="51"/>
      <c r="I803" s="51"/>
      <c r="J803" s="51"/>
      <c r="K803" s="51"/>
      <c r="L803" s="51"/>
      <c r="M803" s="51"/>
      <c r="N803" s="51"/>
      <c r="O803" s="51"/>
      <c r="P803" s="51"/>
      <c r="Q803" s="51"/>
      <c r="R803" s="51"/>
      <c r="S803" s="51"/>
      <c r="T803" s="51"/>
      <c r="U803" s="51"/>
      <c r="V803" s="51"/>
      <c r="W803" s="51"/>
      <c r="X803" s="51"/>
      <c r="Y803" s="51"/>
      <c r="Z803" s="51"/>
    </row>
    <row r="804" spans="1:26" ht="15.75" customHeight="1" x14ac:dyDescent="0.2">
      <c r="A804" s="51"/>
      <c r="B804" s="51"/>
      <c r="C804" s="51"/>
      <c r="D804" s="51"/>
      <c r="E804" s="51"/>
      <c r="F804" s="51"/>
      <c r="G804" s="51"/>
      <c r="H804" s="51"/>
      <c r="I804" s="51"/>
      <c r="J804" s="51"/>
      <c r="K804" s="51"/>
      <c r="L804" s="51"/>
      <c r="M804" s="51"/>
      <c r="N804" s="51"/>
      <c r="O804" s="51"/>
      <c r="P804" s="51"/>
      <c r="Q804" s="51"/>
      <c r="R804" s="51"/>
      <c r="S804" s="51"/>
      <c r="T804" s="51"/>
      <c r="U804" s="51"/>
      <c r="V804" s="51"/>
      <c r="W804" s="51"/>
      <c r="X804" s="51"/>
      <c r="Y804" s="51"/>
      <c r="Z804" s="51"/>
    </row>
    <row r="805" spans="1:26" ht="15.75" customHeight="1" x14ac:dyDescent="0.2">
      <c r="A805" s="51"/>
      <c r="B805" s="51"/>
      <c r="C805" s="51"/>
      <c r="D805" s="51"/>
      <c r="E805" s="51"/>
      <c r="F805" s="51"/>
      <c r="G805" s="51"/>
      <c r="H805" s="51"/>
      <c r="I805" s="51"/>
      <c r="J805" s="51"/>
      <c r="K805" s="51"/>
      <c r="L805" s="51"/>
      <c r="M805" s="51"/>
      <c r="N805" s="51"/>
      <c r="O805" s="51"/>
      <c r="P805" s="51"/>
      <c r="Q805" s="51"/>
      <c r="R805" s="51"/>
      <c r="S805" s="51"/>
      <c r="T805" s="51"/>
      <c r="U805" s="51"/>
      <c r="V805" s="51"/>
      <c r="W805" s="51"/>
      <c r="X805" s="51"/>
      <c r="Y805" s="51"/>
      <c r="Z805" s="51"/>
    </row>
    <row r="806" spans="1:26" ht="15.75" customHeight="1" x14ac:dyDescent="0.2">
      <c r="A806" s="51"/>
      <c r="B806" s="51"/>
      <c r="C806" s="51"/>
      <c r="D806" s="51"/>
      <c r="E806" s="51"/>
      <c r="F806" s="51"/>
      <c r="G806" s="51"/>
      <c r="H806" s="51"/>
      <c r="I806" s="51"/>
      <c r="J806" s="51"/>
      <c r="K806" s="51"/>
      <c r="L806" s="51"/>
      <c r="M806" s="51"/>
      <c r="N806" s="51"/>
      <c r="O806" s="51"/>
      <c r="P806" s="51"/>
      <c r="Q806" s="51"/>
      <c r="R806" s="51"/>
      <c r="S806" s="51"/>
      <c r="T806" s="51"/>
      <c r="U806" s="51"/>
      <c r="V806" s="51"/>
      <c r="W806" s="51"/>
      <c r="X806" s="51"/>
      <c r="Y806" s="51"/>
      <c r="Z806" s="51"/>
    </row>
    <row r="807" spans="1:26" ht="15.75" customHeight="1" x14ac:dyDescent="0.2">
      <c r="A807" s="51"/>
      <c r="B807" s="51"/>
      <c r="C807" s="51"/>
      <c r="D807" s="51"/>
      <c r="E807" s="51"/>
      <c r="F807" s="51"/>
      <c r="G807" s="51"/>
      <c r="H807" s="51"/>
      <c r="I807" s="51"/>
      <c r="J807" s="51"/>
      <c r="K807" s="51"/>
      <c r="L807" s="51"/>
      <c r="M807" s="51"/>
      <c r="N807" s="51"/>
      <c r="O807" s="51"/>
      <c r="P807" s="51"/>
      <c r="Q807" s="51"/>
      <c r="R807" s="51"/>
      <c r="S807" s="51"/>
      <c r="T807" s="51"/>
      <c r="U807" s="51"/>
      <c r="V807" s="51"/>
      <c r="W807" s="51"/>
      <c r="X807" s="51"/>
      <c r="Y807" s="51"/>
      <c r="Z807" s="51"/>
    </row>
    <row r="808" spans="1:26" ht="15.75" customHeight="1" x14ac:dyDescent="0.2">
      <c r="A808" s="51"/>
      <c r="B808" s="51"/>
      <c r="C808" s="51"/>
      <c r="D808" s="51"/>
      <c r="E808" s="51"/>
      <c r="F808" s="51"/>
      <c r="G808" s="51"/>
      <c r="H808" s="51"/>
      <c r="I808" s="51"/>
      <c r="J808" s="51"/>
      <c r="K808" s="51"/>
      <c r="L808" s="51"/>
      <c r="M808" s="51"/>
      <c r="N808" s="51"/>
      <c r="O808" s="51"/>
      <c r="P808" s="51"/>
      <c r="Q808" s="51"/>
      <c r="R808" s="51"/>
      <c r="S808" s="51"/>
      <c r="T808" s="51"/>
      <c r="U808" s="51"/>
      <c r="V808" s="51"/>
      <c r="W808" s="51"/>
      <c r="X808" s="51"/>
      <c r="Y808" s="51"/>
      <c r="Z808" s="51"/>
    </row>
    <row r="809" spans="1:26" ht="15.75" customHeight="1" x14ac:dyDescent="0.2">
      <c r="A809" s="51"/>
      <c r="B809" s="51"/>
      <c r="C809" s="51"/>
      <c r="D809" s="51"/>
      <c r="E809" s="51"/>
      <c r="F809" s="51"/>
      <c r="G809" s="51"/>
      <c r="H809" s="51"/>
      <c r="I809" s="51"/>
      <c r="J809" s="51"/>
      <c r="K809" s="51"/>
      <c r="L809" s="51"/>
      <c r="M809" s="51"/>
      <c r="N809" s="51"/>
      <c r="O809" s="51"/>
      <c r="P809" s="51"/>
      <c r="Q809" s="51"/>
      <c r="R809" s="51"/>
      <c r="S809" s="51"/>
      <c r="T809" s="51"/>
      <c r="U809" s="51"/>
      <c r="V809" s="51"/>
      <c r="W809" s="51"/>
      <c r="X809" s="51"/>
      <c r="Y809" s="51"/>
      <c r="Z809" s="51"/>
    </row>
    <row r="810" spans="1:26" ht="15.75" customHeight="1" x14ac:dyDescent="0.2">
      <c r="A810" s="51"/>
      <c r="B810" s="51"/>
      <c r="C810" s="51"/>
      <c r="D810" s="51"/>
      <c r="E810" s="51"/>
      <c r="F810" s="51"/>
      <c r="G810" s="51"/>
      <c r="H810" s="51"/>
      <c r="I810" s="51"/>
      <c r="J810" s="51"/>
      <c r="K810" s="51"/>
      <c r="L810" s="51"/>
      <c r="M810" s="51"/>
      <c r="N810" s="51"/>
      <c r="O810" s="51"/>
      <c r="P810" s="51"/>
      <c r="Q810" s="51"/>
      <c r="R810" s="51"/>
      <c r="S810" s="51"/>
      <c r="T810" s="51"/>
      <c r="U810" s="51"/>
      <c r="V810" s="51"/>
      <c r="W810" s="51"/>
      <c r="X810" s="51"/>
      <c r="Y810" s="51"/>
      <c r="Z810" s="51"/>
    </row>
    <row r="811" spans="1:26" ht="15.75" customHeight="1" x14ac:dyDescent="0.2">
      <c r="A811" s="51"/>
      <c r="B811" s="51"/>
      <c r="C811" s="51"/>
      <c r="D811" s="51"/>
      <c r="E811" s="51"/>
      <c r="F811" s="51"/>
      <c r="G811" s="51"/>
      <c r="H811" s="51"/>
      <c r="I811" s="51"/>
      <c r="J811" s="51"/>
      <c r="K811" s="51"/>
      <c r="L811" s="51"/>
      <c r="M811" s="51"/>
      <c r="N811" s="51"/>
      <c r="O811" s="51"/>
      <c r="P811" s="51"/>
      <c r="Q811" s="51"/>
      <c r="R811" s="51"/>
      <c r="S811" s="51"/>
      <c r="T811" s="51"/>
      <c r="U811" s="51"/>
      <c r="V811" s="51"/>
      <c r="W811" s="51"/>
      <c r="X811" s="51"/>
      <c r="Y811" s="51"/>
      <c r="Z811" s="51"/>
    </row>
    <row r="812" spans="1:26" ht="15.75" customHeight="1" x14ac:dyDescent="0.2">
      <c r="A812" s="51"/>
      <c r="B812" s="51"/>
      <c r="C812" s="51"/>
      <c r="D812" s="51"/>
      <c r="E812" s="51"/>
      <c r="F812" s="51"/>
      <c r="G812" s="51"/>
      <c r="H812" s="51"/>
      <c r="I812" s="51"/>
      <c r="J812" s="51"/>
      <c r="K812" s="51"/>
      <c r="L812" s="51"/>
      <c r="M812" s="51"/>
      <c r="N812" s="51"/>
      <c r="O812" s="51"/>
      <c r="P812" s="51"/>
      <c r="Q812" s="51"/>
      <c r="R812" s="51"/>
      <c r="S812" s="51"/>
      <c r="T812" s="51"/>
      <c r="U812" s="51"/>
      <c r="V812" s="51"/>
      <c r="W812" s="51"/>
      <c r="X812" s="51"/>
      <c r="Y812" s="51"/>
      <c r="Z812" s="51"/>
    </row>
    <row r="813" spans="1:26" ht="15.75" customHeight="1" x14ac:dyDescent="0.2">
      <c r="A813" s="51"/>
      <c r="B813" s="51"/>
      <c r="C813" s="51"/>
      <c r="D813" s="51"/>
      <c r="E813" s="51"/>
      <c r="F813" s="51"/>
      <c r="G813" s="51"/>
      <c r="H813" s="51"/>
      <c r="I813" s="51"/>
      <c r="J813" s="51"/>
      <c r="K813" s="51"/>
      <c r="L813" s="51"/>
      <c r="M813" s="51"/>
      <c r="N813" s="51"/>
      <c r="O813" s="51"/>
      <c r="P813" s="51"/>
      <c r="Q813" s="51"/>
      <c r="R813" s="51"/>
      <c r="S813" s="51"/>
      <c r="T813" s="51"/>
      <c r="U813" s="51"/>
      <c r="V813" s="51"/>
      <c r="W813" s="51"/>
      <c r="X813" s="51"/>
      <c r="Y813" s="51"/>
      <c r="Z813" s="51"/>
    </row>
    <row r="814" spans="1:26" ht="15.75" customHeight="1" x14ac:dyDescent="0.2">
      <c r="A814" s="51"/>
      <c r="B814" s="51"/>
      <c r="C814" s="51"/>
      <c r="D814" s="51"/>
      <c r="E814" s="51"/>
      <c r="F814" s="51"/>
      <c r="G814" s="51"/>
      <c r="H814" s="51"/>
      <c r="I814" s="51"/>
      <c r="J814" s="51"/>
      <c r="K814" s="51"/>
      <c r="L814" s="51"/>
      <c r="M814" s="51"/>
      <c r="N814" s="51"/>
      <c r="O814" s="51"/>
      <c r="P814" s="51"/>
      <c r="Q814" s="51"/>
      <c r="R814" s="51"/>
      <c r="S814" s="51"/>
      <c r="T814" s="51"/>
      <c r="U814" s="51"/>
      <c r="V814" s="51"/>
      <c r="W814" s="51"/>
      <c r="X814" s="51"/>
      <c r="Y814" s="51"/>
      <c r="Z814" s="51"/>
    </row>
    <row r="815" spans="1:26" ht="15.75" customHeight="1" x14ac:dyDescent="0.2">
      <c r="A815" s="51"/>
      <c r="B815" s="51"/>
      <c r="C815" s="51"/>
      <c r="D815" s="51"/>
      <c r="E815" s="51"/>
      <c r="F815" s="51"/>
      <c r="G815" s="51"/>
      <c r="H815" s="51"/>
      <c r="I815" s="51"/>
      <c r="J815" s="51"/>
      <c r="K815" s="51"/>
      <c r="L815" s="51"/>
      <c r="M815" s="51"/>
      <c r="N815" s="51"/>
      <c r="O815" s="51"/>
      <c r="P815" s="51"/>
      <c r="Q815" s="51"/>
      <c r="R815" s="51"/>
      <c r="S815" s="51"/>
      <c r="T815" s="51"/>
      <c r="U815" s="51"/>
      <c r="V815" s="51"/>
      <c r="W815" s="51"/>
      <c r="X815" s="51"/>
      <c r="Y815" s="51"/>
      <c r="Z815" s="51"/>
    </row>
    <row r="816" spans="1:26" ht="15.75" customHeight="1" x14ac:dyDescent="0.2">
      <c r="A816" s="51"/>
      <c r="B816" s="51"/>
      <c r="C816" s="51"/>
      <c r="D816" s="51"/>
      <c r="E816" s="51"/>
      <c r="F816" s="51"/>
      <c r="G816" s="51"/>
      <c r="H816" s="51"/>
      <c r="I816" s="51"/>
      <c r="J816" s="51"/>
      <c r="K816" s="51"/>
      <c r="L816" s="51"/>
      <c r="M816" s="51"/>
      <c r="N816" s="51"/>
      <c r="O816" s="51"/>
      <c r="P816" s="51"/>
      <c r="Q816" s="51"/>
      <c r="R816" s="51"/>
      <c r="S816" s="51"/>
      <c r="T816" s="51"/>
      <c r="U816" s="51"/>
      <c r="V816" s="51"/>
      <c r="W816" s="51"/>
      <c r="X816" s="51"/>
      <c r="Y816" s="51"/>
      <c r="Z816" s="51"/>
    </row>
    <row r="817" spans="1:26" ht="15.75" customHeight="1" x14ac:dyDescent="0.2">
      <c r="A817" s="51"/>
      <c r="B817" s="51"/>
      <c r="C817" s="51"/>
      <c r="D817" s="51"/>
      <c r="E817" s="51"/>
      <c r="F817" s="51"/>
      <c r="G817" s="51"/>
      <c r="H817" s="51"/>
      <c r="I817" s="51"/>
      <c r="J817" s="51"/>
      <c r="K817" s="51"/>
      <c r="L817" s="51"/>
      <c r="M817" s="51"/>
      <c r="N817" s="51"/>
      <c r="O817" s="51"/>
      <c r="P817" s="51"/>
      <c r="Q817" s="51"/>
      <c r="R817" s="51"/>
      <c r="S817" s="51"/>
      <c r="T817" s="51"/>
      <c r="U817" s="51"/>
      <c r="V817" s="51"/>
      <c r="W817" s="51"/>
      <c r="X817" s="51"/>
      <c r="Y817" s="51"/>
      <c r="Z817" s="51"/>
    </row>
    <row r="818" spans="1:26" ht="15.75" customHeight="1" x14ac:dyDescent="0.2">
      <c r="A818" s="51"/>
      <c r="B818" s="51"/>
      <c r="C818" s="51"/>
      <c r="D818" s="51"/>
      <c r="E818" s="51"/>
      <c r="F818" s="51"/>
      <c r="G818" s="51"/>
      <c r="H818" s="51"/>
      <c r="I818" s="51"/>
      <c r="J818" s="51"/>
      <c r="K818" s="51"/>
      <c r="L818" s="51"/>
      <c r="M818" s="51"/>
      <c r="N818" s="51"/>
      <c r="O818" s="51"/>
      <c r="P818" s="51"/>
      <c r="Q818" s="51"/>
      <c r="R818" s="51"/>
      <c r="S818" s="51"/>
      <c r="T818" s="51"/>
      <c r="U818" s="51"/>
      <c r="V818" s="51"/>
      <c r="W818" s="51"/>
      <c r="X818" s="51"/>
      <c r="Y818" s="51"/>
      <c r="Z818" s="51"/>
    </row>
    <row r="819" spans="1:26" ht="15.75" customHeight="1" x14ac:dyDescent="0.2">
      <c r="A819" s="51"/>
      <c r="B819" s="51"/>
      <c r="C819" s="51"/>
      <c r="D819" s="51"/>
      <c r="E819" s="51"/>
      <c r="F819" s="51"/>
      <c r="G819" s="51"/>
      <c r="H819" s="51"/>
      <c r="I819" s="51"/>
      <c r="J819" s="51"/>
      <c r="K819" s="51"/>
      <c r="L819" s="51"/>
      <c r="M819" s="51"/>
      <c r="N819" s="51"/>
      <c r="O819" s="51"/>
      <c r="P819" s="51"/>
      <c r="Q819" s="51"/>
      <c r="R819" s="51"/>
      <c r="S819" s="51"/>
      <c r="T819" s="51"/>
      <c r="U819" s="51"/>
      <c r="V819" s="51"/>
      <c r="W819" s="51"/>
      <c r="X819" s="51"/>
      <c r="Y819" s="51"/>
      <c r="Z819" s="51"/>
    </row>
    <row r="820" spans="1:26" ht="15.75" customHeight="1" x14ac:dyDescent="0.2">
      <c r="A820" s="51"/>
      <c r="B820" s="51"/>
      <c r="C820" s="51"/>
      <c r="D820" s="51"/>
      <c r="E820" s="51"/>
      <c r="F820" s="51"/>
      <c r="G820" s="51"/>
      <c r="H820" s="51"/>
      <c r="I820" s="51"/>
      <c r="J820" s="51"/>
      <c r="K820" s="51"/>
      <c r="L820" s="51"/>
      <c r="M820" s="51"/>
      <c r="N820" s="51"/>
      <c r="O820" s="51"/>
      <c r="P820" s="51"/>
      <c r="Q820" s="51"/>
      <c r="R820" s="51"/>
      <c r="S820" s="51"/>
      <c r="T820" s="51"/>
      <c r="U820" s="51"/>
      <c r="V820" s="51"/>
      <c r="W820" s="51"/>
      <c r="X820" s="51"/>
      <c r="Y820" s="51"/>
      <c r="Z820" s="51"/>
    </row>
    <row r="821" spans="1:26" ht="15.75" customHeight="1" x14ac:dyDescent="0.2">
      <c r="A821" s="51"/>
      <c r="B821" s="51"/>
      <c r="C821" s="51"/>
      <c r="D821" s="51"/>
      <c r="E821" s="51"/>
      <c r="F821" s="51"/>
      <c r="G821" s="51"/>
      <c r="H821" s="51"/>
      <c r="I821" s="51"/>
      <c r="J821" s="51"/>
      <c r="K821" s="51"/>
      <c r="L821" s="51"/>
      <c r="M821" s="51"/>
      <c r="N821" s="51"/>
      <c r="O821" s="51"/>
      <c r="P821" s="51"/>
      <c r="Q821" s="51"/>
      <c r="R821" s="51"/>
      <c r="S821" s="51"/>
      <c r="T821" s="51"/>
      <c r="U821" s="51"/>
      <c r="V821" s="51"/>
      <c r="W821" s="51"/>
      <c r="X821" s="51"/>
      <c r="Y821" s="51"/>
      <c r="Z821" s="51"/>
    </row>
    <row r="822" spans="1:26" ht="15.75" customHeight="1" x14ac:dyDescent="0.2">
      <c r="A822" s="51"/>
      <c r="B822" s="51"/>
      <c r="C822" s="51"/>
      <c r="D822" s="51"/>
      <c r="E822" s="51"/>
      <c r="F822" s="51"/>
      <c r="G822" s="51"/>
      <c r="H822" s="51"/>
      <c r="I822" s="51"/>
      <c r="J822" s="51"/>
      <c r="K822" s="51"/>
      <c r="L822" s="51"/>
      <c r="M822" s="51"/>
      <c r="N822" s="51"/>
      <c r="O822" s="51"/>
      <c r="P822" s="51"/>
      <c r="Q822" s="51"/>
      <c r="R822" s="51"/>
      <c r="S822" s="51"/>
      <c r="T822" s="51"/>
      <c r="U822" s="51"/>
      <c r="V822" s="51"/>
      <c r="W822" s="51"/>
      <c r="X822" s="51"/>
      <c r="Y822" s="51"/>
      <c r="Z822" s="51"/>
    </row>
    <row r="823" spans="1:26" ht="15.75" customHeight="1" x14ac:dyDescent="0.2">
      <c r="A823" s="51"/>
      <c r="B823" s="51"/>
      <c r="C823" s="51"/>
      <c r="D823" s="51"/>
      <c r="E823" s="51"/>
      <c r="F823" s="51"/>
      <c r="G823" s="51"/>
      <c r="H823" s="51"/>
      <c r="I823" s="51"/>
      <c r="J823" s="51"/>
      <c r="K823" s="51"/>
      <c r="L823" s="51"/>
      <c r="M823" s="51"/>
      <c r="N823" s="51"/>
      <c r="O823" s="51"/>
      <c r="P823" s="51"/>
      <c r="Q823" s="51"/>
      <c r="R823" s="51"/>
      <c r="S823" s="51"/>
      <c r="T823" s="51"/>
      <c r="U823" s="51"/>
      <c r="V823" s="51"/>
      <c r="W823" s="51"/>
      <c r="X823" s="51"/>
      <c r="Y823" s="51"/>
      <c r="Z823" s="51"/>
    </row>
    <row r="824" spans="1:26" ht="15.75" customHeight="1" x14ac:dyDescent="0.2">
      <c r="A824" s="51"/>
      <c r="B824" s="51"/>
      <c r="C824" s="51"/>
      <c r="D824" s="51"/>
      <c r="E824" s="51"/>
      <c r="F824" s="51"/>
      <c r="G824" s="51"/>
      <c r="H824" s="51"/>
      <c r="I824" s="51"/>
      <c r="J824" s="51"/>
      <c r="K824" s="51"/>
      <c r="L824" s="51"/>
      <c r="M824" s="51"/>
      <c r="N824" s="51"/>
      <c r="O824" s="51"/>
      <c r="P824" s="51"/>
      <c r="Q824" s="51"/>
      <c r="R824" s="51"/>
      <c r="S824" s="51"/>
      <c r="T824" s="51"/>
      <c r="U824" s="51"/>
      <c r="V824" s="51"/>
      <c r="W824" s="51"/>
      <c r="X824" s="51"/>
      <c r="Y824" s="51"/>
      <c r="Z824" s="51"/>
    </row>
    <row r="825" spans="1:26" ht="15.75" customHeight="1" x14ac:dyDescent="0.2">
      <c r="A825" s="51"/>
      <c r="B825" s="51"/>
      <c r="C825" s="51"/>
      <c r="D825" s="51"/>
      <c r="E825" s="51"/>
      <c r="F825" s="51"/>
      <c r="G825" s="51"/>
      <c r="H825" s="51"/>
      <c r="I825" s="51"/>
      <c r="J825" s="51"/>
      <c r="K825" s="51"/>
      <c r="L825" s="51"/>
      <c r="M825" s="51"/>
      <c r="N825" s="51"/>
      <c r="O825" s="51"/>
      <c r="P825" s="51"/>
      <c r="Q825" s="51"/>
      <c r="R825" s="51"/>
      <c r="S825" s="51"/>
      <c r="T825" s="51"/>
      <c r="U825" s="51"/>
      <c r="V825" s="51"/>
      <c r="W825" s="51"/>
      <c r="X825" s="51"/>
      <c r="Y825" s="51"/>
      <c r="Z825" s="51"/>
    </row>
    <row r="826" spans="1:26" ht="15.75" customHeight="1" x14ac:dyDescent="0.2">
      <c r="A826" s="51"/>
      <c r="B826" s="51"/>
      <c r="C826" s="51"/>
      <c r="D826" s="51"/>
      <c r="E826" s="51"/>
      <c r="F826" s="51"/>
      <c r="G826" s="51"/>
      <c r="H826" s="51"/>
      <c r="I826" s="51"/>
      <c r="J826" s="51"/>
      <c r="K826" s="51"/>
      <c r="L826" s="51"/>
      <c r="M826" s="51"/>
      <c r="N826" s="51"/>
      <c r="O826" s="51"/>
      <c r="P826" s="51"/>
      <c r="Q826" s="51"/>
      <c r="R826" s="51"/>
      <c r="S826" s="51"/>
      <c r="T826" s="51"/>
      <c r="U826" s="51"/>
      <c r="V826" s="51"/>
      <c r="W826" s="51"/>
      <c r="X826" s="51"/>
      <c r="Y826" s="51"/>
      <c r="Z826" s="51"/>
    </row>
    <row r="827" spans="1:26" ht="15.75" customHeight="1" x14ac:dyDescent="0.2">
      <c r="A827" s="51"/>
      <c r="B827" s="51"/>
      <c r="C827" s="51"/>
      <c r="D827" s="51"/>
      <c r="E827" s="51"/>
      <c r="F827" s="51"/>
      <c r="G827" s="51"/>
      <c r="H827" s="51"/>
      <c r="I827" s="51"/>
      <c r="J827" s="51"/>
      <c r="K827" s="51"/>
      <c r="L827" s="51"/>
      <c r="M827" s="51"/>
      <c r="N827" s="51"/>
      <c r="O827" s="51"/>
      <c r="P827" s="51"/>
      <c r="Q827" s="51"/>
      <c r="R827" s="51"/>
      <c r="S827" s="51"/>
      <c r="T827" s="51"/>
      <c r="U827" s="51"/>
      <c r="V827" s="51"/>
      <c r="W827" s="51"/>
      <c r="X827" s="51"/>
      <c r="Y827" s="51"/>
      <c r="Z827" s="51"/>
    </row>
    <row r="828" spans="1:26" ht="15.75" customHeight="1" x14ac:dyDescent="0.2">
      <c r="A828" s="51"/>
      <c r="B828" s="51"/>
      <c r="C828" s="51"/>
      <c r="D828" s="51"/>
      <c r="E828" s="51"/>
      <c r="F828" s="51"/>
      <c r="G828" s="51"/>
      <c r="H828" s="51"/>
      <c r="I828" s="51"/>
      <c r="J828" s="51"/>
      <c r="K828" s="51"/>
      <c r="L828" s="51"/>
      <c r="M828" s="51"/>
      <c r="N828" s="51"/>
      <c r="O828" s="51"/>
      <c r="P828" s="51"/>
      <c r="Q828" s="51"/>
      <c r="R828" s="51"/>
      <c r="S828" s="51"/>
      <c r="T828" s="51"/>
      <c r="U828" s="51"/>
      <c r="V828" s="51"/>
      <c r="W828" s="51"/>
      <c r="X828" s="51"/>
      <c r="Y828" s="51"/>
      <c r="Z828" s="51"/>
    </row>
    <row r="829" spans="1:26" ht="15.75" customHeight="1" x14ac:dyDescent="0.2">
      <c r="A829" s="51"/>
      <c r="B829" s="51"/>
      <c r="C829" s="51"/>
      <c r="D829" s="51"/>
      <c r="E829" s="51"/>
      <c r="F829" s="51"/>
      <c r="G829" s="51"/>
      <c r="H829" s="51"/>
      <c r="I829" s="51"/>
      <c r="J829" s="51"/>
      <c r="K829" s="51"/>
      <c r="L829" s="51"/>
      <c r="M829" s="51"/>
      <c r="N829" s="51"/>
      <c r="O829" s="51"/>
      <c r="P829" s="51"/>
      <c r="Q829" s="51"/>
      <c r="R829" s="51"/>
      <c r="S829" s="51"/>
      <c r="T829" s="51"/>
      <c r="U829" s="51"/>
      <c r="V829" s="51"/>
      <c r="W829" s="51"/>
      <c r="X829" s="51"/>
      <c r="Y829" s="51"/>
      <c r="Z829" s="51"/>
    </row>
    <row r="830" spans="1:26" ht="15.75" customHeight="1" x14ac:dyDescent="0.2">
      <c r="A830" s="51"/>
      <c r="B830" s="51"/>
      <c r="C830" s="51"/>
      <c r="D830" s="51"/>
      <c r="E830" s="51"/>
      <c r="F830" s="51"/>
      <c r="G830" s="51"/>
      <c r="H830" s="51"/>
      <c r="I830" s="51"/>
      <c r="J830" s="51"/>
      <c r="K830" s="51"/>
      <c r="L830" s="51"/>
      <c r="M830" s="51"/>
      <c r="N830" s="51"/>
      <c r="O830" s="51"/>
      <c r="P830" s="51"/>
      <c r="Q830" s="51"/>
      <c r="R830" s="51"/>
      <c r="S830" s="51"/>
      <c r="T830" s="51"/>
      <c r="U830" s="51"/>
      <c r="V830" s="51"/>
      <c r="W830" s="51"/>
      <c r="X830" s="51"/>
      <c r="Y830" s="51"/>
      <c r="Z830" s="51"/>
    </row>
    <row r="831" spans="1:26" ht="15.75" customHeight="1" x14ac:dyDescent="0.2">
      <c r="A831" s="51"/>
      <c r="B831" s="51"/>
      <c r="C831" s="51"/>
      <c r="D831" s="51"/>
      <c r="E831" s="51"/>
      <c r="F831" s="51"/>
      <c r="G831" s="51"/>
      <c r="H831" s="51"/>
      <c r="I831" s="51"/>
      <c r="J831" s="51"/>
      <c r="K831" s="51"/>
      <c r="L831" s="51"/>
      <c r="M831" s="51"/>
      <c r="N831" s="51"/>
      <c r="O831" s="51"/>
      <c r="P831" s="51"/>
      <c r="Q831" s="51"/>
      <c r="R831" s="51"/>
      <c r="S831" s="51"/>
      <c r="T831" s="51"/>
      <c r="U831" s="51"/>
      <c r="V831" s="51"/>
      <c r="W831" s="51"/>
      <c r="X831" s="51"/>
      <c r="Y831" s="51"/>
      <c r="Z831" s="51"/>
    </row>
    <row r="832" spans="1:26" ht="15.75" customHeight="1" x14ac:dyDescent="0.2">
      <c r="A832" s="51"/>
      <c r="B832" s="51"/>
      <c r="C832" s="51"/>
      <c r="D832" s="51"/>
      <c r="E832" s="51"/>
      <c r="F832" s="51"/>
      <c r="G832" s="51"/>
      <c r="H832" s="51"/>
      <c r="I832" s="51"/>
      <c r="J832" s="51"/>
      <c r="K832" s="51"/>
      <c r="L832" s="51"/>
      <c r="M832" s="51"/>
      <c r="N832" s="51"/>
      <c r="O832" s="51"/>
      <c r="P832" s="51"/>
      <c r="Q832" s="51"/>
      <c r="R832" s="51"/>
      <c r="S832" s="51"/>
      <c r="T832" s="51"/>
      <c r="U832" s="51"/>
      <c r="V832" s="51"/>
      <c r="W832" s="51"/>
      <c r="X832" s="51"/>
      <c r="Y832" s="51"/>
      <c r="Z832" s="51"/>
    </row>
    <row r="833" spans="1:26" ht="15.75" customHeight="1" x14ac:dyDescent="0.2">
      <c r="A833" s="51"/>
      <c r="B833" s="51"/>
      <c r="C833" s="51"/>
      <c r="D833" s="51"/>
      <c r="E833" s="51"/>
      <c r="F833" s="51"/>
      <c r="G833" s="51"/>
      <c r="H833" s="51"/>
      <c r="I833" s="51"/>
      <c r="J833" s="51"/>
      <c r="K833" s="51"/>
      <c r="L833" s="51"/>
      <c r="M833" s="51"/>
      <c r="N833" s="51"/>
      <c r="O833" s="51"/>
      <c r="P833" s="51"/>
      <c r="Q833" s="51"/>
      <c r="R833" s="51"/>
      <c r="S833" s="51"/>
      <c r="T833" s="51"/>
      <c r="U833" s="51"/>
      <c r="V833" s="51"/>
      <c r="W833" s="51"/>
      <c r="X833" s="51"/>
      <c r="Y833" s="51"/>
      <c r="Z833" s="51"/>
    </row>
    <row r="834" spans="1:26" ht="15.75" customHeight="1" x14ac:dyDescent="0.2">
      <c r="A834" s="51"/>
      <c r="B834" s="51"/>
      <c r="C834" s="51"/>
      <c r="D834" s="51"/>
      <c r="E834" s="51"/>
      <c r="F834" s="51"/>
      <c r="G834" s="51"/>
      <c r="H834" s="51"/>
      <c r="I834" s="51"/>
      <c r="J834" s="51"/>
      <c r="K834" s="51"/>
      <c r="L834" s="51"/>
      <c r="M834" s="51"/>
      <c r="N834" s="51"/>
      <c r="O834" s="51"/>
      <c r="P834" s="51"/>
      <c r="Q834" s="51"/>
      <c r="R834" s="51"/>
      <c r="S834" s="51"/>
      <c r="T834" s="51"/>
      <c r="U834" s="51"/>
      <c r="V834" s="51"/>
      <c r="W834" s="51"/>
      <c r="X834" s="51"/>
      <c r="Y834" s="51"/>
      <c r="Z834" s="51"/>
    </row>
    <row r="835" spans="1:26" ht="15.75" customHeight="1" x14ac:dyDescent="0.2">
      <c r="A835" s="51"/>
      <c r="B835" s="51"/>
      <c r="C835" s="51"/>
      <c r="D835" s="51"/>
      <c r="E835" s="51"/>
      <c r="F835" s="51"/>
      <c r="G835" s="51"/>
      <c r="H835" s="51"/>
      <c r="I835" s="51"/>
      <c r="J835" s="51"/>
      <c r="K835" s="51"/>
      <c r="L835" s="51"/>
      <c r="M835" s="51"/>
      <c r="N835" s="51"/>
      <c r="O835" s="51"/>
      <c r="P835" s="51"/>
      <c r="Q835" s="51"/>
      <c r="R835" s="51"/>
      <c r="S835" s="51"/>
      <c r="T835" s="51"/>
      <c r="U835" s="51"/>
      <c r="V835" s="51"/>
      <c r="W835" s="51"/>
      <c r="X835" s="51"/>
      <c r="Y835" s="51"/>
      <c r="Z835" s="51"/>
    </row>
    <row r="836" spans="1:26" ht="15.75" customHeight="1" x14ac:dyDescent="0.2">
      <c r="A836" s="51"/>
      <c r="B836" s="51"/>
      <c r="C836" s="51"/>
      <c r="D836" s="51"/>
      <c r="E836" s="51"/>
      <c r="F836" s="51"/>
      <c r="G836" s="51"/>
      <c r="H836" s="51"/>
      <c r="I836" s="51"/>
      <c r="J836" s="51"/>
      <c r="K836" s="51"/>
      <c r="L836" s="51"/>
      <c r="M836" s="51"/>
      <c r="N836" s="51"/>
      <c r="O836" s="51"/>
      <c r="P836" s="51"/>
      <c r="Q836" s="51"/>
      <c r="R836" s="51"/>
      <c r="S836" s="51"/>
      <c r="T836" s="51"/>
      <c r="U836" s="51"/>
      <c r="V836" s="51"/>
      <c r="W836" s="51"/>
      <c r="X836" s="51"/>
      <c r="Y836" s="51"/>
      <c r="Z836" s="51"/>
    </row>
    <row r="837" spans="1:26" ht="15.75" customHeight="1" x14ac:dyDescent="0.2">
      <c r="A837" s="51"/>
      <c r="B837" s="51"/>
      <c r="C837" s="51"/>
      <c r="D837" s="51"/>
      <c r="E837" s="51"/>
      <c r="F837" s="51"/>
      <c r="G837" s="51"/>
      <c r="H837" s="51"/>
      <c r="I837" s="51"/>
      <c r="J837" s="51"/>
      <c r="K837" s="51"/>
      <c r="L837" s="51"/>
      <c r="M837" s="51"/>
      <c r="N837" s="51"/>
      <c r="O837" s="51"/>
      <c r="P837" s="51"/>
      <c r="Q837" s="51"/>
      <c r="R837" s="51"/>
      <c r="S837" s="51"/>
      <c r="T837" s="51"/>
      <c r="U837" s="51"/>
      <c r="V837" s="51"/>
      <c r="W837" s="51"/>
      <c r="X837" s="51"/>
      <c r="Y837" s="51"/>
      <c r="Z837" s="51"/>
    </row>
    <row r="838" spans="1:26" ht="15.75" customHeight="1" x14ac:dyDescent="0.2">
      <c r="A838" s="51"/>
      <c r="B838" s="51"/>
      <c r="C838" s="51"/>
      <c r="D838" s="51"/>
      <c r="E838" s="51"/>
      <c r="F838" s="51"/>
      <c r="G838" s="51"/>
      <c r="H838" s="51"/>
      <c r="I838" s="51"/>
      <c r="J838" s="51"/>
      <c r="K838" s="51"/>
      <c r="L838" s="51"/>
      <c r="M838" s="51"/>
      <c r="N838" s="51"/>
      <c r="O838" s="51"/>
      <c r="P838" s="51"/>
      <c r="Q838" s="51"/>
      <c r="R838" s="51"/>
      <c r="S838" s="51"/>
      <c r="T838" s="51"/>
      <c r="U838" s="51"/>
      <c r="V838" s="51"/>
      <c r="W838" s="51"/>
      <c r="X838" s="51"/>
      <c r="Y838" s="51"/>
      <c r="Z838" s="51"/>
    </row>
    <row r="839" spans="1:26" ht="15.75" customHeight="1" x14ac:dyDescent="0.2">
      <c r="A839" s="51"/>
      <c r="B839" s="51"/>
      <c r="C839" s="51"/>
      <c r="D839" s="51"/>
      <c r="E839" s="51"/>
      <c r="F839" s="51"/>
      <c r="G839" s="51"/>
      <c r="H839" s="51"/>
      <c r="I839" s="51"/>
      <c r="J839" s="51"/>
      <c r="K839" s="51"/>
      <c r="L839" s="51"/>
      <c r="M839" s="51"/>
      <c r="N839" s="51"/>
      <c r="O839" s="51"/>
      <c r="P839" s="51"/>
      <c r="Q839" s="51"/>
      <c r="R839" s="51"/>
      <c r="S839" s="51"/>
      <c r="T839" s="51"/>
      <c r="U839" s="51"/>
      <c r="V839" s="51"/>
      <c r="W839" s="51"/>
      <c r="X839" s="51"/>
      <c r="Y839" s="51"/>
      <c r="Z839" s="51"/>
    </row>
    <row r="840" spans="1:26" ht="15.75" customHeight="1" x14ac:dyDescent="0.2">
      <c r="A840" s="51"/>
      <c r="B840" s="51"/>
      <c r="C840" s="51"/>
      <c r="D840" s="51"/>
      <c r="E840" s="51"/>
      <c r="F840" s="51"/>
      <c r="G840" s="51"/>
      <c r="H840" s="51"/>
      <c r="I840" s="51"/>
      <c r="J840" s="51"/>
      <c r="K840" s="51"/>
      <c r="L840" s="51"/>
      <c r="M840" s="51"/>
      <c r="N840" s="51"/>
      <c r="O840" s="51"/>
      <c r="P840" s="51"/>
      <c r="Q840" s="51"/>
      <c r="R840" s="51"/>
      <c r="S840" s="51"/>
      <c r="T840" s="51"/>
      <c r="U840" s="51"/>
      <c r="V840" s="51"/>
      <c r="W840" s="51"/>
      <c r="X840" s="51"/>
      <c r="Y840" s="51"/>
      <c r="Z840" s="51"/>
    </row>
    <row r="841" spans="1:26" ht="15.75" customHeight="1" x14ac:dyDescent="0.2">
      <c r="A841" s="51"/>
      <c r="B841" s="51"/>
      <c r="C841" s="51"/>
      <c r="D841" s="51"/>
      <c r="E841" s="51"/>
      <c r="F841" s="51"/>
      <c r="G841" s="51"/>
      <c r="H841" s="51"/>
      <c r="I841" s="51"/>
      <c r="J841" s="51"/>
      <c r="K841" s="51"/>
      <c r="L841" s="51"/>
      <c r="M841" s="51"/>
      <c r="N841" s="51"/>
      <c r="O841" s="51"/>
      <c r="P841" s="51"/>
      <c r="Q841" s="51"/>
      <c r="R841" s="51"/>
      <c r="S841" s="51"/>
      <c r="T841" s="51"/>
      <c r="U841" s="51"/>
      <c r="V841" s="51"/>
      <c r="W841" s="51"/>
      <c r="X841" s="51"/>
      <c r="Y841" s="51"/>
      <c r="Z841" s="51"/>
    </row>
    <row r="842" spans="1:26" ht="15.75" customHeight="1" x14ac:dyDescent="0.2">
      <c r="A842" s="51"/>
      <c r="B842" s="51"/>
      <c r="C842" s="51"/>
      <c r="D842" s="51"/>
      <c r="E842" s="51"/>
      <c r="F842" s="51"/>
      <c r="G842" s="51"/>
      <c r="H842" s="51"/>
      <c r="I842" s="51"/>
      <c r="J842" s="51"/>
      <c r="K842" s="51"/>
      <c r="L842" s="51"/>
      <c r="M842" s="51"/>
      <c r="N842" s="51"/>
      <c r="O842" s="51"/>
      <c r="P842" s="51"/>
      <c r="Q842" s="51"/>
      <c r="R842" s="51"/>
      <c r="S842" s="51"/>
      <c r="T842" s="51"/>
      <c r="U842" s="51"/>
      <c r="V842" s="51"/>
      <c r="W842" s="51"/>
      <c r="X842" s="51"/>
      <c r="Y842" s="51"/>
      <c r="Z842" s="51"/>
    </row>
    <row r="843" spans="1:26" ht="15.75" customHeight="1" x14ac:dyDescent="0.2">
      <c r="A843" s="51"/>
      <c r="B843" s="51"/>
      <c r="C843" s="51"/>
      <c r="D843" s="51"/>
      <c r="E843" s="51"/>
      <c r="F843" s="51"/>
      <c r="G843" s="51"/>
      <c r="H843" s="51"/>
      <c r="I843" s="51"/>
      <c r="J843" s="51"/>
      <c r="K843" s="51"/>
      <c r="L843" s="51"/>
      <c r="M843" s="51"/>
      <c r="N843" s="51"/>
      <c r="O843" s="51"/>
      <c r="P843" s="51"/>
      <c r="Q843" s="51"/>
      <c r="R843" s="51"/>
      <c r="S843" s="51"/>
      <c r="T843" s="51"/>
      <c r="U843" s="51"/>
      <c r="V843" s="51"/>
      <c r="W843" s="51"/>
      <c r="X843" s="51"/>
      <c r="Y843" s="51"/>
      <c r="Z843" s="51"/>
    </row>
    <row r="844" spans="1:26" ht="15.75" customHeight="1" x14ac:dyDescent="0.2">
      <c r="A844" s="51"/>
      <c r="B844" s="51"/>
      <c r="C844" s="51"/>
      <c r="D844" s="51"/>
      <c r="E844" s="51"/>
      <c r="F844" s="51"/>
      <c r="G844" s="51"/>
      <c r="H844" s="51"/>
      <c r="I844" s="51"/>
      <c r="J844" s="51"/>
      <c r="K844" s="51"/>
      <c r="L844" s="51"/>
      <c r="M844" s="51"/>
      <c r="N844" s="51"/>
      <c r="O844" s="51"/>
      <c r="P844" s="51"/>
      <c r="Q844" s="51"/>
      <c r="R844" s="51"/>
      <c r="S844" s="51"/>
      <c r="T844" s="51"/>
      <c r="U844" s="51"/>
      <c r="V844" s="51"/>
      <c r="W844" s="51"/>
      <c r="X844" s="51"/>
      <c r="Y844" s="51"/>
      <c r="Z844" s="51"/>
    </row>
    <row r="845" spans="1:26" ht="15.75" customHeight="1" x14ac:dyDescent="0.2">
      <c r="A845" s="51"/>
      <c r="B845" s="51"/>
      <c r="C845" s="51"/>
      <c r="D845" s="51"/>
      <c r="E845" s="51"/>
      <c r="F845" s="51"/>
      <c r="G845" s="51"/>
      <c r="H845" s="51"/>
      <c r="I845" s="51"/>
      <c r="J845" s="51"/>
      <c r="K845" s="51"/>
      <c r="L845" s="51"/>
      <c r="M845" s="51"/>
      <c r="N845" s="51"/>
      <c r="O845" s="51"/>
      <c r="P845" s="51"/>
      <c r="Q845" s="51"/>
      <c r="R845" s="51"/>
      <c r="S845" s="51"/>
      <c r="T845" s="51"/>
      <c r="U845" s="51"/>
      <c r="V845" s="51"/>
      <c r="W845" s="51"/>
      <c r="X845" s="51"/>
      <c r="Y845" s="51"/>
      <c r="Z845" s="51"/>
    </row>
    <row r="846" spans="1:26" ht="15.75" customHeight="1" x14ac:dyDescent="0.2">
      <c r="A846" s="51"/>
      <c r="B846" s="51"/>
      <c r="C846" s="51"/>
      <c r="D846" s="51"/>
      <c r="E846" s="51"/>
      <c r="F846" s="51"/>
      <c r="G846" s="51"/>
      <c r="H846" s="51"/>
      <c r="I846" s="51"/>
      <c r="J846" s="51"/>
      <c r="K846" s="51"/>
      <c r="L846" s="51"/>
      <c r="M846" s="51"/>
      <c r="N846" s="51"/>
      <c r="O846" s="51"/>
      <c r="P846" s="51"/>
      <c r="Q846" s="51"/>
      <c r="R846" s="51"/>
      <c r="S846" s="51"/>
      <c r="T846" s="51"/>
      <c r="U846" s="51"/>
      <c r="V846" s="51"/>
      <c r="W846" s="51"/>
      <c r="X846" s="51"/>
      <c r="Y846" s="51"/>
      <c r="Z846" s="51"/>
    </row>
    <row r="847" spans="1:26" ht="15.75" customHeight="1" x14ac:dyDescent="0.2">
      <c r="A847" s="51"/>
      <c r="B847" s="51"/>
      <c r="C847" s="51"/>
      <c r="D847" s="51"/>
      <c r="E847" s="51"/>
      <c r="F847" s="51"/>
      <c r="G847" s="51"/>
      <c r="H847" s="51"/>
      <c r="I847" s="51"/>
      <c r="J847" s="51"/>
      <c r="K847" s="51"/>
      <c r="L847" s="51"/>
      <c r="M847" s="51"/>
      <c r="N847" s="51"/>
      <c r="O847" s="51"/>
      <c r="P847" s="51"/>
      <c r="Q847" s="51"/>
      <c r="R847" s="51"/>
      <c r="S847" s="51"/>
      <c r="T847" s="51"/>
      <c r="U847" s="51"/>
      <c r="V847" s="51"/>
      <c r="W847" s="51"/>
      <c r="X847" s="51"/>
      <c r="Y847" s="51"/>
      <c r="Z847" s="51"/>
    </row>
    <row r="848" spans="1:26" ht="15.75" customHeight="1" x14ac:dyDescent="0.2">
      <c r="A848" s="51"/>
      <c r="B848" s="51"/>
      <c r="C848" s="51"/>
      <c r="D848" s="51"/>
      <c r="E848" s="51"/>
      <c r="F848" s="51"/>
      <c r="G848" s="51"/>
      <c r="H848" s="51"/>
      <c r="I848" s="51"/>
      <c r="J848" s="51"/>
      <c r="K848" s="51"/>
      <c r="L848" s="51"/>
      <c r="M848" s="51"/>
      <c r="N848" s="51"/>
      <c r="O848" s="51"/>
      <c r="P848" s="51"/>
      <c r="Q848" s="51"/>
      <c r="R848" s="51"/>
      <c r="S848" s="51"/>
      <c r="T848" s="51"/>
      <c r="U848" s="51"/>
      <c r="V848" s="51"/>
      <c r="W848" s="51"/>
      <c r="X848" s="51"/>
      <c r="Y848" s="51"/>
      <c r="Z848" s="51"/>
    </row>
    <row r="849" spans="1:26" ht="15.75" customHeight="1" x14ac:dyDescent="0.2">
      <c r="A849" s="51"/>
      <c r="B849" s="51"/>
      <c r="C849" s="51"/>
      <c r="D849" s="51"/>
      <c r="E849" s="51"/>
      <c r="F849" s="51"/>
      <c r="G849" s="51"/>
      <c r="H849" s="51"/>
      <c r="I849" s="51"/>
      <c r="J849" s="51"/>
      <c r="K849" s="51"/>
      <c r="L849" s="51"/>
      <c r="M849" s="51"/>
      <c r="N849" s="51"/>
      <c r="O849" s="51"/>
      <c r="P849" s="51"/>
      <c r="Q849" s="51"/>
      <c r="R849" s="51"/>
      <c r="S849" s="51"/>
      <c r="T849" s="51"/>
      <c r="U849" s="51"/>
      <c r="V849" s="51"/>
      <c r="W849" s="51"/>
      <c r="X849" s="51"/>
      <c r="Y849" s="51"/>
      <c r="Z849" s="51"/>
    </row>
    <row r="850" spans="1:26" ht="15.75" customHeight="1" x14ac:dyDescent="0.2">
      <c r="A850" s="51"/>
      <c r="B850" s="51"/>
      <c r="C850" s="51"/>
      <c r="D850" s="51"/>
      <c r="E850" s="51"/>
      <c r="F850" s="51"/>
      <c r="G850" s="51"/>
      <c r="H850" s="51"/>
      <c r="I850" s="51"/>
      <c r="J850" s="51"/>
      <c r="K850" s="51"/>
      <c r="L850" s="51"/>
      <c r="M850" s="51"/>
      <c r="N850" s="51"/>
      <c r="O850" s="51"/>
      <c r="P850" s="51"/>
      <c r="Q850" s="51"/>
      <c r="R850" s="51"/>
      <c r="S850" s="51"/>
      <c r="T850" s="51"/>
      <c r="U850" s="51"/>
      <c r="V850" s="51"/>
      <c r="W850" s="51"/>
      <c r="X850" s="51"/>
      <c r="Y850" s="51"/>
      <c r="Z850" s="51"/>
    </row>
    <row r="851" spans="1:26" ht="15.75" customHeight="1" x14ac:dyDescent="0.2">
      <c r="A851" s="51"/>
      <c r="B851" s="51"/>
      <c r="C851" s="51"/>
      <c r="D851" s="51"/>
      <c r="E851" s="51"/>
      <c r="F851" s="51"/>
      <c r="G851" s="51"/>
      <c r="H851" s="51"/>
      <c r="I851" s="51"/>
      <c r="J851" s="51"/>
      <c r="K851" s="51"/>
      <c r="L851" s="51"/>
      <c r="M851" s="51"/>
      <c r="N851" s="51"/>
      <c r="O851" s="51"/>
      <c r="P851" s="51"/>
      <c r="Q851" s="51"/>
      <c r="R851" s="51"/>
      <c r="S851" s="51"/>
      <c r="T851" s="51"/>
      <c r="U851" s="51"/>
      <c r="V851" s="51"/>
      <c r="W851" s="51"/>
      <c r="X851" s="51"/>
      <c r="Y851" s="51"/>
      <c r="Z851" s="51"/>
    </row>
    <row r="852" spans="1:26" ht="15.75" customHeight="1" x14ac:dyDescent="0.2">
      <c r="A852" s="51"/>
      <c r="B852" s="51"/>
      <c r="C852" s="51"/>
      <c r="D852" s="51"/>
      <c r="E852" s="51"/>
      <c r="F852" s="51"/>
      <c r="G852" s="51"/>
      <c r="H852" s="51"/>
      <c r="I852" s="51"/>
      <c r="J852" s="51"/>
      <c r="K852" s="51"/>
      <c r="L852" s="51"/>
      <c r="M852" s="51"/>
      <c r="N852" s="51"/>
      <c r="O852" s="51"/>
      <c r="P852" s="51"/>
      <c r="Q852" s="51"/>
      <c r="R852" s="51"/>
      <c r="S852" s="51"/>
      <c r="T852" s="51"/>
      <c r="U852" s="51"/>
      <c r="V852" s="51"/>
      <c r="W852" s="51"/>
      <c r="X852" s="51"/>
      <c r="Y852" s="51"/>
      <c r="Z852" s="51"/>
    </row>
    <row r="853" spans="1:26" ht="15.75" customHeight="1" x14ac:dyDescent="0.2">
      <c r="A853" s="51"/>
      <c r="B853" s="51"/>
      <c r="C853" s="51"/>
      <c r="D853" s="51"/>
      <c r="E853" s="51"/>
      <c r="F853" s="51"/>
      <c r="G853" s="51"/>
      <c r="H853" s="51"/>
      <c r="I853" s="51"/>
      <c r="J853" s="51"/>
      <c r="K853" s="51"/>
      <c r="L853" s="51"/>
      <c r="M853" s="51"/>
      <c r="N853" s="51"/>
      <c r="O853" s="51"/>
      <c r="P853" s="51"/>
      <c r="Q853" s="51"/>
      <c r="R853" s="51"/>
      <c r="S853" s="51"/>
      <c r="T853" s="51"/>
      <c r="U853" s="51"/>
      <c r="V853" s="51"/>
      <c r="W853" s="51"/>
      <c r="X853" s="51"/>
      <c r="Y853" s="51"/>
      <c r="Z853" s="51"/>
    </row>
    <row r="854" spans="1:26" ht="15.75" customHeight="1" x14ac:dyDescent="0.2">
      <c r="A854" s="51"/>
      <c r="B854" s="51"/>
      <c r="C854" s="51"/>
      <c r="D854" s="51"/>
      <c r="E854" s="51"/>
      <c r="F854" s="51"/>
      <c r="G854" s="51"/>
      <c r="H854" s="51"/>
      <c r="I854" s="51"/>
      <c r="J854" s="51"/>
      <c r="K854" s="51"/>
      <c r="L854" s="51"/>
      <c r="M854" s="51"/>
      <c r="N854" s="51"/>
      <c r="O854" s="51"/>
      <c r="P854" s="51"/>
      <c r="Q854" s="51"/>
      <c r="R854" s="51"/>
      <c r="S854" s="51"/>
      <c r="T854" s="51"/>
      <c r="U854" s="51"/>
      <c r="V854" s="51"/>
      <c r="W854" s="51"/>
      <c r="X854" s="51"/>
      <c r="Y854" s="51"/>
      <c r="Z854" s="51"/>
    </row>
    <row r="855" spans="1:26" ht="15.75" customHeight="1" x14ac:dyDescent="0.2">
      <c r="A855" s="51"/>
      <c r="B855" s="51"/>
      <c r="C855" s="51"/>
      <c r="D855" s="51"/>
      <c r="E855" s="51"/>
      <c r="F855" s="51"/>
      <c r="G855" s="51"/>
      <c r="H855" s="51"/>
      <c r="I855" s="51"/>
      <c r="J855" s="51"/>
      <c r="K855" s="51"/>
      <c r="L855" s="51"/>
      <c r="M855" s="51"/>
      <c r="N855" s="51"/>
      <c r="O855" s="51"/>
      <c r="P855" s="51"/>
      <c r="Q855" s="51"/>
      <c r="R855" s="51"/>
      <c r="S855" s="51"/>
      <c r="T855" s="51"/>
      <c r="U855" s="51"/>
      <c r="V855" s="51"/>
      <c r="W855" s="51"/>
      <c r="X855" s="51"/>
      <c r="Y855" s="51"/>
      <c r="Z855" s="51"/>
    </row>
    <row r="856" spans="1:26" ht="15.75" customHeight="1" x14ac:dyDescent="0.2">
      <c r="A856" s="51"/>
      <c r="B856" s="51"/>
      <c r="C856" s="51"/>
      <c r="D856" s="51"/>
      <c r="E856" s="51"/>
      <c r="F856" s="51"/>
      <c r="G856" s="51"/>
      <c r="H856" s="51"/>
      <c r="I856" s="51"/>
      <c r="J856" s="51"/>
      <c r="K856" s="51"/>
      <c r="L856" s="51"/>
      <c r="M856" s="51"/>
      <c r="N856" s="51"/>
      <c r="O856" s="51"/>
      <c r="P856" s="51"/>
      <c r="Q856" s="51"/>
      <c r="R856" s="51"/>
      <c r="S856" s="51"/>
      <c r="T856" s="51"/>
      <c r="U856" s="51"/>
      <c r="V856" s="51"/>
      <c r="W856" s="51"/>
      <c r="X856" s="51"/>
      <c r="Y856" s="51"/>
      <c r="Z856" s="51"/>
    </row>
    <row r="857" spans="1:26" ht="15.75" customHeight="1" x14ac:dyDescent="0.2">
      <c r="A857" s="51"/>
      <c r="B857" s="51"/>
      <c r="C857" s="51"/>
      <c r="D857" s="51"/>
      <c r="E857" s="51"/>
      <c r="F857" s="51"/>
      <c r="G857" s="51"/>
      <c r="H857" s="51"/>
      <c r="I857" s="51"/>
      <c r="J857" s="51"/>
      <c r="K857" s="51"/>
      <c r="L857" s="51"/>
      <c r="M857" s="51"/>
      <c r="N857" s="51"/>
      <c r="O857" s="51"/>
      <c r="P857" s="51"/>
      <c r="Q857" s="51"/>
      <c r="R857" s="51"/>
      <c r="S857" s="51"/>
      <c r="T857" s="51"/>
      <c r="U857" s="51"/>
      <c r="V857" s="51"/>
      <c r="W857" s="51"/>
      <c r="X857" s="51"/>
      <c r="Y857" s="51"/>
      <c r="Z857" s="51"/>
    </row>
    <row r="858" spans="1:26" ht="15.75" customHeight="1" x14ac:dyDescent="0.2">
      <c r="A858" s="51"/>
      <c r="B858" s="51"/>
      <c r="C858" s="51"/>
      <c r="D858" s="51"/>
      <c r="E858" s="51"/>
      <c r="F858" s="51"/>
      <c r="G858" s="51"/>
      <c r="H858" s="51"/>
      <c r="I858" s="51"/>
      <c r="J858" s="51"/>
      <c r="K858" s="51"/>
      <c r="L858" s="51"/>
      <c r="M858" s="51"/>
      <c r="N858" s="51"/>
      <c r="O858" s="51"/>
      <c r="P858" s="51"/>
      <c r="Q858" s="51"/>
      <c r="R858" s="51"/>
      <c r="S858" s="51"/>
      <c r="T858" s="51"/>
      <c r="U858" s="51"/>
      <c r="V858" s="51"/>
      <c r="W858" s="51"/>
      <c r="X858" s="51"/>
      <c r="Y858" s="51"/>
      <c r="Z858" s="51"/>
    </row>
    <row r="859" spans="1:26" ht="15.75" customHeight="1" x14ac:dyDescent="0.2">
      <c r="A859" s="51"/>
      <c r="B859" s="51"/>
      <c r="C859" s="51"/>
      <c r="D859" s="51"/>
      <c r="E859" s="51"/>
      <c r="F859" s="51"/>
      <c r="G859" s="51"/>
      <c r="H859" s="51"/>
      <c r="I859" s="51"/>
      <c r="J859" s="51"/>
      <c r="K859" s="51"/>
      <c r="L859" s="51"/>
      <c r="M859" s="51"/>
      <c r="N859" s="51"/>
      <c r="O859" s="51"/>
      <c r="P859" s="51"/>
      <c r="Q859" s="51"/>
      <c r="R859" s="51"/>
      <c r="S859" s="51"/>
      <c r="T859" s="51"/>
      <c r="U859" s="51"/>
      <c r="V859" s="51"/>
      <c r="W859" s="51"/>
      <c r="X859" s="51"/>
      <c r="Y859" s="51"/>
      <c r="Z859" s="51"/>
    </row>
    <row r="860" spans="1:26" ht="15.75" customHeight="1" x14ac:dyDescent="0.2">
      <c r="A860" s="51"/>
      <c r="B860" s="51"/>
      <c r="C860" s="51"/>
      <c r="D860" s="51"/>
      <c r="E860" s="51"/>
      <c r="F860" s="51"/>
      <c r="G860" s="51"/>
      <c r="H860" s="51"/>
      <c r="I860" s="51"/>
      <c r="J860" s="51"/>
      <c r="K860" s="51"/>
      <c r="L860" s="51"/>
      <c r="M860" s="51"/>
      <c r="N860" s="51"/>
      <c r="O860" s="51"/>
      <c r="P860" s="51"/>
      <c r="Q860" s="51"/>
      <c r="R860" s="51"/>
      <c r="S860" s="51"/>
      <c r="T860" s="51"/>
      <c r="U860" s="51"/>
      <c r="V860" s="51"/>
      <c r="W860" s="51"/>
      <c r="X860" s="51"/>
      <c r="Y860" s="51"/>
      <c r="Z860" s="51"/>
    </row>
    <row r="861" spans="1:26" ht="15.75" customHeight="1" x14ac:dyDescent="0.2">
      <c r="A861" s="51"/>
      <c r="B861" s="51"/>
      <c r="C861" s="51"/>
      <c r="D861" s="51"/>
      <c r="E861" s="51"/>
      <c r="F861" s="51"/>
      <c r="G861" s="51"/>
      <c r="H861" s="51"/>
      <c r="I861" s="51"/>
      <c r="J861" s="51"/>
      <c r="K861" s="51"/>
      <c r="L861" s="51"/>
      <c r="M861" s="51"/>
      <c r="N861" s="51"/>
      <c r="O861" s="51"/>
      <c r="P861" s="51"/>
      <c r="Q861" s="51"/>
      <c r="R861" s="51"/>
      <c r="S861" s="51"/>
      <c r="T861" s="51"/>
      <c r="U861" s="51"/>
      <c r="V861" s="51"/>
      <c r="W861" s="51"/>
      <c r="X861" s="51"/>
      <c r="Y861" s="51"/>
      <c r="Z861" s="51"/>
    </row>
    <row r="862" spans="1:26" ht="15.75" customHeight="1" x14ac:dyDescent="0.2">
      <c r="A862" s="51"/>
      <c r="B862" s="51"/>
      <c r="C862" s="51"/>
      <c r="D862" s="51"/>
      <c r="E862" s="51"/>
      <c r="F862" s="51"/>
      <c r="G862" s="51"/>
      <c r="H862" s="51"/>
      <c r="I862" s="51"/>
      <c r="J862" s="51"/>
      <c r="K862" s="51"/>
      <c r="L862" s="51"/>
      <c r="M862" s="51"/>
      <c r="N862" s="51"/>
      <c r="O862" s="51"/>
      <c r="P862" s="51"/>
      <c r="Q862" s="51"/>
      <c r="R862" s="51"/>
      <c r="S862" s="51"/>
      <c r="T862" s="51"/>
      <c r="U862" s="51"/>
      <c r="V862" s="51"/>
      <c r="W862" s="51"/>
      <c r="X862" s="51"/>
      <c r="Y862" s="51"/>
      <c r="Z862" s="51"/>
    </row>
    <row r="863" spans="1:26" ht="15.75" customHeight="1" x14ac:dyDescent="0.2">
      <c r="A863" s="51"/>
      <c r="B863" s="51"/>
      <c r="C863" s="51"/>
      <c r="D863" s="51"/>
      <c r="E863" s="51"/>
      <c r="F863" s="51"/>
      <c r="G863" s="51"/>
      <c r="H863" s="51"/>
      <c r="I863" s="51"/>
      <c r="J863" s="51"/>
      <c r="K863" s="51"/>
      <c r="L863" s="51"/>
      <c r="M863" s="51"/>
      <c r="N863" s="51"/>
      <c r="O863" s="51"/>
      <c r="P863" s="51"/>
      <c r="Q863" s="51"/>
      <c r="R863" s="51"/>
      <c r="S863" s="51"/>
      <c r="T863" s="51"/>
      <c r="U863" s="51"/>
      <c r="V863" s="51"/>
      <c r="W863" s="51"/>
      <c r="X863" s="51"/>
      <c r="Y863" s="51"/>
      <c r="Z863" s="51"/>
    </row>
    <row r="864" spans="1:26" ht="15.75" customHeight="1" x14ac:dyDescent="0.2">
      <c r="A864" s="51"/>
      <c r="B864" s="51"/>
      <c r="C864" s="51"/>
      <c r="D864" s="51"/>
      <c r="E864" s="51"/>
      <c r="F864" s="51"/>
      <c r="G864" s="51"/>
      <c r="H864" s="51"/>
      <c r="I864" s="51"/>
      <c r="J864" s="51"/>
      <c r="K864" s="51"/>
      <c r="L864" s="51"/>
      <c r="M864" s="51"/>
      <c r="N864" s="51"/>
      <c r="O864" s="51"/>
      <c r="P864" s="51"/>
      <c r="Q864" s="51"/>
      <c r="R864" s="51"/>
      <c r="S864" s="51"/>
      <c r="T864" s="51"/>
      <c r="U864" s="51"/>
      <c r="V864" s="51"/>
      <c r="W864" s="51"/>
      <c r="X864" s="51"/>
      <c r="Y864" s="51"/>
      <c r="Z864" s="51"/>
    </row>
    <row r="865" spans="1:26" ht="15.75" customHeight="1" x14ac:dyDescent="0.2">
      <c r="A865" s="51"/>
      <c r="B865" s="51"/>
      <c r="C865" s="51"/>
      <c r="D865" s="51"/>
      <c r="E865" s="51"/>
      <c r="F865" s="51"/>
      <c r="G865" s="51"/>
      <c r="H865" s="51"/>
      <c r="I865" s="51"/>
      <c r="J865" s="51"/>
      <c r="K865" s="51"/>
      <c r="L865" s="51"/>
      <c r="M865" s="51"/>
      <c r="N865" s="51"/>
      <c r="O865" s="51"/>
      <c r="P865" s="51"/>
      <c r="Q865" s="51"/>
      <c r="R865" s="51"/>
      <c r="S865" s="51"/>
      <c r="T865" s="51"/>
      <c r="U865" s="51"/>
      <c r="V865" s="51"/>
      <c r="W865" s="51"/>
      <c r="X865" s="51"/>
      <c r="Y865" s="51"/>
      <c r="Z865" s="51"/>
    </row>
    <row r="866" spans="1:26" ht="15.75" customHeight="1" x14ac:dyDescent="0.2">
      <c r="A866" s="51"/>
      <c r="B866" s="51"/>
      <c r="C866" s="51"/>
      <c r="D866" s="51"/>
      <c r="E866" s="51"/>
      <c r="F866" s="51"/>
      <c r="G866" s="51"/>
      <c r="H866" s="51"/>
      <c r="I866" s="51"/>
      <c r="J866" s="51"/>
      <c r="K866" s="51"/>
      <c r="L866" s="51"/>
      <c r="M866" s="51"/>
      <c r="N866" s="51"/>
      <c r="O866" s="51"/>
      <c r="P866" s="51"/>
      <c r="Q866" s="51"/>
      <c r="R866" s="51"/>
      <c r="S866" s="51"/>
      <c r="T866" s="51"/>
      <c r="U866" s="51"/>
      <c r="V866" s="51"/>
      <c r="W866" s="51"/>
      <c r="X866" s="51"/>
      <c r="Y866" s="51"/>
      <c r="Z866" s="51"/>
    </row>
    <row r="867" spans="1:26" ht="15.75" customHeight="1" x14ac:dyDescent="0.2">
      <c r="A867" s="51"/>
      <c r="B867" s="51"/>
      <c r="C867" s="51"/>
      <c r="D867" s="51"/>
      <c r="E867" s="51"/>
      <c r="F867" s="51"/>
      <c r="G867" s="51"/>
      <c r="H867" s="51"/>
      <c r="I867" s="51"/>
      <c r="J867" s="51"/>
      <c r="K867" s="51"/>
      <c r="L867" s="51"/>
      <c r="M867" s="51"/>
      <c r="N867" s="51"/>
      <c r="O867" s="51"/>
      <c r="P867" s="51"/>
      <c r="Q867" s="51"/>
      <c r="R867" s="51"/>
      <c r="S867" s="51"/>
      <c r="T867" s="51"/>
      <c r="U867" s="51"/>
      <c r="V867" s="51"/>
      <c r="W867" s="51"/>
      <c r="X867" s="51"/>
      <c r="Y867" s="51"/>
      <c r="Z867" s="51"/>
    </row>
    <row r="868" spans="1:26" ht="15.75" customHeight="1" x14ac:dyDescent="0.2">
      <c r="A868" s="51"/>
      <c r="B868" s="51"/>
      <c r="C868" s="51"/>
      <c r="D868" s="51"/>
      <c r="E868" s="51"/>
      <c r="F868" s="51"/>
      <c r="G868" s="51"/>
      <c r="H868" s="51"/>
      <c r="I868" s="51"/>
      <c r="J868" s="51"/>
      <c r="K868" s="51"/>
      <c r="L868" s="51"/>
      <c r="M868" s="51"/>
      <c r="N868" s="51"/>
      <c r="O868" s="51"/>
      <c r="P868" s="51"/>
      <c r="Q868" s="51"/>
      <c r="R868" s="51"/>
      <c r="S868" s="51"/>
      <c r="T868" s="51"/>
      <c r="U868" s="51"/>
      <c r="V868" s="51"/>
      <c r="W868" s="51"/>
      <c r="X868" s="51"/>
      <c r="Y868" s="51"/>
      <c r="Z868" s="51"/>
    </row>
    <row r="869" spans="1:26" ht="15.75" customHeight="1" x14ac:dyDescent="0.2">
      <c r="A869" s="51"/>
      <c r="B869" s="51"/>
      <c r="C869" s="51"/>
      <c r="D869" s="51"/>
      <c r="E869" s="51"/>
      <c r="F869" s="51"/>
      <c r="G869" s="51"/>
      <c r="H869" s="51"/>
      <c r="I869" s="51"/>
      <c r="J869" s="51"/>
      <c r="K869" s="51"/>
      <c r="L869" s="51"/>
      <c r="M869" s="51"/>
      <c r="N869" s="51"/>
      <c r="O869" s="51"/>
      <c r="P869" s="51"/>
      <c r="Q869" s="51"/>
      <c r="R869" s="51"/>
      <c r="S869" s="51"/>
      <c r="T869" s="51"/>
      <c r="U869" s="51"/>
      <c r="V869" s="51"/>
      <c r="W869" s="51"/>
      <c r="X869" s="51"/>
      <c r="Y869" s="51"/>
      <c r="Z869" s="51"/>
    </row>
    <row r="870" spans="1:26" ht="15.75" customHeight="1" x14ac:dyDescent="0.2">
      <c r="A870" s="51"/>
      <c r="B870" s="51"/>
      <c r="C870" s="51"/>
      <c r="D870" s="51"/>
      <c r="E870" s="51"/>
      <c r="F870" s="51"/>
      <c r="G870" s="51"/>
      <c r="H870" s="51"/>
      <c r="I870" s="51"/>
      <c r="J870" s="51"/>
      <c r="K870" s="51"/>
      <c r="L870" s="51"/>
      <c r="M870" s="51"/>
      <c r="N870" s="51"/>
      <c r="O870" s="51"/>
      <c r="P870" s="51"/>
      <c r="Q870" s="51"/>
      <c r="R870" s="51"/>
      <c r="S870" s="51"/>
      <c r="T870" s="51"/>
      <c r="U870" s="51"/>
      <c r="V870" s="51"/>
      <c r="W870" s="51"/>
      <c r="X870" s="51"/>
      <c r="Y870" s="51"/>
      <c r="Z870" s="51"/>
    </row>
    <row r="871" spans="1:26" ht="15.75" customHeight="1" x14ac:dyDescent="0.2">
      <c r="A871" s="51"/>
      <c r="B871" s="51"/>
      <c r="C871" s="51"/>
      <c r="D871" s="51"/>
      <c r="E871" s="51"/>
      <c r="F871" s="51"/>
      <c r="G871" s="51"/>
      <c r="H871" s="51"/>
      <c r="I871" s="51"/>
      <c r="J871" s="51"/>
      <c r="K871" s="51"/>
      <c r="L871" s="51"/>
      <c r="M871" s="51"/>
      <c r="N871" s="51"/>
      <c r="O871" s="51"/>
      <c r="P871" s="51"/>
      <c r="Q871" s="51"/>
      <c r="R871" s="51"/>
      <c r="S871" s="51"/>
      <c r="T871" s="51"/>
      <c r="U871" s="51"/>
      <c r="V871" s="51"/>
      <c r="W871" s="51"/>
      <c r="X871" s="51"/>
      <c r="Y871" s="51"/>
      <c r="Z871" s="51"/>
    </row>
    <row r="872" spans="1:26" ht="15.75" customHeight="1" x14ac:dyDescent="0.2">
      <c r="A872" s="51"/>
      <c r="B872" s="51"/>
      <c r="C872" s="51"/>
      <c r="D872" s="51"/>
      <c r="E872" s="51"/>
      <c r="F872" s="51"/>
      <c r="G872" s="51"/>
      <c r="H872" s="51"/>
      <c r="I872" s="51"/>
      <c r="J872" s="51"/>
      <c r="K872" s="51"/>
      <c r="L872" s="51"/>
      <c r="M872" s="51"/>
      <c r="N872" s="51"/>
      <c r="O872" s="51"/>
      <c r="P872" s="51"/>
      <c r="Q872" s="51"/>
      <c r="R872" s="51"/>
      <c r="S872" s="51"/>
      <c r="T872" s="51"/>
      <c r="U872" s="51"/>
      <c r="V872" s="51"/>
      <c r="W872" s="51"/>
      <c r="X872" s="51"/>
      <c r="Y872" s="51"/>
      <c r="Z872" s="51"/>
    </row>
    <row r="873" spans="1:26" ht="15.75" customHeight="1" x14ac:dyDescent="0.2">
      <c r="A873" s="51"/>
      <c r="B873" s="51"/>
      <c r="C873" s="51"/>
      <c r="D873" s="51"/>
      <c r="E873" s="51"/>
      <c r="F873" s="51"/>
      <c r="G873" s="51"/>
      <c r="H873" s="51"/>
      <c r="I873" s="51"/>
      <c r="J873" s="51"/>
      <c r="K873" s="51"/>
      <c r="L873" s="51"/>
      <c r="M873" s="51"/>
      <c r="N873" s="51"/>
      <c r="O873" s="51"/>
      <c r="P873" s="51"/>
      <c r="Q873" s="51"/>
      <c r="R873" s="51"/>
      <c r="S873" s="51"/>
      <c r="T873" s="51"/>
      <c r="U873" s="51"/>
      <c r="V873" s="51"/>
      <c r="W873" s="51"/>
      <c r="X873" s="51"/>
      <c r="Y873" s="51"/>
      <c r="Z873" s="51"/>
    </row>
    <row r="874" spans="1:26" ht="15.75" customHeight="1" x14ac:dyDescent="0.2">
      <c r="A874" s="51"/>
      <c r="B874" s="51"/>
      <c r="C874" s="51"/>
      <c r="D874" s="51"/>
      <c r="E874" s="51"/>
      <c r="F874" s="51"/>
      <c r="G874" s="51"/>
      <c r="H874" s="51"/>
      <c r="I874" s="51"/>
      <c r="J874" s="51"/>
      <c r="K874" s="51"/>
      <c r="L874" s="51"/>
      <c r="M874" s="51"/>
      <c r="N874" s="51"/>
      <c r="O874" s="51"/>
      <c r="P874" s="51"/>
      <c r="Q874" s="51"/>
      <c r="R874" s="51"/>
      <c r="S874" s="51"/>
      <c r="T874" s="51"/>
      <c r="U874" s="51"/>
      <c r="V874" s="51"/>
      <c r="W874" s="51"/>
      <c r="X874" s="51"/>
      <c r="Y874" s="51"/>
      <c r="Z874" s="51"/>
    </row>
    <row r="875" spans="1:26" ht="15.75" customHeight="1" x14ac:dyDescent="0.2">
      <c r="A875" s="51"/>
      <c r="B875" s="51"/>
      <c r="C875" s="51"/>
      <c r="D875" s="51"/>
      <c r="E875" s="51"/>
      <c r="F875" s="51"/>
      <c r="G875" s="51"/>
      <c r="H875" s="51"/>
      <c r="I875" s="51"/>
      <c r="J875" s="51"/>
      <c r="K875" s="51"/>
      <c r="L875" s="51"/>
      <c r="M875" s="51"/>
      <c r="N875" s="51"/>
      <c r="O875" s="51"/>
      <c r="P875" s="51"/>
      <c r="Q875" s="51"/>
      <c r="R875" s="51"/>
      <c r="S875" s="51"/>
      <c r="T875" s="51"/>
      <c r="U875" s="51"/>
      <c r="V875" s="51"/>
      <c r="W875" s="51"/>
      <c r="X875" s="51"/>
      <c r="Y875" s="51"/>
      <c r="Z875" s="51"/>
    </row>
    <row r="876" spans="1:26" ht="15.75" customHeight="1" x14ac:dyDescent="0.2">
      <c r="A876" s="51"/>
      <c r="B876" s="51"/>
      <c r="C876" s="51"/>
      <c r="D876" s="51"/>
      <c r="E876" s="51"/>
      <c r="F876" s="51"/>
      <c r="G876" s="51"/>
      <c r="H876" s="51"/>
      <c r="I876" s="51"/>
      <c r="J876" s="51"/>
      <c r="K876" s="51"/>
      <c r="L876" s="51"/>
      <c r="M876" s="51"/>
      <c r="N876" s="51"/>
      <c r="O876" s="51"/>
      <c r="P876" s="51"/>
      <c r="Q876" s="51"/>
      <c r="R876" s="51"/>
      <c r="S876" s="51"/>
      <c r="T876" s="51"/>
      <c r="U876" s="51"/>
      <c r="V876" s="51"/>
      <c r="W876" s="51"/>
      <c r="X876" s="51"/>
      <c r="Y876" s="51"/>
      <c r="Z876" s="51"/>
    </row>
    <row r="877" spans="1:26" ht="15.75" customHeight="1" x14ac:dyDescent="0.2">
      <c r="A877" s="51"/>
      <c r="B877" s="51"/>
      <c r="C877" s="51"/>
      <c r="D877" s="51"/>
      <c r="E877" s="51"/>
      <c r="F877" s="51"/>
      <c r="G877" s="51"/>
      <c r="H877" s="51"/>
      <c r="I877" s="51"/>
      <c r="J877" s="51"/>
      <c r="K877" s="51"/>
      <c r="L877" s="51"/>
      <c r="M877" s="51"/>
      <c r="N877" s="51"/>
      <c r="O877" s="51"/>
      <c r="P877" s="51"/>
      <c r="Q877" s="51"/>
      <c r="R877" s="51"/>
      <c r="S877" s="51"/>
      <c r="T877" s="51"/>
      <c r="U877" s="51"/>
      <c r="V877" s="51"/>
      <c r="W877" s="51"/>
      <c r="X877" s="51"/>
      <c r="Y877" s="51"/>
      <c r="Z877" s="51"/>
    </row>
    <row r="878" spans="1:26" ht="15.75" customHeight="1" x14ac:dyDescent="0.2">
      <c r="A878" s="51"/>
      <c r="B878" s="51"/>
      <c r="C878" s="51"/>
      <c r="D878" s="51"/>
      <c r="E878" s="51"/>
      <c r="F878" s="51"/>
      <c r="G878" s="51"/>
      <c r="H878" s="51"/>
      <c r="I878" s="51"/>
      <c r="J878" s="51"/>
      <c r="K878" s="51"/>
      <c r="L878" s="51"/>
      <c r="M878" s="51"/>
      <c r="N878" s="51"/>
      <c r="O878" s="51"/>
      <c r="P878" s="51"/>
      <c r="Q878" s="51"/>
      <c r="R878" s="51"/>
      <c r="S878" s="51"/>
      <c r="T878" s="51"/>
      <c r="U878" s="51"/>
      <c r="V878" s="51"/>
      <c r="W878" s="51"/>
      <c r="X878" s="51"/>
      <c r="Y878" s="51"/>
      <c r="Z878" s="51"/>
    </row>
    <row r="879" spans="1:26" ht="15.75" customHeight="1" x14ac:dyDescent="0.2">
      <c r="A879" s="51"/>
      <c r="B879" s="51"/>
      <c r="C879" s="51"/>
      <c r="D879" s="51"/>
      <c r="E879" s="51"/>
      <c r="F879" s="51"/>
      <c r="G879" s="51"/>
      <c r="H879" s="51"/>
      <c r="I879" s="51"/>
      <c r="J879" s="51"/>
      <c r="K879" s="51"/>
      <c r="L879" s="51"/>
      <c r="M879" s="51"/>
      <c r="N879" s="51"/>
      <c r="O879" s="51"/>
      <c r="P879" s="51"/>
      <c r="Q879" s="51"/>
      <c r="R879" s="51"/>
      <c r="S879" s="51"/>
      <c r="T879" s="51"/>
      <c r="U879" s="51"/>
      <c r="V879" s="51"/>
      <c r="W879" s="51"/>
      <c r="X879" s="51"/>
      <c r="Y879" s="51"/>
      <c r="Z879" s="51"/>
    </row>
    <row r="880" spans="1:26" ht="15.75" customHeight="1" x14ac:dyDescent="0.2">
      <c r="A880" s="51"/>
      <c r="B880" s="51"/>
      <c r="C880" s="51"/>
      <c r="D880" s="51"/>
      <c r="E880" s="51"/>
      <c r="F880" s="51"/>
      <c r="G880" s="51"/>
      <c r="H880" s="51"/>
      <c r="I880" s="51"/>
      <c r="J880" s="51"/>
      <c r="K880" s="51"/>
      <c r="L880" s="51"/>
      <c r="M880" s="51"/>
      <c r="N880" s="51"/>
      <c r="O880" s="51"/>
      <c r="P880" s="51"/>
      <c r="Q880" s="51"/>
      <c r="R880" s="51"/>
      <c r="S880" s="51"/>
      <c r="T880" s="51"/>
      <c r="U880" s="51"/>
      <c r="V880" s="51"/>
      <c r="W880" s="51"/>
      <c r="X880" s="51"/>
      <c r="Y880" s="51"/>
      <c r="Z880" s="51"/>
    </row>
    <row r="881" spans="1:26" ht="15.75" customHeight="1" x14ac:dyDescent="0.2">
      <c r="A881" s="51"/>
      <c r="B881" s="51"/>
      <c r="C881" s="51"/>
      <c r="D881" s="51"/>
      <c r="E881" s="51"/>
      <c r="F881" s="51"/>
      <c r="G881" s="51"/>
      <c r="H881" s="51"/>
      <c r="I881" s="51"/>
      <c r="J881" s="51"/>
      <c r="K881" s="51"/>
      <c r="L881" s="51"/>
      <c r="M881" s="51"/>
      <c r="N881" s="51"/>
      <c r="O881" s="51"/>
      <c r="P881" s="51"/>
      <c r="Q881" s="51"/>
      <c r="R881" s="51"/>
      <c r="S881" s="51"/>
      <c r="T881" s="51"/>
      <c r="U881" s="51"/>
      <c r="V881" s="51"/>
      <c r="W881" s="51"/>
      <c r="X881" s="51"/>
      <c r="Y881" s="51"/>
      <c r="Z881" s="51"/>
    </row>
    <row r="882" spans="1:26" ht="15.75" customHeight="1" x14ac:dyDescent="0.2">
      <c r="A882" s="51"/>
      <c r="B882" s="51"/>
      <c r="C882" s="51"/>
      <c r="D882" s="51"/>
      <c r="E882" s="51"/>
      <c r="F882" s="51"/>
      <c r="G882" s="51"/>
      <c r="H882" s="51"/>
      <c r="I882" s="51"/>
      <c r="J882" s="51"/>
      <c r="K882" s="51"/>
      <c r="L882" s="51"/>
      <c r="M882" s="51"/>
      <c r="N882" s="51"/>
      <c r="O882" s="51"/>
      <c r="P882" s="51"/>
      <c r="Q882" s="51"/>
      <c r="R882" s="51"/>
      <c r="S882" s="51"/>
      <c r="T882" s="51"/>
      <c r="U882" s="51"/>
      <c r="V882" s="51"/>
      <c r="W882" s="51"/>
      <c r="X882" s="51"/>
      <c r="Y882" s="51"/>
      <c r="Z882" s="51"/>
    </row>
    <row r="883" spans="1:26" ht="15.75" customHeight="1" x14ac:dyDescent="0.2">
      <c r="A883" s="51"/>
      <c r="B883" s="51"/>
      <c r="C883" s="51"/>
      <c r="D883" s="51"/>
      <c r="E883" s="51"/>
      <c r="F883" s="51"/>
      <c r="G883" s="51"/>
      <c r="H883" s="51"/>
      <c r="I883" s="51"/>
      <c r="J883" s="51"/>
      <c r="K883" s="51"/>
      <c r="L883" s="51"/>
      <c r="M883" s="51"/>
      <c r="N883" s="51"/>
      <c r="O883" s="51"/>
      <c r="P883" s="51"/>
      <c r="Q883" s="51"/>
      <c r="R883" s="51"/>
      <c r="S883" s="51"/>
      <c r="T883" s="51"/>
      <c r="U883" s="51"/>
      <c r="V883" s="51"/>
      <c r="W883" s="51"/>
      <c r="X883" s="51"/>
      <c r="Y883" s="51"/>
      <c r="Z883" s="51"/>
    </row>
    <row r="884" spans="1:26" ht="15.75" customHeight="1" x14ac:dyDescent="0.2">
      <c r="A884" s="51"/>
      <c r="B884" s="51"/>
      <c r="C884" s="51"/>
      <c r="D884" s="51"/>
      <c r="E884" s="51"/>
      <c r="F884" s="51"/>
      <c r="G884" s="51"/>
      <c r="H884" s="51"/>
      <c r="I884" s="51"/>
      <c r="J884" s="51"/>
      <c r="K884" s="51"/>
      <c r="L884" s="51"/>
      <c r="M884" s="51"/>
      <c r="N884" s="51"/>
      <c r="O884" s="51"/>
      <c r="P884" s="51"/>
      <c r="Q884" s="51"/>
      <c r="R884" s="51"/>
      <c r="S884" s="51"/>
      <c r="T884" s="51"/>
      <c r="U884" s="51"/>
      <c r="V884" s="51"/>
      <c r="W884" s="51"/>
      <c r="X884" s="51"/>
      <c r="Y884" s="51"/>
      <c r="Z884" s="51"/>
    </row>
    <row r="885" spans="1:26" ht="15.75" customHeight="1" x14ac:dyDescent="0.2">
      <c r="A885" s="51"/>
      <c r="B885" s="51"/>
      <c r="C885" s="51"/>
      <c r="D885" s="51"/>
      <c r="E885" s="51"/>
      <c r="F885" s="51"/>
      <c r="G885" s="51"/>
      <c r="H885" s="51"/>
      <c r="I885" s="51"/>
      <c r="J885" s="51"/>
      <c r="K885" s="51"/>
      <c r="L885" s="51"/>
      <c r="M885" s="51"/>
      <c r="N885" s="51"/>
      <c r="O885" s="51"/>
      <c r="P885" s="51"/>
      <c r="Q885" s="51"/>
      <c r="R885" s="51"/>
      <c r="S885" s="51"/>
      <c r="T885" s="51"/>
      <c r="U885" s="51"/>
      <c r="V885" s="51"/>
      <c r="W885" s="51"/>
      <c r="X885" s="51"/>
      <c r="Y885" s="51"/>
      <c r="Z885" s="51"/>
    </row>
    <row r="886" spans="1:26" ht="15.75" customHeight="1" x14ac:dyDescent="0.2">
      <c r="A886" s="51"/>
      <c r="B886" s="51"/>
      <c r="C886" s="51"/>
      <c r="D886" s="51"/>
      <c r="E886" s="51"/>
      <c r="F886" s="51"/>
      <c r="G886" s="51"/>
      <c r="H886" s="51"/>
      <c r="I886" s="51"/>
      <c r="J886" s="51"/>
      <c r="K886" s="51"/>
      <c r="L886" s="51"/>
      <c r="M886" s="51"/>
      <c r="N886" s="51"/>
      <c r="O886" s="51"/>
      <c r="P886" s="51"/>
      <c r="Q886" s="51"/>
      <c r="R886" s="51"/>
      <c r="S886" s="51"/>
      <c r="T886" s="51"/>
      <c r="U886" s="51"/>
      <c r="V886" s="51"/>
      <c r="W886" s="51"/>
      <c r="X886" s="51"/>
      <c r="Y886" s="51"/>
      <c r="Z886" s="51"/>
    </row>
    <row r="887" spans="1:26" ht="15.75" customHeight="1" x14ac:dyDescent="0.2">
      <c r="A887" s="51"/>
      <c r="B887" s="51"/>
      <c r="C887" s="51"/>
      <c r="D887" s="51"/>
      <c r="E887" s="51"/>
      <c r="F887" s="51"/>
      <c r="G887" s="51"/>
      <c r="H887" s="51"/>
      <c r="I887" s="51"/>
      <c r="J887" s="51"/>
      <c r="K887" s="51"/>
      <c r="L887" s="51"/>
      <c r="M887" s="51"/>
      <c r="N887" s="51"/>
      <c r="O887" s="51"/>
      <c r="P887" s="51"/>
      <c r="Q887" s="51"/>
      <c r="R887" s="51"/>
      <c r="S887" s="51"/>
      <c r="T887" s="51"/>
      <c r="U887" s="51"/>
      <c r="V887" s="51"/>
      <c r="W887" s="51"/>
      <c r="X887" s="51"/>
      <c r="Y887" s="51"/>
      <c r="Z887" s="51"/>
    </row>
    <row r="888" spans="1:26" ht="15.75" customHeight="1" x14ac:dyDescent="0.2">
      <c r="A888" s="51"/>
      <c r="B888" s="51"/>
      <c r="C888" s="51"/>
      <c r="D888" s="51"/>
      <c r="E888" s="51"/>
      <c r="F888" s="51"/>
      <c r="G888" s="51"/>
      <c r="H888" s="51"/>
      <c r="I888" s="51"/>
      <c r="J888" s="51"/>
      <c r="K888" s="51"/>
      <c r="L888" s="51"/>
      <c r="M888" s="51"/>
      <c r="N888" s="51"/>
      <c r="O888" s="51"/>
      <c r="P888" s="51"/>
      <c r="Q888" s="51"/>
      <c r="R888" s="51"/>
      <c r="S888" s="51"/>
      <c r="T888" s="51"/>
      <c r="U888" s="51"/>
      <c r="V888" s="51"/>
      <c r="W888" s="51"/>
      <c r="X888" s="51"/>
      <c r="Y888" s="51"/>
      <c r="Z888" s="51"/>
    </row>
    <row r="889" spans="1:26" ht="15.75" customHeight="1" x14ac:dyDescent="0.2">
      <c r="A889" s="51"/>
      <c r="B889" s="51"/>
      <c r="C889" s="51"/>
      <c r="D889" s="51"/>
      <c r="E889" s="51"/>
      <c r="F889" s="51"/>
      <c r="G889" s="51"/>
      <c r="H889" s="51"/>
      <c r="I889" s="51"/>
      <c r="J889" s="51"/>
      <c r="K889" s="51"/>
      <c r="L889" s="51"/>
      <c r="M889" s="51"/>
      <c r="N889" s="51"/>
      <c r="O889" s="51"/>
      <c r="P889" s="51"/>
      <c r="Q889" s="51"/>
      <c r="R889" s="51"/>
      <c r="S889" s="51"/>
      <c r="T889" s="51"/>
      <c r="U889" s="51"/>
      <c r="V889" s="51"/>
      <c r="W889" s="51"/>
      <c r="X889" s="51"/>
      <c r="Y889" s="51"/>
      <c r="Z889" s="51"/>
    </row>
    <row r="890" spans="1:26" ht="15.75" customHeight="1" x14ac:dyDescent="0.2">
      <c r="A890" s="51"/>
      <c r="B890" s="51"/>
      <c r="C890" s="51"/>
      <c r="D890" s="51"/>
      <c r="E890" s="51"/>
      <c r="F890" s="51"/>
      <c r="G890" s="51"/>
      <c r="H890" s="51"/>
      <c r="I890" s="51"/>
      <c r="J890" s="51"/>
      <c r="K890" s="51"/>
      <c r="L890" s="51"/>
      <c r="M890" s="51"/>
      <c r="N890" s="51"/>
      <c r="O890" s="51"/>
      <c r="P890" s="51"/>
      <c r="Q890" s="51"/>
      <c r="R890" s="51"/>
      <c r="S890" s="51"/>
      <c r="T890" s="51"/>
      <c r="U890" s="51"/>
      <c r="V890" s="51"/>
      <c r="W890" s="51"/>
      <c r="X890" s="51"/>
      <c r="Y890" s="51"/>
      <c r="Z890" s="51"/>
    </row>
    <row r="891" spans="1:26" ht="15.75" customHeight="1" x14ac:dyDescent="0.2">
      <c r="A891" s="51"/>
      <c r="B891" s="51"/>
      <c r="C891" s="51"/>
      <c r="D891" s="51"/>
      <c r="E891" s="51"/>
      <c r="F891" s="51"/>
      <c r="G891" s="51"/>
      <c r="H891" s="51"/>
      <c r="I891" s="51"/>
      <c r="J891" s="51"/>
      <c r="K891" s="51"/>
      <c r="L891" s="51"/>
      <c r="M891" s="51"/>
      <c r="N891" s="51"/>
      <c r="O891" s="51"/>
      <c r="P891" s="51"/>
      <c r="Q891" s="51"/>
      <c r="R891" s="51"/>
      <c r="S891" s="51"/>
      <c r="T891" s="51"/>
      <c r="U891" s="51"/>
      <c r="V891" s="51"/>
      <c r="W891" s="51"/>
      <c r="X891" s="51"/>
      <c r="Y891" s="51"/>
      <c r="Z891" s="51"/>
    </row>
    <row r="892" spans="1:26" ht="15.75" customHeight="1" x14ac:dyDescent="0.2">
      <c r="A892" s="51"/>
      <c r="B892" s="51"/>
      <c r="C892" s="51"/>
      <c r="D892" s="51"/>
      <c r="E892" s="51"/>
      <c r="F892" s="51"/>
      <c r="G892" s="51"/>
      <c r="H892" s="51"/>
      <c r="I892" s="51"/>
      <c r="J892" s="51"/>
      <c r="K892" s="51"/>
      <c r="L892" s="51"/>
      <c r="M892" s="51"/>
      <c r="N892" s="51"/>
      <c r="O892" s="51"/>
      <c r="P892" s="51"/>
      <c r="Q892" s="51"/>
      <c r="R892" s="51"/>
      <c r="S892" s="51"/>
      <c r="T892" s="51"/>
      <c r="U892" s="51"/>
      <c r="V892" s="51"/>
      <c r="W892" s="51"/>
      <c r="X892" s="51"/>
      <c r="Y892" s="51"/>
      <c r="Z892" s="51"/>
    </row>
    <row r="893" spans="1:26" ht="15.75" customHeight="1" x14ac:dyDescent="0.2">
      <c r="A893" s="51"/>
      <c r="B893" s="51"/>
      <c r="C893" s="51"/>
      <c r="D893" s="51"/>
      <c r="E893" s="51"/>
      <c r="F893" s="51"/>
      <c r="G893" s="51"/>
      <c r="H893" s="51"/>
      <c r="I893" s="51"/>
      <c r="J893" s="51"/>
      <c r="K893" s="51"/>
      <c r="L893" s="51"/>
      <c r="M893" s="51"/>
      <c r="N893" s="51"/>
      <c r="O893" s="51"/>
      <c r="P893" s="51"/>
      <c r="Q893" s="51"/>
      <c r="R893" s="51"/>
      <c r="S893" s="51"/>
      <c r="T893" s="51"/>
      <c r="U893" s="51"/>
      <c r="V893" s="51"/>
      <c r="W893" s="51"/>
      <c r="X893" s="51"/>
      <c r="Y893" s="51"/>
      <c r="Z893" s="51"/>
    </row>
    <row r="894" spans="1:26" ht="15.75" customHeight="1" x14ac:dyDescent="0.2">
      <c r="A894" s="51"/>
      <c r="B894" s="51"/>
      <c r="C894" s="51"/>
      <c r="D894" s="51"/>
      <c r="E894" s="51"/>
      <c r="F894" s="51"/>
      <c r="G894" s="51"/>
      <c r="H894" s="51"/>
      <c r="I894" s="51"/>
      <c r="J894" s="51"/>
      <c r="K894" s="51"/>
      <c r="L894" s="51"/>
      <c r="M894" s="51"/>
      <c r="N894" s="51"/>
      <c r="O894" s="51"/>
      <c r="P894" s="51"/>
      <c r="Q894" s="51"/>
      <c r="R894" s="51"/>
      <c r="S894" s="51"/>
      <c r="T894" s="51"/>
      <c r="U894" s="51"/>
      <c r="V894" s="51"/>
      <c r="W894" s="51"/>
      <c r="X894" s="51"/>
      <c r="Y894" s="51"/>
      <c r="Z894" s="51"/>
    </row>
    <row r="895" spans="1:26" ht="15.75" customHeight="1" x14ac:dyDescent="0.2">
      <c r="A895" s="51"/>
      <c r="B895" s="51"/>
      <c r="C895" s="51"/>
      <c r="D895" s="51"/>
      <c r="E895" s="51"/>
      <c r="F895" s="51"/>
      <c r="G895" s="51"/>
      <c r="H895" s="51"/>
      <c r="I895" s="51"/>
      <c r="J895" s="51"/>
      <c r="K895" s="51"/>
      <c r="L895" s="51"/>
      <c r="M895" s="51"/>
      <c r="N895" s="51"/>
      <c r="O895" s="51"/>
      <c r="P895" s="51"/>
      <c r="Q895" s="51"/>
      <c r="R895" s="51"/>
      <c r="S895" s="51"/>
      <c r="T895" s="51"/>
      <c r="U895" s="51"/>
      <c r="V895" s="51"/>
      <c r="W895" s="51"/>
      <c r="X895" s="51"/>
      <c r="Y895" s="51"/>
      <c r="Z895" s="51"/>
    </row>
    <row r="896" spans="1:26" ht="15.75" customHeight="1" x14ac:dyDescent="0.2">
      <c r="A896" s="51"/>
      <c r="B896" s="51"/>
      <c r="C896" s="51"/>
      <c r="D896" s="51"/>
      <c r="E896" s="51"/>
      <c r="F896" s="51"/>
      <c r="G896" s="51"/>
      <c r="H896" s="51"/>
      <c r="I896" s="51"/>
      <c r="J896" s="51"/>
      <c r="K896" s="51"/>
      <c r="L896" s="51"/>
      <c r="M896" s="51"/>
      <c r="N896" s="51"/>
      <c r="O896" s="51"/>
      <c r="P896" s="51"/>
      <c r="Q896" s="51"/>
      <c r="R896" s="51"/>
      <c r="S896" s="51"/>
      <c r="T896" s="51"/>
      <c r="U896" s="51"/>
      <c r="V896" s="51"/>
      <c r="W896" s="51"/>
      <c r="X896" s="51"/>
      <c r="Y896" s="51"/>
      <c r="Z896" s="51"/>
    </row>
    <row r="897" spans="1:26" ht="15.75" customHeight="1" x14ac:dyDescent="0.2">
      <c r="A897" s="51"/>
      <c r="B897" s="51"/>
      <c r="C897" s="51"/>
      <c r="D897" s="51"/>
      <c r="E897" s="51"/>
      <c r="F897" s="51"/>
      <c r="G897" s="51"/>
      <c r="H897" s="51"/>
      <c r="I897" s="51"/>
      <c r="J897" s="51"/>
      <c r="K897" s="51"/>
      <c r="L897" s="51"/>
      <c r="M897" s="51"/>
      <c r="N897" s="51"/>
      <c r="O897" s="51"/>
      <c r="P897" s="51"/>
      <c r="Q897" s="51"/>
      <c r="R897" s="51"/>
      <c r="S897" s="51"/>
      <c r="T897" s="51"/>
      <c r="U897" s="51"/>
      <c r="V897" s="51"/>
      <c r="W897" s="51"/>
      <c r="X897" s="51"/>
      <c r="Y897" s="51"/>
      <c r="Z897" s="51"/>
    </row>
    <row r="898" spans="1:26" ht="15.75" customHeight="1" x14ac:dyDescent="0.2">
      <c r="A898" s="51"/>
      <c r="B898" s="51"/>
      <c r="C898" s="51"/>
      <c r="D898" s="51"/>
      <c r="E898" s="51"/>
      <c r="F898" s="51"/>
      <c r="G898" s="51"/>
      <c r="H898" s="51"/>
      <c r="I898" s="51"/>
      <c r="J898" s="51"/>
      <c r="K898" s="51"/>
      <c r="L898" s="51"/>
      <c r="M898" s="51"/>
      <c r="N898" s="51"/>
      <c r="O898" s="51"/>
      <c r="P898" s="51"/>
      <c r="Q898" s="51"/>
      <c r="R898" s="51"/>
      <c r="S898" s="51"/>
      <c r="T898" s="51"/>
      <c r="U898" s="51"/>
      <c r="V898" s="51"/>
      <c r="W898" s="51"/>
      <c r="X898" s="51"/>
      <c r="Y898" s="51"/>
      <c r="Z898" s="51"/>
    </row>
    <row r="899" spans="1:26" ht="15.75" customHeight="1" x14ac:dyDescent="0.2">
      <c r="A899" s="51"/>
      <c r="B899" s="51"/>
      <c r="C899" s="51"/>
      <c r="D899" s="51"/>
      <c r="E899" s="51"/>
      <c r="F899" s="51"/>
      <c r="G899" s="51"/>
      <c r="H899" s="51"/>
      <c r="I899" s="51"/>
      <c r="J899" s="51"/>
      <c r="K899" s="51"/>
      <c r="L899" s="51"/>
      <c r="M899" s="51"/>
      <c r="N899" s="51"/>
      <c r="O899" s="51"/>
      <c r="P899" s="51"/>
      <c r="Q899" s="51"/>
      <c r="R899" s="51"/>
      <c r="S899" s="51"/>
      <c r="T899" s="51"/>
      <c r="U899" s="51"/>
      <c r="V899" s="51"/>
      <c r="W899" s="51"/>
      <c r="X899" s="51"/>
      <c r="Y899" s="51"/>
      <c r="Z899" s="51"/>
    </row>
    <row r="900" spans="1:26" ht="15.75" customHeight="1" x14ac:dyDescent="0.2">
      <c r="A900" s="51"/>
      <c r="B900" s="51"/>
      <c r="C900" s="51"/>
      <c r="D900" s="51"/>
      <c r="E900" s="51"/>
      <c r="F900" s="51"/>
      <c r="G900" s="51"/>
      <c r="H900" s="51"/>
      <c r="I900" s="51"/>
      <c r="J900" s="51"/>
      <c r="K900" s="51"/>
      <c r="L900" s="51"/>
      <c r="M900" s="51"/>
      <c r="N900" s="51"/>
      <c r="O900" s="51"/>
      <c r="P900" s="51"/>
      <c r="Q900" s="51"/>
      <c r="R900" s="51"/>
      <c r="S900" s="51"/>
      <c r="T900" s="51"/>
      <c r="U900" s="51"/>
      <c r="V900" s="51"/>
      <c r="W900" s="51"/>
      <c r="X900" s="51"/>
      <c r="Y900" s="51"/>
      <c r="Z900" s="51"/>
    </row>
    <row r="901" spans="1:26" ht="15.75" customHeight="1" x14ac:dyDescent="0.2">
      <c r="A901" s="51"/>
      <c r="B901" s="51"/>
      <c r="C901" s="51"/>
      <c r="D901" s="51"/>
      <c r="E901" s="51"/>
      <c r="F901" s="51"/>
      <c r="G901" s="51"/>
      <c r="H901" s="51"/>
      <c r="I901" s="51"/>
      <c r="J901" s="51"/>
      <c r="K901" s="51"/>
      <c r="L901" s="51"/>
      <c r="M901" s="51"/>
      <c r="N901" s="51"/>
      <c r="O901" s="51"/>
      <c r="P901" s="51"/>
      <c r="Q901" s="51"/>
      <c r="R901" s="51"/>
      <c r="S901" s="51"/>
      <c r="T901" s="51"/>
      <c r="U901" s="51"/>
      <c r="V901" s="51"/>
      <c r="W901" s="51"/>
      <c r="X901" s="51"/>
      <c r="Y901" s="51"/>
      <c r="Z901" s="51"/>
    </row>
    <row r="902" spans="1:26" ht="15.75" customHeight="1" x14ac:dyDescent="0.2">
      <c r="A902" s="51"/>
      <c r="B902" s="51"/>
      <c r="C902" s="51"/>
      <c r="D902" s="51"/>
      <c r="E902" s="51"/>
      <c r="F902" s="51"/>
      <c r="G902" s="51"/>
      <c r="H902" s="51"/>
      <c r="I902" s="51"/>
      <c r="J902" s="51"/>
      <c r="K902" s="51"/>
      <c r="L902" s="51"/>
      <c r="M902" s="51"/>
      <c r="N902" s="51"/>
      <c r="O902" s="51"/>
      <c r="P902" s="51"/>
      <c r="Q902" s="51"/>
      <c r="R902" s="51"/>
      <c r="S902" s="51"/>
      <c r="T902" s="51"/>
      <c r="U902" s="51"/>
      <c r="V902" s="51"/>
      <c r="W902" s="51"/>
      <c r="X902" s="51"/>
      <c r="Y902" s="51"/>
      <c r="Z902" s="51"/>
    </row>
    <row r="903" spans="1:26" ht="15.75" customHeight="1" x14ac:dyDescent="0.2">
      <c r="A903" s="51"/>
      <c r="B903" s="51"/>
      <c r="C903" s="51"/>
      <c r="D903" s="51"/>
      <c r="E903" s="51"/>
      <c r="F903" s="51"/>
      <c r="G903" s="51"/>
      <c r="H903" s="51"/>
      <c r="I903" s="51"/>
      <c r="J903" s="51"/>
      <c r="K903" s="51"/>
      <c r="L903" s="51"/>
      <c r="M903" s="51"/>
      <c r="N903" s="51"/>
      <c r="O903" s="51"/>
      <c r="P903" s="51"/>
      <c r="Q903" s="51"/>
      <c r="R903" s="51"/>
      <c r="S903" s="51"/>
      <c r="T903" s="51"/>
      <c r="U903" s="51"/>
      <c r="V903" s="51"/>
      <c r="W903" s="51"/>
      <c r="X903" s="51"/>
      <c r="Y903" s="51"/>
      <c r="Z903" s="51"/>
    </row>
    <row r="904" spans="1:26" ht="15.75" customHeight="1" x14ac:dyDescent="0.2">
      <c r="A904" s="51"/>
      <c r="B904" s="51"/>
      <c r="C904" s="51"/>
      <c r="D904" s="51"/>
      <c r="E904" s="51"/>
      <c r="F904" s="51"/>
      <c r="G904" s="51"/>
      <c r="H904" s="51"/>
      <c r="I904" s="51"/>
      <c r="J904" s="51"/>
      <c r="K904" s="51"/>
      <c r="L904" s="51"/>
      <c r="M904" s="51"/>
      <c r="N904" s="51"/>
      <c r="O904" s="51"/>
      <c r="P904" s="51"/>
      <c r="Q904" s="51"/>
      <c r="R904" s="51"/>
      <c r="S904" s="51"/>
      <c r="T904" s="51"/>
      <c r="U904" s="51"/>
      <c r="V904" s="51"/>
      <c r="W904" s="51"/>
      <c r="X904" s="51"/>
      <c r="Y904" s="51"/>
      <c r="Z904" s="51"/>
    </row>
    <row r="905" spans="1:26" ht="15.75" customHeight="1" x14ac:dyDescent="0.2">
      <c r="A905" s="51"/>
      <c r="B905" s="51"/>
      <c r="C905" s="51"/>
      <c r="D905" s="51"/>
      <c r="E905" s="51"/>
      <c r="F905" s="51"/>
      <c r="G905" s="51"/>
      <c r="H905" s="51"/>
      <c r="I905" s="51"/>
      <c r="J905" s="51"/>
      <c r="K905" s="51"/>
      <c r="L905" s="51"/>
      <c r="M905" s="51"/>
      <c r="N905" s="51"/>
      <c r="O905" s="51"/>
      <c r="P905" s="51"/>
      <c r="Q905" s="51"/>
      <c r="R905" s="51"/>
      <c r="S905" s="51"/>
      <c r="T905" s="51"/>
      <c r="U905" s="51"/>
      <c r="V905" s="51"/>
      <c r="W905" s="51"/>
      <c r="X905" s="51"/>
      <c r="Y905" s="51"/>
      <c r="Z905" s="51"/>
    </row>
    <row r="906" spans="1:26" ht="15.75" customHeight="1" x14ac:dyDescent="0.2">
      <c r="A906" s="51"/>
      <c r="B906" s="51"/>
      <c r="C906" s="51"/>
      <c r="D906" s="51"/>
      <c r="E906" s="51"/>
      <c r="F906" s="51"/>
      <c r="G906" s="51"/>
      <c r="H906" s="51"/>
      <c r="I906" s="51"/>
      <c r="J906" s="51"/>
      <c r="K906" s="51"/>
      <c r="L906" s="51"/>
      <c r="M906" s="51"/>
      <c r="N906" s="51"/>
      <c r="O906" s="51"/>
      <c r="P906" s="51"/>
      <c r="Q906" s="51"/>
      <c r="R906" s="51"/>
      <c r="S906" s="51"/>
      <c r="T906" s="51"/>
      <c r="U906" s="51"/>
      <c r="V906" s="51"/>
      <c r="W906" s="51"/>
      <c r="X906" s="51"/>
      <c r="Y906" s="51"/>
      <c r="Z906" s="51"/>
    </row>
    <row r="907" spans="1:26" ht="15.75" customHeight="1" x14ac:dyDescent="0.2">
      <c r="A907" s="51"/>
      <c r="B907" s="51"/>
      <c r="C907" s="51"/>
      <c r="D907" s="51"/>
      <c r="E907" s="51"/>
      <c r="F907" s="51"/>
      <c r="G907" s="51"/>
      <c r="H907" s="51"/>
      <c r="I907" s="51"/>
      <c r="J907" s="51"/>
      <c r="K907" s="51"/>
      <c r="L907" s="51"/>
      <c r="M907" s="51"/>
      <c r="N907" s="51"/>
      <c r="O907" s="51"/>
      <c r="P907" s="51"/>
      <c r="Q907" s="51"/>
      <c r="R907" s="51"/>
      <c r="S907" s="51"/>
      <c r="T907" s="51"/>
      <c r="U907" s="51"/>
      <c r="V907" s="51"/>
      <c r="W907" s="51"/>
      <c r="X907" s="51"/>
      <c r="Y907" s="51"/>
      <c r="Z907" s="51"/>
    </row>
    <row r="908" spans="1:26" ht="15.75" customHeight="1" x14ac:dyDescent="0.2">
      <c r="A908" s="51"/>
      <c r="B908" s="51"/>
      <c r="C908" s="51"/>
      <c r="D908" s="51"/>
      <c r="E908" s="51"/>
      <c r="F908" s="51"/>
      <c r="G908" s="51"/>
      <c r="H908" s="51"/>
      <c r="I908" s="51"/>
      <c r="J908" s="51"/>
      <c r="K908" s="51"/>
      <c r="L908" s="51"/>
      <c r="M908" s="51"/>
      <c r="N908" s="51"/>
      <c r="O908" s="51"/>
      <c r="P908" s="51"/>
      <c r="Q908" s="51"/>
      <c r="R908" s="51"/>
      <c r="S908" s="51"/>
      <c r="T908" s="51"/>
      <c r="U908" s="51"/>
      <c r="V908" s="51"/>
      <c r="W908" s="51"/>
      <c r="X908" s="51"/>
      <c r="Y908" s="51"/>
      <c r="Z908" s="51"/>
    </row>
    <row r="909" spans="1:26" ht="15.75" customHeight="1" x14ac:dyDescent="0.2">
      <c r="A909" s="51"/>
      <c r="B909" s="51"/>
      <c r="C909" s="51"/>
      <c r="D909" s="51"/>
      <c r="E909" s="51"/>
      <c r="F909" s="51"/>
      <c r="G909" s="51"/>
      <c r="H909" s="51"/>
      <c r="I909" s="51"/>
      <c r="J909" s="51"/>
      <c r="K909" s="51"/>
      <c r="L909" s="51"/>
      <c r="M909" s="51"/>
      <c r="N909" s="51"/>
      <c r="O909" s="51"/>
      <c r="P909" s="51"/>
      <c r="Q909" s="51"/>
      <c r="R909" s="51"/>
      <c r="S909" s="51"/>
      <c r="T909" s="51"/>
      <c r="U909" s="51"/>
      <c r="V909" s="51"/>
      <c r="W909" s="51"/>
      <c r="X909" s="51"/>
      <c r="Y909" s="51"/>
      <c r="Z909" s="51"/>
    </row>
    <row r="910" spans="1:26" ht="15.75" customHeight="1" x14ac:dyDescent="0.2">
      <c r="A910" s="51"/>
      <c r="B910" s="51"/>
      <c r="C910" s="51"/>
      <c r="D910" s="51"/>
      <c r="E910" s="51"/>
      <c r="F910" s="51"/>
      <c r="G910" s="51"/>
      <c r="H910" s="51"/>
      <c r="I910" s="51"/>
      <c r="J910" s="51"/>
      <c r="K910" s="51"/>
      <c r="L910" s="51"/>
      <c r="M910" s="51"/>
      <c r="N910" s="51"/>
      <c r="O910" s="51"/>
      <c r="P910" s="51"/>
      <c r="Q910" s="51"/>
      <c r="R910" s="51"/>
      <c r="S910" s="51"/>
      <c r="T910" s="51"/>
      <c r="U910" s="51"/>
      <c r="V910" s="51"/>
      <c r="W910" s="51"/>
      <c r="X910" s="51"/>
      <c r="Y910" s="51"/>
      <c r="Z910" s="51"/>
    </row>
    <row r="911" spans="1:26" ht="15.75" customHeight="1" x14ac:dyDescent="0.2">
      <c r="A911" s="51"/>
      <c r="B911" s="51"/>
      <c r="C911" s="51"/>
      <c r="D911" s="51"/>
      <c r="E911" s="51"/>
      <c r="F911" s="51"/>
      <c r="G911" s="51"/>
      <c r="H911" s="51"/>
      <c r="I911" s="51"/>
      <c r="J911" s="51"/>
      <c r="K911" s="51"/>
      <c r="L911" s="51"/>
      <c r="M911" s="51"/>
      <c r="N911" s="51"/>
      <c r="O911" s="51"/>
      <c r="P911" s="51"/>
      <c r="Q911" s="51"/>
      <c r="R911" s="51"/>
      <c r="S911" s="51"/>
      <c r="T911" s="51"/>
      <c r="U911" s="51"/>
      <c r="V911" s="51"/>
      <c r="W911" s="51"/>
      <c r="X911" s="51"/>
      <c r="Y911" s="51"/>
      <c r="Z911" s="51"/>
    </row>
    <row r="912" spans="1:26" ht="15.75" customHeight="1" x14ac:dyDescent="0.2">
      <c r="A912" s="51"/>
      <c r="B912" s="51"/>
      <c r="C912" s="51"/>
      <c r="D912" s="51"/>
      <c r="E912" s="51"/>
      <c r="F912" s="51"/>
      <c r="G912" s="51"/>
      <c r="H912" s="51"/>
      <c r="I912" s="51"/>
      <c r="J912" s="51"/>
      <c r="K912" s="51"/>
      <c r="L912" s="51"/>
      <c r="M912" s="51"/>
      <c r="N912" s="51"/>
      <c r="O912" s="51"/>
      <c r="P912" s="51"/>
      <c r="Q912" s="51"/>
      <c r="R912" s="51"/>
      <c r="S912" s="51"/>
      <c r="T912" s="51"/>
      <c r="U912" s="51"/>
      <c r="V912" s="51"/>
      <c r="W912" s="51"/>
      <c r="X912" s="51"/>
      <c r="Y912" s="51"/>
      <c r="Z912" s="51"/>
    </row>
    <row r="913" spans="1:26" ht="15.75" customHeight="1" x14ac:dyDescent="0.2">
      <c r="A913" s="51"/>
      <c r="B913" s="51"/>
      <c r="C913" s="51"/>
      <c r="D913" s="51"/>
      <c r="E913" s="51"/>
      <c r="F913" s="51"/>
      <c r="G913" s="51"/>
      <c r="H913" s="51"/>
      <c r="I913" s="51"/>
      <c r="J913" s="51"/>
      <c r="K913" s="51"/>
      <c r="L913" s="51"/>
      <c r="M913" s="51"/>
      <c r="N913" s="51"/>
      <c r="O913" s="51"/>
      <c r="P913" s="51"/>
      <c r="Q913" s="51"/>
      <c r="R913" s="51"/>
      <c r="S913" s="51"/>
      <c r="T913" s="51"/>
      <c r="U913" s="51"/>
      <c r="V913" s="51"/>
      <c r="W913" s="51"/>
      <c r="X913" s="51"/>
      <c r="Y913" s="51"/>
      <c r="Z913" s="51"/>
    </row>
    <row r="914" spans="1:26" ht="15.75" customHeight="1" x14ac:dyDescent="0.2">
      <c r="A914" s="51"/>
      <c r="B914" s="51"/>
      <c r="C914" s="51"/>
      <c r="D914" s="51"/>
      <c r="E914" s="51"/>
      <c r="F914" s="51"/>
      <c r="G914" s="51"/>
      <c r="H914" s="51"/>
      <c r="I914" s="51"/>
      <c r="J914" s="51"/>
      <c r="K914" s="51"/>
      <c r="L914" s="51"/>
      <c r="M914" s="51"/>
      <c r="N914" s="51"/>
      <c r="O914" s="51"/>
      <c r="P914" s="51"/>
      <c r="Q914" s="51"/>
      <c r="R914" s="51"/>
      <c r="S914" s="51"/>
      <c r="T914" s="51"/>
      <c r="U914" s="51"/>
      <c r="V914" s="51"/>
      <c r="W914" s="51"/>
      <c r="X914" s="51"/>
      <c r="Y914" s="51"/>
      <c r="Z914" s="51"/>
    </row>
    <row r="915" spans="1:26" ht="15.75" customHeight="1" x14ac:dyDescent="0.2">
      <c r="A915" s="51"/>
      <c r="B915" s="51"/>
      <c r="C915" s="51"/>
      <c r="D915" s="51"/>
      <c r="E915" s="51"/>
      <c r="F915" s="51"/>
      <c r="G915" s="51"/>
      <c r="H915" s="51"/>
      <c r="I915" s="51"/>
      <c r="J915" s="51"/>
      <c r="K915" s="51"/>
      <c r="L915" s="51"/>
      <c r="M915" s="51"/>
      <c r="N915" s="51"/>
      <c r="O915" s="51"/>
      <c r="P915" s="51"/>
      <c r="Q915" s="51"/>
      <c r="R915" s="51"/>
      <c r="S915" s="51"/>
      <c r="T915" s="51"/>
      <c r="U915" s="51"/>
      <c r="V915" s="51"/>
      <c r="W915" s="51"/>
      <c r="X915" s="51"/>
      <c r="Y915" s="51"/>
      <c r="Z915" s="51"/>
    </row>
    <row r="916" spans="1:26" ht="15.75" customHeight="1" x14ac:dyDescent="0.2">
      <c r="A916" s="51"/>
      <c r="B916" s="51"/>
      <c r="C916" s="51"/>
      <c r="D916" s="51"/>
      <c r="E916" s="51"/>
      <c r="F916" s="51"/>
      <c r="G916" s="51"/>
      <c r="H916" s="51"/>
      <c r="I916" s="51"/>
      <c r="J916" s="51"/>
      <c r="K916" s="51"/>
      <c r="L916" s="51"/>
      <c r="M916" s="51"/>
      <c r="N916" s="51"/>
      <c r="O916" s="51"/>
      <c r="P916" s="51"/>
      <c r="Q916" s="51"/>
      <c r="R916" s="51"/>
      <c r="S916" s="51"/>
      <c r="T916" s="51"/>
      <c r="U916" s="51"/>
      <c r="V916" s="51"/>
      <c r="W916" s="51"/>
      <c r="X916" s="51"/>
      <c r="Y916" s="51"/>
      <c r="Z916" s="51"/>
    </row>
    <row r="917" spans="1:26" ht="15.75" customHeight="1" x14ac:dyDescent="0.2">
      <c r="A917" s="51"/>
      <c r="B917" s="51"/>
      <c r="C917" s="51"/>
      <c r="D917" s="51"/>
      <c r="E917" s="51"/>
      <c r="F917" s="51"/>
      <c r="G917" s="51"/>
      <c r="H917" s="51"/>
      <c r="I917" s="51"/>
      <c r="J917" s="51"/>
      <c r="K917" s="51"/>
      <c r="L917" s="51"/>
      <c r="M917" s="51"/>
      <c r="N917" s="51"/>
      <c r="O917" s="51"/>
      <c r="P917" s="51"/>
      <c r="Q917" s="51"/>
      <c r="R917" s="51"/>
      <c r="S917" s="51"/>
      <c r="T917" s="51"/>
      <c r="U917" s="51"/>
      <c r="V917" s="51"/>
      <c r="W917" s="51"/>
      <c r="X917" s="51"/>
      <c r="Y917" s="51"/>
      <c r="Z917" s="51"/>
    </row>
    <row r="918" spans="1:26" ht="15.75" customHeight="1" x14ac:dyDescent="0.2">
      <c r="A918" s="51"/>
      <c r="B918" s="51"/>
      <c r="C918" s="51"/>
      <c r="D918" s="51"/>
      <c r="E918" s="51"/>
      <c r="F918" s="51"/>
      <c r="G918" s="51"/>
      <c r="H918" s="51"/>
      <c r="I918" s="51"/>
      <c r="J918" s="51"/>
      <c r="K918" s="51"/>
      <c r="L918" s="51"/>
      <c r="M918" s="51"/>
      <c r="N918" s="51"/>
      <c r="O918" s="51"/>
      <c r="P918" s="51"/>
      <c r="Q918" s="51"/>
      <c r="R918" s="51"/>
      <c r="S918" s="51"/>
      <c r="T918" s="51"/>
      <c r="U918" s="51"/>
      <c r="V918" s="51"/>
      <c r="W918" s="51"/>
      <c r="X918" s="51"/>
      <c r="Y918" s="51"/>
      <c r="Z918" s="51"/>
    </row>
    <row r="919" spans="1:26" ht="15.75" customHeight="1" x14ac:dyDescent="0.2">
      <c r="A919" s="51"/>
      <c r="B919" s="51"/>
      <c r="C919" s="51"/>
      <c r="D919" s="51"/>
      <c r="E919" s="51"/>
      <c r="F919" s="51"/>
      <c r="G919" s="51"/>
      <c r="H919" s="51"/>
      <c r="I919" s="51"/>
      <c r="J919" s="51"/>
      <c r="K919" s="51"/>
      <c r="L919" s="51"/>
      <c r="M919" s="51"/>
      <c r="N919" s="51"/>
      <c r="O919" s="51"/>
      <c r="P919" s="51"/>
      <c r="Q919" s="51"/>
      <c r="R919" s="51"/>
      <c r="S919" s="51"/>
      <c r="T919" s="51"/>
      <c r="U919" s="51"/>
      <c r="V919" s="51"/>
      <c r="W919" s="51"/>
      <c r="X919" s="51"/>
      <c r="Y919" s="51"/>
      <c r="Z919" s="51"/>
    </row>
    <row r="920" spans="1:26" ht="15.75" customHeight="1" x14ac:dyDescent="0.2">
      <c r="A920" s="51"/>
      <c r="B920" s="51"/>
      <c r="C920" s="51"/>
      <c r="D920" s="51"/>
      <c r="E920" s="51"/>
      <c r="F920" s="51"/>
      <c r="G920" s="51"/>
      <c r="H920" s="51"/>
      <c r="I920" s="51"/>
      <c r="J920" s="51"/>
      <c r="K920" s="51"/>
      <c r="L920" s="51"/>
      <c r="M920" s="51"/>
      <c r="N920" s="51"/>
      <c r="O920" s="51"/>
      <c r="P920" s="51"/>
      <c r="Q920" s="51"/>
      <c r="R920" s="51"/>
      <c r="S920" s="51"/>
      <c r="T920" s="51"/>
      <c r="U920" s="51"/>
      <c r="V920" s="51"/>
      <c r="W920" s="51"/>
      <c r="X920" s="51"/>
      <c r="Y920" s="51"/>
      <c r="Z920" s="51"/>
    </row>
    <row r="921" spans="1:26" ht="15.75" customHeight="1" x14ac:dyDescent="0.2">
      <c r="A921" s="51"/>
      <c r="B921" s="51"/>
      <c r="C921" s="51"/>
      <c r="D921" s="51"/>
      <c r="E921" s="51"/>
      <c r="F921" s="51"/>
      <c r="G921" s="51"/>
      <c r="H921" s="51"/>
      <c r="I921" s="51"/>
      <c r="J921" s="51"/>
      <c r="K921" s="51"/>
      <c r="L921" s="51"/>
      <c r="M921" s="51"/>
      <c r="N921" s="51"/>
      <c r="O921" s="51"/>
      <c r="P921" s="51"/>
      <c r="Q921" s="51"/>
      <c r="R921" s="51"/>
      <c r="S921" s="51"/>
      <c r="T921" s="51"/>
      <c r="U921" s="51"/>
      <c r="V921" s="51"/>
      <c r="W921" s="51"/>
      <c r="X921" s="51"/>
      <c r="Y921" s="51"/>
      <c r="Z921" s="51"/>
    </row>
    <row r="922" spans="1:26" ht="15.75" customHeight="1" x14ac:dyDescent="0.2">
      <c r="A922" s="51"/>
      <c r="B922" s="51"/>
      <c r="C922" s="51"/>
      <c r="D922" s="51"/>
      <c r="E922" s="51"/>
      <c r="F922" s="51"/>
      <c r="G922" s="51"/>
      <c r="H922" s="51"/>
      <c r="I922" s="51"/>
      <c r="J922" s="51"/>
      <c r="K922" s="51"/>
      <c r="L922" s="51"/>
      <c r="M922" s="51"/>
      <c r="N922" s="51"/>
      <c r="O922" s="51"/>
      <c r="P922" s="51"/>
      <c r="Q922" s="51"/>
      <c r="R922" s="51"/>
      <c r="S922" s="51"/>
      <c r="T922" s="51"/>
      <c r="U922" s="51"/>
      <c r="V922" s="51"/>
      <c r="W922" s="51"/>
      <c r="X922" s="51"/>
      <c r="Y922" s="51"/>
      <c r="Z922" s="51"/>
    </row>
    <row r="923" spans="1:26" ht="15.75" customHeight="1" x14ac:dyDescent="0.2">
      <c r="A923" s="51"/>
      <c r="B923" s="51"/>
      <c r="C923" s="51"/>
      <c r="D923" s="51"/>
      <c r="E923" s="51"/>
      <c r="F923" s="51"/>
      <c r="G923" s="51"/>
      <c r="H923" s="51"/>
      <c r="I923" s="51"/>
      <c r="J923" s="51"/>
      <c r="K923" s="51"/>
      <c r="L923" s="51"/>
      <c r="M923" s="51"/>
      <c r="N923" s="51"/>
      <c r="O923" s="51"/>
      <c r="P923" s="51"/>
      <c r="Q923" s="51"/>
      <c r="R923" s="51"/>
      <c r="S923" s="51"/>
      <c r="T923" s="51"/>
      <c r="U923" s="51"/>
      <c r="V923" s="51"/>
      <c r="W923" s="51"/>
      <c r="X923" s="51"/>
      <c r="Y923" s="51"/>
      <c r="Z923" s="51"/>
    </row>
    <row r="924" spans="1:26" ht="15.75" customHeight="1" x14ac:dyDescent="0.2">
      <c r="A924" s="51"/>
      <c r="B924" s="51"/>
      <c r="C924" s="51"/>
      <c r="D924" s="51"/>
      <c r="E924" s="51"/>
      <c r="F924" s="51"/>
      <c r="G924" s="51"/>
      <c r="H924" s="51"/>
      <c r="I924" s="51"/>
      <c r="J924" s="51"/>
      <c r="K924" s="51"/>
      <c r="L924" s="51"/>
      <c r="M924" s="51"/>
      <c r="N924" s="51"/>
      <c r="O924" s="51"/>
      <c r="P924" s="51"/>
      <c r="Q924" s="51"/>
      <c r="R924" s="51"/>
      <c r="S924" s="51"/>
      <c r="T924" s="51"/>
      <c r="U924" s="51"/>
      <c r="V924" s="51"/>
      <c r="W924" s="51"/>
      <c r="X924" s="51"/>
      <c r="Y924" s="51"/>
      <c r="Z924" s="51"/>
    </row>
    <row r="925" spans="1:26" ht="15.75" customHeight="1" x14ac:dyDescent="0.2">
      <c r="A925" s="51"/>
      <c r="B925" s="51"/>
      <c r="C925" s="51"/>
      <c r="D925" s="51"/>
      <c r="E925" s="51"/>
      <c r="F925" s="51"/>
      <c r="G925" s="51"/>
      <c r="H925" s="51"/>
      <c r="I925" s="51"/>
      <c r="J925" s="51"/>
      <c r="K925" s="51"/>
      <c r="L925" s="51"/>
      <c r="M925" s="51"/>
      <c r="N925" s="51"/>
      <c r="O925" s="51"/>
      <c r="P925" s="51"/>
      <c r="Q925" s="51"/>
      <c r="R925" s="51"/>
      <c r="S925" s="51"/>
      <c r="T925" s="51"/>
      <c r="U925" s="51"/>
      <c r="V925" s="51"/>
      <c r="W925" s="51"/>
      <c r="X925" s="51"/>
      <c r="Y925" s="51"/>
      <c r="Z925" s="51"/>
    </row>
    <row r="926" spans="1:26" ht="15.75" customHeight="1" x14ac:dyDescent="0.2">
      <c r="A926" s="51"/>
      <c r="B926" s="51"/>
      <c r="C926" s="51"/>
      <c r="D926" s="51"/>
      <c r="E926" s="51"/>
      <c r="F926" s="51"/>
      <c r="G926" s="51"/>
      <c r="H926" s="51"/>
      <c r="I926" s="51"/>
      <c r="J926" s="51"/>
      <c r="K926" s="51"/>
      <c r="L926" s="51"/>
      <c r="M926" s="51"/>
      <c r="N926" s="51"/>
      <c r="O926" s="51"/>
      <c r="P926" s="51"/>
      <c r="Q926" s="51"/>
      <c r="R926" s="51"/>
      <c r="S926" s="51"/>
      <c r="T926" s="51"/>
      <c r="U926" s="51"/>
      <c r="V926" s="51"/>
      <c r="W926" s="51"/>
      <c r="X926" s="51"/>
      <c r="Y926" s="51"/>
      <c r="Z926" s="51"/>
    </row>
    <row r="927" spans="1:26" ht="15.75" customHeight="1" x14ac:dyDescent="0.2">
      <c r="A927" s="51"/>
      <c r="B927" s="51"/>
      <c r="C927" s="51"/>
      <c r="D927" s="51"/>
      <c r="E927" s="51"/>
      <c r="F927" s="51"/>
      <c r="G927" s="51"/>
      <c r="H927" s="51"/>
      <c r="I927" s="51"/>
      <c r="J927" s="51"/>
      <c r="K927" s="51"/>
      <c r="L927" s="51"/>
      <c r="M927" s="51"/>
      <c r="N927" s="51"/>
      <c r="O927" s="51"/>
      <c r="P927" s="51"/>
      <c r="Q927" s="51"/>
      <c r="R927" s="51"/>
      <c r="S927" s="51"/>
      <c r="T927" s="51"/>
      <c r="U927" s="51"/>
      <c r="V927" s="51"/>
      <c r="W927" s="51"/>
      <c r="X927" s="51"/>
      <c r="Y927" s="51"/>
      <c r="Z927" s="51"/>
    </row>
    <row r="928" spans="1:26" ht="15.75" customHeight="1" x14ac:dyDescent="0.2">
      <c r="A928" s="51"/>
      <c r="B928" s="51"/>
      <c r="C928" s="51"/>
      <c r="D928" s="51"/>
      <c r="E928" s="51"/>
      <c r="F928" s="51"/>
      <c r="G928" s="51"/>
      <c r="H928" s="51"/>
      <c r="I928" s="51"/>
      <c r="J928" s="51"/>
      <c r="K928" s="51"/>
      <c r="L928" s="51"/>
      <c r="M928" s="51"/>
      <c r="N928" s="51"/>
      <c r="O928" s="51"/>
      <c r="P928" s="51"/>
      <c r="Q928" s="51"/>
      <c r="R928" s="51"/>
      <c r="S928" s="51"/>
      <c r="T928" s="51"/>
      <c r="U928" s="51"/>
      <c r="V928" s="51"/>
      <c r="W928" s="51"/>
      <c r="X928" s="51"/>
      <c r="Y928" s="51"/>
      <c r="Z928" s="51"/>
    </row>
    <row r="929" spans="1:26" ht="15.75" customHeight="1" x14ac:dyDescent="0.2">
      <c r="A929" s="51"/>
      <c r="B929" s="51"/>
      <c r="C929" s="51"/>
      <c r="D929" s="51"/>
      <c r="E929" s="51"/>
      <c r="F929" s="51"/>
      <c r="G929" s="51"/>
      <c r="H929" s="51"/>
      <c r="I929" s="51"/>
      <c r="J929" s="51"/>
      <c r="K929" s="51"/>
      <c r="L929" s="51"/>
      <c r="M929" s="51"/>
      <c r="N929" s="51"/>
      <c r="O929" s="51"/>
      <c r="P929" s="51"/>
      <c r="Q929" s="51"/>
      <c r="R929" s="51"/>
      <c r="S929" s="51"/>
      <c r="T929" s="51"/>
      <c r="U929" s="51"/>
      <c r="V929" s="51"/>
      <c r="W929" s="51"/>
      <c r="X929" s="51"/>
      <c r="Y929" s="51"/>
      <c r="Z929" s="51"/>
    </row>
    <row r="930" spans="1:26" ht="15.75" customHeight="1" x14ac:dyDescent="0.2">
      <c r="A930" s="51"/>
      <c r="B930" s="51"/>
      <c r="C930" s="51"/>
      <c r="D930" s="51"/>
      <c r="E930" s="51"/>
      <c r="F930" s="51"/>
      <c r="G930" s="51"/>
      <c r="H930" s="51"/>
      <c r="I930" s="51"/>
      <c r="J930" s="51"/>
      <c r="K930" s="51"/>
      <c r="L930" s="51"/>
      <c r="M930" s="51"/>
      <c r="N930" s="51"/>
      <c r="O930" s="51"/>
      <c r="P930" s="51"/>
      <c r="Q930" s="51"/>
      <c r="R930" s="51"/>
      <c r="S930" s="51"/>
      <c r="T930" s="51"/>
      <c r="U930" s="51"/>
      <c r="V930" s="51"/>
      <c r="W930" s="51"/>
      <c r="X930" s="51"/>
      <c r="Y930" s="51"/>
      <c r="Z930" s="51"/>
    </row>
    <row r="931" spans="1:26" ht="15.75" customHeight="1" x14ac:dyDescent="0.2">
      <c r="A931" s="51"/>
      <c r="B931" s="51"/>
      <c r="C931" s="51"/>
      <c r="D931" s="51"/>
      <c r="E931" s="51"/>
      <c r="F931" s="51"/>
      <c r="G931" s="51"/>
      <c r="H931" s="51"/>
      <c r="I931" s="51"/>
      <c r="J931" s="51"/>
      <c r="K931" s="51"/>
      <c r="L931" s="51"/>
      <c r="M931" s="51"/>
      <c r="N931" s="51"/>
      <c r="O931" s="51"/>
      <c r="P931" s="51"/>
      <c r="Q931" s="51"/>
      <c r="R931" s="51"/>
      <c r="S931" s="51"/>
      <c r="T931" s="51"/>
      <c r="U931" s="51"/>
      <c r="V931" s="51"/>
      <c r="W931" s="51"/>
      <c r="X931" s="51"/>
      <c r="Y931" s="51"/>
      <c r="Z931" s="51"/>
    </row>
    <row r="932" spans="1:26" ht="15.75" customHeight="1" x14ac:dyDescent="0.2">
      <c r="A932" s="51"/>
      <c r="B932" s="51"/>
      <c r="C932" s="51"/>
      <c r="D932" s="51"/>
      <c r="E932" s="51"/>
      <c r="F932" s="51"/>
      <c r="G932" s="51"/>
      <c r="H932" s="51"/>
      <c r="I932" s="51"/>
      <c r="J932" s="51"/>
      <c r="K932" s="51"/>
      <c r="L932" s="51"/>
      <c r="M932" s="51"/>
      <c r="N932" s="51"/>
      <c r="O932" s="51"/>
      <c r="P932" s="51"/>
      <c r="Q932" s="51"/>
      <c r="R932" s="51"/>
      <c r="S932" s="51"/>
      <c r="T932" s="51"/>
      <c r="U932" s="51"/>
      <c r="V932" s="51"/>
      <c r="W932" s="51"/>
      <c r="X932" s="51"/>
      <c r="Y932" s="51"/>
      <c r="Z932" s="51"/>
    </row>
    <row r="933" spans="1:26" ht="15.75" customHeight="1" x14ac:dyDescent="0.2">
      <c r="A933" s="51"/>
      <c r="B933" s="51"/>
      <c r="C933" s="51"/>
      <c r="D933" s="51"/>
      <c r="E933" s="51"/>
      <c r="F933" s="51"/>
      <c r="G933" s="51"/>
      <c r="H933" s="51"/>
      <c r="I933" s="51"/>
      <c r="J933" s="51"/>
      <c r="K933" s="51"/>
      <c r="L933" s="51"/>
      <c r="M933" s="51"/>
      <c r="N933" s="51"/>
      <c r="O933" s="51"/>
      <c r="P933" s="51"/>
      <c r="Q933" s="51"/>
      <c r="R933" s="51"/>
      <c r="S933" s="51"/>
      <c r="T933" s="51"/>
      <c r="U933" s="51"/>
      <c r="V933" s="51"/>
      <c r="W933" s="51"/>
      <c r="X933" s="51"/>
      <c r="Y933" s="51"/>
      <c r="Z933" s="51"/>
    </row>
    <row r="934" spans="1:26" ht="15.75" customHeight="1" x14ac:dyDescent="0.2">
      <c r="A934" s="51"/>
      <c r="B934" s="51"/>
      <c r="C934" s="51"/>
      <c r="D934" s="51"/>
      <c r="E934" s="51"/>
      <c r="F934" s="51"/>
      <c r="G934" s="51"/>
      <c r="H934" s="51"/>
      <c r="I934" s="51"/>
      <c r="J934" s="51"/>
      <c r="K934" s="51"/>
      <c r="L934" s="51"/>
      <c r="M934" s="51"/>
      <c r="N934" s="51"/>
      <c r="O934" s="51"/>
      <c r="P934" s="51"/>
      <c r="Q934" s="51"/>
      <c r="R934" s="51"/>
      <c r="S934" s="51"/>
      <c r="T934" s="51"/>
      <c r="U934" s="51"/>
      <c r="V934" s="51"/>
      <c r="W934" s="51"/>
      <c r="X934" s="51"/>
      <c r="Y934" s="51"/>
      <c r="Z934" s="51"/>
    </row>
    <row r="935" spans="1:26" ht="15.75" customHeight="1" x14ac:dyDescent="0.2">
      <c r="A935" s="51"/>
      <c r="B935" s="51"/>
      <c r="C935" s="51"/>
      <c r="D935" s="51"/>
      <c r="E935" s="51"/>
      <c r="F935" s="51"/>
      <c r="G935" s="51"/>
      <c r="H935" s="51"/>
      <c r="I935" s="51"/>
      <c r="J935" s="51"/>
      <c r="K935" s="51"/>
      <c r="L935" s="51"/>
      <c r="M935" s="51"/>
      <c r="N935" s="51"/>
      <c r="O935" s="51"/>
      <c r="P935" s="51"/>
      <c r="Q935" s="51"/>
      <c r="R935" s="51"/>
      <c r="S935" s="51"/>
      <c r="T935" s="51"/>
      <c r="U935" s="51"/>
      <c r="V935" s="51"/>
      <c r="W935" s="51"/>
      <c r="X935" s="51"/>
      <c r="Y935" s="51"/>
      <c r="Z935" s="51"/>
    </row>
    <row r="936" spans="1:26" ht="15.75" customHeight="1" x14ac:dyDescent="0.2">
      <c r="A936" s="51"/>
      <c r="B936" s="51"/>
      <c r="C936" s="51"/>
      <c r="D936" s="51"/>
      <c r="E936" s="51"/>
      <c r="F936" s="51"/>
      <c r="G936" s="51"/>
      <c r="H936" s="51"/>
      <c r="I936" s="51"/>
      <c r="J936" s="51"/>
      <c r="K936" s="51"/>
      <c r="L936" s="51"/>
      <c r="M936" s="51"/>
      <c r="N936" s="51"/>
      <c r="O936" s="51"/>
      <c r="P936" s="51"/>
      <c r="Q936" s="51"/>
      <c r="R936" s="51"/>
      <c r="S936" s="51"/>
      <c r="T936" s="51"/>
      <c r="U936" s="51"/>
      <c r="V936" s="51"/>
      <c r="W936" s="51"/>
      <c r="X936" s="51"/>
      <c r="Y936" s="51"/>
      <c r="Z936" s="51"/>
    </row>
    <row r="937" spans="1:26" ht="15.75" customHeight="1" x14ac:dyDescent="0.2">
      <c r="A937" s="51"/>
      <c r="B937" s="51"/>
      <c r="C937" s="51"/>
      <c r="D937" s="51"/>
      <c r="E937" s="51"/>
      <c r="F937" s="51"/>
      <c r="G937" s="51"/>
      <c r="H937" s="51"/>
      <c r="I937" s="51"/>
      <c r="J937" s="51"/>
      <c r="K937" s="51"/>
      <c r="L937" s="51"/>
      <c r="M937" s="51"/>
      <c r="N937" s="51"/>
      <c r="O937" s="51"/>
      <c r="P937" s="51"/>
      <c r="Q937" s="51"/>
      <c r="R937" s="51"/>
      <c r="S937" s="51"/>
      <c r="T937" s="51"/>
      <c r="U937" s="51"/>
      <c r="V937" s="51"/>
      <c r="W937" s="51"/>
      <c r="X937" s="51"/>
      <c r="Y937" s="51"/>
      <c r="Z937" s="51"/>
    </row>
    <row r="938" spans="1:26" ht="15.75" customHeight="1" x14ac:dyDescent="0.2">
      <c r="A938" s="51"/>
      <c r="B938" s="51"/>
      <c r="C938" s="51"/>
      <c r="D938" s="51"/>
      <c r="E938" s="51"/>
      <c r="F938" s="51"/>
      <c r="G938" s="51"/>
      <c r="H938" s="51"/>
      <c r="I938" s="51"/>
      <c r="J938" s="51"/>
      <c r="K938" s="51"/>
      <c r="L938" s="51"/>
      <c r="M938" s="51"/>
      <c r="N938" s="51"/>
      <c r="O938" s="51"/>
      <c r="P938" s="51"/>
      <c r="Q938" s="51"/>
      <c r="R938" s="51"/>
      <c r="S938" s="51"/>
      <c r="T938" s="51"/>
      <c r="U938" s="51"/>
      <c r="V938" s="51"/>
      <c r="W938" s="51"/>
      <c r="X938" s="51"/>
      <c r="Y938" s="51"/>
      <c r="Z938" s="51"/>
    </row>
    <row r="939" spans="1:26" ht="15.75" customHeight="1" x14ac:dyDescent="0.2">
      <c r="A939" s="51"/>
      <c r="B939" s="51"/>
      <c r="C939" s="51"/>
      <c r="D939" s="51"/>
      <c r="E939" s="51"/>
      <c r="F939" s="51"/>
      <c r="G939" s="51"/>
      <c r="H939" s="51"/>
      <c r="I939" s="51"/>
      <c r="J939" s="51"/>
      <c r="K939" s="51"/>
      <c r="L939" s="51"/>
      <c r="M939" s="51"/>
      <c r="N939" s="51"/>
      <c r="O939" s="51"/>
      <c r="P939" s="51"/>
      <c r="Q939" s="51"/>
      <c r="R939" s="51"/>
      <c r="S939" s="51"/>
      <c r="T939" s="51"/>
      <c r="U939" s="51"/>
      <c r="V939" s="51"/>
      <c r="W939" s="51"/>
      <c r="X939" s="51"/>
      <c r="Y939" s="51"/>
      <c r="Z939" s="51"/>
    </row>
    <row r="940" spans="1:26" ht="15.75" customHeight="1" x14ac:dyDescent="0.2">
      <c r="A940" s="51"/>
      <c r="B940" s="51"/>
      <c r="C940" s="51"/>
      <c r="D940" s="51"/>
      <c r="E940" s="51"/>
      <c r="F940" s="51"/>
      <c r="G940" s="51"/>
      <c r="H940" s="51"/>
      <c r="I940" s="51"/>
      <c r="J940" s="51"/>
      <c r="K940" s="51"/>
      <c r="L940" s="51"/>
      <c r="M940" s="51"/>
      <c r="N940" s="51"/>
      <c r="O940" s="51"/>
      <c r="P940" s="51"/>
      <c r="Q940" s="51"/>
      <c r="R940" s="51"/>
      <c r="S940" s="51"/>
      <c r="T940" s="51"/>
      <c r="U940" s="51"/>
      <c r="V940" s="51"/>
      <c r="W940" s="51"/>
      <c r="X940" s="51"/>
      <c r="Y940" s="51"/>
      <c r="Z940" s="51"/>
    </row>
    <row r="941" spans="1:26" ht="15.75" customHeight="1" x14ac:dyDescent="0.2">
      <c r="A941" s="51"/>
      <c r="B941" s="51"/>
      <c r="C941" s="51"/>
      <c r="D941" s="51"/>
      <c r="E941" s="51"/>
      <c r="F941" s="51"/>
      <c r="G941" s="51"/>
      <c r="H941" s="51"/>
      <c r="I941" s="51"/>
      <c r="J941" s="51"/>
      <c r="K941" s="51"/>
      <c r="L941" s="51"/>
      <c r="M941" s="51"/>
      <c r="N941" s="51"/>
      <c r="O941" s="51"/>
      <c r="P941" s="51"/>
      <c r="Q941" s="51"/>
      <c r="R941" s="51"/>
      <c r="S941" s="51"/>
      <c r="T941" s="51"/>
      <c r="U941" s="51"/>
      <c r="V941" s="51"/>
      <c r="W941" s="51"/>
      <c r="X941" s="51"/>
      <c r="Y941" s="51"/>
      <c r="Z941" s="51"/>
    </row>
    <row r="942" spans="1:26" ht="15.75" customHeight="1" x14ac:dyDescent="0.2">
      <c r="A942" s="51"/>
      <c r="B942" s="51"/>
      <c r="C942" s="51"/>
      <c r="D942" s="51"/>
      <c r="E942" s="51"/>
      <c r="F942" s="51"/>
      <c r="G942" s="51"/>
      <c r="H942" s="51"/>
      <c r="I942" s="51"/>
      <c r="J942" s="51"/>
      <c r="K942" s="51"/>
      <c r="L942" s="51"/>
      <c r="M942" s="51"/>
      <c r="N942" s="51"/>
      <c r="O942" s="51"/>
      <c r="P942" s="51"/>
      <c r="Q942" s="51"/>
      <c r="R942" s="51"/>
      <c r="S942" s="51"/>
      <c r="T942" s="51"/>
      <c r="U942" s="51"/>
      <c r="V942" s="51"/>
      <c r="W942" s="51"/>
      <c r="X942" s="51"/>
      <c r="Y942" s="51"/>
      <c r="Z942" s="51"/>
    </row>
    <row r="943" spans="1:26" ht="15.75" customHeight="1" x14ac:dyDescent="0.2">
      <c r="A943" s="51"/>
      <c r="B943" s="51"/>
      <c r="C943" s="51"/>
      <c r="D943" s="51"/>
      <c r="E943" s="51"/>
      <c r="F943" s="51"/>
      <c r="G943" s="51"/>
      <c r="H943" s="51"/>
      <c r="I943" s="51"/>
      <c r="J943" s="51"/>
      <c r="K943" s="51"/>
      <c r="L943" s="51"/>
      <c r="M943" s="51"/>
      <c r="N943" s="51"/>
      <c r="O943" s="51"/>
      <c r="P943" s="51"/>
      <c r="Q943" s="51"/>
      <c r="R943" s="51"/>
      <c r="S943" s="51"/>
      <c r="T943" s="51"/>
      <c r="U943" s="51"/>
      <c r="V943" s="51"/>
      <c r="W943" s="51"/>
      <c r="X943" s="51"/>
      <c r="Y943" s="51"/>
      <c r="Z943" s="51"/>
    </row>
    <row r="944" spans="1:26" ht="15.75" customHeight="1" x14ac:dyDescent="0.2">
      <c r="A944" s="51"/>
      <c r="B944" s="51"/>
      <c r="C944" s="51"/>
      <c r="D944" s="51"/>
      <c r="E944" s="51"/>
      <c r="F944" s="51"/>
      <c r="G944" s="51"/>
      <c r="H944" s="51"/>
      <c r="I944" s="51"/>
      <c r="J944" s="51"/>
      <c r="K944" s="51"/>
      <c r="L944" s="51"/>
      <c r="M944" s="51"/>
      <c r="N944" s="51"/>
      <c r="O944" s="51"/>
      <c r="P944" s="51"/>
      <c r="Q944" s="51"/>
      <c r="R944" s="51"/>
      <c r="S944" s="51"/>
      <c r="T944" s="51"/>
      <c r="U944" s="51"/>
      <c r="V944" s="51"/>
      <c r="W944" s="51"/>
      <c r="X944" s="51"/>
      <c r="Y944" s="51"/>
      <c r="Z944" s="51"/>
    </row>
    <row r="945" spans="1:26" ht="15.75" customHeight="1" x14ac:dyDescent="0.2">
      <c r="A945" s="51"/>
      <c r="B945" s="51"/>
      <c r="C945" s="51"/>
      <c r="D945" s="51"/>
      <c r="E945" s="51"/>
      <c r="F945" s="51"/>
      <c r="G945" s="51"/>
      <c r="H945" s="51"/>
      <c r="I945" s="51"/>
      <c r="J945" s="51"/>
      <c r="K945" s="51"/>
      <c r="L945" s="51"/>
      <c r="M945" s="51"/>
      <c r="N945" s="51"/>
      <c r="O945" s="51"/>
      <c r="P945" s="51"/>
      <c r="Q945" s="51"/>
      <c r="R945" s="51"/>
      <c r="S945" s="51"/>
      <c r="T945" s="51"/>
      <c r="U945" s="51"/>
      <c r="V945" s="51"/>
      <c r="W945" s="51"/>
      <c r="X945" s="51"/>
      <c r="Y945" s="51"/>
      <c r="Z945" s="51"/>
    </row>
    <row r="946" spans="1:26" ht="15" customHeight="1" x14ac:dyDescent="0.2">
      <c r="A946" s="51"/>
      <c r="B946" s="51"/>
      <c r="C946" s="51"/>
      <c r="D946" s="51"/>
      <c r="E946" s="51"/>
      <c r="F946" s="51"/>
      <c r="G946" s="51"/>
      <c r="H946" s="51"/>
      <c r="I946" s="51"/>
    </row>
  </sheetData>
  <mergeCells count="15">
    <mergeCell ref="A68:A69"/>
    <mergeCell ref="B68:D69"/>
    <mergeCell ref="A4:B4"/>
    <mergeCell ref="C4:G4"/>
    <mergeCell ref="A5:H5"/>
    <mergeCell ref="A64:A66"/>
    <mergeCell ref="B64:D66"/>
    <mergeCell ref="E64:E66"/>
    <mergeCell ref="B67:D67"/>
    <mergeCell ref="H64:H66"/>
    <mergeCell ref="I64:I66"/>
    <mergeCell ref="F64:G66"/>
    <mergeCell ref="F67:G67"/>
    <mergeCell ref="F68:G68"/>
    <mergeCell ref="F69:G69"/>
  </mergeCells>
  <hyperlinks>
    <hyperlink ref="E7" r:id="rId1" display="https://www.procuraduria.gov.co/portal/media/file/20220930173207917.pdf" xr:uid="{00000000-0004-0000-0100-000000000000}"/>
    <hyperlink ref="E8" r:id="rId2" display="https://www.procuraduria.gov.co/portal/media/file/DIRECTIVA 2022 ITA 30 DE AGOSTO DE 2022(1).pdf" xr:uid="{00000000-0004-0000-0100-000001000000}"/>
    <hyperlink ref="E9" r:id="rId3" location=":~:text=Objeto.,integrantes%20por%20la%20Constituci%C3%B3n%20Pol%C3%ADtica." display="https://www.funcionpublica.gov.co/eva/gestornormativo/norma.php?i=179486 - :~:text=Objeto.,integrantes%20por%20la%20Constituci%C3%B3n%20Pol%C3%ADtica." xr:uid="{00000000-0004-0000-0100-000002000000}"/>
    <hyperlink ref="E10" r:id="rId4" display="https://dapre.presidencia.gov.co/normativa/normativa/LEY 2195 DEL 18 DE ENERO DE 2022.pdf" xr:uid="{00000000-0004-0000-0100-000003000000}"/>
    <hyperlink ref="E12" r:id="rId5" xr:uid="{00000000-0004-0000-0100-000004000000}"/>
    <hyperlink ref="E13" r:id="rId6" display="https://www.funcionpublica.gov.co/eva/gestornormativo/norma.php?i=170909" xr:uid="{00000000-0004-0000-0100-000005000000}"/>
    <hyperlink ref="E14" r:id="rId7" display="https://fuga.gov.co/sites/default/files/resolucion_063_de_2021_-_modificacion_resolucion219-2018.pdf" xr:uid="{00000000-0004-0000-0100-000006000000}"/>
    <hyperlink ref="E15" r:id="rId8" xr:uid="{00000000-0004-0000-0100-000007000000}"/>
    <hyperlink ref="E16" r:id="rId9" display="https://www.haciendabogota.gov.co/shd/sites/default/files/documentos/CIRCULAR_EXTERNA_No_DDP_000005.pdf" xr:uid="{00000000-0004-0000-0100-000008000000}"/>
    <hyperlink ref="E17" r:id="rId10" display="https://fuga.gov.co/sites/default/files/archivos/resolucion035de2021.pdf" xr:uid="{00000000-0004-0000-0100-000009000000}"/>
    <hyperlink ref="E18" r:id="rId11" display="https://www.alcaldiabogota.gov.co/sisjur/normas/Norma1.jsp?i=108445" xr:uid="{00000000-0004-0000-0100-00000A000000}"/>
    <hyperlink ref="E19" r:id="rId12" display="https://www.alcaldiabogota.gov.co/sisjur/normas/Norma1.jsp?i=104207" xr:uid="{00000000-0004-0000-0100-00000B000000}"/>
    <hyperlink ref="E20" r:id="rId13" display="https://www.alcaldiabogota.gov.co/sisjur/normas/Norma1.jsp?i=104186&amp;dt=S" xr:uid="{00000000-0004-0000-0100-00000C000000}"/>
    <hyperlink ref="E21" r:id="rId14" display="http://www.gobiernobogota.gov.co/rendicion-de-cuentas/sites/default/files/documentos/Directiva 005 de 2020.pdf" xr:uid="{00000000-0004-0000-0100-00000D000000}"/>
    <hyperlink ref="E22" r:id="rId15" display="https://www.alcaldiabogota.gov.co/sisjur/normas/Norma1.jsp?i=104005" xr:uid="{00000000-0004-0000-0100-00000E000000}"/>
    <hyperlink ref="E23" r:id="rId16" display="https://www.alcaldiabogota.gov.co/sisjur/normas/Norma1.jsp?i=95985" xr:uid="{00000000-0004-0000-0100-00000F000000}"/>
    <hyperlink ref="E24" r:id="rId17" display="https://www.alcaldiabogota.gov.co/sisjur/normas/Norma1.jsp?i=93649" xr:uid="{00000000-0004-0000-0100-000010000000}"/>
    <hyperlink ref="E25" r:id="rId18" display="https://www.alcaldiabogota.gov.co/sisjur/normas/Norma1.jsp?i=88543&amp;dt=S" xr:uid="{00000000-0004-0000-0100-000011000000}"/>
    <hyperlink ref="E26" r:id="rId19" location="47" display="http://sisjur.bogotajuridica.gov.co/sisjur/normas/Norma1.jsp?i=88580 - 47" xr:uid="{00000000-0004-0000-0100-000012000000}"/>
    <hyperlink ref="E27" r:id="rId20" location="71" display="https://www.alcaldiabogota.gov.co/sisjur/normas/Norma1.jsp?i=88449 - 71" xr:uid="{00000000-0004-0000-0100-000013000000}"/>
    <hyperlink ref="E28" r:id="rId21" location="34" display="http://sisjur.bogotajuridica.gov.co/sisjur/normas/Norma1.jsp?i=88448 - 34" xr:uid="{00000000-0004-0000-0100-000014000000}"/>
    <hyperlink ref="E30" r:id="rId22" display="https://www.fuga.gov.co/sites/default/files/resol-modificatoria-mipg-14jun2019_0.pdf" xr:uid="{00000000-0004-0000-0100-000015000000}"/>
    <hyperlink ref="E31" r:id="rId23" display="http://www.secretariasenado.gov.co/senado/basedoc/ley_1955_2019.html" xr:uid="{00000000-0004-0000-0100-000016000000}"/>
    <hyperlink ref="E32" r:id="rId24" display="https://orfeo.fuga.gov.co/orfeopg/expediente/detalles_exp.php?&amp;krd=CFRANCO&amp;codusuario=18&amp;dependencia=120&amp;carpeAnt=&amp;verrad=&amp;s_Listado=VerListado&amp;fechah=2022-04-01&amp;mostrar_opc_envio=&amp;nomcarpeta=&amp;datoVer=&amp;leido=&amp;num_exp=201923005800100001E&amp;par=RESOLUCIONES%3Cbr%3E2019%20%3Cbr%3ECONSECUTIVO%20RESOLUCIONES%202019%20DE%20LA%20001%20A%20LA%20100%3Cbr%3E&amp;usuarioc=Juan%20Alfonso%20Uribe%20Rozo" xr:uid="{00000000-0004-0000-0100-000017000000}"/>
    <hyperlink ref="E33" r:id="rId25" display="http://sisjur.bogotajuridica.gov.co/sisjur/normas/Norma1.jsp?i=82936" xr:uid="{00000000-0004-0000-0100-000018000000}"/>
    <hyperlink ref="E34" r:id="rId26" xr:uid="{00000000-0004-0000-0100-000019000000}"/>
    <hyperlink ref="E35" r:id="rId27" display="https://www.sdp.gov.co/sites/default/files/conpes_01_transparencia_versionfinal.pdf" xr:uid="{00000000-0004-0000-0100-00001A000000}"/>
    <hyperlink ref="E36" r:id="rId28" display="http://sisjur.bogotajuridica.gov.co/sisjur/normas/Norma1.jsp?i=80504" xr:uid="{00000000-0004-0000-0100-00001B000000}"/>
    <hyperlink ref="E37" r:id="rId29" display="https://dapre.presidencia.gov.co/normativa/normativa/DECRETO 612 DEL 04 DE ABRIL DE 2018.pdf" xr:uid="{00000000-0004-0000-0100-00001C000000}"/>
    <hyperlink ref="E38" r:id="rId30" display="http://sisjur.bogotajuridica.gov.co/sisjur/normas/Norma1.jsp?i=72456" xr:uid="{00000000-0004-0000-0100-00001D000000}"/>
    <hyperlink ref="E39" r:id="rId31" display="http://sisjur.bogotajuridica.gov.co/sisjur/normas/Norma1.jsp?i=76948" xr:uid="{00000000-0004-0000-0100-00001E000000}"/>
    <hyperlink ref="E40" r:id="rId32" display="http://sisjur.bogotajuridica.gov.co/sisjur/normas/Norma1.jsp?i=71261" xr:uid="{00000000-0004-0000-0100-00001F000000}"/>
    <hyperlink ref="E41" r:id="rId33" display="https://colaboracion.dnp.gov.co/CDT/Inversiones y finanzas pblicas/MGA_WEB/RESOLUCION 4788-2016.pdf" xr:uid="{00000000-0004-0000-0100-000020000000}"/>
    <hyperlink ref="E42" r:id="rId34" display="https://www.alcaldiabogota.gov.co/sisjur/normas/Norma1.jsp?i=64787" xr:uid="{00000000-0004-0000-0100-000021000000}"/>
    <hyperlink ref="E43" r:id="rId35" display="http://www.secretariasenado.gov.co/senado/basedoc/ley_1757_2015.html" xr:uid="{00000000-0004-0000-0100-000022000000}"/>
    <hyperlink ref="E44" r:id="rId36" display="http://es.presidencia.gov.co/normativa/normativa/Decreto-1081-2015.pdf" xr:uid="{00000000-0004-0000-0100-000023000000}"/>
    <hyperlink ref="E45" r:id="rId37" display="https://www.alcaldiabogota.gov.co/sisjur/normas/Norma1.jsp?i=60556" xr:uid="{00000000-0004-0000-0100-000024000000}"/>
    <hyperlink ref="E46" r:id="rId38" display="http://www.secretariasenado.gov.co/senado/basedoc/ley_1712_2014.html" xr:uid="{00000000-0004-0000-0100-000025000000}"/>
    <hyperlink ref="E47" r:id="rId39" display="http://sisjur.bogotajuridica.gov.co/sisjur/normas/Norma1.jsp?i=44692" xr:uid="{00000000-0004-0000-0100-000026000000}"/>
    <hyperlink ref="E48" r:id="rId40" display="http://www.secretariasenado.gov.co/senado/basedoc/ley_1474_2011.html" xr:uid="{00000000-0004-0000-0100-000027000000}"/>
    <hyperlink ref="E49" r:id="rId41" display="https://www.funcionpublica.gov.co/eva/gestornormativo/norma.php?i=83124" xr:uid="{00000000-0004-0000-0100-000028000000}"/>
    <hyperlink ref="E51" r:id="rId42" display="http://sisjur.bogotajuridica.gov.co/sisjur/normas/Norma1.jsp?i=18560" xr:uid="{00000000-0004-0000-0100-000029000000}"/>
    <hyperlink ref="E52" r:id="rId43" display="https://www.alcaldiabogota.gov.co/sisjur/normas/Norma1.jsp?i=17464&amp;dt=S" xr:uid="{00000000-0004-0000-0100-00002A000000}"/>
    <hyperlink ref="E53" r:id="rId44" display="http://www.alcaldiabogota.gov.co/sisjur/normas/Norma1.jsp?i=15036" xr:uid="{00000000-0004-0000-0100-00002B000000}"/>
    <hyperlink ref="E54" r:id="rId45" display="http://www.bogotajuridica.gov.co/sisjur/normas/Norma1.jsp?i=5124" xr:uid="{00000000-0004-0000-0100-00002C000000}"/>
    <hyperlink ref="E55" r:id="rId46" display="http://www.alcaldiabogota.gov.co/sisjur/normas/Norma1.jsp?i=1744" xr:uid="{00000000-0004-0000-0100-00002D000000}"/>
    <hyperlink ref="E56" r:id="rId47" display="http://sisjur.bogotajuridica.gov.co/sisjur/normas/Norma1.jsp?i=701" xr:uid="{00000000-0004-0000-0100-00002E000000}"/>
    <hyperlink ref="E57" r:id="rId48" display="https://www.alcaldiabogota.gov.co/sisjur/normas/Norma1.jsp?i=984&amp;dt=S" xr:uid="{00000000-0004-0000-0100-00002F000000}"/>
    <hyperlink ref="E58" r:id="rId49" display="http://www.alcaldiabogota.gov.co/sisjur/normas/Norma1.jsp?i=1693" xr:uid="{00000000-0004-0000-0100-000030000000}"/>
    <hyperlink ref="E59" r:id="rId50" display="http://www.secretariasenado.gov.co/senado/basedoc/decreto_2150_1995.html" xr:uid="{00000000-0004-0000-0100-000031000000}"/>
    <hyperlink ref="E60" r:id="rId51" display="http://www.secretariasenado.gov.co/senado/basedoc/ley_0190_1995.html" xr:uid="{00000000-0004-0000-0100-000032000000}"/>
    <hyperlink ref="E61" r:id="rId52" display="https://www.alcaldiabogota.gov.co/sisjur/normas/Norma1.jsp?i=524" xr:uid="{00000000-0004-0000-0100-000033000000}"/>
    <hyperlink ref="E62" r:id="rId53" display="http://www.secretariasenado.gov.co/senado/basedoc/ley_0134_1994.html" xr:uid="{00000000-0004-0000-0100-000034000000}"/>
    <hyperlink ref="E63" r:id="rId54" display="http://www.secretariasenado.gov.co/senado/basedoc/ley_0152_1994.html" xr:uid="{00000000-0004-0000-0100-000035000000}"/>
    <hyperlink ref="E11" r:id="rId55" display="https://colaboracion.dnp.gov.co/CDT/Conpes/Econ%C3%B3micos/4070.pdf" xr:uid="{BD38F96B-01DE-4CB7-9136-34ECA381168D}"/>
  </hyperlinks>
  <printOptions horizontalCentered="1"/>
  <pageMargins left="0.23622047244094491" right="0.23622047244094491" top="0.31496062992125984" bottom="0.19685039370078741" header="0" footer="0"/>
  <pageSetup paperSize="14" orientation="landscape"/>
  <headerFooter>
    <oddFooter>&amp;LV3-11-03-2020</oddFooter>
  </headerFooter>
  <drawing r:id="rId56"/>
  <tableParts count="1">
    <tablePart r:id="rId57"/>
  </tablePar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A80A6A-93CE-467B-9946-F9294BB95B7D}">
  <sheetPr>
    <tabColor rgb="FFFF0000"/>
  </sheetPr>
  <dimension ref="A1:Y1003"/>
  <sheetViews>
    <sheetView zoomScale="80" zoomScaleNormal="80" zoomScalePageLayoutView="80" workbookViewId="0">
      <selection activeCell="D5" sqref="D5"/>
    </sheetView>
  </sheetViews>
  <sheetFormatPr baseColWidth="10" defaultColWidth="14.42578125" defaultRowHeight="15" customHeight="1" x14ac:dyDescent="0.2"/>
  <cols>
    <col min="1" max="2" width="20" style="462" customWidth="1"/>
    <col min="3" max="3" width="19.42578125" style="462" customWidth="1"/>
    <col min="4" max="4" width="25.42578125" style="462" customWidth="1"/>
    <col min="5" max="5" width="35.85546875" style="462" customWidth="1"/>
    <col min="6" max="6" width="20" style="462" customWidth="1"/>
    <col min="7" max="7" width="45.28515625" style="462" customWidth="1"/>
    <col min="8" max="8" width="53.7109375" style="462" customWidth="1"/>
    <col min="9" max="9" width="45.42578125" style="462" customWidth="1"/>
    <col min="10" max="25" width="10" style="462" customWidth="1"/>
    <col min="26" max="16384" width="14.42578125" style="462"/>
  </cols>
  <sheetData>
    <row r="1" spans="1:25" ht="110.25" customHeight="1" thickBot="1" x14ac:dyDescent="0.25">
      <c r="A1" s="459"/>
      <c r="B1" s="460"/>
      <c r="C1" s="460"/>
      <c r="D1" s="460"/>
      <c r="E1" s="460"/>
      <c r="F1" s="460"/>
      <c r="G1" s="460"/>
      <c r="H1" s="460"/>
      <c r="I1" s="460"/>
      <c r="J1" s="461"/>
      <c r="K1" s="461"/>
      <c r="L1" s="461"/>
      <c r="M1" s="461"/>
      <c r="N1" s="461"/>
      <c r="O1" s="461"/>
      <c r="P1" s="461"/>
      <c r="Q1" s="461"/>
      <c r="R1" s="461"/>
      <c r="S1" s="461"/>
      <c r="T1" s="461"/>
      <c r="U1" s="461"/>
      <c r="V1" s="461"/>
      <c r="W1" s="461"/>
      <c r="X1" s="461"/>
      <c r="Y1" s="461"/>
    </row>
    <row r="2" spans="1:25" ht="78" customHeight="1" thickBot="1" x14ac:dyDescent="0.25">
      <c r="A2" s="656" t="s">
        <v>0</v>
      </c>
      <c r="B2" s="657"/>
      <c r="C2" s="658" t="s">
        <v>1564</v>
      </c>
      <c r="D2" s="659"/>
      <c r="E2" s="659"/>
      <c r="F2" s="659"/>
      <c r="G2" s="660"/>
      <c r="H2" s="463" t="s">
        <v>2</v>
      </c>
      <c r="I2" s="464" t="s">
        <v>1565</v>
      </c>
      <c r="J2" s="461"/>
      <c r="K2" s="461"/>
      <c r="L2" s="461"/>
      <c r="M2" s="461"/>
      <c r="N2" s="461"/>
      <c r="O2" s="461"/>
      <c r="P2" s="461"/>
      <c r="Q2" s="461"/>
      <c r="R2" s="461"/>
      <c r="S2" s="461"/>
      <c r="T2" s="461"/>
      <c r="U2" s="461"/>
      <c r="V2" s="461"/>
      <c r="W2" s="461"/>
      <c r="X2" s="461"/>
      <c r="Y2" s="461"/>
    </row>
    <row r="3" spans="1:25" ht="48.75" customHeight="1" x14ac:dyDescent="0.2">
      <c r="A3" s="661" t="s">
        <v>401</v>
      </c>
      <c r="B3" s="662"/>
      <c r="C3" s="662"/>
      <c r="D3" s="662"/>
      <c r="E3" s="662"/>
      <c r="F3" s="662"/>
      <c r="G3" s="662"/>
      <c r="H3" s="663"/>
      <c r="I3" s="465" t="s">
        <v>574</v>
      </c>
      <c r="J3" s="466"/>
      <c r="K3" s="466"/>
      <c r="L3" s="466"/>
      <c r="M3" s="466"/>
      <c r="N3" s="466"/>
      <c r="O3" s="466"/>
      <c r="P3" s="466"/>
      <c r="Q3" s="466"/>
      <c r="R3" s="466"/>
      <c r="S3" s="466"/>
      <c r="T3" s="466"/>
      <c r="U3" s="466"/>
      <c r="V3" s="466"/>
      <c r="W3" s="466"/>
      <c r="X3" s="466"/>
      <c r="Y3" s="466"/>
    </row>
    <row r="4" spans="1:25" ht="63.75" customHeight="1" x14ac:dyDescent="0.2">
      <c r="A4" s="467" t="s">
        <v>6</v>
      </c>
      <c r="B4" s="468" t="s">
        <v>7</v>
      </c>
      <c r="C4" s="469" t="s">
        <v>402</v>
      </c>
      <c r="D4" s="469" t="s">
        <v>403</v>
      </c>
      <c r="E4" s="469" t="s">
        <v>10</v>
      </c>
      <c r="F4" s="469" t="s">
        <v>404</v>
      </c>
      <c r="G4" s="469" t="s">
        <v>12</v>
      </c>
      <c r="H4" s="469" t="s">
        <v>13</v>
      </c>
      <c r="I4" s="470" t="s">
        <v>14</v>
      </c>
      <c r="J4" s="471"/>
      <c r="K4" s="471"/>
      <c r="L4" s="471"/>
      <c r="M4" s="471"/>
      <c r="N4" s="471"/>
      <c r="O4" s="471"/>
      <c r="P4" s="471"/>
      <c r="Q4" s="471"/>
      <c r="R4" s="471"/>
      <c r="S4" s="471"/>
      <c r="T4" s="471"/>
      <c r="U4" s="471"/>
      <c r="V4" s="471"/>
      <c r="W4" s="471"/>
      <c r="X4" s="471"/>
      <c r="Y4" s="471"/>
    </row>
    <row r="5" spans="1:25" ht="63.75" customHeight="1" x14ac:dyDescent="0.2">
      <c r="A5" s="472" t="s">
        <v>1566</v>
      </c>
      <c r="B5" s="473" t="s">
        <v>42</v>
      </c>
      <c r="C5" s="473" t="s">
        <v>1567</v>
      </c>
      <c r="D5" s="473" t="s">
        <v>44</v>
      </c>
      <c r="E5" s="474">
        <v>15</v>
      </c>
      <c r="F5" s="475">
        <v>44630</v>
      </c>
      <c r="G5" s="476" t="s">
        <v>1568</v>
      </c>
      <c r="H5" s="476" t="s">
        <v>150</v>
      </c>
      <c r="I5" s="477" t="s">
        <v>1569</v>
      </c>
      <c r="J5" s="471"/>
      <c r="K5" s="471"/>
      <c r="L5" s="471"/>
      <c r="M5" s="471"/>
      <c r="N5" s="471"/>
      <c r="O5" s="471"/>
      <c r="P5" s="471"/>
      <c r="Q5" s="471"/>
      <c r="R5" s="471"/>
      <c r="S5" s="471"/>
      <c r="T5" s="471"/>
      <c r="U5" s="471"/>
      <c r="V5" s="471"/>
      <c r="W5" s="471"/>
      <c r="X5" s="471"/>
      <c r="Y5" s="471"/>
    </row>
    <row r="6" spans="1:25" ht="122.25" customHeight="1" x14ac:dyDescent="0.2">
      <c r="A6" s="478" t="s">
        <v>1570</v>
      </c>
      <c r="B6" s="479" t="s">
        <v>16</v>
      </c>
      <c r="C6" s="479" t="s">
        <v>1571</v>
      </c>
      <c r="D6" s="479" t="s">
        <v>57</v>
      </c>
      <c r="E6" s="480">
        <v>1519</v>
      </c>
      <c r="F6" s="475">
        <v>44067</v>
      </c>
      <c r="G6" s="481" t="s">
        <v>1572</v>
      </c>
      <c r="H6" s="476" t="s">
        <v>150</v>
      </c>
      <c r="I6" s="477" t="s">
        <v>1573</v>
      </c>
      <c r="J6" s="466"/>
      <c r="K6" s="466"/>
      <c r="L6" s="466"/>
      <c r="M6" s="466"/>
      <c r="N6" s="466"/>
      <c r="O6" s="466"/>
      <c r="P6" s="466"/>
      <c r="Q6" s="466"/>
      <c r="R6" s="466"/>
      <c r="S6" s="466"/>
      <c r="T6" s="466"/>
      <c r="U6" s="466"/>
      <c r="V6" s="466"/>
      <c r="W6" s="466"/>
      <c r="X6" s="466"/>
      <c r="Y6" s="466"/>
    </row>
    <row r="7" spans="1:25" ht="122.25" customHeight="1" x14ac:dyDescent="0.2">
      <c r="A7" s="482" t="s">
        <v>1566</v>
      </c>
      <c r="B7" s="483" t="s">
        <v>418</v>
      </c>
      <c r="C7" s="483" t="s">
        <v>370</v>
      </c>
      <c r="D7" s="483" t="s">
        <v>24</v>
      </c>
      <c r="E7" s="474">
        <v>1915</v>
      </c>
      <c r="F7" s="475">
        <v>43293</v>
      </c>
      <c r="G7" s="484" t="s">
        <v>1574</v>
      </c>
      <c r="H7" s="476" t="s">
        <v>150</v>
      </c>
      <c r="I7" s="477" t="s">
        <v>1569</v>
      </c>
      <c r="J7" s="466"/>
      <c r="K7" s="466"/>
      <c r="L7" s="466"/>
      <c r="M7" s="466"/>
      <c r="N7" s="466"/>
      <c r="O7" s="466"/>
      <c r="P7" s="466"/>
      <c r="Q7" s="466"/>
      <c r="R7" s="466"/>
      <c r="S7" s="466"/>
      <c r="T7" s="466"/>
      <c r="U7" s="466"/>
      <c r="V7" s="466"/>
      <c r="W7" s="466"/>
      <c r="X7" s="466"/>
      <c r="Y7" s="466"/>
    </row>
    <row r="8" spans="1:25" ht="122.25" customHeight="1" x14ac:dyDescent="0.2">
      <c r="A8" s="472" t="s">
        <v>1575</v>
      </c>
      <c r="B8" s="473" t="s">
        <v>42</v>
      </c>
      <c r="C8" s="473" t="s">
        <v>1576</v>
      </c>
      <c r="D8" s="473" t="s">
        <v>57</v>
      </c>
      <c r="E8" s="480">
        <v>3</v>
      </c>
      <c r="F8" s="475">
        <v>42989</v>
      </c>
      <c r="G8" s="476" t="s">
        <v>1577</v>
      </c>
      <c r="H8" s="476" t="s">
        <v>150</v>
      </c>
      <c r="I8" s="477" t="s">
        <v>1578</v>
      </c>
      <c r="J8" s="466"/>
      <c r="K8" s="466"/>
      <c r="L8" s="466"/>
      <c r="M8" s="466"/>
      <c r="N8" s="466"/>
      <c r="O8" s="466"/>
      <c r="P8" s="466"/>
      <c r="Q8" s="466"/>
      <c r="R8" s="466"/>
      <c r="S8" s="466"/>
      <c r="T8" s="466"/>
      <c r="U8" s="466"/>
      <c r="V8" s="466"/>
      <c r="W8" s="466"/>
      <c r="X8" s="466"/>
      <c r="Y8" s="466"/>
    </row>
    <row r="9" spans="1:25" ht="122.25" customHeight="1" x14ac:dyDescent="0.2">
      <c r="A9" s="472" t="s">
        <v>1579</v>
      </c>
      <c r="B9" s="483" t="s">
        <v>418</v>
      </c>
      <c r="C9" s="483" t="s">
        <v>370</v>
      </c>
      <c r="D9" s="483" t="s">
        <v>24</v>
      </c>
      <c r="E9" s="474">
        <v>1834</v>
      </c>
      <c r="F9" s="475">
        <v>42878</v>
      </c>
      <c r="G9" s="476" t="s">
        <v>1580</v>
      </c>
      <c r="H9" s="476" t="s">
        <v>150</v>
      </c>
      <c r="I9" s="477" t="s">
        <v>1581</v>
      </c>
      <c r="J9" s="466"/>
      <c r="K9" s="466"/>
      <c r="L9" s="466"/>
      <c r="M9" s="466"/>
      <c r="N9" s="466"/>
      <c r="O9" s="466"/>
      <c r="P9" s="466"/>
      <c r="Q9" s="466"/>
      <c r="R9" s="466"/>
      <c r="S9" s="466"/>
      <c r="T9" s="466"/>
      <c r="U9" s="466"/>
      <c r="V9" s="466"/>
      <c r="W9" s="466"/>
      <c r="X9" s="466"/>
      <c r="Y9" s="466"/>
    </row>
    <row r="10" spans="1:25" ht="122.25" customHeight="1" x14ac:dyDescent="0.2">
      <c r="A10" s="472" t="s">
        <v>1582</v>
      </c>
      <c r="B10" s="473" t="s">
        <v>42</v>
      </c>
      <c r="C10" s="473" t="s">
        <v>380</v>
      </c>
      <c r="D10" s="473" t="s">
        <v>53</v>
      </c>
      <c r="E10" s="485">
        <v>103</v>
      </c>
      <c r="F10" s="475">
        <v>42195</v>
      </c>
      <c r="G10" s="486" t="s">
        <v>1583</v>
      </c>
      <c r="H10" s="487" t="s">
        <v>150</v>
      </c>
      <c r="I10" s="477" t="s">
        <v>1584</v>
      </c>
      <c r="J10" s="466"/>
      <c r="K10" s="466"/>
      <c r="L10" s="466"/>
      <c r="M10" s="466"/>
      <c r="N10" s="466"/>
      <c r="O10" s="466"/>
      <c r="P10" s="466"/>
      <c r="Q10" s="466"/>
      <c r="R10" s="466"/>
      <c r="S10" s="466"/>
      <c r="T10" s="466"/>
      <c r="U10" s="466"/>
      <c r="V10" s="466"/>
      <c r="W10" s="466"/>
      <c r="X10" s="466"/>
      <c r="Y10" s="466"/>
    </row>
    <row r="11" spans="1:25" ht="122.25" customHeight="1" x14ac:dyDescent="0.2">
      <c r="A11" s="472" t="s">
        <v>1582</v>
      </c>
      <c r="B11" s="473" t="s">
        <v>42</v>
      </c>
      <c r="C11" s="473" t="s">
        <v>380</v>
      </c>
      <c r="D11" s="473" t="s">
        <v>44</v>
      </c>
      <c r="E11" s="485">
        <v>43</v>
      </c>
      <c r="F11" s="475">
        <v>42083</v>
      </c>
      <c r="G11" s="476" t="s">
        <v>1585</v>
      </c>
      <c r="H11" s="476" t="s">
        <v>1586</v>
      </c>
      <c r="I11" s="477" t="s">
        <v>1584</v>
      </c>
      <c r="J11" s="466"/>
      <c r="K11" s="466"/>
      <c r="L11" s="466"/>
      <c r="M11" s="466"/>
      <c r="N11" s="466"/>
      <c r="O11" s="466"/>
      <c r="P11" s="466"/>
      <c r="Q11" s="466"/>
      <c r="R11" s="466"/>
      <c r="S11" s="466"/>
      <c r="T11" s="466"/>
      <c r="U11" s="466"/>
      <c r="V11" s="466"/>
      <c r="W11" s="466"/>
      <c r="X11" s="466"/>
      <c r="Y11" s="466"/>
    </row>
    <row r="12" spans="1:25" ht="122.25" customHeight="1" x14ac:dyDescent="0.2">
      <c r="A12" s="472" t="s">
        <v>1582</v>
      </c>
      <c r="B12" s="473" t="s">
        <v>42</v>
      </c>
      <c r="C12" s="473" t="s">
        <v>380</v>
      </c>
      <c r="D12" s="473" t="s">
        <v>53</v>
      </c>
      <c r="E12" s="485">
        <v>30</v>
      </c>
      <c r="F12" s="475">
        <v>42068</v>
      </c>
      <c r="G12" s="476" t="s">
        <v>1587</v>
      </c>
      <c r="H12" s="476" t="s">
        <v>1588</v>
      </c>
      <c r="I12" s="477" t="s">
        <v>1584</v>
      </c>
      <c r="J12" s="466"/>
      <c r="K12" s="466"/>
      <c r="L12" s="466"/>
      <c r="M12" s="466"/>
      <c r="N12" s="466"/>
      <c r="O12" s="466"/>
      <c r="P12" s="466"/>
      <c r="Q12" s="466"/>
      <c r="R12" s="466"/>
      <c r="S12" s="466"/>
      <c r="T12" s="466"/>
      <c r="U12" s="466"/>
      <c r="V12" s="466"/>
      <c r="W12" s="466"/>
      <c r="X12" s="466"/>
      <c r="Y12" s="466"/>
    </row>
    <row r="13" spans="1:25" ht="122.25" customHeight="1" x14ac:dyDescent="0.2">
      <c r="A13" s="472" t="s">
        <v>1582</v>
      </c>
      <c r="B13" s="473" t="s">
        <v>418</v>
      </c>
      <c r="C13" s="473" t="s">
        <v>370</v>
      </c>
      <c r="D13" s="473" t="s">
        <v>72</v>
      </c>
      <c r="E13" s="485">
        <v>103</v>
      </c>
      <c r="F13" s="475">
        <v>42024</v>
      </c>
      <c r="G13" s="476" t="s">
        <v>1589</v>
      </c>
      <c r="H13" s="476" t="s">
        <v>150</v>
      </c>
      <c r="I13" s="477" t="s">
        <v>1584</v>
      </c>
      <c r="J13" s="466"/>
      <c r="K13" s="466"/>
      <c r="L13" s="466"/>
      <c r="M13" s="466"/>
      <c r="N13" s="466"/>
      <c r="O13" s="466"/>
      <c r="P13" s="466"/>
      <c r="Q13" s="466"/>
      <c r="R13" s="466"/>
      <c r="S13" s="466"/>
      <c r="T13" s="466"/>
      <c r="U13" s="466"/>
      <c r="V13" s="466"/>
      <c r="W13" s="466"/>
      <c r="X13" s="466"/>
      <c r="Y13" s="466"/>
    </row>
    <row r="14" spans="1:25" ht="122.25" customHeight="1" x14ac:dyDescent="0.2">
      <c r="A14" s="472" t="s">
        <v>1590</v>
      </c>
      <c r="B14" s="473" t="s">
        <v>418</v>
      </c>
      <c r="C14" s="473" t="s">
        <v>226</v>
      </c>
      <c r="D14" s="473" t="s">
        <v>72</v>
      </c>
      <c r="E14" s="485">
        <v>2573</v>
      </c>
      <c r="F14" s="475">
        <v>41985</v>
      </c>
      <c r="G14" s="476" t="s">
        <v>1591</v>
      </c>
      <c r="H14" s="476" t="s">
        <v>150</v>
      </c>
      <c r="I14" s="477" t="s">
        <v>1592</v>
      </c>
      <c r="J14" s="466"/>
      <c r="K14" s="466"/>
      <c r="L14" s="466"/>
      <c r="M14" s="466"/>
      <c r="N14" s="466"/>
      <c r="O14" s="466"/>
      <c r="P14" s="466"/>
      <c r="Q14" s="466"/>
      <c r="R14" s="466"/>
      <c r="S14" s="466"/>
      <c r="T14" s="466"/>
      <c r="U14" s="466"/>
      <c r="V14" s="466"/>
      <c r="W14" s="466"/>
      <c r="X14" s="466"/>
      <c r="Y14" s="466"/>
    </row>
    <row r="15" spans="1:25" ht="122.25" customHeight="1" x14ac:dyDescent="0.2">
      <c r="A15" s="472" t="s">
        <v>1582</v>
      </c>
      <c r="B15" s="473" t="s">
        <v>16</v>
      </c>
      <c r="C15" s="473" t="s">
        <v>370</v>
      </c>
      <c r="D15" s="473" t="s">
        <v>665</v>
      </c>
      <c r="E15" s="485">
        <v>1712</v>
      </c>
      <c r="F15" s="475">
        <v>41704</v>
      </c>
      <c r="G15" s="476" t="s">
        <v>99</v>
      </c>
      <c r="H15" s="476" t="s">
        <v>1593</v>
      </c>
      <c r="I15" s="477" t="s">
        <v>1584</v>
      </c>
      <c r="J15" s="466"/>
      <c r="K15" s="466"/>
      <c r="L15" s="466"/>
      <c r="M15" s="466"/>
      <c r="N15" s="466"/>
      <c r="O15" s="466"/>
      <c r="P15" s="466"/>
      <c r="Q15" s="466"/>
      <c r="R15" s="466"/>
      <c r="S15" s="466"/>
      <c r="T15" s="466"/>
      <c r="U15" s="466"/>
      <c r="V15" s="466"/>
      <c r="W15" s="466"/>
      <c r="X15" s="466"/>
      <c r="Y15" s="466"/>
    </row>
    <row r="16" spans="1:25" ht="122.25" customHeight="1" x14ac:dyDescent="0.2">
      <c r="A16" s="472" t="s">
        <v>1594</v>
      </c>
      <c r="B16" s="473" t="s">
        <v>16</v>
      </c>
      <c r="C16" s="473" t="s">
        <v>370</v>
      </c>
      <c r="D16" s="473" t="s">
        <v>72</v>
      </c>
      <c r="E16" s="474">
        <v>1377</v>
      </c>
      <c r="F16" s="475">
        <v>41452</v>
      </c>
      <c r="G16" s="476" t="s">
        <v>1595</v>
      </c>
      <c r="H16" s="476" t="s">
        <v>1596</v>
      </c>
      <c r="I16" s="477" t="s">
        <v>1597</v>
      </c>
      <c r="J16" s="466"/>
      <c r="K16" s="466"/>
      <c r="L16" s="466"/>
      <c r="M16" s="466"/>
      <c r="N16" s="466"/>
      <c r="O16" s="466"/>
      <c r="P16" s="466"/>
      <c r="Q16" s="466"/>
      <c r="R16" s="466"/>
      <c r="S16" s="466"/>
      <c r="T16" s="466"/>
      <c r="U16" s="466"/>
      <c r="V16" s="466"/>
      <c r="W16" s="466"/>
      <c r="X16" s="466"/>
      <c r="Y16" s="466"/>
    </row>
    <row r="17" spans="1:25" ht="232.5" customHeight="1" x14ac:dyDescent="0.2">
      <c r="A17" s="472" t="s">
        <v>1594</v>
      </c>
      <c r="B17" s="473" t="s">
        <v>16</v>
      </c>
      <c r="C17" s="473" t="s">
        <v>370</v>
      </c>
      <c r="D17" s="473" t="s">
        <v>24</v>
      </c>
      <c r="E17" s="485">
        <v>1581</v>
      </c>
      <c r="F17" s="475">
        <v>41199</v>
      </c>
      <c r="G17" s="476" t="s">
        <v>1598</v>
      </c>
      <c r="H17" s="476" t="s">
        <v>1599</v>
      </c>
      <c r="I17" s="477" t="s">
        <v>1597</v>
      </c>
      <c r="J17" s="466"/>
      <c r="K17" s="466"/>
      <c r="L17" s="466"/>
      <c r="M17" s="466"/>
      <c r="N17" s="466"/>
      <c r="O17" s="466"/>
      <c r="P17" s="466"/>
      <c r="Q17" s="466"/>
      <c r="R17" s="466"/>
      <c r="S17" s="466"/>
      <c r="T17" s="466"/>
      <c r="U17" s="466"/>
      <c r="V17" s="466"/>
      <c r="W17" s="466"/>
      <c r="X17" s="466"/>
      <c r="Y17" s="466"/>
    </row>
    <row r="18" spans="1:25" ht="122.25" customHeight="1" x14ac:dyDescent="0.2">
      <c r="A18" s="472" t="s">
        <v>1594</v>
      </c>
      <c r="B18" s="473" t="s">
        <v>16</v>
      </c>
      <c r="C18" s="473" t="s">
        <v>1600</v>
      </c>
      <c r="D18" s="473" t="s">
        <v>1601</v>
      </c>
      <c r="E18" s="474" t="s">
        <v>1602</v>
      </c>
      <c r="F18" s="475">
        <v>40822</v>
      </c>
      <c r="G18" s="476" t="s">
        <v>1603</v>
      </c>
      <c r="H18" s="476" t="s">
        <v>150</v>
      </c>
      <c r="I18" s="477" t="s">
        <v>1597</v>
      </c>
      <c r="J18" s="466"/>
      <c r="K18" s="466"/>
      <c r="L18" s="466"/>
      <c r="M18" s="466"/>
      <c r="N18" s="466"/>
      <c r="O18" s="466"/>
      <c r="P18" s="466"/>
      <c r="Q18" s="466"/>
      <c r="R18" s="466"/>
      <c r="S18" s="466"/>
      <c r="T18" s="466"/>
      <c r="U18" s="466"/>
      <c r="V18" s="466"/>
      <c r="W18" s="466"/>
      <c r="X18" s="466"/>
      <c r="Y18" s="466"/>
    </row>
    <row r="19" spans="1:25" ht="122.25" customHeight="1" x14ac:dyDescent="0.2">
      <c r="A19" s="472" t="s">
        <v>1604</v>
      </c>
      <c r="B19" s="473" t="s">
        <v>418</v>
      </c>
      <c r="C19" s="473" t="s">
        <v>370</v>
      </c>
      <c r="D19" s="473" t="s">
        <v>24</v>
      </c>
      <c r="E19" s="485">
        <v>1474</v>
      </c>
      <c r="F19" s="475">
        <v>40736</v>
      </c>
      <c r="G19" s="476" t="s">
        <v>242</v>
      </c>
      <c r="H19" s="476" t="s">
        <v>1605</v>
      </c>
      <c r="I19" s="477" t="s">
        <v>1606</v>
      </c>
      <c r="J19" s="466"/>
      <c r="K19" s="466"/>
      <c r="L19" s="466"/>
      <c r="M19" s="466"/>
      <c r="N19" s="466"/>
      <c r="O19" s="466"/>
      <c r="P19" s="466"/>
      <c r="Q19" s="466"/>
      <c r="R19" s="466"/>
      <c r="S19" s="466"/>
      <c r="T19" s="466"/>
      <c r="U19" s="466"/>
      <c r="V19" s="466"/>
      <c r="W19" s="466"/>
      <c r="X19" s="466"/>
      <c r="Y19" s="466"/>
    </row>
    <row r="20" spans="1:25" ht="122.25" customHeight="1" x14ac:dyDescent="0.2">
      <c r="A20" s="472" t="s">
        <v>1607</v>
      </c>
      <c r="B20" s="473" t="s">
        <v>42</v>
      </c>
      <c r="C20" s="473" t="s">
        <v>380</v>
      </c>
      <c r="D20" s="473" t="s">
        <v>72</v>
      </c>
      <c r="E20" s="485">
        <v>371</v>
      </c>
      <c r="F20" s="475">
        <v>40420</v>
      </c>
      <c r="G20" s="476" t="s">
        <v>1608</v>
      </c>
      <c r="H20" s="476" t="s">
        <v>150</v>
      </c>
      <c r="I20" s="477" t="s">
        <v>1606</v>
      </c>
      <c r="J20" s="466"/>
      <c r="K20" s="466"/>
      <c r="L20" s="466"/>
      <c r="M20" s="466"/>
      <c r="N20" s="466"/>
      <c r="O20" s="466"/>
      <c r="P20" s="466"/>
      <c r="Q20" s="466"/>
      <c r="R20" s="466"/>
      <c r="S20" s="466"/>
      <c r="T20" s="466"/>
      <c r="U20" s="466"/>
      <c r="V20" s="466"/>
      <c r="W20" s="466"/>
      <c r="X20" s="466"/>
      <c r="Y20" s="466"/>
    </row>
    <row r="21" spans="1:25" ht="122.25" customHeight="1" x14ac:dyDescent="0.2">
      <c r="A21" s="472" t="s">
        <v>1609</v>
      </c>
      <c r="B21" s="473" t="s">
        <v>42</v>
      </c>
      <c r="C21" s="473" t="s">
        <v>380</v>
      </c>
      <c r="D21" s="473" t="s">
        <v>72</v>
      </c>
      <c r="E21" s="485">
        <v>84</v>
      </c>
      <c r="F21" s="475">
        <v>39534</v>
      </c>
      <c r="G21" s="476" t="s">
        <v>1610</v>
      </c>
      <c r="H21" s="476" t="s">
        <v>1611</v>
      </c>
      <c r="I21" s="477" t="s">
        <v>1597</v>
      </c>
      <c r="J21" s="466"/>
      <c r="K21" s="466"/>
      <c r="L21" s="466"/>
      <c r="M21" s="466"/>
      <c r="N21" s="466"/>
      <c r="O21" s="466"/>
      <c r="P21" s="466"/>
      <c r="Q21" s="466"/>
      <c r="R21" s="466"/>
      <c r="S21" s="466"/>
      <c r="T21" s="466"/>
      <c r="U21" s="466"/>
      <c r="V21" s="466"/>
      <c r="W21" s="466"/>
      <c r="X21" s="466"/>
      <c r="Y21" s="466"/>
    </row>
    <row r="22" spans="1:25" ht="122.25" customHeight="1" x14ac:dyDescent="0.2">
      <c r="A22" s="472" t="s">
        <v>1609</v>
      </c>
      <c r="B22" s="473" t="s">
        <v>42</v>
      </c>
      <c r="C22" s="473" t="s">
        <v>380</v>
      </c>
      <c r="D22" s="473" t="s">
        <v>72</v>
      </c>
      <c r="E22" s="485">
        <v>54</v>
      </c>
      <c r="F22" s="475">
        <v>39514</v>
      </c>
      <c r="G22" s="476" t="s">
        <v>1612</v>
      </c>
      <c r="H22" s="488" t="s">
        <v>1613</v>
      </c>
      <c r="I22" s="477" t="s">
        <v>1597</v>
      </c>
      <c r="J22" s="466"/>
      <c r="K22" s="466"/>
      <c r="L22" s="466"/>
      <c r="M22" s="466"/>
      <c r="N22" s="466"/>
      <c r="O22" s="466"/>
      <c r="P22" s="466"/>
      <c r="Q22" s="466"/>
      <c r="R22" s="466"/>
      <c r="S22" s="466"/>
      <c r="T22" s="466"/>
      <c r="U22" s="466"/>
      <c r="V22" s="466"/>
      <c r="W22" s="466"/>
      <c r="X22" s="466"/>
      <c r="Y22" s="466"/>
    </row>
    <row r="23" spans="1:25" ht="122.25" customHeight="1" x14ac:dyDescent="0.2">
      <c r="A23" s="482" t="s">
        <v>1614</v>
      </c>
      <c r="B23" s="483" t="s">
        <v>418</v>
      </c>
      <c r="C23" s="483" t="s">
        <v>370</v>
      </c>
      <c r="D23" s="483" t="s">
        <v>24</v>
      </c>
      <c r="E23" s="489">
        <v>527</v>
      </c>
      <c r="F23" s="490">
        <v>36390</v>
      </c>
      <c r="G23" s="484" t="s">
        <v>1615</v>
      </c>
      <c r="H23" s="484" t="s">
        <v>1616</v>
      </c>
      <c r="I23" s="491" t="s">
        <v>1597</v>
      </c>
      <c r="J23" s="466"/>
      <c r="K23" s="466"/>
      <c r="L23" s="466"/>
      <c r="M23" s="466"/>
      <c r="N23" s="466"/>
      <c r="O23" s="466"/>
      <c r="P23" s="466"/>
      <c r="Q23" s="466"/>
      <c r="R23" s="466"/>
      <c r="S23" s="466"/>
      <c r="T23" s="466"/>
      <c r="U23" s="466"/>
      <c r="V23" s="466"/>
      <c r="W23" s="466"/>
      <c r="X23" s="466"/>
      <c r="Y23" s="466"/>
    </row>
    <row r="24" spans="1:25" ht="122.25" customHeight="1" x14ac:dyDescent="0.2">
      <c r="A24" s="482" t="s">
        <v>1566</v>
      </c>
      <c r="B24" s="473" t="s">
        <v>1617</v>
      </c>
      <c r="C24" s="473" t="s">
        <v>1618</v>
      </c>
      <c r="D24" s="473" t="s">
        <v>1418</v>
      </c>
      <c r="E24" s="474">
        <v>351</v>
      </c>
      <c r="F24" s="475">
        <v>34320</v>
      </c>
      <c r="G24" s="484" t="s">
        <v>1619</v>
      </c>
      <c r="H24" s="476" t="s">
        <v>150</v>
      </c>
      <c r="I24" s="477" t="s">
        <v>1569</v>
      </c>
      <c r="J24" s="466"/>
      <c r="K24" s="466"/>
      <c r="L24" s="466"/>
      <c r="M24" s="466"/>
      <c r="N24" s="466"/>
      <c r="O24" s="466"/>
      <c r="P24" s="466"/>
      <c r="Q24" s="466"/>
      <c r="R24" s="466"/>
      <c r="S24" s="466"/>
      <c r="T24" s="466"/>
      <c r="U24" s="466"/>
      <c r="V24" s="466"/>
      <c r="W24" s="466"/>
      <c r="X24" s="466"/>
      <c r="Y24" s="466"/>
    </row>
    <row r="25" spans="1:25" ht="122.25" customHeight="1" x14ac:dyDescent="0.2">
      <c r="A25" s="482" t="s">
        <v>1566</v>
      </c>
      <c r="B25" s="483" t="s">
        <v>418</v>
      </c>
      <c r="C25" s="483" t="s">
        <v>370</v>
      </c>
      <c r="D25" s="483" t="s">
        <v>24</v>
      </c>
      <c r="E25" s="474">
        <v>44</v>
      </c>
      <c r="F25" s="475">
        <v>34005</v>
      </c>
      <c r="G25" s="484" t="s">
        <v>1620</v>
      </c>
      <c r="H25" s="476" t="s">
        <v>150</v>
      </c>
      <c r="I25" s="477" t="s">
        <v>1569</v>
      </c>
      <c r="J25" s="466"/>
      <c r="K25" s="466"/>
      <c r="L25" s="466"/>
      <c r="M25" s="466"/>
      <c r="N25" s="466"/>
      <c r="O25" s="466"/>
      <c r="P25" s="466"/>
      <c r="Q25" s="466"/>
      <c r="R25" s="466"/>
      <c r="S25" s="466"/>
      <c r="T25" s="466"/>
      <c r="U25" s="466"/>
      <c r="V25" s="466"/>
      <c r="W25" s="466"/>
      <c r="X25" s="466"/>
      <c r="Y25" s="466"/>
    </row>
    <row r="26" spans="1:25" ht="134.25" customHeight="1" x14ac:dyDescent="0.2">
      <c r="A26" s="482" t="s">
        <v>1566</v>
      </c>
      <c r="B26" s="483" t="s">
        <v>418</v>
      </c>
      <c r="C26" s="483" t="s">
        <v>370</v>
      </c>
      <c r="D26" s="483" t="s">
        <v>24</v>
      </c>
      <c r="E26" s="492">
        <v>23</v>
      </c>
      <c r="F26" s="490">
        <v>29979</v>
      </c>
      <c r="G26" s="484" t="s">
        <v>1621</v>
      </c>
      <c r="H26" s="484" t="s">
        <v>1622</v>
      </c>
      <c r="I26" s="477" t="s">
        <v>1569</v>
      </c>
      <c r="J26" s="466"/>
      <c r="K26" s="466"/>
      <c r="L26" s="466"/>
      <c r="M26" s="466"/>
      <c r="N26" s="466"/>
      <c r="O26" s="466"/>
      <c r="P26" s="466"/>
      <c r="Q26" s="466"/>
      <c r="R26" s="466"/>
      <c r="S26" s="466"/>
      <c r="T26" s="466"/>
      <c r="U26" s="466"/>
      <c r="V26" s="466"/>
      <c r="W26" s="466"/>
      <c r="X26" s="466"/>
      <c r="Y26" s="466"/>
    </row>
    <row r="27" spans="1:25" ht="14.25" customHeight="1" x14ac:dyDescent="0.2">
      <c r="A27" s="652" t="s">
        <v>133</v>
      </c>
      <c r="B27" s="650" t="s">
        <v>1623</v>
      </c>
      <c r="C27" s="650"/>
      <c r="D27" s="650"/>
      <c r="E27" s="664" t="s">
        <v>135</v>
      </c>
      <c r="F27" s="649" t="s">
        <v>567</v>
      </c>
      <c r="G27" s="649"/>
      <c r="H27" s="665" t="s">
        <v>136</v>
      </c>
      <c r="I27" s="649" t="s">
        <v>137</v>
      </c>
      <c r="J27" s="466"/>
      <c r="K27" s="466"/>
      <c r="L27" s="466"/>
      <c r="M27" s="466"/>
      <c r="N27" s="466"/>
      <c r="O27" s="466"/>
      <c r="P27" s="466"/>
      <c r="Q27" s="466"/>
      <c r="R27" s="466"/>
      <c r="S27" s="466"/>
      <c r="T27" s="466"/>
      <c r="U27" s="466"/>
      <c r="V27" s="466"/>
      <c r="W27" s="466"/>
      <c r="X27" s="466"/>
      <c r="Y27" s="466"/>
    </row>
    <row r="28" spans="1:25" ht="14.25" customHeight="1" x14ac:dyDescent="0.2">
      <c r="A28" s="652"/>
      <c r="B28" s="650"/>
      <c r="C28" s="650"/>
      <c r="D28" s="650"/>
      <c r="E28" s="664"/>
      <c r="F28" s="649"/>
      <c r="G28" s="649"/>
      <c r="H28" s="665"/>
      <c r="I28" s="649"/>
      <c r="J28" s="466"/>
      <c r="K28" s="466"/>
      <c r="L28" s="466"/>
      <c r="M28" s="466"/>
      <c r="N28" s="466"/>
      <c r="O28" s="466"/>
      <c r="P28" s="466"/>
      <c r="Q28" s="466"/>
      <c r="R28" s="466"/>
      <c r="S28" s="466"/>
      <c r="T28" s="466"/>
      <c r="U28" s="466"/>
      <c r="V28" s="466"/>
      <c r="W28" s="466"/>
      <c r="X28" s="466"/>
      <c r="Y28" s="466"/>
    </row>
    <row r="29" spans="1:25" ht="14.25" customHeight="1" x14ac:dyDescent="0.2">
      <c r="A29" s="652"/>
      <c r="B29" s="650"/>
      <c r="C29" s="650"/>
      <c r="D29" s="650"/>
      <c r="E29" s="664"/>
      <c r="F29" s="649"/>
      <c r="G29" s="649"/>
      <c r="H29" s="665"/>
      <c r="I29" s="649"/>
      <c r="J29" s="466"/>
      <c r="K29" s="466"/>
      <c r="L29" s="466"/>
      <c r="M29" s="466"/>
      <c r="N29" s="466"/>
      <c r="O29" s="466"/>
      <c r="P29" s="466"/>
      <c r="Q29" s="466"/>
      <c r="R29" s="466"/>
      <c r="S29" s="466"/>
      <c r="T29" s="466"/>
      <c r="U29" s="466"/>
      <c r="V29" s="466"/>
      <c r="W29" s="466"/>
      <c r="X29" s="466"/>
      <c r="Y29" s="466"/>
    </row>
    <row r="30" spans="1:25" ht="20.25" customHeight="1" x14ac:dyDescent="0.2">
      <c r="A30" s="493" t="s">
        <v>568</v>
      </c>
      <c r="B30" s="650" t="s">
        <v>1624</v>
      </c>
      <c r="C30" s="650"/>
      <c r="D30" s="650"/>
      <c r="E30" s="494" t="s">
        <v>568</v>
      </c>
      <c r="F30" s="651" t="s">
        <v>139</v>
      </c>
      <c r="G30" s="651"/>
      <c r="H30" s="493" t="s">
        <v>568</v>
      </c>
      <c r="I30" s="254" t="s">
        <v>140</v>
      </c>
      <c r="J30" s="466"/>
      <c r="K30" s="466"/>
      <c r="L30" s="466"/>
      <c r="M30" s="466"/>
      <c r="N30" s="466"/>
      <c r="O30" s="466"/>
      <c r="P30" s="466"/>
      <c r="Q30" s="466"/>
      <c r="R30" s="466"/>
      <c r="S30" s="466"/>
      <c r="T30" s="466"/>
      <c r="U30" s="466"/>
      <c r="V30" s="466"/>
      <c r="W30" s="466"/>
      <c r="X30" s="466"/>
      <c r="Y30" s="466"/>
    </row>
    <row r="31" spans="1:25" ht="134.25" customHeight="1" x14ac:dyDescent="0.2">
      <c r="A31" s="652" t="s">
        <v>570</v>
      </c>
      <c r="B31" s="653">
        <v>44742</v>
      </c>
      <c r="C31" s="654"/>
      <c r="D31" s="654"/>
      <c r="E31" s="494" t="s">
        <v>571</v>
      </c>
      <c r="F31" s="655" t="s">
        <v>1625</v>
      </c>
      <c r="G31" s="655"/>
      <c r="H31" s="494" t="s">
        <v>571</v>
      </c>
      <c r="I31" s="254" t="s">
        <v>1811</v>
      </c>
      <c r="J31" s="466"/>
      <c r="K31" s="466"/>
      <c r="L31" s="466"/>
      <c r="M31" s="466"/>
      <c r="N31" s="466"/>
      <c r="O31" s="466"/>
      <c r="P31" s="466"/>
      <c r="Q31" s="466"/>
      <c r="R31" s="466"/>
      <c r="S31" s="466"/>
      <c r="T31" s="466"/>
      <c r="U31" s="466"/>
      <c r="V31" s="466"/>
      <c r="W31" s="466"/>
      <c r="X31" s="466"/>
      <c r="Y31" s="466"/>
    </row>
    <row r="32" spans="1:25" ht="14.25" customHeight="1" x14ac:dyDescent="0.2">
      <c r="A32" s="652"/>
      <c r="B32" s="654"/>
      <c r="C32" s="654"/>
      <c r="D32" s="654"/>
      <c r="E32" s="494" t="s">
        <v>572</v>
      </c>
      <c r="F32" s="653" t="s">
        <v>1626</v>
      </c>
      <c r="G32" s="654"/>
      <c r="H32" s="494" t="s">
        <v>572</v>
      </c>
      <c r="I32" s="313">
        <v>44949</v>
      </c>
      <c r="J32" s="466"/>
      <c r="K32" s="466"/>
      <c r="L32" s="466"/>
      <c r="M32" s="466"/>
      <c r="N32" s="466"/>
      <c r="O32" s="466"/>
      <c r="P32" s="466"/>
      <c r="Q32" s="466"/>
      <c r="R32" s="466"/>
      <c r="S32" s="466"/>
      <c r="T32" s="466"/>
      <c r="U32" s="466"/>
      <c r="V32" s="466"/>
      <c r="W32" s="466"/>
      <c r="X32" s="466"/>
      <c r="Y32" s="466"/>
    </row>
    <row r="33" spans="1:25" ht="14.25" customHeight="1" x14ac:dyDescent="0.2">
      <c r="A33" s="461"/>
      <c r="B33" s="461"/>
      <c r="C33" s="466"/>
      <c r="D33" s="466"/>
      <c r="E33" s="466"/>
      <c r="F33" s="466"/>
      <c r="G33" s="495"/>
      <c r="H33" s="495"/>
      <c r="I33" s="466"/>
      <c r="J33" s="466"/>
      <c r="K33" s="466"/>
      <c r="L33" s="466"/>
      <c r="M33" s="466"/>
      <c r="N33" s="466"/>
      <c r="O33" s="466"/>
      <c r="P33" s="466"/>
      <c r="Q33" s="466"/>
      <c r="R33" s="466"/>
      <c r="S33" s="466"/>
      <c r="T33" s="466"/>
      <c r="U33" s="466"/>
      <c r="V33" s="466"/>
      <c r="W33" s="466"/>
      <c r="X33" s="466"/>
      <c r="Y33" s="466"/>
    </row>
    <row r="34" spans="1:25" ht="14.25" customHeight="1" x14ac:dyDescent="0.2">
      <c r="A34" s="461"/>
      <c r="B34" s="461"/>
      <c r="C34" s="466"/>
      <c r="D34" s="466"/>
      <c r="E34" s="466"/>
      <c r="F34" s="466"/>
      <c r="G34" s="495"/>
      <c r="H34" s="495"/>
      <c r="I34" s="466"/>
      <c r="J34" s="466"/>
      <c r="K34" s="466"/>
      <c r="L34" s="466"/>
      <c r="M34" s="466"/>
      <c r="N34" s="466"/>
      <c r="O34" s="466"/>
      <c r="P34" s="466"/>
      <c r="Q34" s="466"/>
      <c r="R34" s="466"/>
      <c r="S34" s="466"/>
      <c r="T34" s="466"/>
      <c r="U34" s="466"/>
      <c r="V34" s="466"/>
      <c r="W34" s="466"/>
      <c r="X34" s="466"/>
      <c r="Y34" s="466"/>
    </row>
    <row r="35" spans="1:25" ht="14.25" customHeight="1" x14ac:dyDescent="0.2">
      <c r="A35" s="461"/>
      <c r="B35" s="461"/>
      <c r="C35" s="466"/>
      <c r="D35" s="466"/>
      <c r="E35" s="466"/>
      <c r="F35" s="466"/>
      <c r="G35" s="495"/>
      <c r="H35" s="495"/>
      <c r="I35" s="466"/>
      <c r="J35" s="466"/>
      <c r="K35" s="466"/>
      <c r="L35" s="466"/>
      <c r="M35" s="466"/>
      <c r="N35" s="466"/>
      <c r="O35" s="466"/>
      <c r="P35" s="466"/>
      <c r="Q35" s="466"/>
      <c r="R35" s="466"/>
      <c r="S35" s="466"/>
      <c r="T35" s="466"/>
      <c r="U35" s="466"/>
      <c r="V35" s="466"/>
      <c r="W35" s="466"/>
      <c r="X35" s="466"/>
      <c r="Y35" s="466"/>
    </row>
    <row r="36" spans="1:25" ht="14.25" customHeight="1" x14ac:dyDescent="0.2">
      <c r="A36" s="461"/>
      <c r="B36" s="461"/>
      <c r="C36" s="466"/>
      <c r="D36" s="466"/>
      <c r="E36" s="466"/>
      <c r="F36" s="466"/>
      <c r="G36" s="495"/>
      <c r="H36" s="495"/>
      <c r="I36" s="466"/>
      <c r="J36" s="466"/>
      <c r="K36" s="466"/>
      <c r="L36" s="466"/>
      <c r="M36" s="466"/>
      <c r="N36" s="466"/>
      <c r="O36" s="466"/>
      <c r="P36" s="466"/>
      <c r="Q36" s="466"/>
      <c r="R36" s="466"/>
      <c r="S36" s="466"/>
      <c r="T36" s="466"/>
      <c r="U36" s="466"/>
      <c r="V36" s="466"/>
      <c r="W36" s="466"/>
      <c r="X36" s="466"/>
      <c r="Y36" s="466"/>
    </row>
    <row r="37" spans="1:25" ht="14.25" customHeight="1" x14ac:dyDescent="0.2">
      <c r="A37" s="461"/>
      <c r="B37" s="461"/>
      <c r="C37" s="466"/>
      <c r="D37" s="466"/>
      <c r="E37" s="466"/>
      <c r="F37" s="466"/>
      <c r="G37" s="495"/>
      <c r="H37" s="495"/>
      <c r="I37" s="466"/>
      <c r="J37" s="466"/>
      <c r="K37" s="466"/>
      <c r="L37" s="466"/>
      <c r="M37" s="466"/>
      <c r="N37" s="466"/>
      <c r="O37" s="466"/>
      <c r="P37" s="466"/>
      <c r="Q37" s="466"/>
      <c r="R37" s="466"/>
      <c r="S37" s="466"/>
      <c r="T37" s="466"/>
      <c r="U37" s="466"/>
      <c r="V37" s="466"/>
      <c r="W37" s="466"/>
      <c r="X37" s="466"/>
      <c r="Y37" s="466"/>
    </row>
    <row r="38" spans="1:25" ht="14.25" customHeight="1" x14ac:dyDescent="0.2">
      <c r="A38" s="461"/>
      <c r="B38" s="461"/>
      <c r="C38" s="466"/>
      <c r="D38" s="466"/>
      <c r="E38" s="466"/>
      <c r="F38" s="466"/>
      <c r="G38" s="495"/>
      <c r="H38" s="495"/>
      <c r="I38" s="466"/>
      <c r="J38" s="466"/>
      <c r="K38" s="466"/>
      <c r="L38" s="466"/>
      <c r="M38" s="466"/>
      <c r="N38" s="466"/>
      <c r="O38" s="466"/>
      <c r="P38" s="466"/>
      <c r="Q38" s="466"/>
      <c r="R38" s="466"/>
      <c r="S38" s="466"/>
      <c r="T38" s="466"/>
      <c r="U38" s="466"/>
      <c r="V38" s="466"/>
      <c r="W38" s="466"/>
      <c r="X38" s="466"/>
      <c r="Y38" s="466"/>
    </row>
    <row r="39" spans="1:25" ht="14.25" customHeight="1" x14ac:dyDescent="0.2">
      <c r="A39" s="461"/>
      <c r="B39" s="461"/>
      <c r="C39" s="466"/>
      <c r="D39" s="466"/>
      <c r="E39" s="466"/>
      <c r="F39" s="466"/>
      <c r="G39" s="495"/>
      <c r="H39" s="495"/>
      <c r="I39" s="466"/>
      <c r="J39" s="466"/>
      <c r="K39" s="466"/>
      <c r="L39" s="466"/>
      <c r="M39" s="466"/>
      <c r="N39" s="466"/>
      <c r="O39" s="466"/>
      <c r="P39" s="466"/>
      <c r="Q39" s="466"/>
      <c r="R39" s="466"/>
      <c r="S39" s="466"/>
      <c r="T39" s="466"/>
      <c r="U39" s="466"/>
      <c r="V39" s="466"/>
      <c r="W39" s="466"/>
      <c r="X39" s="466"/>
      <c r="Y39" s="466"/>
    </row>
    <row r="40" spans="1:25" ht="14.25" customHeight="1" x14ac:dyDescent="0.2">
      <c r="A40" s="461"/>
      <c r="B40" s="461"/>
      <c r="C40" s="466"/>
      <c r="D40" s="466"/>
      <c r="E40" s="466"/>
      <c r="F40" s="466"/>
      <c r="G40" s="495"/>
      <c r="H40" s="495"/>
      <c r="I40" s="466"/>
      <c r="J40" s="466"/>
      <c r="K40" s="466"/>
      <c r="L40" s="466"/>
      <c r="M40" s="466"/>
      <c r="N40" s="466"/>
      <c r="O40" s="466"/>
      <c r="P40" s="466"/>
      <c r="Q40" s="466"/>
      <c r="R40" s="466"/>
      <c r="S40" s="466"/>
      <c r="T40" s="466"/>
      <c r="U40" s="466"/>
      <c r="V40" s="466"/>
      <c r="W40" s="466"/>
      <c r="X40" s="466"/>
      <c r="Y40" s="466"/>
    </row>
    <row r="41" spans="1:25" ht="14.25" customHeight="1" x14ac:dyDescent="0.2">
      <c r="A41" s="461"/>
      <c r="B41" s="461"/>
      <c r="C41" s="466"/>
      <c r="D41" s="466"/>
      <c r="E41" s="466"/>
      <c r="F41" s="466"/>
      <c r="G41" s="495"/>
      <c r="H41" s="495"/>
      <c r="I41" s="466"/>
      <c r="J41" s="466"/>
      <c r="K41" s="466"/>
      <c r="L41" s="466"/>
      <c r="M41" s="466"/>
      <c r="N41" s="466"/>
      <c r="O41" s="466"/>
      <c r="P41" s="466"/>
      <c r="Q41" s="466"/>
      <c r="R41" s="466"/>
      <c r="S41" s="466"/>
      <c r="T41" s="466"/>
      <c r="U41" s="466"/>
      <c r="V41" s="466"/>
      <c r="W41" s="466"/>
      <c r="X41" s="466"/>
      <c r="Y41" s="466"/>
    </row>
    <row r="42" spans="1:25" ht="14.25" customHeight="1" x14ac:dyDescent="0.2">
      <c r="A42" s="461"/>
      <c r="B42" s="461"/>
      <c r="C42" s="466"/>
      <c r="D42" s="466"/>
      <c r="E42" s="466"/>
      <c r="F42" s="466"/>
      <c r="G42" s="495"/>
      <c r="H42" s="495"/>
      <c r="I42" s="466"/>
      <c r="J42" s="466"/>
      <c r="K42" s="466"/>
      <c r="L42" s="466"/>
      <c r="M42" s="466"/>
      <c r="N42" s="466"/>
      <c r="O42" s="466"/>
      <c r="P42" s="466"/>
      <c r="Q42" s="466"/>
      <c r="R42" s="466"/>
      <c r="S42" s="466"/>
      <c r="T42" s="466"/>
      <c r="U42" s="466"/>
      <c r="V42" s="466"/>
      <c r="W42" s="466"/>
      <c r="X42" s="466"/>
      <c r="Y42" s="466"/>
    </row>
    <row r="43" spans="1:25" ht="14.25" customHeight="1" x14ac:dyDescent="0.2">
      <c r="A43" s="461"/>
      <c r="B43" s="461"/>
      <c r="C43" s="466"/>
      <c r="D43" s="466"/>
      <c r="E43" s="466"/>
      <c r="F43" s="466"/>
      <c r="G43" s="495"/>
      <c r="H43" s="495"/>
      <c r="I43" s="466"/>
      <c r="J43" s="466"/>
      <c r="K43" s="466"/>
      <c r="L43" s="466"/>
      <c r="M43" s="466"/>
      <c r="N43" s="466"/>
      <c r="O43" s="466"/>
      <c r="P43" s="466"/>
      <c r="Q43" s="466"/>
      <c r="R43" s="466"/>
      <c r="S43" s="466"/>
      <c r="T43" s="466"/>
      <c r="U43" s="466"/>
      <c r="V43" s="466"/>
      <c r="W43" s="466"/>
      <c r="X43" s="466"/>
      <c r="Y43" s="466"/>
    </row>
    <row r="44" spans="1:25" ht="14.25" customHeight="1" x14ac:dyDescent="0.2">
      <c r="A44" s="461"/>
      <c r="B44" s="461"/>
      <c r="C44" s="466"/>
      <c r="D44" s="466"/>
      <c r="E44" s="466"/>
      <c r="F44" s="466"/>
      <c r="G44" s="495"/>
      <c r="H44" s="495"/>
      <c r="I44" s="466"/>
      <c r="J44" s="466"/>
      <c r="K44" s="466"/>
      <c r="L44" s="466"/>
      <c r="M44" s="466"/>
      <c r="N44" s="466"/>
      <c r="O44" s="466"/>
      <c r="P44" s="466"/>
      <c r="Q44" s="466"/>
      <c r="R44" s="466"/>
      <c r="S44" s="466"/>
      <c r="T44" s="466"/>
      <c r="U44" s="466"/>
      <c r="V44" s="466"/>
      <c r="W44" s="466"/>
      <c r="X44" s="466"/>
      <c r="Y44" s="466"/>
    </row>
    <row r="45" spans="1:25" ht="14.25" customHeight="1" x14ac:dyDescent="0.2">
      <c r="A45" s="461"/>
      <c r="B45" s="461"/>
      <c r="C45" s="466"/>
      <c r="D45" s="466"/>
      <c r="E45" s="466"/>
      <c r="F45" s="466"/>
      <c r="G45" s="495"/>
      <c r="H45" s="495"/>
      <c r="I45" s="466"/>
      <c r="J45" s="466"/>
      <c r="K45" s="466"/>
      <c r="L45" s="466"/>
      <c r="M45" s="466"/>
      <c r="N45" s="466"/>
      <c r="O45" s="466"/>
      <c r="P45" s="466"/>
      <c r="Q45" s="466"/>
      <c r="R45" s="466"/>
      <c r="S45" s="466"/>
      <c r="T45" s="466"/>
      <c r="U45" s="466"/>
      <c r="V45" s="466"/>
      <c r="W45" s="466"/>
      <c r="X45" s="466"/>
      <c r="Y45" s="466"/>
    </row>
    <row r="46" spans="1:25" ht="14.25" customHeight="1" x14ac:dyDescent="0.2">
      <c r="A46" s="461"/>
      <c r="B46" s="461"/>
      <c r="C46" s="466"/>
      <c r="D46" s="466"/>
      <c r="E46" s="466"/>
      <c r="F46" s="466"/>
      <c r="G46" s="495"/>
      <c r="H46" s="495"/>
      <c r="I46" s="466"/>
      <c r="J46" s="466"/>
      <c r="K46" s="466"/>
      <c r="L46" s="466"/>
      <c r="M46" s="466"/>
      <c r="N46" s="466"/>
      <c r="O46" s="466"/>
      <c r="P46" s="466"/>
      <c r="Q46" s="466"/>
      <c r="R46" s="466"/>
      <c r="S46" s="466"/>
      <c r="T46" s="466"/>
      <c r="U46" s="466"/>
      <c r="V46" s="466"/>
      <c r="W46" s="466"/>
      <c r="X46" s="466"/>
      <c r="Y46" s="466"/>
    </row>
    <row r="47" spans="1:25" ht="14.25" customHeight="1" x14ac:dyDescent="0.2">
      <c r="A47" s="461"/>
      <c r="B47" s="461"/>
      <c r="C47" s="466"/>
      <c r="D47" s="466"/>
      <c r="E47" s="466"/>
      <c r="F47" s="466"/>
      <c r="G47" s="495"/>
      <c r="H47" s="495"/>
      <c r="I47" s="466"/>
      <c r="J47" s="466"/>
      <c r="K47" s="466"/>
      <c r="L47" s="466"/>
      <c r="M47" s="466"/>
      <c r="N47" s="466"/>
      <c r="O47" s="466"/>
      <c r="P47" s="466"/>
      <c r="Q47" s="466"/>
      <c r="R47" s="466"/>
      <c r="S47" s="466"/>
      <c r="T47" s="466"/>
      <c r="U47" s="466"/>
      <c r="V47" s="466"/>
      <c r="W47" s="466"/>
      <c r="X47" s="466"/>
      <c r="Y47" s="466"/>
    </row>
    <row r="48" spans="1:25" ht="14.25" customHeight="1" x14ac:dyDescent="0.2">
      <c r="A48" s="461"/>
      <c r="B48" s="461"/>
      <c r="C48" s="466"/>
      <c r="D48" s="466"/>
      <c r="E48" s="466"/>
      <c r="F48" s="466"/>
      <c r="G48" s="495"/>
      <c r="H48" s="495"/>
      <c r="I48" s="466"/>
      <c r="J48" s="466"/>
      <c r="K48" s="466"/>
      <c r="L48" s="466"/>
      <c r="M48" s="466"/>
      <c r="N48" s="466"/>
      <c r="O48" s="466"/>
      <c r="P48" s="466"/>
      <c r="Q48" s="466"/>
      <c r="R48" s="466"/>
      <c r="S48" s="466"/>
      <c r="T48" s="466"/>
      <c r="U48" s="466"/>
      <c r="V48" s="466"/>
      <c r="W48" s="466"/>
      <c r="X48" s="466"/>
      <c r="Y48" s="466"/>
    </row>
    <row r="49" spans="1:25" ht="14.25" customHeight="1" x14ac:dyDescent="0.2">
      <c r="A49" s="461"/>
      <c r="B49" s="461"/>
      <c r="C49" s="466"/>
      <c r="D49" s="466"/>
      <c r="E49" s="466"/>
      <c r="F49" s="466"/>
      <c r="G49" s="495"/>
      <c r="H49" s="495"/>
      <c r="I49" s="466"/>
      <c r="J49" s="466"/>
      <c r="K49" s="466"/>
      <c r="L49" s="466"/>
      <c r="M49" s="466"/>
      <c r="N49" s="466"/>
      <c r="O49" s="466"/>
      <c r="P49" s="466"/>
      <c r="Q49" s="466"/>
      <c r="R49" s="466"/>
      <c r="S49" s="466"/>
      <c r="T49" s="466"/>
      <c r="U49" s="466"/>
      <c r="V49" s="466"/>
      <c r="W49" s="466"/>
      <c r="X49" s="466"/>
      <c r="Y49" s="466"/>
    </row>
    <row r="50" spans="1:25" ht="14.25" customHeight="1" x14ac:dyDescent="0.2">
      <c r="A50" s="461"/>
      <c r="B50" s="461"/>
      <c r="C50" s="466"/>
      <c r="D50" s="466"/>
      <c r="E50" s="466"/>
      <c r="F50" s="466"/>
      <c r="G50" s="495"/>
      <c r="H50" s="495"/>
      <c r="I50" s="466"/>
      <c r="J50" s="466"/>
      <c r="K50" s="466"/>
      <c r="L50" s="466"/>
      <c r="M50" s="466"/>
      <c r="N50" s="466"/>
      <c r="O50" s="466"/>
      <c r="P50" s="466"/>
      <c r="Q50" s="466"/>
      <c r="R50" s="466"/>
      <c r="S50" s="466"/>
      <c r="T50" s="466"/>
      <c r="U50" s="466"/>
      <c r="V50" s="466"/>
      <c r="W50" s="466"/>
      <c r="X50" s="466"/>
      <c r="Y50" s="466"/>
    </row>
    <row r="51" spans="1:25" ht="14.25" customHeight="1" x14ac:dyDescent="0.2">
      <c r="A51" s="461"/>
      <c r="B51" s="461"/>
      <c r="C51" s="466"/>
      <c r="D51" s="466"/>
      <c r="E51" s="466"/>
      <c r="F51" s="466"/>
      <c r="G51" s="495"/>
      <c r="H51" s="495"/>
      <c r="I51" s="466"/>
      <c r="J51" s="466"/>
      <c r="K51" s="466"/>
      <c r="L51" s="466"/>
      <c r="M51" s="466"/>
      <c r="N51" s="466"/>
      <c r="O51" s="466"/>
      <c r="P51" s="466"/>
      <c r="Q51" s="466"/>
      <c r="R51" s="466"/>
      <c r="S51" s="466"/>
      <c r="T51" s="466"/>
      <c r="U51" s="466"/>
      <c r="V51" s="466"/>
      <c r="W51" s="466"/>
      <c r="X51" s="466"/>
      <c r="Y51" s="466"/>
    </row>
    <row r="52" spans="1:25" ht="14.25" customHeight="1" x14ac:dyDescent="0.2">
      <c r="A52" s="461"/>
      <c r="B52" s="461"/>
      <c r="C52" s="466"/>
      <c r="D52" s="466"/>
      <c r="E52" s="466"/>
      <c r="F52" s="466"/>
      <c r="G52" s="495"/>
      <c r="H52" s="495"/>
      <c r="I52" s="466"/>
      <c r="J52" s="466"/>
      <c r="K52" s="466"/>
      <c r="L52" s="466"/>
      <c r="M52" s="466"/>
      <c r="N52" s="466"/>
      <c r="O52" s="466"/>
      <c r="P52" s="466"/>
      <c r="Q52" s="466"/>
      <c r="R52" s="466"/>
      <c r="S52" s="466"/>
      <c r="T52" s="466"/>
      <c r="U52" s="466"/>
      <c r="V52" s="466"/>
      <c r="W52" s="466"/>
      <c r="X52" s="466"/>
      <c r="Y52" s="466"/>
    </row>
    <row r="53" spans="1:25" ht="14.25" customHeight="1" x14ac:dyDescent="0.2">
      <c r="A53" s="461"/>
      <c r="B53" s="461"/>
      <c r="C53" s="466"/>
      <c r="D53" s="466"/>
      <c r="E53" s="466"/>
      <c r="F53" s="466"/>
      <c r="G53" s="495"/>
      <c r="H53" s="495"/>
      <c r="I53" s="466"/>
      <c r="J53" s="466"/>
      <c r="K53" s="466"/>
      <c r="L53" s="466"/>
      <c r="M53" s="466"/>
      <c r="N53" s="466"/>
      <c r="O53" s="466"/>
      <c r="P53" s="466"/>
      <c r="Q53" s="466"/>
      <c r="R53" s="466"/>
      <c r="S53" s="466"/>
      <c r="T53" s="466"/>
      <c r="U53" s="466"/>
      <c r="V53" s="466"/>
      <c r="W53" s="466"/>
      <c r="X53" s="466"/>
      <c r="Y53" s="466"/>
    </row>
    <row r="54" spans="1:25" ht="14.25" customHeight="1" x14ac:dyDescent="0.2">
      <c r="A54" s="461"/>
      <c r="B54" s="461"/>
      <c r="C54" s="466"/>
      <c r="D54" s="466"/>
      <c r="E54" s="466"/>
      <c r="F54" s="466"/>
      <c r="G54" s="495"/>
      <c r="H54" s="495"/>
      <c r="I54" s="466"/>
      <c r="J54" s="466"/>
      <c r="K54" s="466"/>
      <c r="L54" s="466"/>
      <c r="M54" s="466"/>
      <c r="N54" s="466"/>
      <c r="O54" s="466"/>
      <c r="P54" s="466"/>
      <c r="Q54" s="466"/>
      <c r="R54" s="466"/>
      <c r="S54" s="466"/>
      <c r="T54" s="466"/>
      <c r="U54" s="466"/>
      <c r="V54" s="466"/>
      <c r="W54" s="466"/>
      <c r="X54" s="466"/>
      <c r="Y54" s="466"/>
    </row>
    <row r="55" spans="1:25" ht="14.25" customHeight="1" x14ac:dyDescent="0.2">
      <c r="A55" s="461"/>
      <c r="B55" s="461"/>
      <c r="C55" s="466"/>
      <c r="D55" s="466"/>
      <c r="E55" s="466"/>
      <c r="F55" s="466"/>
      <c r="G55" s="495"/>
      <c r="H55" s="495"/>
      <c r="I55" s="466"/>
      <c r="J55" s="466"/>
      <c r="K55" s="466"/>
      <c r="L55" s="466"/>
      <c r="M55" s="466"/>
      <c r="N55" s="466"/>
      <c r="O55" s="466"/>
      <c r="P55" s="466"/>
      <c r="Q55" s="466"/>
      <c r="R55" s="466"/>
      <c r="S55" s="466"/>
      <c r="T55" s="466"/>
      <c r="U55" s="466"/>
      <c r="V55" s="466"/>
      <c r="W55" s="466"/>
      <c r="X55" s="466"/>
      <c r="Y55" s="466"/>
    </row>
    <row r="56" spans="1:25" ht="14.25" customHeight="1" x14ac:dyDescent="0.2">
      <c r="A56" s="461"/>
      <c r="B56" s="461"/>
      <c r="C56" s="466"/>
      <c r="D56" s="466"/>
      <c r="E56" s="466"/>
      <c r="F56" s="466"/>
      <c r="G56" s="495"/>
      <c r="H56" s="495"/>
      <c r="I56" s="466"/>
      <c r="J56" s="466"/>
      <c r="K56" s="466"/>
      <c r="L56" s="466"/>
      <c r="M56" s="466"/>
      <c r="N56" s="466"/>
      <c r="O56" s="466"/>
      <c r="P56" s="466"/>
      <c r="Q56" s="466"/>
      <c r="R56" s="466"/>
      <c r="S56" s="466"/>
      <c r="T56" s="466"/>
      <c r="U56" s="466"/>
      <c r="V56" s="466"/>
      <c r="W56" s="466"/>
      <c r="X56" s="466"/>
      <c r="Y56" s="466"/>
    </row>
    <row r="57" spans="1:25" ht="14.25" customHeight="1" x14ac:dyDescent="0.2">
      <c r="A57" s="461"/>
      <c r="B57" s="461"/>
      <c r="C57" s="466"/>
      <c r="D57" s="466"/>
      <c r="E57" s="466"/>
      <c r="F57" s="466"/>
      <c r="G57" s="495"/>
      <c r="H57" s="495"/>
      <c r="I57" s="466"/>
      <c r="J57" s="466"/>
      <c r="K57" s="466"/>
      <c r="L57" s="466"/>
      <c r="M57" s="466"/>
      <c r="N57" s="466"/>
      <c r="O57" s="466"/>
      <c r="P57" s="466"/>
      <c r="Q57" s="466"/>
      <c r="R57" s="466"/>
      <c r="S57" s="466"/>
      <c r="T57" s="466"/>
      <c r="U57" s="466"/>
      <c r="V57" s="466"/>
      <c r="W57" s="466"/>
      <c r="X57" s="466"/>
      <c r="Y57" s="466"/>
    </row>
    <row r="58" spans="1:25" ht="14.25" customHeight="1" x14ac:dyDescent="0.2">
      <c r="A58" s="461"/>
      <c r="B58" s="461"/>
      <c r="C58" s="466"/>
      <c r="D58" s="466"/>
      <c r="E58" s="466"/>
      <c r="F58" s="466"/>
      <c r="G58" s="495"/>
      <c r="H58" s="495"/>
      <c r="I58" s="466"/>
      <c r="J58" s="466"/>
      <c r="K58" s="466"/>
      <c r="L58" s="466"/>
      <c r="M58" s="466"/>
      <c r="N58" s="466"/>
      <c r="O58" s="466"/>
      <c r="P58" s="466"/>
      <c r="Q58" s="466"/>
      <c r="R58" s="466"/>
      <c r="S58" s="466"/>
      <c r="T58" s="466"/>
      <c r="U58" s="466"/>
      <c r="V58" s="466"/>
      <c r="W58" s="466"/>
      <c r="X58" s="466"/>
      <c r="Y58" s="466"/>
    </row>
    <row r="59" spans="1:25" ht="14.25" customHeight="1" x14ac:dyDescent="0.2">
      <c r="A59" s="461"/>
      <c r="B59" s="461"/>
      <c r="C59" s="466"/>
      <c r="D59" s="466"/>
      <c r="E59" s="466"/>
      <c r="F59" s="466"/>
      <c r="G59" s="495"/>
      <c r="H59" s="495"/>
      <c r="I59" s="466"/>
      <c r="J59" s="466"/>
      <c r="K59" s="466"/>
      <c r="L59" s="466"/>
      <c r="M59" s="466"/>
      <c r="N59" s="466"/>
      <c r="O59" s="466"/>
      <c r="P59" s="466"/>
      <c r="Q59" s="466"/>
      <c r="R59" s="466"/>
      <c r="S59" s="466"/>
      <c r="T59" s="466"/>
      <c r="U59" s="466"/>
      <c r="V59" s="466"/>
      <c r="W59" s="466"/>
      <c r="X59" s="466"/>
      <c r="Y59" s="466"/>
    </row>
    <row r="60" spans="1:25" ht="14.25" customHeight="1" x14ac:dyDescent="0.2">
      <c r="A60" s="461"/>
      <c r="B60" s="461"/>
      <c r="C60" s="466"/>
      <c r="D60" s="466"/>
      <c r="E60" s="466"/>
      <c r="F60" s="466"/>
      <c r="G60" s="495"/>
      <c r="H60" s="495"/>
      <c r="I60" s="466"/>
      <c r="J60" s="466"/>
      <c r="K60" s="466"/>
      <c r="L60" s="466"/>
      <c r="M60" s="466"/>
      <c r="N60" s="466"/>
      <c r="O60" s="466"/>
      <c r="P60" s="466"/>
      <c r="Q60" s="466"/>
      <c r="R60" s="466"/>
      <c r="S60" s="466"/>
      <c r="T60" s="466"/>
      <c r="U60" s="466"/>
      <c r="V60" s="466"/>
      <c r="W60" s="466"/>
      <c r="X60" s="466"/>
      <c r="Y60" s="466"/>
    </row>
    <row r="61" spans="1:25" ht="14.25" customHeight="1" x14ac:dyDescent="0.2">
      <c r="A61" s="461"/>
      <c r="B61" s="461"/>
      <c r="C61" s="466"/>
      <c r="D61" s="466"/>
      <c r="E61" s="466"/>
      <c r="F61" s="466"/>
      <c r="G61" s="495"/>
      <c r="H61" s="495"/>
      <c r="I61" s="466"/>
      <c r="J61" s="466"/>
      <c r="K61" s="466"/>
      <c r="L61" s="466"/>
      <c r="M61" s="466"/>
      <c r="N61" s="466"/>
      <c r="O61" s="466"/>
      <c r="P61" s="466"/>
      <c r="Q61" s="466"/>
      <c r="R61" s="466"/>
      <c r="S61" s="466"/>
      <c r="T61" s="466"/>
      <c r="U61" s="466"/>
      <c r="V61" s="466"/>
      <c r="W61" s="466"/>
      <c r="X61" s="466"/>
      <c r="Y61" s="466"/>
    </row>
    <row r="62" spans="1:25" ht="14.25" customHeight="1" x14ac:dyDescent="0.2">
      <c r="A62" s="461"/>
      <c r="B62" s="461"/>
      <c r="C62" s="466"/>
      <c r="D62" s="466"/>
      <c r="E62" s="466"/>
      <c r="F62" s="466"/>
      <c r="G62" s="495"/>
      <c r="H62" s="495"/>
      <c r="I62" s="466"/>
      <c r="J62" s="466"/>
      <c r="K62" s="466"/>
      <c r="L62" s="466"/>
      <c r="M62" s="466"/>
      <c r="N62" s="466"/>
      <c r="O62" s="466"/>
      <c r="P62" s="466"/>
      <c r="Q62" s="466"/>
      <c r="R62" s="466"/>
      <c r="S62" s="466"/>
      <c r="T62" s="466"/>
      <c r="U62" s="466"/>
      <c r="V62" s="466"/>
      <c r="W62" s="466"/>
      <c r="X62" s="466"/>
      <c r="Y62" s="466"/>
    </row>
    <row r="63" spans="1:25" ht="14.25" customHeight="1" x14ac:dyDescent="0.2">
      <c r="A63" s="461"/>
      <c r="B63" s="461"/>
      <c r="C63" s="466"/>
      <c r="D63" s="466"/>
      <c r="E63" s="466"/>
      <c r="F63" s="466"/>
      <c r="G63" s="495"/>
      <c r="H63" s="495"/>
      <c r="I63" s="466"/>
      <c r="J63" s="466"/>
      <c r="K63" s="466"/>
      <c r="L63" s="466"/>
      <c r="M63" s="466"/>
      <c r="N63" s="466"/>
      <c r="O63" s="466"/>
      <c r="P63" s="466"/>
      <c r="Q63" s="466"/>
      <c r="R63" s="466"/>
      <c r="S63" s="466"/>
      <c r="T63" s="466"/>
      <c r="U63" s="466"/>
      <c r="V63" s="466"/>
      <c r="W63" s="466"/>
      <c r="X63" s="466"/>
      <c r="Y63" s="466"/>
    </row>
    <row r="64" spans="1:25" ht="14.25" customHeight="1" x14ac:dyDescent="0.2">
      <c r="A64" s="461"/>
      <c r="B64" s="461"/>
      <c r="C64" s="466"/>
      <c r="D64" s="466"/>
      <c r="E64" s="466"/>
      <c r="F64" s="466"/>
      <c r="G64" s="495"/>
      <c r="H64" s="495"/>
      <c r="I64" s="466"/>
      <c r="J64" s="466"/>
      <c r="K64" s="466"/>
      <c r="L64" s="466"/>
      <c r="M64" s="466"/>
      <c r="N64" s="466"/>
      <c r="O64" s="466"/>
      <c r="P64" s="466"/>
      <c r="Q64" s="466"/>
      <c r="R64" s="466"/>
      <c r="S64" s="466"/>
      <c r="T64" s="466"/>
      <c r="U64" s="466"/>
      <c r="V64" s="466"/>
      <c r="W64" s="466"/>
      <c r="X64" s="466"/>
      <c r="Y64" s="466"/>
    </row>
    <row r="65" spans="1:25" ht="14.25" customHeight="1" x14ac:dyDescent="0.2">
      <c r="A65" s="461"/>
      <c r="B65" s="461"/>
      <c r="C65" s="466"/>
      <c r="D65" s="466"/>
      <c r="E65" s="466"/>
      <c r="F65" s="466"/>
      <c r="G65" s="495"/>
      <c r="H65" s="495"/>
      <c r="I65" s="466"/>
      <c r="J65" s="466"/>
      <c r="K65" s="466"/>
      <c r="L65" s="466"/>
      <c r="M65" s="466"/>
      <c r="N65" s="466"/>
      <c r="O65" s="466"/>
      <c r="P65" s="466"/>
      <c r="Q65" s="466"/>
      <c r="R65" s="466"/>
      <c r="S65" s="466"/>
      <c r="T65" s="466"/>
      <c r="U65" s="466"/>
      <c r="V65" s="466"/>
      <c r="W65" s="466"/>
      <c r="X65" s="466"/>
      <c r="Y65" s="466"/>
    </row>
    <row r="66" spans="1:25" ht="14.25" customHeight="1" x14ac:dyDescent="0.2">
      <c r="A66" s="461"/>
      <c r="B66" s="461"/>
      <c r="C66" s="466"/>
      <c r="D66" s="466"/>
      <c r="E66" s="466"/>
      <c r="F66" s="466"/>
      <c r="G66" s="495"/>
      <c r="H66" s="495"/>
      <c r="I66" s="466"/>
      <c r="J66" s="466"/>
      <c r="K66" s="466"/>
      <c r="L66" s="466"/>
      <c r="M66" s="466"/>
      <c r="N66" s="466"/>
      <c r="O66" s="466"/>
      <c r="P66" s="466"/>
      <c r="Q66" s="466"/>
      <c r="R66" s="466"/>
      <c r="S66" s="466"/>
      <c r="T66" s="466"/>
      <c r="U66" s="466"/>
      <c r="V66" s="466"/>
      <c r="W66" s="466"/>
      <c r="X66" s="466"/>
      <c r="Y66" s="466"/>
    </row>
    <row r="67" spans="1:25" ht="14.25" customHeight="1" x14ac:dyDescent="0.2">
      <c r="A67" s="461"/>
      <c r="B67" s="461"/>
      <c r="C67" s="466"/>
      <c r="D67" s="466"/>
      <c r="E67" s="466"/>
      <c r="F67" s="466"/>
      <c r="G67" s="495"/>
      <c r="H67" s="495"/>
      <c r="I67" s="466"/>
      <c r="J67" s="466"/>
      <c r="K67" s="466"/>
      <c r="L67" s="466"/>
      <c r="M67" s="466"/>
      <c r="N67" s="466"/>
      <c r="O67" s="466"/>
      <c r="P67" s="466"/>
      <c r="Q67" s="466"/>
      <c r="R67" s="466"/>
      <c r="S67" s="466"/>
      <c r="T67" s="466"/>
      <c r="U67" s="466"/>
      <c r="V67" s="466"/>
      <c r="W67" s="466"/>
      <c r="X67" s="466"/>
      <c r="Y67" s="466"/>
    </row>
    <row r="68" spans="1:25" ht="14.25" customHeight="1" x14ac:dyDescent="0.2">
      <c r="A68" s="461"/>
      <c r="B68" s="461"/>
      <c r="C68" s="466"/>
      <c r="D68" s="466"/>
      <c r="E68" s="466"/>
      <c r="F68" s="466"/>
      <c r="G68" s="495"/>
      <c r="H68" s="495"/>
      <c r="I68" s="466"/>
      <c r="J68" s="466"/>
      <c r="K68" s="466"/>
      <c r="L68" s="466"/>
      <c r="M68" s="466"/>
      <c r="N68" s="466"/>
      <c r="O68" s="466"/>
      <c r="P68" s="466"/>
      <c r="Q68" s="466"/>
      <c r="R68" s="466"/>
      <c r="S68" s="466"/>
      <c r="T68" s="466"/>
      <c r="U68" s="466"/>
      <c r="V68" s="466"/>
      <c r="W68" s="466"/>
      <c r="X68" s="466"/>
      <c r="Y68" s="466"/>
    </row>
    <row r="69" spans="1:25" ht="14.25" customHeight="1" x14ac:dyDescent="0.2">
      <c r="A69" s="461"/>
      <c r="B69" s="461"/>
      <c r="C69" s="466"/>
      <c r="D69" s="466"/>
      <c r="E69" s="466"/>
      <c r="F69" s="466"/>
      <c r="G69" s="495"/>
      <c r="H69" s="495"/>
      <c r="I69" s="466"/>
      <c r="J69" s="466"/>
      <c r="K69" s="466"/>
      <c r="L69" s="466"/>
      <c r="M69" s="466"/>
      <c r="N69" s="466"/>
      <c r="O69" s="466"/>
      <c r="P69" s="466"/>
      <c r="Q69" s="466"/>
      <c r="R69" s="466"/>
      <c r="S69" s="466"/>
      <c r="T69" s="466"/>
      <c r="U69" s="466"/>
      <c r="V69" s="466"/>
      <c r="W69" s="466"/>
      <c r="X69" s="466"/>
      <c r="Y69" s="466"/>
    </row>
    <row r="70" spans="1:25" ht="14.25" customHeight="1" x14ac:dyDescent="0.2">
      <c r="A70" s="461"/>
      <c r="B70" s="461"/>
      <c r="C70" s="466"/>
      <c r="D70" s="466"/>
      <c r="E70" s="466"/>
      <c r="F70" s="466"/>
      <c r="G70" s="495"/>
      <c r="H70" s="495"/>
      <c r="I70" s="466"/>
      <c r="J70" s="466"/>
      <c r="K70" s="466"/>
      <c r="L70" s="466"/>
      <c r="M70" s="466"/>
      <c r="N70" s="466"/>
      <c r="O70" s="466"/>
      <c r="P70" s="466"/>
      <c r="Q70" s="466"/>
      <c r="R70" s="466"/>
      <c r="S70" s="466"/>
      <c r="T70" s="466"/>
      <c r="U70" s="466"/>
      <c r="V70" s="466"/>
      <c r="W70" s="466"/>
      <c r="X70" s="466"/>
      <c r="Y70" s="466"/>
    </row>
    <row r="71" spans="1:25" ht="14.25" customHeight="1" x14ac:dyDescent="0.2">
      <c r="A71" s="461"/>
      <c r="B71" s="461"/>
      <c r="C71" s="466"/>
      <c r="D71" s="466"/>
      <c r="E71" s="466"/>
      <c r="F71" s="466"/>
      <c r="G71" s="495"/>
      <c r="H71" s="495"/>
      <c r="I71" s="466"/>
      <c r="J71" s="466"/>
      <c r="K71" s="466"/>
      <c r="L71" s="466"/>
      <c r="M71" s="466"/>
      <c r="N71" s="466"/>
      <c r="O71" s="466"/>
      <c r="P71" s="466"/>
      <c r="Q71" s="466"/>
      <c r="R71" s="466"/>
      <c r="S71" s="466"/>
      <c r="T71" s="466"/>
      <c r="U71" s="466"/>
      <c r="V71" s="466"/>
      <c r="W71" s="466"/>
      <c r="X71" s="466"/>
      <c r="Y71" s="466"/>
    </row>
    <row r="72" spans="1:25" ht="14.25" customHeight="1" x14ac:dyDescent="0.2">
      <c r="A72" s="461"/>
      <c r="B72" s="461"/>
      <c r="C72" s="466"/>
      <c r="D72" s="466"/>
      <c r="E72" s="466"/>
      <c r="F72" s="466"/>
      <c r="G72" s="495"/>
      <c r="H72" s="495"/>
      <c r="I72" s="466"/>
      <c r="J72" s="466"/>
      <c r="K72" s="466"/>
      <c r="L72" s="466"/>
      <c r="M72" s="466"/>
      <c r="N72" s="466"/>
      <c r="O72" s="466"/>
      <c r="P72" s="466"/>
      <c r="Q72" s="466"/>
      <c r="R72" s="466"/>
      <c r="S72" s="466"/>
      <c r="T72" s="466"/>
      <c r="U72" s="466"/>
      <c r="V72" s="466"/>
      <c r="W72" s="466"/>
      <c r="X72" s="466"/>
      <c r="Y72" s="466"/>
    </row>
    <row r="73" spans="1:25" ht="14.25" customHeight="1" x14ac:dyDescent="0.2">
      <c r="A73" s="461"/>
      <c r="B73" s="461"/>
      <c r="C73" s="466"/>
      <c r="D73" s="466"/>
      <c r="E73" s="466"/>
      <c r="F73" s="466"/>
      <c r="G73" s="495"/>
      <c r="H73" s="495"/>
      <c r="I73" s="466"/>
      <c r="J73" s="466"/>
      <c r="K73" s="466"/>
      <c r="L73" s="466"/>
      <c r="M73" s="466"/>
      <c r="N73" s="466"/>
      <c r="O73" s="466"/>
      <c r="P73" s="466"/>
      <c r="Q73" s="466"/>
      <c r="R73" s="466"/>
      <c r="S73" s="466"/>
      <c r="T73" s="466"/>
      <c r="U73" s="466"/>
      <c r="V73" s="466"/>
      <c r="W73" s="466"/>
      <c r="X73" s="466"/>
      <c r="Y73" s="466"/>
    </row>
    <row r="74" spans="1:25" ht="14.25" customHeight="1" x14ac:dyDescent="0.2">
      <c r="A74" s="461"/>
      <c r="B74" s="461"/>
      <c r="C74" s="466"/>
      <c r="D74" s="466"/>
      <c r="E74" s="466"/>
      <c r="F74" s="466"/>
      <c r="G74" s="495"/>
      <c r="H74" s="495"/>
      <c r="I74" s="466"/>
      <c r="J74" s="466"/>
      <c r="K74" s="466"/>
      <c r="L74" s="466"/>
      <c r="M74" s="466"/>
      <c r="N74" s="466"/>
      <c r="O74" s="466"/>
      <c r="P74" s="466"/>
      <c r="Q74" s="466"/>
      <c r="R74" s="466"/>
      <c r="S74" s="466"/>
      <c r="T74" s="466"/>
      <c r="U74" s="466"/>
      <c r="V74" s="466"/>
      <c r="W74" s="466"/>
      <c r="X74" s="466"/>
      <c r="Y74" s="466"/>
    </row>
    <row r="75" spans="1:25" ht="14.25" customHeight="1" x14ac:dyDescent="0.2">
      <c r="A75" s="461"/>
      <c r="B75" s="461"/>
      <c r="C75" s="466"/>
      <c r="D75" s="466"/>
      <c r="E75" s="466"/>
      <c r="F75" s="466"/>
      <c r="G75" s="495"/>
      <c r="H75" s="495"/>
      <c r="I75" s="466"/>
      <c r="J75" s="466"/>
      <c r="K75" s="466"/>
      <c r="L75" s="466"/>
      <c r="M75" s="466"/>
      <c r="N75" s="466"/>
      <c r="O75" s="466"/>
      <c r="P75" s="466"/>
      <c r="Q75" s="466"/>
      <c r="R75" s="466"/>
      <c r="S75" s="466"/>
      <c r="T75" s="466"/>
      <c r="U75" s="466"/>
      <c r="V75" s="466"/>
      <c r="W75" s="466"/>
      <c r="X75" s="466"/>
      <c r="Y75" s="466"/>
    </row>
    <row r="76" spans="1:25" ht="14.25" customHeight="1" x14ac:dyDescent="0.2">
      <c r="A76" s="461"/>
      <c r="B76" s="461"/>
      <c r="C76" s="466"/>
      <c r="D76" s="466"/>
      <c r="E76" s="466"/>
      <c r="F76" s="466"/>
      <c r="G76" s="495"/>
      <c r="H76" s="495"/>
      <c r="I76" s="466"/>
      <c r="J76" s="466"/>
      <c r="K76" s="466"/>
      <c r="L76" s="466"/>
      <c r="M76" s="466"/>
      <c r="N76" s="466"/>
      <c r="O76" s="466"/>
      <c r="P76" s="466"/>
      <c r="Q76" s="466"/>
      <c r="R76" s="466"/>
      <c r="S76" s="466"/>
      <c r="T76" s="466"/>
      <c r="U76" s="466"/>
      <c r="V76" s="466"/>
      <c r="W76" s="466"/>
      <c r="X76" s="466"/>
      <c r="Y76" s="466"/>
    </row>
    <row r="77" spans="1:25" ht="14.25" customHeight="1" x14ac:dyDescent="0.2">
      <c r="A77" s="461"/>
      <c r="B77" s="461"/>
      <c r="C77" s="466"/>
      <c r="D77" s="466"/>
      <c r="E77" s="466"/>
      <c r="F77" s="466"/>
      <c r="G77" s="495"/>
      <c r="H77" s="495"/>
      <c r="I77" s="466"/>
      <c r="J77" s="466"/>
      <c r="K77" s="466"/>
      <c r="L77" s="466"/>
      <c r="M77" s="466"/>
      <c r="N77" s="466"/>
      <c r="O77" s="466"/>
      <c r="P77" s="466"/>
      <c r="Q77" s="466"/>
      <c r="R77" s="466"/>
      <c r="S77" s="466"/>
      <c r="T77" s="466"/>
      <c r="U77" s="466"/>
      <c r="V77" s="466"/>
      <c r="W77" s="466"/>
      <c r="X77" s="466"/>
      <c r="Y77" s="466"/>
    </row>
    <row r="78" spans="1:25" ht="14.25" customHeight="1" x14ac:dyDescent="0.2">
      <c r="A78" s="461"/>
      <c r="B78" s="461"/>
      <c r="C78" s="466"/>
      <c r="D78" s="466"/>
      <c r="E78" s="466"/>
      <c r="F78" s="466"/>
      <c r="G78" s="495"/>
      <c r="H78" s="495"/>
      <c r="I78" s="466"/>
      <c r="J78" s="466"/>
      <c r="K78" s="466"/>
      <c r="L78" s="466"/>
      <c r="M78" s="466"/>
      <c r="N78" s="466"/>
      <c r="O78" s="466"/>
      <c r="P78" s="466"/>
      <c r="Q78" s="466"/>
      <c r="R78" s="466"/>
      <c r="S78" s="466"/>
      <c r="T78" s="466"/>
      <c r="U78" s="466"/>
      <c r="V78" s="466"/>
      <c r="W78" s="466"/>
      <c r="X78" s="466"/>
      <c r="Y78" s="466"/>
    </row>
    <row r="79" spans="1:25" ht="14.25" customHeight="1" x14ac:dyDescent="0.2">
      <c r="A79" s="461"/>
      <c r="B79" s="461"/>
      <c r="C79" s="466"/>
      <c r="D79" s="466"/>
      <c r="E79" s="466"/>
      <c r="F79" s="466"/>
      <c r="G79" s="495"/>
      <c r="H79" s="495"/>
      <c r="I79" s="466"/>
      <c r="J79" s="466"/>
      <c r="K79" s="466"/>
      <c r="L79" s="466"/>
      <c r="M79" s="466"/>
      <c r="N79" s="466"/>
      <c r="O79" s="466"/>
      <c r="P79" s="466"/>
      <c r="Q79" s="466"/>
      <c r="R79" s="466"/>
      <c r="S79" s="466"/>
      <c r="T79" s="466"/>
      <c r="U79" s="466"/>
      <c r="V79" s="466"/>
      <c r="W79" s="466"/>
      <c r="X79" s="466"/>
      <c r="Y79" s="466"/>
    </row>
    <row r="80" spans="1:25" ht="14.25" customHeight="1" x14ac:dyDescent="0.2">
      <c r="A80" s="461"/>
      <c r="B80" s="461"/>
      <c r="C80" s="466"/>
      <c r="D80" s="466"/>
      <c r="E80" s="466"/>
      <c r="F80" s="466"/>
      <c r="G80" s="495"/>
      <c r="H80" s="495"/>
      <c r="I80" s="466"/>
      <c r="J80" s="466"/>
      <c r="K80" s="466"/>
      <c r="L80" s="466"/>
      <c r="M80" s="466"/>
      <c r="N80" s="466"/>
      <c r="O80" s="466"/>
      <c r="P80" s="466"/>
      <c r="Q80" s="466"/>
      <c r="R80" s="466"/>
      <c r="S80" s="466"/>
      <c r="T80" s="466"/>
      <c r="U80" s="466"/>
      <c r="V80" s="466"/>
      <c r="W80" s="466"/>
      <c r="X80" s="466"/>
      <c r="Y80" s="466"/>
    </row>
    <row r="81" spans="1:25" ht="14.25" customHeight="1" x14ac:dyDescent="0.2">
      <c r="A81" s="461"/>
      <c r="B81" s="461"/>
      <c r="C81" s="466"/>
      <c r="D81" s="466"/>
      <c r="E81" s="466"/>
      <c r="F81" s="466"/>
      <c r="G81" s="495"/>
      <c r="H81" s="495"/>
      <c r="I81" s="466"/>
      <c r="J81" s="466"/>
      <c r="K81" s="466"/>
      <c r="L81" s="466"/>
      <c r="M81" s="466"/>
      <c r="N81" s="466"/>
      <c r="O81" s="466"/>
      <c r="P81" s="466"/>
      <c r="Q81" s="466"/>
      <c r="R81" s="466"/>
      <c r="S81" s="466"/>
      <c r="T81" s="466"/>
      <c r="U81" s="466"/>
      <c r="V81" s="466"/>
      <c r="W81" s="466"/>
      <c r="X81" s="466"/>
      <c r="Y81" s="466"/>
    </row>
    <row r="82" spans="1:25" ht="14.25" customHeight="1" x14ac:dyDescent="0.2">
      <c r="A82" s="461"/>
      <c r="B82" s="461"/>
      <c r="C82" s="466"/>
      <c r="D82" s="466"/>
      <c r="E82" s="466"/>
      <c r="F82" s="466"/>
      <c r="G82" s="495"/>
      <c r="H82" s="495"/>
      <c r="I82" s="466"/>
      <c r="J82" s="466"/>
      <c r="K82" s="466"/>
      <c r="L82" s="466"/>
      <c r="M82" s="466"/>
      <c r="N82" s="466"/>
      <c r="O82" s="466"/>
      <c r="P82" s="466"/>
      <c r="Q82" s="466"/>
      <c r="R82" s="466"/>
      <c r="S82" s="466"/>
      <c r="T82" s="466"/>
      <c r="U82" s="466"/>
      <c r="V82" s="466"/>
      <c r="W82" s="466"/>
      <c r="X82" s="466"/>
      <c r="Y82" s="466"/>
    </row>
    <row r="83" spans="1:25" ht="14.25" customHeight="1" x14ac:dyDescent="0.2">
      <c r="A83" s="461"/>
      <c r="B83" s="461"/>
      <c r="C83" s="466"/>
      <c r="D83" s="466"/>
      <c r="E83" s="466"/>
      <c r="F83" s="466"/>
      <c r="G83" s="495"/>
      <c r="H83" s="495"/>
      <c r="I83" s="466"/>
      <c r="J83" s="466"/>
      <c r="K83" s="466"/>
      <c r="L83" s="466"/>
      <c r="M83" s="466"/>
      <c r="N83" s="466"/>
      <c r="O83" s="466"/>
      <c r="P83" s="466"/>
      <c r="Q83" s="466"/>
      <c r="R83" s="466"/>
      <c r="S83" s="466"/>
      <c r="T83" s="466"/>
      <c r="U83" s="466"/>
      <c r="V83" s="466"/>
      <c r="W83" s="466"/>
      <c r="X83" s="466"/>
      <c r="Y83" s="466"/>
    </row>
    <row r="84" spans="1:25" ht="14.25" customHeight="1" x14ac:dyDescent="0.2">
      <c r="A84" s="461"/>
      <c r="B84" s="461"/>
      <c r="C84" s="466"/>
      <c r="D84" s="466"/>
      <c r="E84" s="466"/>
      <c r="F84" s="466"/>
      <c r="G84" s="495"/>
      <c r="H84" s="495"/>
      <c r="I84" s="466"/>
      <c r="J84" s="466"/>
      <c r="K84" s="466"/>
      <c r="L84" s="466"/>
      <c r="M84" s="466"/>
      <c r="N84" s="466"/>
      <c r="O84" s="466"/>
      <c r="P84" s="466"/>
      <c r="Q84" s="466"/>
      <c r="R84" s="466"/>
      <c r="S84" s="466"/>
      <c r="T84" s="466"/>
      <c r="U84" s="466"/>
      <c r="V84" s="466"/>
      <c r="W84" s="466"/>
      <c r="X84" s="466"/>
      <c r="Y84" s="466"/>
    </row>
    <row r="85" spans="1:25" ht="14.25" customHeight="1" x14ac:dyDescent="0.2">
      <c r="A85" s="461"/>
      <c r="B85" s="461"/>
      <c r="C85" s="466"/>
      <c r="D85" s="466"/>
      <c r="E85" s="466"/>
      <c r="F85" s="466"/>
      <c r="G85" s="495"/>
      <c r="H85" s="495"/>
      <c r="I85" s="466"/>
      <c r="J85" s="466"/>
      <c r="K85" s="466"/>
      <c r="L85" s="466"/>
      <c r="M85" s="466"/>
      <c r="N85" s="466"/>
      <c r="O85" s="466"/>
      <c r="P85" s="466"/>
      <c r="Q85" s="466"/>
      <c r="R85" s="466"/>
      <c r="S85" s="466"/>
      <c r="T85" s="466"/>
      <c r="U85" s="466"/>
      <c r="V85" s="466"/>
      <c r="W85" s="466"/>
      <c r="X85" s="466"/>
      <c r="Y85" s="466"/>
    </row>
    <row r="86" spans="1:25" ht="14.25" customHeight="1" x14ac:dyDescent="0.2">
      <c r="A86" s="461"/>
      <c r="B86" s="461"/>
      <c r="C86" s="466"/>
      <c r="D86" s="466"/>
      <c r="E86" s="466"/>
      <c r="F86" s="466"/>
      <c r="G86" s="495"/>
      <c r="H86" s="495"/>
      <c r="I86" s="466"/>
      <c r="J86" s="466"/>
      <c r="K86" s="466"/>
      <c r="L86" s="466"/>
      <c r="M86" s="466"/>
      <c r="N86" s="466"/>
      <c r="O86" s="466"/>
      <c r="P86" s="466"/>
      <c r="Q86" s="466"/>
      <c r="R86" s="466"/>
      <c r="S86" s="466"/>
      <c r="T86" s="466"/>
      <c r="U86" s="466"/>
      <c r="V86" s="466"/>
      <c r="W86" s="466"/>
      <c r="X86" s="466"/>
      <c r="Y86" s="466"/>
    </row>
    <row r="87" spans="1:25" ht="14.25" customHeight="1" x14ac:dyDescent="0.2">
      <c r="A87" s="461"/>
      <c r="B87" s="461"/>
      <c r="C87" s="466"/>
      <c r="D87" s="466"/>
      <c r="E87" s="466"/>
      <c r="F87" s="466"/>
      <c r="G87" s="495"/>
      <c r="H87" s="495"/>
      <c r="I87" s="466"/>
      <c r="J87" s="466"/>
      <c r="K87" s="466"/>
      <c r="L87" s="466"/>
      <c r="M87" s="466"/>
      <c r="N87" s="466"/>
      <c r="O87" s="466"/>
      <c r="P87" s="466"/>
      <c r="Q87" s="466"/>
      <c r="R87" s="466"/>
      <c r="S87" s="466"/>
      <c r="T87" s="466"/>
      <c r="U87" s="466"/>
      <c r="V87" s="466"/>
      <c r="W87" s="466"/>
      <c r="X87" s="466"/>
      <c r="Y87" s="466"/>
    </row>
    <row r="88" spans="1:25" ht="14.25" customHeight="1" x14ac:dyDescent="0.2">
      <c r="A88" s="461"/>
      <c r="B88" s="461"/>
      <c r="C88" s="466"/>
      <c r="D88" s="466"/>
      <c r="E88" s="466"/>
      <c r="F88" s="466"/>
      <c r="G88" s="495"/>
      <c r="H88" s="495"/>
      <c r="I88" s="466"/>
      <c r="J88" s="466"/>
      <c r="K88" s="466"/>
      <c r="L88" s="466"/>
      <c r="M88" s="466"/>
      <c r="N88" s="466"/>
      <c r="O88" s="466"/>
      <c r="P88" s="466"/>
      <c r="Q88" s="466"/>
      <c r="R88" s="466"/>
      <c r="S88" s="466"/>
      <c r="T88" s="466"/>
      <c r="U88" s="466"/>
      <c r="V88" s="466"/>
      <c r="W88" s="466"/>
      <c r="X88" s="466"/>
      <c r="Y88" s="466"/>
    </row>
    <row r="89" spans="1:25" ht="14.25" customHeight="1" x14ac:dyDescent="0.2">
      <c r="A89" s="461"/>
      <c r="B89" s="461"/>
      <c r="C89" s="466"/>
      <c r="D89" s="466"/>
      <c r="E89" s="466"/>
      <c r="F89" s="466"/>
      <c r="G89" s="495"/>
      <c r="H89" s="495"/>
      <c r="I89" s="466"/>
      <c r="J89" s="466"/>
      <c r="K89" s="466"/>
      <c r="L89" s="466"/>
      <c r="M89" s="466"/>
      <c r="N89" s="466"/>
      <c r="O89" s="466"/>
      <c r="P89" s="466"/>
      <c r="Q89" s="466"/>
      <c r="R89" s="466"/>
      <c r="S89" s="466"/>
      <c r="T89" s="466"/>
      <c r="U89" s="466"/>
      <c r="V89" s="466"/>
      <c r="W89" s="466"/>
      <c r="X89" s="466"/>
      <c r="Y89" s="466"/>
    </row>
    <row r="90" spans="1:25" ht="14.25" customHeight="1" x14ac:dyDescent="0.2">
      <c r="A90" s="461"/>
      <c r="B90" s="461"/>
      <c r="C90" s="466"/>
      <c r="D90" s="466"/>
      <c r="E90" s="466"/>
      <c r="F90" s="466"/>
      <c r="G90" s="495"/>
      <c r="H90" s="495"/>
      <c r="I90" s="466"/>
      <c r="J90" s="466"/>
      <c r="K90" s="466"/>
      <c r="L90" s="466"/>
      <c r="M90" s="466"/>
      <c r="N90" s="466"/>
      <c r="O90" s="466"/>
      <c r="P90" s="466"/>
      <c r="Q90" s="466"/>
      <c r="R90" s="466"/>
      <c r="S90" s="466"/>
      <c r="T90" s="466"/>
      <c r="U90" s="466"/>
      <c r="V90" s="466"/>
      <c r="W90" s="466"/>
      <c r="X90" s="466"/>
      <c r="Y90" s="466"/>
    </row>
    <row r="91" spans="1:25" ht="14.25" customHeight="1" x14ac:dyDescent="0.2">
      <c r="A91" s="461"/>
      <c r="B91" s="461"/>
      <c r="C91" s="466"/>
      <c r="D91" s="466"/>
      <c r="E91" s="466"/>
      <c r="F91" s="466"/>
      <c r="G91" s="495"/>
      <c r="H91" s="495"/>
      <c r="I91" s="466"/>
      <c r="J91" s="466"/>
      <c r="K91" s="466"/>
      <c r="L91" s="466"/>
      <c r="M91" s="466"/>
      <c r="N91" s="466"/>
      <c r="O91" s="466"/>
      <c r="P91" s="466"/>
      <c r="Q91" s="466"/>
      <c r="R91" s="466"/>
      <c r="S91" s="466"/>
      <c r="T91" s="466"/>
      <c r="U91" s="466"/>
      <c r="V91" s="466"/>
      <c r="W91" s="466"/>
      <c r="X91" s="466"/>
      <c r="Y91" s="466"/>
    </row>
    <row r="92" spans="1:25" ht="14.25" customHeight="1" x14ac:dyDescent="0.2">
      <c r="A92" s="461"/>
      <c r="B92" s="461"/>
      <c r="C92" s="466"/>
      <c r="D92" s="466"/>
      <c r="E92" s="466"/>
      <c r="F92" s="466"/>
      <c r="G92" s="495"/>
      <c r="H92" s="495"/>
      <c r="I92" s="466"/>
      <c r="J92" s="466"/>
      <c r="K92" s="466"/>
      <c r="L92" s="466"/>
      <c r="M92" s="466"/>
      <c r="N92" s="466"/>
      <c r="O92" s="466"/>
      <c r="P92" s="466"/>
      <c r="Q92" s="466"/>
      <c r="R92" s="466"/>
      <c r="S92" s="466"/>
      <c r="T92" s="466"/>
      <c r="U92" s="466"/>
      <c r="V92" s="466"/>
      <c r="W92" s="466"/>
      <c r="X92" s="466"/>
      <c r="Y92" s="466"/>
    </row>
    <row r="93" spans="1:25" ht="14.25" customHeight="1" x14ac:dyDescent="0.2">
      <c r="A93" s="461"/>
      <c r="B93" s="461"/>
      <c r="C93" s="466"/>
      <c r="D93" s="466"/>
      <c r="E93" s="466"/>
      <c r="F93" s="466"/>
      <c r="G93" s="495"/>
      <c r="H93" s="495"/>
      <c r="I93" s="466"/>
      <c r="J93" s="466"/>
      <c r="K93" s="466"/>
      <c r="L93" s="466"/>
      <c r="M93" s="466"/>
      <c r="N93" s="466"/>
      <c r="O93" s="466"/>
      <c r="P93" s="466"/>
      <c r="Q93" s="466"/>
      <c r="R93" s="466"/>
      <c r="S93" s="466"/>
      <c r="T93" s="466"/>
      <c r="U93" s="466"/>
      <c r="V93" s="466"/>
      <c r="W93" s="466"/>
      <c r="X93" s="466"/>
      <c r="Y93" s="466"/>
    </row>
    <row r="94" spans="1:25" ht="14.25" customHeight="1" x14ac:dyDescent="0.2">
      <c r="A94" s="461"/>
      <c r="B94" s="461"/>
      <c r="C94" s="466"/>
      <c r="D94" s="466"/>
      <c r="E94" s="466"/>
      <c r="F94" s="466"/>
      <c r="G94" s="495"/>
      <c r="H94" s="495"/>
      <c r="I94" s="466"/>
      <c r="J94" s="466"/>
      <c r="K94" s="466"/>
      <c r="L94" s="466"/>
      <c r="M94" s="466"/>
      <c r="N94" s="466"/>
      <c r="O94" s="466"/>
      <c r="P94" s="466"/>
      <c r="Q94" s="466"/>
      <c r="R94" s="466"/>
      <c r="S94" s="466"/>
      <c r="T94" s="466"/>
      <c r="U94" s="466"/>
      <c r="V94" s="466"/>
      <c r="W94" s="466"/>
      <c r="X94" s="466"/>
      <c r="Y94" s="466"/>
    </row>
    <row r="95" spans="1:25" ht="14.25" customHeight="1" x14ac:dyDescent="0.2">
      <c r="A95" s="461"/>
      <c r="B95" s="461"/>
      <c r="C95" s="466"/>
      <c r="D95" s="466"/>
      <c r="E95" s="466"/>
      <c r="F95" s="466"/>
      <c r="G95" s="495"/>
      <c r="H95" s="495"/>
      <c r="I95" s="466"/>
      <c r="J95" s="466"/>
      <c r="K95" s="466"/>
      <c r="L95" s="466"/>
      <c r="M95" s="466"/>
      <c r="N95" s="466"/>
      <c r="O95" s="466"/>
      <c r="P95" s="466"/>
      <c r="Q95" s="466"/>
      <c r="R95" s="466"/>
      <c r="S95" s="466"/>
      <c r="T95" s="466"/>
      <c r="U95" s="466"/>
      <c r="V95" s="466"/>
      <c r="W95" s="466"/>
      <c r="X95" s="466"/>
      <c r="Y95" s="466"/>
    </row>
    <row r="96" spans="1:25" ht="14.25" customHeight="1" x14ac:dyDescent="0.2">
      <c r="A96" s="461"/>
      <c r="B96" s="461"/>
      <c r="C96" s="466"/>
      <c r="D96" s="466"/>
      <c r="E96" s="466"/>
      <c r="F96" s="466"/>
      <c r="G96" s="495"/>
      <c r="H96" s="495"/>
      <c r="I96" s="466"/>
      <c r="J96" s="466"/>
      <c r="K96" s="466"/>
      <c r="L96" s="466"/>
      <c r="M96" s="466"/>
      <c r="N96" s="466"/>
      <c r="O96" s="466"/>
      <c r="P96" s="466"/>
      <c r="Q96" s="466"/>
      <c r="R96" s="466"/>
      <c r="S96" s="466"/>
      <c r="T96" s="466"/>
      <c r="U96" s="466"/>
      <c r="V96" s="466"/>
      <c r="W96" s="466"/>
      <c r="X96" s="466"/>
      <c r="Y96" s="466"/>
    </row>
    <row r="97" spans="1:25" ht="14.25" customHeight="1" x14ac:dyDescent="0.2">
      <c r="A97" s="461"/>
      <c r="B97" s="461"/>
      <c r="C97" s="466"/>
      <c r="D97" s="466"/>
      <c r="E97" s="466"/>
      <c r="F97" s="466"/>
      <c r="G97" s="495"/>
      <c r="H97" s="495"/>
      <c r="I97" s="466"/>
      <c r="J97" s="466"/>
      <c r="K97" s="466"/>
      <c r="L97" s="466"/>
      <c r="M97" s="466"/>
      <c r="N97" s="466"/>
      <c r="O97" s="466"/>
      <c r="P97" s="466"/>
      <c r="Q97" s="466"/>
      <c r="R97" s="466"/>
      <c r="S97" s="466"/>
      <c r="T97" s="466"/>
      <c r="U97" s="466"/>
      <c r="V97" s="466"/>
      <c r="W97" s="466"/>
      <c r="X97" s="466"/>
      <c r="Y97" s="466"/>
    </row>
    <row r="98" spans="1:25" ht="14.25" customHeight="1" x14ac:dyDescent="0.2">
      <c r="A98" s="461"/>
      <c r="B98" s="461"/>
      <c r="C98" s="466"/>
      <c r="D98" s="466"/>
      <c r="E98" s="466"/>
      <c r="F98" s="466"/>
      <c r="G98" s="495"/>
      <c r="H98" s="495"/>
      <c r="I98" s="466"/>
      <c r="J98" s="466"/>
      <c r="K98" s="466"/>
      <c r="L98" s="466"/>
      <c r="M98" s="466"/>
      <c r="N98" s="466"/>
      <c r="O98" s="466"/>
      <c r="P98" s="466"/>
      <c r="Q98" s="466"/>
      <c r="R98" s="466"/>
      <c r="S98" s="466"/>
      <c r="T98" s="466"/>
      <c r="U98" s="466"/>
      <c r="V98" s="466"/>
      <c r="W98" s="466"/>
      <c r="X98" s="466"/>
      <c r="Y98" s="466"/>
    </row>
    <row r="99" spans="1:25" ht="14.25" customHeight="1" x14ac:dyDescent="0.2">
      <c r="A99" s="461"/>
      <c r="B99" s="461"/>
      <c r="C99" s="466"/>
      <c r="D99" s="466"/>
      <c r="E99" s="466"/>
      <c r="F99" s="466"/>
      <c r="G99" s="495"/>
      <c r="H99" s="495"/>
      <c r="I99" s="466"/>
      <c r="J99" s="466"/>
      <c r="K99" s="466"/>
      <c r="L99" s="466"/>
      <c r="M99" s="466"/>
      <c r="N99" s="466"/>
      <c r="O99" s="466"/>
      <c r="P99" s="466"/>
      <c r="Q99" s="466"/>
      <c r="R99" s="466"/>
      <c r="S99" s="466"/>
      <c r="T99" s="466"/>
      <c r="U99" s="466"/>
      <c r="V99" s="466"/>
      <c r="W99" s="466"/>
      <c r="X99" s="466"/>
      <c r="Y99" s="466"/>
    </row>
    <row r="100" spans="1:25" ht="14.25" customHeight="1" x14ac:dyDescent="0.2">
      <c r="A100" s="461"/>
      <c r="B100" s="461"/>
      <c r="C100" s="466"/>
      <c r="D100" s="466"/>
      <c r="E100" s="466"/>
      <c r="F100" s="466"/>
      <c r="G100" s="495"/>
      <c r="H100" s="495"/>
      <c r="I100" s="466"/>
      <c r="J100" s="466"/>
      <c r="K100" s="466"/>
      <c r="L100" s="466"/>
      <c r="M100" s="466"/>
      <c r="N100" s="466"/>
      <c r="O100" s="466"/>
      <c r="P100" s="466"/>
      <c r="Q100" s="466"/>
      <c r="R100" s="466"/>
      <c r="S100" s="466"/>
      <c r="T100" s="466"/>
      <c r="U100" s="466"/>
      <c r="V100" s="466"/>
      <c r="W100" s="466"/>
      <c r="X100" s="466"/>
      <c r="Y100" s="466"/>
    </row>
    <row r="101" spans="1:25" ht="14.25" customHeight="1" x14ac:dyDescent="0.2">
      <c r="A101" s="461"/>
      <c r="B101" s="461"/>
      <c r="C101" s="466"/>
      <c r="D101" s="466"/>
      <c r="E101" s="466"/>
      <c r="F101" s="466"/>
      <c r="G101" s="495"/>
      <c r="H101" s="495"/>
      <c r="I101" s="466"/>
      <c r="J101" s="466"/>
      <c r="K101" s="466"/>
      <c r="L101" s="466"/>
      <c r="M101" s="466"/>
      <c r="N101" s="466"/>
      <c r="O101" s="466"/>
      <c r="P101" s="466"/>
      <c r="Q101" s="466"/>
      <c r="R101" s="466"/>
      <c r="S101" s="466"/>
      <c r="T101" s="466"/>
      <c r="U101" s="466"/>
      <c r="V101" s="466"/>
      <c r="W101" s="466"/>
      <c r="X101" s="466"/>
      <c r="Y101" s="466"/>
    </row>
    <row r="102" spans="1:25" ht="14.25" customHeight="1" x14ac:dyDescent="0.2">
      <c r="A102" s="461"/>
      <c r="B102" s="461"/>
      <c r="C102" s="466"/>
      <c r="D102" s="466"/>
      <c r="E102" s="466"/>
      <c r="F102" s="466"/>
      <c r="G102" s="495"/>
      <c r="H102" s="495"/>
      <c r="I102" s="466"/>
      <c r="J102" s="466"/>
      <c r="K102" s="466"/>
      <c r="L102" s="466"/>
      <c r="M102" s="466"/>
      <c r="N102" s="466"/>
      <c r="O102" s="466"/>
      <c r="P102" s="466"/>
      <c r="Q102" s="466"/>
      <c r="R102" s="466"/>
      <c r="S102" s="466"/>
      <c r="T102" s="466"/>
      <c r="U102" s="466"/>
      <c r="V102" s="466"/>
      <c r="W102" s="466"/>
      <c r="X102" s="466"/>
      <c r="Y102" s="466"/>
    </row>
    <row r="103" spans="1:25" ht="14.25" customHeight="1" x14ac:dyDescent="0.2">
      <c r="A103" s="461"/>
      <c r="B103" s="461"/>
      <c r="C103" s="466"/>
      <c r="D103" s="466"/>
      <c r="E103" s="466"/>
      <c r="F103" s="466"/>
      <c r="G103" s="495"/>
      <c r="H103" s="495"/>
      <c r="I103" s="466"/>
      <c r="J103" s="466"/>
      <c r="K103" s="466"/>
      <c r="L103" s="466"/>
      <c r="M103" s="466"/>
      <c r="N103" s="466"/>
      <c r="O103" s="466"/>
      <c r="P103" s="466"/>
      <c r="Q103" s="466"/>
      <c r="R103" s="466"/>
      <c r="S103" s="466"/>
      <c r="T103" s="466"/>
      <c r="U103" s="466"/>
      <c r="V103" s="466"/>
      <c r="W103" s="466"/>
      <c r="X103" s="466"/>
      <c r="Y103" s="466"/>
    </row>
    <row r="104" spans="1:25" ht="14.25" customHeight="1" x14ac:dyDescent="0.2">
      <c r="A104" s="461"/>
      <c r="B104" s="461"/>
      <c r="C104" s="466"/>
      <c r="D104" s="466"/>
      <c r="E104" s="466"/>
      <c r="F104" s="466"/>
      <c r="G104" s="495"/>
      <c r="H104" s="495"/>
      <c r="I104" s="466"/>
      <c r="J104" s="466"/>
      <c r="K104" s="466"/>
      <c r="L104" s="466"/>
      <c r="M104" s="466"/>
      <c r="N104" s="466"/>
      <c r="O104" s="466"/>
      <c r="P104" s="466"/>
      <c r="Q104" s="466"/>
      <c r="R104" s="466"/>
      <c r="S104" s="466"/>
      <c r="T104" s="466"/>
      <c r="U104" s="466"/>
      <c r="V104" s="466"/>
      <c r="W104" s="466"/>
      <c r="X104" s="466"/>
      <c r="Y104" s="466"/>
    </row>
    <row r="105" spans="1:25" ht="14.25" customHeight="1" x14ac:dyDescent="0.2">
      <c r="A105" s="461"/>
      <c r="B105" s="461"/>
      <c r="C105" s="466"/>
      <c r="D105" s="466"/>
      <c r="E105" s="466"/>
      <c r="F105" s="466"/>
      <c r="G105" s="495"/>
      <c r="H105" s="495"/>
      <c r="I105" s="466"/>
      <c r="J105" s="466"/>
      <c r="K105" s="466"/>
      <c r="L105" s="466"/>
      <c r="M105" s="466"/>
      <c r="N105" s="466"/>
      <c r="O105" s="466"/>
      <c r="P105" s="466"/>
      <c r="Q105" s="466"/>
      <c r="R105" s="466"/>
      <c r="S105" s="466"/>
      <c r="T105" s="466"/>
      <c r="U105" s="466"/>
      <c r="V105" s="466"/>
      <c r="W105" s="466"/>
      <c r="X105" s="466"/>
      <c r="Y105" s="466"/>
    </row>
    <row r="106" spans="1:25" ht="14.25" customHeight="1" x14ac:dyDescent="0.2">
      <c r="A106" s="461"/>
      <c r="B106" s="461"/>
      <c r="C106" s="466"/>
      <c r="D106" s="466"/>
      <c r="E106" s="466"/>
      <c r="F106" s="466"/>
      <c r="G106" s="495"/>
      <c r="H106" s="495"/>
      <c r="I106" s="466"/>
      <c r="J106" s="466"/>
      <c r="K106" s="466"/>
      <c r="L106" s="466"/>
      <c r="M106" s="466"/>
      <c r="N106" s="466"/>
      <c r="O106" s="466"/>
      <c r="P106" s="466"/>
      <c r="Q106" s="466"/>
      <c r="R106" s="466"/>
      <c r="S106" s="466"/>
      <c r="T106" s="466"/>
      <c r="U106" s="466"/>
      <c r="V106" s="466"/>
      <c r="W106" s="466"/>
      <c r="X106" s="466"/>
      <c r="Y106" s="466"/>
    </row>
    <row r="107" spans="1:25" ht="14.25" customHeight="1" x14ac:dyDescent="0.2">
      <c r="A107" s="461"/>
      <c r="B107" s="461"/>
      <c r="C107" s="466"/>
      <c r="D107" s="466"/>
      <c r="E107" s="466"/>
      <c r="F107" s="466"/>
      <c r="G107" s="495"/>
      <c r="H107" s="495"/>
      <c r="I107" s="466"/>
      <c r="J107" s="466"/>
      <c r="K107" s="466"/>
      <c r="L107" s="466"/>
      <c r="M107" s="466"/>
      <c r="N107" s="466"/>
      <c r="O107" s="466"/>
      <c r="P107" s="466"/>
      <c r="Q107" s="466"/>
      <c r="R107" s="466"/>
      <c r="S107" s="466"/>
      <c r="T107" s="466"/>
      <c r="U107" s="466"/>
      <c r="V107" s="466"/>
      <c r="W107" s="466"/>
      <c r="X107" s="466"/>
      <c r="Y107" s="466"/>
    </row>
    <row r="108" spans="1:25" ht="14.25" customHeight="1" x14ac:dyDescent="0.2">
      <c r="A108" s="461"/>
      <c r="B108" s="461"/>
      <c r="C108" s="466"/>
      <c r="D108" s="466"/>
      <c r="E108" s="466"/>
      <c r="F108" s="466"/>
      <c r="G108" s="495"/>
      <c r="H108" s="495"/>
      <c r="I108" s="466"/>
      <c r="J108" s="466"/>
      <c r="K108" s="466"/>
      <c r="L108" s="466"/>
      <c r="M108" s="466"/>
      <c r="N108" s="466"/>
      <c r="O108" s="466"/>
      <c r="P108" s="466"/>
      <c r="Q108" s="466"/>
      <c r="R108" s="466"/>
      <c r="S108" s="466"/>
      <c r="T108" s="466"/>
      <c r="U108" s="466"/>
      <c r="V108" s="466"/>
      <c r="W108" s="466"/>
      <c r="X108" s="466"/>
      <c r="Y108" s="466"/>
    </row>
    <row r="109" spans="1:25" ht="14.25" customHeight="1" x14ac:dyDescent="0.2">
      <c r="A109" s="461"/>
      <c r="B109" s="461"/>
      <c r="C109" s="466"/>
      <c r="D109" s="466"/>
      <c r="E109" s="466"/>
      <c r="F109" s="466"/>
      <c r="G109" s="495"/>
      <c r="H109" s="495"/>
      <c r="I109" s="466"/>
      <c r="J109" s="466"/>
      <c r="K109" s="466"/>
      <c r="L109" s="466"/>
      <c r="M109" s="466"/>
      <c r="N109" s="466"/>
      <c r="O109" s="466"/>
      <c r="P109" s="466"/>
      <c r="Q109" s="466"/>
      <c r="R109" s="466"/>
      <c r="S109" s="466"/>
      <c r="T109" s="466"/>
      <c r="U109" s="466"/>
      <c r="V109" s="466"/>
      <c r="W109" s="466"/>
      <c r="X109" s="466"/>
      <c r="Y109" s="466"/>
    </row>
    <row r="110" spans="1:25" ht="14.25" customHeight="1" x14ac:dyDescent="0.2">
      <c r="A110" s="461"/>
      <c r="B110" s="461"/>
      <c r="C110" s="466"/>
      <c r="D110" s="466"/>
      <c r="E110" s="466"/>
      <c r="F110" s="466"/>
      <c r="G110" s="495"/>
      <c r="H110" s="495"/>
      <c r="I110" s="466"/>
      <c r="J110" s="466"/>
      <c r="K110" s="466"/>
      <c r="L110" s="466"/>
      <c r="M110" s="466"/>
      <c r="N110" s="466"/>
      <c r="O110" s="466"/>
      <c r="P110" s="466"/>
      <c r="Q110" s="466"/>
      <c r="R110" s="466"/>
      <c r="S110" s="466"/>
      <c r="T110" s="466"/>
      <c r="U110" s="466"/>
      <c r="V110" s="466"/>
      <c r="W110" s="466"/>
      <c r="X110" s="466"/>
      <c r="Y110" s="466"/>
    </row>
    <row r="111" spans="1:25" ht="14.25" customHeight="1" x14ac:dyDescent="0.2">
      <c r="A111" s="461"/>
      <c r="B111" s="461"/>
      <c r="C111" s="466"/>
      <c r="D111" s="466"/>
      <c r="E111" s="466"/>
      <c r="F111" s="466"/>
      <c r="G111" s="495"/>
      <c r="H111" s="495"/>
      <c r="I111" s="466"/>
      <c r="J111" s="466"/>
      <c r="K111" s="466"/>
      <c r="L111" s="466"/>
      <c r="M111" s="466"/>
      <c r="N111" s="466"/>
      <c r="O111" s="466"/>
      <c r="P111" s="466"/>
      <c r="Q111" s="466"/>
      <c r="R111" s="466"/>
      <c r="S111" s="466"/>
      <c r="T111" s="466"/>
      <c r="U111" s="466"/>
      <c r="V111" s="466"/>
      <c r="W111" s="466"/>
      <c r="X111" s="466"/>
      <c r="Y111" s="466"/>
    </row>
    <row r="112" spans="1:25" ht="14.25" customHeight="1" x14ac:dyDescent="0.2">
      <c r="A112" s="461"/>
      <c r="B112" s="461"/>
      <c r="C112" s="466"/>
      <c r="D112" s="466"/>
      <c r="E112" s="466"/>
      <c r="F112" s="466"/>
      <c r="G112" s="495"/>
      <c r="H112" s="495"/>
      <c r="I112" s="466"/>
      <c r="J112" s="466"/>
      <c r="K112" s="466"/>
      <c r="L112" s="466"/>
      <c r="M112" s="466"/>
      <c r="N112" s="466"/>
      <c r="O112" s="466"/>
      <c r="P112" s="466"/>
      <c r="Q112" s="466"/>
      <c r="R112" s="466"/>
      <c r="S112" s="466"/>
      <c r="T112" s="466"/>
      <c r="U112" s="466"/>
      <c r="V112" s="466"/>
      <c r="W112" s="466"/>
      <c r="X112" s="466"/>
      <c r="Y112" s="466"/>
    </row>
    <row r="113" spans="1:25" ht="14.25" customHeight="1" x14ac:dyDescent="0.2">
      <c r="A113" s="461"/>
      <c r="B113" s="461"/>
      <c r="C113" s="466"/>
      <c r="D113" s="466"/>
      <c r="E113" s="466"/>
      <c r="F113" s="466"/>
      <c r="G113" s="495"/>
      <c r="H113" s="495"/>
      <c r="I113" s="466"/>
      <c r="J113" s="466"/>
      <c r="K113" s="466"/>
      <c r="L113" s="466"/>
      <c r="M113" s="466"/>
      <c r="N113" s="466"/>
      <c r="O113" s="466"/>
      <c r="P113" s="466"/>
      <c r="Q113" s="466"/>
      <c r="R113" s="466"/>
      <c r="S113" s="466"/>
      <c r="T113" s="466"/>
      <c r="U113" s="466"/>
      <c r="V113" s="466"/>
      <c r="W113" s="466"/>
      <c r="X113" s="466"/>
      <c r="Y113" s="466"/>
    </row>
    <row r="114" spans="1:25" ht="14.25" customHeight="1" x14ac:dyDescent="0.2">
      <c r="A114" s="461"/>
      <c r="B114" s="461"/>
      <c r="C114" s="466"/>
      <c r="D114" s="466"/>
      <c r="E114" s="466"/>
      <c r="F114" s="466"/>
      <c r="G114" s="495"/>
      <c r="H114" s="495"/>
      <c r="I114" s="466"/>
      <c r="J114" s="466"/>
      <c r="K114" s="466"/>
      <c r="L114" s="466"/>
      <c r="M114" s="466"/>
      <c r="N114" s="466"/>
      <c r="O114" s="466"/>
      <c r="P114" s="466"/>
      <c r="Q114" s="466"/>
      <c r="R114" s="466"/>
      <c r="S114" s="466"/>
      <c r="T114" s="466"/>
      <c r="U114" s="466"/>
      <c r="V114" s="466"/>
      <c r="W114" s="466"/>
      <c r="X114" s="466"/>
      <c r="Y114" s="466"/>
    </row>
    <row r="115" spans="1:25" ht="14.25" customHeight="1" x14ac:dyDescent="0.2">
      <c r="A115" s="461"/>
      <c r="B115" s="461"/>
      <c r="C115" s="466"/>
      <c r="D115" s="466"/>
      <c r="E115" s="466"/>
      <c r="F115" s="466"/>
      <c r="G115" s="495"/>
      <c r="H115" s="495"/>
      <c r="I115" s="466"/>
      <c r="J115" s="466"/>
      <c r="K115" s="466"/>
      <c r="L115" s="466"/>
      <c r="M115" s="466"/>
      <c r="N115" s="466"/>
      <c r="O115" s="466"/>
      <c r="P115" s="466"/>
      <c r="Q115" s="466"/>
      <c r="R115" s="466"/>
      <c r="S115" s="466"/>
      <c r="T115" s="466"/>
      <c r="U115" s="466"/>
      <c r="V115" s="466"/>
      <c r="W115" s="466"/>
      <c r="X115" s="466"/>
      <c r="Y115" s="466"/>
    </row>
    <row r="116" spans="1:25" ht="14.25" customHeight="1" x14ac:dyDescent="0.2">
      <c r="A116" s="461"/>
      <c r="B116" s="461"/>
      <c r="C116" s="466"/>
      <c r="D116" s="466"/>
      <c r="E116" s="466"/>
      <c r="F116" s="466"/>
      <c r="G116" s="495"/>
      <c r="H116" s="495"/>
      <c r="I116" s="466"/>
      <c r="J116" s="466"/>
      <c r="K116" s="466"/>
      <c r="L116" s="466"/>
      <c r="M116" s="466"/>
      <c r="N116" s="466"/>
      <c r="O116" s="466"/>
      <c r="P116" s="466"/>
      <c r="Q116" s="466"/>
      <c r="R116" s="466"/>
      <c r="S116" s="466"/>
      <c r="T116" s="466"/>
      <c r="U116" s="466"/>
      <c r="V116" s="466"/>
      <c r="W116" s="466"/>
      <c r="X116" s="466"/>
      <c r="Y116" s="466"/>
    </row>
    <row r="117" spans="1:25" ht="14.25" customHeight="1" x14ac:dyDescent="0.2">
      <c r="A117" s="461"/>
      <c r="B117" s="461"/>
      <c r="C117" s="466"/>
      <c r="D117" s="466"/>
      <c r="E117" s="466"/>
      <c r="F117" s="466"/>
      <c r="G117" s="495"/>
      <c r="H117" s="495"/>
      <c r="I117" s="466"/>
      <c r="J117" s="466"/>
      <c r="K117" s="466"/>
      <c r="L117" s="466"/>
      <c r="M117" s="466"/>
      <c r="N117" s="466"/>
      <c r="O117" s="466"/>
      <c r="P117" s="466"/>
      <c r="Q117" s="466"/>
      <c r="R117" s="466"/>
      <c r="S117" s="466"/>
      <c r="T117" s="466"/>
      <c r="U117" s="466"/>
      <c r="V117" s="466"/>
      <c r="W117" s="466"/>
      <c r="X117" s="466"/>
      <c r="Y117" s="466"/>
    </row>
    <row r="118" spans="1:25" ht="14.25" customHeight="1" x14ac:dyDescent="0.2">
      <c r="A118" s="461"/>
      <c r="B118" s="461"/>
      <c r="C118" s="466"/>
      <c r="D118" s="466"/>
      <c r="E118" s="466"/>
      <c r="F118" s="466"/>
      <c r="G118" s="495"/>
      <c r="H118" s="495"/>
      <c r="I118" s="466"/>
      <c r="J118" s="466"/>
      <c r="K118" s="466"/>
      <c r="L118" s="466"/>
      <c r="M118" s="466"/>
      <c r="N118" s="466"/>
      <c r="O118" s="466"/>
      <c r="P118" s="466"/>
      <c r="Q118" s="466"/>
      <c r="R118" s="466"/>
      <c r="S118" s="466"/>
      <c r="T118" s="466"/>
      <c r="U118" s="466"/>
      <c r="V118" s="466"/>
      <c r="W118" s="466"/>
      <c r="X118" s="466"/>
      <c r="Y118" s="466"/>
    </row>
    <row r="119" spans="1:25" ht="14.25" customHeight="1" x14ac:dyDescent="0.2">
      <c r="A119" s="461"/>
      <c r="B119" s="461"/>
      <c r="C119" s="466"/>
      <c r="D119" s="466"/>
      <c r="E119" s="466"/>
      <c r="F119" s="466"/>
      <c r="G119" s="495"/>
      <c r="H119" s="495"/>
      <c r="I119" s="466"/>
      <c r="J119" s="466"/>
      <c r="K119" s="466"/>
      <c r="L119" s="466"/>
      <c r="M119" s="466"/>
      <c r="N119" s="466"/>
      <c r="O119" s="466"/>
      <c r="P119" s="466"/>
      <c r="Q119" s="466"/>
      <c r="R119" s="466"/>
      <c r="S119" s="466"/>
      <c r="T119" s="466"/>
      <c r="U119" s="466"/>
      <c r="V119" s="466"/>
      <c r="W119" s="466"/>
      <c r="X119" s="466"/>
      <c r="Y119" s="466"/>
    </row>
    <row r="120" spans="1:25" ht="14.25" customHeight="1" x14ac:dyDescent="0.2">
      <c r="A120" s="461"/>
      <c r="B120" s="461"/>
      <c r="C120" s="466"/>
      <c r="D120" s="466"/>
      <c r="E120" s="466"/>
      <c r="F120" s="466"/>
      <c r="G120" s="495"/>
      <c r="H120" s="495"/>
      <c r="I120" s="466"/>
      <c r="J120" s="466"/>
      <c r="K120" s="466"/>
      <c r="L120" s="466"/>
      <c r="M120" s="466"/>
      <c r="N120" s="466"/>
      <c r="O120" s="466"/>
      <c r="P120" s="466"/>
      <c r="Q120" s="466"/>
      <c r="R120" s="466"/>
      <c r="S120" s="466"/>
      <c r="T120" s="466"/>
      <c r="U120" s="466"/>
      <c r="V120" s="466"/>
      <c r="W120" s="466"/>
      <c r="X120" s="466"/>
      <c r="Y120" s="466"/>
    </row>
    <row r="121" spans="1:25" ht="14.25" customHeight="1" x14ac:dyDescent="0.2">
      <c r="A121" s="461"/>
      <c r="B121" s="461"/>
      <c r="C121" s="466"/>
      <c r="D121" s="466"/>
      <c r="E121" s="466"/>
      <c r="F121" s="466"/>
      <c r="G121" s="495"/>
      <c r="H121" s="495"/>
      <c r="I121" s="466"/>
      <c r="J121" s="466"/>
      <c r="K121" s="466"/>
      <c r="L121" s="466"/>
      <c r="M121" s="466"/>
      <c r="N121" s="466"/>
      <c r="O121" s="466"/>
      <c r="P121" s="466"/>
      <c r="Q121" s="466"/>
      <c r="R121" s="466"/>
      <c r="S121" s="466"/>
      <c r="T121" s="466"/>
      <c r="U121" s="466"/>
      <c r="V121" s="466"/>
      <c r="W121" s="466"/>
      <c r="X121" s="466"/>
      <c r="Y121" s="466"/>
    </row>
    <row r="122" spans="1:25" ht="14.25" customHeight="1" x14ac:dyDescent="0.2">
      <c r="A122" s="461"/>
      <c r="B122" s="461"/>
      <c r="C122" s="466"/>
      <c r="D122" s="466"/>
      <c r="E122" s="466"/>
      <c r="F122" s="466"/>
      <c r="G122" s="495"/>
      <c r="H122" s="495"/>
      <c r="I122" s="466"/>
      <c r="J122" s="466"/>
      <c r="K122" s="466"/>
      <c r="L122" s="466"/>
      <c r="M122" s="466"/>
      <c r="N122" s="466"/>
      <c r="O122" s="466"/>
      <c r="P122" s="466"/>
      <c r="Q122" s="466"/>
      <c r="R122" s="466"/>
      <c r="S122" s="466"/>
      <c r="T122" s="466"/>
      <c r="U122" s="466"/>
      <c r="V122" s="466"/>
      <c r="W122" s="466"/>
      <c r="X122" s="466"/>
      <c r="Y122" s="466"/>
    </row>
    <row r="123" spans="1:25" ht="14.25" customHeight="1" x14ac:dyDescent="0.2">
      <c r="A123" s="461"/>
      <c r="B123" s="461"/>
      <c r="C123" s="466"/>
      <c r="D123" s="466"/>
      <c r="E123" s="466"/>
      <c r="F123" s="466"/>
      <c r="G123" s="495"/>
      <c r="H123" s="495"/>
      <c r="I123" s="466"/>
      <c r="J123" s="466"/>
      <c r="K123" s="466"/>
      <c r="L123" s="466"/>
      <c r="M123" s="466"/>
      <c r="N123" s="466"/>
      <c r="O123" s="466"/>
      <c r="P123" s="466"/>
      <c r="Q123" s="466"/>
      <c r="R123" s="466"/>
      <c r="S123" s="466"/>
      <c r="T123" s="466"/>
      <c r="U123" s="466"/>
      <c r="V123" s="466"/>
      <c r="W123" s="466"/>
      <c r="X123" s="466"/>
      <c r="Y123" s="466"/>
    </row>
    <row r="124" spans="1:25" ht="14.25" customHeight="1" x14ac:dyDescent="0.2">
      <c r="A124" s="461"/>
      <c r="B124" s="461"/>
      <c r="C124" s="466"/>
      <c r="D124" s="466"/>
      <c r="E124" s="466"/>
      <c r="F124" s="466"/>
      <c r="G124" s="495"/>
      <c r="H124" s="495"/>
      <c r="I124" s="466"/>
      <c r="J124" s="466"/>
      <c r="K124" s="466"/>
      <c r="L124" s="466"/>
      <c r="M124" s="466"/>
      <c r="N124" s="466"/>
      <c r="O124" s="466"/>
      <c r="P124" s="466"/>
      <c r="Q124" s="466"/>
      <c r="R124" s="466"/>
      <c r="S124" s="466"/>
      <c r="T124" s="466"/>
      <c r="U124" s="466"/>
      <c r="V124" s="466"/>
      <c r="W124" s="466"/>
      <c r="X124" s="466"/>
      <c r="Y124" s="466"/>
    </row>
    <row r="125" spans="1:25" ht="14.25" customHeight="1" x14ac:dyDescent="0.2">
      <c r="A125" s="461"/>
      <c r="B125" s="461"/>
      <c r="C125" s="466"/>
      <c r="D125" s="466"/>
      <c r="E125" s="466"/>
      <c r="F125" s="466"/>
      <c r="G125" s="495"/>
      <c r="H125" s="495"/>
      <c r="I125" s="466"/>
      <c r="J125" s="466"/>
      <c r="K125" s="466"/>
      <c r="L125" s="466"/>
      <c r="M125" s="466"/>
      <c r="N125" s="466"/>
      <c r="O125" s="466"/>
      <c r="P125" s="466"/>
      <c r="Q125" s="466"/>
      <c r="R125" s="466"/>
      <c r="S125" s="466"/>
      <c r="T125" s="466"/>
      <c r="U125" s="466"/>
      <c r="V125" s="466"/>
      <c r="W125" s="466"/>
      <c r="X125" s="466"/>
      <c r="Y125" s="466"/>
    </row>
    <row r="126" spans="1:25" ht="14.25" customHeight="1" x14ac:dyDescent="0.2">
      <c r="A126" s="461"/>
      <c r="B126" s="461"/>
      <c r="C126" s="466"/>
      <c r="D126" s="466"/>
      <c r="E126" s="466"/>
      <c r="F126" s="466"/>
      <c r="G126" s="495"/>
      <c r="H126" s="495"/>
      <c r="I126" s="466"/>
      <c r="J126" s="466"/>
      <c r="K126" s="466"/>
      <c r="L126" s="466"/>
      <c r="M126" s="466"/>
      <c r="N126" s="466"/>
      <c r="O126" s="466"/>
      <c r="P126" s="466"/>
      <c r="Q126" s="466"/>
      <c r="R126" s="466"/>
      <c r="S126" s="466"/>
      <c r="T126" s="466"/>
      <c r="U126" s="466"/>
      <c r="V126" s="466"/>
      <c r="W126" s="466"/>
      <c r="X126" s="466"/>
      <c r="Y126" s="466"/>
    </row>
    <row r="127" spans="1:25" ht="14.25" customHeight="1" x14ac:dyDescent="0.2">
      <c r="A127" s="461"/>
      <c r="B127" s="461"/>
      <c r="C127" s="466"/>
      <c r="D127" s="466"/>
      <c r="E127" s="466"/>
      <c r="F127" s="466"/>
      <c r="G127" s="495"/>
      <c r="H127" s="495"/>
      <c r="I127" s="466"/>
      <c r="J127" s="466"/>
      <c r="K127" s="466"/>
      <c r="L127" s="466"/>
      <c r="M127" s="466"/>
      <c r="N127" s="466"/>
      <c r="O127" s="466"/>
      <c r="P127" s="466"/>
      <c r="Q127" s="466"/>
      <c r="R127" s="466"/>
      <c r="S127" s="466"/>
      <c r="T127" s="466"/>
      <c r="U127" s="466"/>
      <c r="V127" s="466"/>
      <c r="W127" s="466"/>
      <c r="X127" s="466"/>
      <c r="Y127" s="466"/>
    </row>
    <row r="128" spans="1:25" ht="14.25" customHeight="1" x14ac:dyDescent="0.2">
      <c r="A128" s="461"/>
      <c r="B128" s="461"/>
      <c r="C128" s="466"/>
      <c r="D128" s="466"/>
      <c r="E128" s="466"/>
      <c r="F128" s="466"/>
      <c r="G128" s="495"/>
      <c r="H128" s="495"/>
      <c r="I128" s="466"/>
      <c r="J128" s="466"/>
      <c r="K128" s="466"/>
      <c r="L128" s="466"/>
      <c r="M128" s="466"/>
      <c r="N128" s="466"/>
      <c r="O128" s="466"/>
      <c r="P128" s="466"/>
      <c r="Q128" s="466"/>
      <c r="R128" s="466"/>
      <c r="S128" s="466"/>
      <c r="T128" s="466"/>
      <c r="U128" s="466"/>
      <c r="V128" s="466"/>
      <c r="W128" s="466"/>
      <c r="X128" s="466"/>
      <c r="Y128" s="466"/>
    </row>
    <row r="129" spans="1:25" ht="14.25" customHeight="1" x14ac:dyDescent="0.2">
      <c r="A129" s="461"/>
      <c r="B129" s="461"/>
      <c r="C129" s="466"/>
      <c r="D129" s="466"/>
      <c r="E129" s="466"/>
      <c r="F129" s="466"/>
      <c r="G129" s="495"/>
      <c r="H129" s="495"/>
      <c r="I129" s="466"/>
      <c r="J129" s="466"/>
      <c r="K129" s="466"/>
      <c r="L129" s="466"/>
      <c r="M129" s="466"/>
      <c r="N129" s="466"/>
      <c r="O129" s="466"/>
      <c r="P129" s="466"/>
      <c r="Q129" s="466"/>
      <c r="R129" s="466"/>
      <c r="S129" s="466"/>
      <c r="T129" s="466"/>
      <c r="U129" s="466"/>
      <c r="V129" s="466"/>
      <c r="W129" s="466"/>
      <c r="X129" s="466"/>
      <c r="Y129" s="466"/>
    </row>
    <row r="130" spans="1:25" ht="14.25" customHeight="1" x14ac:dyDescent="0.2">
      <c r="A130" s="461"/>
      <c r="B130" s="461"/>
      <c r="C130" s="466"/>
      <c r="D130" s="466"/>
      <c r="E130" s="466"/>
      <c r="F130" s="466"/>
      <c r="G130" s="495"/>
      <c r="H130" s="495"/>
      <c r="I130" s="466"/>
      <c r="J130" s="466"/>
      <c r="K130" s="466"/>
      <c r="L130" s="466"/>
      <c r="M130" s="466"/>
      <c r="N130" s="466"/>
      <c r="O130" s="466"/>
      <c r="P130" s="466"/>
      <c r="Q130" s="466"/>
      <c r="R130" s="466"/>
      <c r="S130" s="466"/>
      <c r="T130" s="466"/>
      <c r="U130" s="466"/>
      <c r="V130" s="466"/>
      <c r="W130" s="466"/>
      <c r="X130" s="466"/>
      <c r="Y130" s="466"/>
    </row>
    <row r="131" spans="1:25" ht="14.25" customHeight="1" x14ac:dyDescent="0.2">
      <c r="A131" s="461"/>
      <c r="B131" s="461"/>
      <c r="C131" s="466"/>
      <c r="D131" s="466"/>
      <c r="E131" s="466"/>
      <c r="F131" s="466"/>
      <c r="G131" s="495"/>
      <c r="H131" s="495"/>
      <c r="I131" s="466"/>
      <c r="J131" s="466"/>
      <c r="K131" s="466"/>
      <c r="L131" s="466"/>
      <c r="M131" s="466"/>
      <c r="N131" s="466"/>
      <c r="O131" s="466"/>
      <c r="P131" s="466"/>
      <c r="Q131" s="466"/>
      <c r="R131" s="466"/>
      <c r="S131" s="466"/>
      <c r="T131" s="466"/>
      <c r="U131" s="466"/>
      <c r="V131" s="466"/>
      <c r="W131" s="466"/>
      <c r="X131" s="466"/>
      <c r="Y131" s="466"/>
    </row>
    <row r="132" spans="1:25" ht="14.25" customHeight="1" x14ac:dyDescent="0.2">
      <c r="A132" s="461"/>
      <c r="B132" s="461"/>
      <c r="C132" s="466"/>
      <c r="D132" s="466"/>
      <c r="E132" s="466"/>
      <c r="F132" s="466"/>
      <c r="G132" s="495"/>
      <c r="H132" s="495"/>
      <c r="I132" s="466"/>
      <c r="J132" s="466"/>
      <c r="K132" s="466"/>
      <c r="L132" s="466"/>
      <c r="M132" s="466"/>
      <c r="N132" s="466"/>
      <c r="O132" s="466"/>
      <c r="P132" s="466"/>
      <c r="Q132" s="466"/>
      <c r="R132" s="466"/>
      <c r="S132" s="466"/>
      <c r="T132" s="466"/>
      <c r="U132" s="466"/>
      <c r="V132" s="466"/>
      <c r="W132" s="466"/>
      <c r="X132" s="466"/>
      <c r="Y132" s="466"/>
    </row>
    <row r="133" spans="1:25" ht="14.25" customHeight="1" x14ac:dyDescent="0.2">
      <c r="A133" s="461"/>
      <c r="B133" s="461"/>
      <c r="C133" s="466"/>
      <c r="D133" s="466"/>
      <c r="E133" s="466"/>
      <c r="F133" s="466"/>
      <c r="G133" s="495"/>
      <c r="H133" s="495"/>
      <c r="I133" s="466"/>
      <c r="J133" s="466"/>
      <c r="K133" s="466"/>
      <c r="L133" s="466"/>
      <c r="M133" s="466"/>
      <c r="N133" s="466"/>
      <c r="O133" s="466"/>
      <c r="P133" s="466"/>
      <c r="Q133" s="466"/>
      <c r="R133" s="466"/>
      <c r="S133" s="466"/>
      <c r="T133" s="466"/>
      <c r="U133" s="466"/>
      <c r="V133" s="466"/>
      <c r="W133" s="466"/>
      <c r="X133" s="466"/>
      <c r="Y133" s="466"/>
    </row>
    <row r="134" spans="1:25" ht="14.25" customHeight="1" x14ac:dyDescent="0.2">
      <c r="A134" s="461"/>
      <c r="B134" s="461"/>
      <c r="C134" s="466"/>
      <c r="D134" s="466"/>
      <c r="E134" s="466"/>
      <c r="F134" s="466"/>
      <c r="G134" s="495"/>
      <c r="H134" s="495"/>
      <c r="I134" s="466"/>
      <c r="J134" s="466"/>
      <c r="K134" s="466"/>
      <c r="L134" s="466"/>
      <c r="M134" s="466"/>
      <c r="N134" s="466"/>
      <c r="O134" s="466"/>
      <c r="P134" s="466"/>
      <c r="Q134" s="466"/>
      <c r="R134" s="466"/>
      <c r="S134" s="466"/>
      <c r="T134" s="466"/>
      <c r="U134" s="466"/>
      <c r="V134" s="466"/>
      <c r="W134" s="466"/>
      <c r="X134" s="466"/>
      <c r="Y134" s="466"/>
    </row>
    <row r="135" spans="1:25" ht="14.25" customHeight="1" x14ac:dyDescent="0.2">
      <c r="A135" s="461"/>
      <c r="B135" s="461"/>
      <c r="C135" s="466"/>
      <c r="D135" s="466"/>
      <c r="E135" s="466"/>
      <c r="F135" s="466"/>
      <c r="G135" s="495"/>
      <c r="H135" s="495"/>
      <c r="I135" s="466"/>
      <c r="J135" s="466"/>
      <c r="K135" s="466"/>
      <c r="L135" s="466"/>
      <c r="M135" s="466"/>
      <c r="N135" s="466"/>
      <c r="O135" s="466"/>
      <c r="P135" s="466"/>
      <c r="Q135" s="466"/>
      <c r="R135" s="466"/>
      <c r="S135" s="466"/>
      <c r="T135" s="466"/>
      <c r="U135" s="466"/>
      <c r="V135" s="466"/>
      <c r="W135" s="466"/>
      <c r="X135" s="466"/>
      <c r="Y135" s="466"/>
    </row>
    <row r="136" spans="1:25" ht="14.25" customHeight="1" x14ac:dyDescent="0.2">
      <c r="A136" s="461"/>
      <c r="B136" s="461"/>
      <c r="C136" s="466"/>
      <c r="D136" s="466"/>
      <c r="E136" s="466"/>
      <c r="F136" s="466"/>
      <c r="G136" s="495"/>
      <c r="H136" s="495"/>
      <c r="I136" s="466"/>
      <c r="J136" s="466"/>
      <c r="K136" s="466"/>
      <c r="L136" s="466"/>
      <c r="M136" s="466"/>
      <c r="N136" s="466"/>
      <c r="O136" s="466"/>
      <c r="P136" s="466"/>
      <c r="Q136" s="466"/>
      <c r="R136" s="466"/>
      <c r="S136" s="466"/>
      <c r="T136" s="466"/>
      <c r="U136" s="466"/>
      <c r="V136" s="466"/>
      <c r="W136" s="466"/>
      <c r="X136" s="466"/>
      <c r="Y136" s="466"/>
    </row>
    <row r="137" spans="1:25" ht="14.25" customHeight="1" x14ac:dyDescent="0.2">
      <c r="A137" s="461"/>
      <c r="B137" s="461"/>
      <c r="C137" s="466"/>
      <c r="D137" s="466"/>
      <c r="E137" s="466"/>
      <c r="F137" s="466"/>
      <c r="G137" s="495"/>
      <c r="H137" s="495"/>
      <c r="I137" s="466"/>
      <c r="J137" s="466"/>
      <c r="K137" s="466"/>
      <c r="L137" s="466"/>
      <c r="M137" s="466"/>
      <c r="N137" s="466"/>
      <c r="O137" s="466"/>
      <c r="P137" s="466"/>
      <c r="Q137" s="466"/>
      <c r="R137" s="466"/>
      <c r="S137" s="466"/>
      <c r="T137" s="466"/>
      <c r="U137" s="466"/>
      <c r="V137" s="466"/>
      <c r="W137" s="466"/>
      <c r="X137" s="466"/>
      <c r="Y137" s="466"/>
    </row>
    <row r="138" spans="1:25" ht="14.25" customHeight="1" x14ac:dyDescent="0.2">
      <c r="A138" s="461"/>
      <c r="B138" s="461"/>
      <c r="C138" s="466"/>
      <c r="D138" s="466"/>
      <c r="E138" s="466"/>
      <c r="F138" s="466"/>
      <c r="G138" s="495"/>
      <c r="H138" s="495"/>
      <c r="I138" s="466"/>
      <c r="J138" s="466"/>
      <c r="K138" s="466"/>
      <c r="L138" s="466"/>
      <c r="M138" s="466"/>
      <c r="N138" s="466"/>
      <c r="O138" s="466"/>
      <c r="P138" s="466"/>
      <c r="Q138" s="466"/>
      <c r="R138" s="466"/>
      <c r="S138" s="466"/>
      <c r="T138" s="466"/>
      <c r="U138" s="466"/>
      <c r="V138" s="466"/>
      <c r="W138" s="466"/>
      <c r="X138" s="466"/>
      <c r="Y138" s="466"/>
    </row>
    <row r="139" spans="1:25" ht="14.25" customHeight="1" x14ac:dyDescent="0.2">
      <c r="A139" s="461"/>
      <c r="B139" s="461"/>
      <c r="C139" s="466"/>
      <c r="D139" s="466"/>
      <c r="E139" s="466"/>
      <c r="F139" s="466"/>
      <c r="G139" s="495"/>
      <c r="H139" s="495"/>
      <c r="I139" s="466"/>
      <c r="J139" s="466"/>
      <c r="K139" s="466"/>
      <c r="L139" s="466"/>
      <c r="M139" s="466"/>
      <c r="N139" s="466"/>
      <c r="O139" s="466"/>
      <c r="P139" s="466"/>
      <c r="Q139" s="466"/>
      <c r="R139" s="466"/>
      <c r="S139" s="466"/>
      <c r="T139" s="466"/>
      <c r="U139" s="466"/>
      <c r="V139" s="466"/>
      <c r="W139" s="466"/>
      <c r="X139" s="466"/>
      <c r="Y139" s="466"/>
    </row>
    <row r="140" spans="1:25" ht="14.25" customHeight="1" x14ac:dyDescent="0.2">
      <c r="A140" s="461"/>
      <c r="B140" s="461"/>
      <c r="C140" s="466"/>
      <c r="D140" s="466"/>
      <c r="E140" s="466"/>
      <c r="F140" s="466"/>
      <c r="G140" s="495"/>
      <c r="H140" s="495"/>
      <c r="I140" s="466"/>
      <c r="J140" s="466"/>
      <c r="K140" s="466"/>
      <c r="L140" s="466"/>
      <c r="M140" s="466"/>
      <c r="N140" s="466"/>
      <c r="O140" s="466"/>
      <c r="P140" s="466"/>
      <c r="Q140" s="466"/>
      <c r="R140" s="466"/>
      <c r="S140" s="466"/>
      <c r="T140" s="466"/>
      <c r="U140" s="466"/>
      <c r="V140" s="466"/>
      <c r="W140" s="466"/>
      <c r="X140" s="466"/>
      <c r="Y140" s="466"/>
    </row>
    <row r="141" spans="1:25" ht="14.25" customHeight="1" x14ac:dyDescent="0.2">
      <c r="A141" s="461"/>
      <c r="B141" s="461"/>
      <c r="C141" s="466"/>
      <c r="D141" s="466"/>
      <c r="E141" s="466"/>
      <c r="F141" s="466"/>
      <c r="G141" s="495"/>
      <c r="H141" s="495"/>
      <c r="I141" s="466"/>
      <c r="J141" s="466"/>
      <c r="K141" s="466"/>
      <c r="L141" s="466"/>
      <c r="M141" s="466"/>
      <c r="N141" s="466"/>
      <c r="O141" s="466"/>
      <c r="P141" s="466"/>
      <c r="Q141" s="466"/>
      <c r="R141" s="466"/>
      <c r="S141" s="466"/>
      <c r="T141" s="466"/>
      <c r="U141" s="466"/>
      <c r="V141" s="466"/>
      <c r="W141" s="466"/>
      <c r="X141" s="466"/>
      <c r="Y141" s="466"/>
    </row>
    <row r="142" spans="1:25" ht="14.25" customHeight="1" x14ac:dyDescent="0.2">
      <c r="A142" s="461"/>
      <c r="B142" s="461"/>
      <c r="C142" s="466"/>
      <c r="D142" s="466"/>
      <c r="E142" s="466"/>
      <c r="F142" s="466"/>
      <c r="G142" s="495"/>
      <c r="H142" s="495"/>
      <c r="I142" s="466"/>
      <c r="J142" s="466"/>
      <c r="K142" s="466"/>
      <c r="L142" s="466"/>
      <c r="M142" s="466"/>
      <c r="N142" s="466"/>
      <c r="O142" s="466"/>
      <c r="P142" s="466"/>
      <c r="Q142" s="466"/>
      <c r="R142" s="466"/>
      <c r="S142" s="466"/>
      <c r="T142" s="466"/>
      <c r="U142" s="466"/>
      <c r="V142" s="466"/>
      <c r="W142" s="466"/>
      <c r="X142" s="466"/>
      <c r="Y142" s="466"/>
    </row>
    <row r="143" spans="1:25" ht="14.25" customHeight="1" x14ac:dyDescent="0.2">
      <c r="A143" s="461"/>
      <c r="B143" s="461"/>
      <c r="C143" s="466"/>
      <c r="D143" s="466"/>
      <c r="E143" s="466"/>
      <c r="F143" s="466"/>
      <c r="G143" s="495"/>
      <c r="H143" s="495"/>
      <c r="I143" s="466"/>
      <c r="J143" s="466"/>
      <c r="K143" s="466"/>
      <c r="L143" s="466"/>
      <c r="M143" s="466"/>
      <c r="N143" s="466"/>
      <c r="O143" s="466"/>
      <c r="P143" s="466"/>
      <c r="Q143" s="466"/>
      <c r="R143" s="466"/>
      <c r="S143" s="466"/>
      <c r="T143" s="466"/>
      <c r="U143" s="466"/>
      <c r="V143" s="466"/>
      <c r="W143" s="466"/>
      <c r="X143" s="466"/>
      <c r="Y143" s="466"/>
    </row>
    <row r="144" spans="1:25" ht="14.25" customHeight="1" x14ac:dyDescent="0.2">
      <c r="A144" s="461"/>
      <c r="B144" s="461"/>
      <c r="C144" s="466"/>
      <c r="D144" s="466"/>
      <c r="E144" s="466"/>
      <c r="F144" s="466"/>
      <c r="G144" s="495"/>
      <c r="H144" s="495"/>
      <c r="I144" s="466"/>
      <c r="J144" s="466"/>
      <c r="K144" s="466"/>
      <c r="L144" s="466"/>
      <c r="M144" s="466"/>
      <c r="N144" s="466"/>
      <c r="O144" s="466"/>
      <c r="P144" s="466"/>
      <c r="Q144" s="466"/>
      <c r="R144" s="466"/>
      <c r="S144" s="466"/>
      <c r="T144" s="466"/>
      <c r="U144" s="466"/>
      <c r="V144" s="466"/>
      <c r="W144" s="466"/>
      <c r="X144" s="466"/>
      <c r="Y144" s="466"/>
    </row>
    <row r="145" spans="1:25" ht="14.25" customHeight="1" x14ac:dyDescent="0.2">
      <c r="A145" s="461"/>
      <c r="B145" s="461"/>
      <c r="C145" s="466"/>
      <c r="D145" s="466"/>
      <c r="E145" s="466"/>
      <c r="F145" s="466"/>
      <c r="G145" s="495"/>
      <c r="H145" s="495"/>
      <c r="I145" s="466"/>
      <c r="J145" s="466"/>
      <c r="K145" s="466"/>
      <c r="L145" s="466"/>
      <c r="M145" s="466"/>
      <c r="N145" s="466"/>
      <c r="O145" s="466"/>
      <c r="P145" s="466"/>
      <c r="Q145" s="466"/>
      <c r="R145" s="466"/>
      <c r="S145" s="466"/>
      <c r="T145" s="466"/>
      <c r="U145" s="466"/>
      <c r="V145" s="466"/>
      <c r="W145" s="466"/>
      <c r="X145" s="466"/>
      <c r="Y145" s="466"/>
    </row>
    <row r="146" spans="1:25" ht="14.25" customHeight="1" x14ac:dyDescent="0.2">
      <c r="A146" s="461"/>
      <c r="B146" s="461"/>
      <c r="C146" s="466"/>
      <c r="D146" s="466"/>
      <c r="E146" s="466"/>
      <c r="F146" s="466"/>
      <c r="G146" s="495"/>
      <c r="H146" s="495"/>
      <c r="I146" s="466"/>
      <c r="J146" s="466"/>
      <c r="K146" s="466"/>
      <c r="L146" s="466"/>
      <c r="M146" s="466"/>
      <c r="N146" s="466"/>
      <c r="O146" s="466"/>
      <c r="P146" s="466"/>
      <c r="Q146" s="466"/>
      <c r="R146" s="466"/>
      <c r="S146" s="466"/>
      <c r="T146" s="466"/>
      <c r="U146" s="466"/>
      <c r="V146" s="466"/>
      <c r="W146" s="466"/>
      <c r="X146" s="466"/>
      <c r="Y146" s="466"/>
    </row>
    <row r="147" spans="1:25" ht="14.25" customHeight="1" x14ac:dyDescent="0.2">
      <c r="A147" s="461"/>
      <c r="B147" s="461"/>
      <c r="C147" s="466"/>
      <c r="D147" s="466"/>
      <c r="E147" s="466"/>
      <c r="F147" s="466"/>
      <c r="G147" s="495"/>
      <c r="H147" s="495"/>
      <c r="I147" s="466"/>
      <c r="J147" s="466"/>
      <c r="K147" s="466"/>
      <c r="L147" s="466"/>
      <c r="M147" s="466"/>
      <c r="N147" s="466"/>
      <c r="O147" s="466"/>
      <c r="P147" s="466"/>
      <c r="Q147" s="466"/>
      <c r="R147" s="466"/>
      <c r="S147" s="466"/>
      <c r="T147" s="466"/>
      <c r="U147" s="466"/>
      <c r="V147" s="466"/>
      <c r="W147" s="466"/>
      <c r="X147" s="466"/>
      <c r="Y147" s="466"/>
    </row>
    <row r="148" spans="1:25" ht="14.25" customHeight="1" x14ac:dyDescent="0.2">
      <c r="A148" s="461"/>
      <c r="B148" s="461"/>
      <c r="C148" s="466"/>
      <c r="D148" s="466"/>
      <c r="E148" s="466"/>
      <c r="F148" s="466"/>
      <c r="G148" s="495"/>
      <c r="H148" s="495"/>
      <c r="I148" s="466"/>
      <c r="J148" s="466"/>
      <c r="K148" s="466"/>
      <c r="L148" s="466"/>
      <c r="M148" s="466"/>
      <c r="N148" s="466"/>
      <c r="O148" s="466"/>
      <c r="P148" s="466"/>
      <c r="Q148" s="466"/>
      <c r="R148" s="466"/>
      <c r="S148" s="466"/>
      <c r="T148" s="466"/>
      <c r="U148" s="466"/>
      <c r="V148" s="466"/>
      <c r="W148" s="466"/>
      <c r="X148" s="466"/>
      <c r="Y148" s="466"/>
    </row>
    <row r="149" spans="1:25" ht="14.25" customHeight="1" x14ac:dyDescent="0.2">
      <c r="A149" s="461"/>
      <c r="B149" s="461"/>
      <c r="C149" s="466"/>
      <c r="D149" s="466"/>
      <c r="E149" s="466"/>
      <c r="F149" s="466"/>
      <c r="G149" s="495"/>
      <c r="H149" s="495"/>
      <c r="I149" s="466"/>
      <c r="J149" s="466"/>
      <c r="K149" s="466"/>
      <c r="L149" s="466"/>
      <c r="M149" s="466"/>
      <c r="N149" s="466"/>
      <c r="O149" s="466"/>
      <c r="P149" s="466"/>
      <c r="Q149" s="466"/>
      <c r="R149" s="466"/>
      <c r="S149" s="466"/>
      <c r="T149" s="466"/>
      <c r="U149" s="466"/>
      <c r="V149" s="466"/>
      <c r="W149" s="466"/>
      <c r="X149" s="466"/>
      <c r="Y149" s="466"/>
    </row>
    <row r="150" spans="1:25" ht="14.25" customHeight="1" x14ac:dyDescent="0.2">
      <c r="A150" s="461"/>
      <c r="B150" s="461"/>
      <c r="C150" s="466"/>
      <c r="D150" s="466"/>
      <c r="E150" s="466"/>
      <c r="F150" s="466"/>
      <c r="G150" s="495"/>
      <c r="H150" s="495"/>
      <c r="I150" s="466"/>
      <c r="J150" s="466"/>
      <c r="K150" s="466"/>
      <c r="L150" s="466"/>
      <c r="M150" s="466"/>
      <c r="N150" s="466"/>
      <c r="O150" s="466"/>
      <c r="P150" s="466"/>
      <c r="Q150" s="466"/>
      <c r="R150" s="466"/>
      <c r="S150" s="466"/>
      <c r="T150" s="466"/>
      <c r="U150" s="466"/>
      <c r="V150" s="466"/>
      <c r="W150" s="466"/>
      <c r="X150" s="466"/>
      <c r="Y150" s="466"/>
    </row>
    <row r="151" spans="1:25" ht="14.25" customHeight="1" x14ac:dyDescent="0.2">
      <c r="A151" s="461"/>
      <c r="B151" s="461"/>
      <c r="C151" s="466"/>
      <c r="D151" s="466"/>
      <c r="E151" s="466"/>
      <c r="F151" s="466"/>
      <c r="G151" s="495"/>
      <c r="H151" s="495"/>
      <c r="I151" s="466"/>
      <c r="J151" s="466"/>
      <c r="K151" s="466"/>
      <c r="L151" s="466"/>
      <c r="M151" s="466"/>
      <c r="N151" s="466"/>
      <c r="O151" s="466"/>
      <c r="P151" s="466"/>
      <c r="Q151" s="466"/>
      <c r="R151" s="466"/>
      <c r="S151" s="466"/>
      <c r="T151" s="466"/>
      <c r="U151" s="466"/>
      <c r="V151" s="466"/>
      <c r="W151" s="466"/>
      <c r="X151" s="466"/>
      <c r="Y151" s="466"/>
    </row>
    <row r="152" spans="1:25" ht="14.25" customHeight="1" x14ac:dyDescent="0.2">
      <c r="A152" s="461"/>
      <c r="B152" s="461"/>
      <c r="C152" s="466"/>
      <c r="D152" s="466"/>
      <c r="E152" s="466"/>
      <c r="F152" s="466"/>
      <c r="G152" s="495"/>
      <c r="H152" s="495"/>
      <c r="I152" s="466"/>
      <c r="J152" s="466"/>
      <c r="K152" s="466"/>
      <c r="L152" s="466"/>
      <c r="M152" s="466"/>
      <c r="N152" s="466"/>
      <c r="O152" s="466"/>
      <c r="P152" s="466"/>
      <c r="Q152" s="466"/>
      <c r="R152" s="466"/>
      <c r="S152" s="466"/>
      <c r="T152" s="466"/>
      <c r="U152" s="466"/>
      <c r="V152" s="466"/>
      <c r="W152" s="466"/>
      <c r="X152" s="466"/>
      <c r="Y152" s="466"/>
    </row>
    <row r="153" spans="1:25" ht="14.25" customHeight="1" x14ac:dyDescent="0.2">
      <c r="A153" s="461"/>
      <c r="B153" s="461"/>
      <c r="C153" s="466"/>
      <c r="D153" s="466"/>
      <c r="E153" s="466"/>
      <c r="F153" s="466"/>
      <c r="G153" s="495"/>
      <c r="H153" s="495"/>
      <c r="I153" s="466"/>
      <c r="J153" s="466"/>
      <c r="K153" s="466"/>
      <c r="L153" s="466"/>
      <c r="M153" s="466"/>
      <c r="N153" s="466"/>
      <c r="O153" s="466"/>
      <c r="P153" s="466"/>
      <c r="Q153" s="466"/>
      <c r="R153" s="466"/>
      <c r="S153" s="466"/>
      <c r="T153" s="466"/>
      <c r="U153" s="466"/>
      <c r="V153" s="466"/>
      <c r="W153" s="466"/>
      <c r="X153" s="466"/>
      <c r="Y153" s="466"/>
    </row>
    <row r="154" spans="1:25" ht="14.25" customHeight="1" x14ac:dyDescent="0.2">
      <c r="A154" s="461"/>
      <c r="B154" s="461"/>
      <c r="C154" s="466"/>
      <c r="D154" s="466"/>
      <c r="E154" s="466"/>
      <c r="F154" s="466"/>
      <c r="G154" s="495"/>
      <c r="H154" s="495"/>
      <c r="I154" s="466"/>
      <c r="J154" s="466"/>
      <c r="K154" s="466"/>
      <c r="L154" s="466"/>
      <c r="M154" s="466"/>
      <c r="N154" s="466"/>
      <c r="O154" s="466"/>
      <c r="P154" s="466"/>
      <c r="Q154" s="466"/>
      <c r="R154" s="466"/>
      <c r="S154" s="466"/>
      <c r="T154" s="466"/>
      <c r="U154" s="466"/>
      <c r="V154" s="466"/>
      <c r="W154" s="466"/>
      <c r="X154" s="466"/>
      <c r="Y154" s="466"/>
    </row>
    <row r="155" spans="1:25" ht="14.25" customHeight="1" x14ac:dyDescent="0.2">
      <c r="A155" s="461"/>
      <c r="B155" s="461"/>
      <c r="C155" s="466"/>
      <c r="D155" s="466"/>
      <c r="E155" s="466"/>
      <c r="F155" s="466"/>
      <c r="G155" s="495"/>
      <c r="H155" s="495"/>
      <c r="I155" s="466"/>
      <c r="J155" s="466"/>
      <c r="K155" s="466"/>
      <c r="L155" s="466"/>
      <c r="M155" s="466"/>
      <c r="N155" s="466"/>
      <c r="O155" s="466"/>
      <c r="P155" s="466"/>
      <c r="Q155" s="466"/>
      <c r="R155" s="466"/>
      <c r="S155" s="466"/>
      <c r="T155" s="466"/>
      <c r="U155" s="466"/>
      <c r="V155" s="466"/>
      <c r="W155" s="466"/>
      <c r="X155" s="466"/>
      <c r="Y155" s="466"/>
    </row>
    <row r="156" spans="1:25" ht="14.25" customHeight="1" x14ac:dyDescent="0.2">
      <c r="A156" s="461"/>
      <c r="B156" s="461"/>
      <c r="C156" s="466"/>
      <c r="D156" s="466"/>
      <c r="E156" s="466"/>
      <c r="F156" s="466"/>
      <c r="G156" s="495"/>
      <c r="H156" s="495"/>
      <c r="I156" s="466"/>
      <c r="J156" s="466"/>
      <c r="K156" s="466"/>
      <c r="L156" s="466"/>
      <c r="M156" s="466"/>
      <c r="N156" s="466"/>
      <c r="O156" s="466"/>
      <c r="P156" s="466"/>
      <c r="Q156" s="466"/>
      <c r="R156" s="466"/>
      <c r="S156" s="466"/>
      <c r="T156" s="466"/>
      <c r="U156" s="466"/>
      <c r="V156" s="466"/>
      <c r="W156" s="466"/>
      <c r="X156" s="466"/>
      <c r="Y156" s="466"/>
    </row>
    <row r="157" spans="1:25" ht="14.25" customHeight="1" x14ac:dyDescent="0.2">
      <c r="A157" s="461"/>
      <c r="B157" s="461"/>
      <c r="C157" s="466"/>
      <c r="D157" s="466"/>
      <c r="E157" s="466"/>
      <c r="F157" s="466"/>
      <c r="G157" s="495"/>
      <c r="H157" s="495"/>
      <c r="I157" s="466"/>
      <c r="J157" s="466"/>
      <c r="K157" s="466"/>
      <c r="L157" s="466"/>
      <c r="M157" s="466"/>
      <c r="N157" s="466"/>
      <c r="O157" s="466"/>
      <c r="P157" s="466"/>
      <c r="Q157" s="466"/>
      <c r="R157" s="466"/>
      <c r="S157" s="466"/>
      <c r="T157" s="466"/>
      <c r="U157" s="466"/>
      <c r="V157" s="466"/>
      <c r="W157" s="466"/>
      <c r="X157" s="466"/>
      <c r="Y157" s="466"/>
    </row>
    <row r="158" spans="1:25" ht="14.25" customHeight="1" x14ac:dyDescent="0.2">
      <c r="A158" s="461"/>
      <c r="B158" s="461"/>
      <c r="C158" s="466"/>
      <c r="D158" s="466"/>
      <c r="E158" s="466"/>
      <c r="F158" s="466"/>
      <c r="G158" s="495"/>
      <c r="H158" s="495"/>
      <c r="I158" s="466"/>
      <c r="J158" s="466"/>
      <c r="K158" s="466"/>
      <c r="L158" s="466"/>
      <c r="M158" s="466"/>
      <c r="N158" s="466"/>
      <c r="O158" s="466"/>
      <c r="P158" s="466"/>
      <c r="Q158" s="466"/>
      <c r="R158" s="466"/>
      <c r="S158" s="466"/>
      <c r="T158" s="466"/>
      <c r="U158" s="466"/>
      <c r="V158" s="466"/>
      <c r="W158" s="466"/>
      <c r="X158" s="466"/>
      <c r="Y158" s="466"/>
    </row>
    <row r="159" spans="1:25" ht="14.25" customHeight="1" x14ac:dyDescent="0.2">
      <c r="A159" s="461"/>
      <c r="B159" s="461"/>
      <c r="C159" s="466"/>
      <c r="D159" s="466"/>
      <c r="E159" s="466"/>
      <c r="F159" s="466"/>
      <c r="G159" s="495"/>
      <c r="H159" s="495"/>
      <c r="I159" s="466"/>
      <c r="J159" s="466"/>
      <c r="K159" s="466"/>
      <c r="L159" s="466"/>
      <c r="M159" s="466"/>
      <c r="N159" s="466"/>
      <c r="O159" s="466"/>
      <c r="P159" s="466"/>
      <c r="Q159" s="466"/>
      <c r="R159" s="466"/>
      <c r="S159" s="466"/>
      <c r="T159" s="466"/>
      <c r="U159" s="466"/>
      <c r="V159" s="466"/>
      <c r="W159" s="466"/>
      <c r="X159" s="466"/>
      <c r="Y159" s="466"/>
    </row>
    <row r="160" spans="1:25" ht="14.25" customHeight="1" x14ac:dyDescent="0.2">
      <c r="A160" s="461"/>
      <c r="B160" s="461"/>
      <c r="C160" s="466"/>
      <c r="D160" s="466"/>
      <c r="E160" s="466"/>
      <c r="F160" s="466"/>
      <c r="G160" s="495"/>
      <c r="H160" s="495"/>
      <c r="I160" s="466"/>
      <c r="J160" s="466"/>
      <c r="K160" s="466"/>
      <c r="L160" s="466"/>
      <c r="M160" s="466"/>
      <c r="N160" s="466"/>
      <c r="O160" s="466"/>
      <c r="P160" s="466"/>
      <c r="Q160" s="466"/>
      <c r="R160" s="466"/>
      <c r="S160" s="466"/>
      <c r="T160" s="466"/>
      <c r="U160" s="466"/>
      <c r="V160" s="466"/>
      <c r="W160" s="466"/>
      <c r="X160" s="466"/>
      <c r="Y160" s="466"/>
    </row>
    <row r="161" spans="1:25" ht="14.25" customHeight="1" x14ac:dyDescent="0.2">
      <c r="A161" s="461"/>
      <c r="B161" s="461"/>
      <c r="C161" s="466"/>
      <c r="D161" s="466"/>
      <c r="E161" s="466"/>
      <c r="F161" s="466"/>
      <c r="G161" s="495"/>
      <c r="H161" s="495"/>
      <c r="I161" s="466"/>
      <c r="J161" s="466"/>
      <c r="K161" s="466"/>
      <c r="L161" s="466"/>
      <c r="M161" s="466"/>
      <c r="N161" s="466"/>
      <c r="O161" s="466"/>
      <c r="P161" s="466"/>
      <c r="Q161" s="466"/>
      <c r="R161" s="466"/>
      <c r="S161" s="466"/>
      <c r="T161" s="466"/>
      <c r="U161" s="466"/>
      <c r="V161" s="466"/>
      <c r="W161" s="466"/>
      <c r="X161" s="466"/>
      <c r="Y161" s="466"/>
    </row>
    <row r="162" spans="1:25" ht="14.25" customHeight="1" x14ac:dyDescent="0.2">
      <c r="A162" s="461"/>
      <c r="B162" s="461"/>
      <c r="C162" s="466"/>
      <c r="D162" s="466"/>
      <c r="E162" s="466"/>
      <c r="F162" s="466"/>
      <c r="G162" s="495"/>
      <c r="H162" s="495"/>
      <c r="I162" s="466"/>
      <c r="J162" s="466"/>
      <c r="K162" s="466"/>
      <c r="L162" s="466"/>
      <c r="M162" s="466"/>
      <c r="N162" s="466"/>
      <c r="O162" s="466"/>
      <c r="P162" s="466"/>
      <c r="Q162" s="466"/>
      <c r="R162" s="466"/>
      <c r="S162" s="466"/>
      <c r="T162" s="466"/>
      <c r="U162" s="466"/>
      <c r="V162" s="466"/>
      <c r="W162" s="466"/>
      <c r="X162" s="466"/>
      <c r="Y162" s="466"/>
    </row>
    <row r="163" spans="1:25" ht="14.25" customHeight="1" x14ac:dyDescent="0.2">
      <c r="A163" s="461"/>
      <c r="B163" s="461"/>
      <c r="C163" s="466"/>
      <c r="D163" s="466"/>
      <c r="E163" s="466"/>
      <c r="F163" s="466"/>
      <c r="G163" s="495"/>
      <c r="H163" s="495"/>
      <c r="I163" s="466"/>
      <c r="J163" s="466"/>
      <c r="K163" s="466"/>
      <c r="L163" s="466"/>
      <c r="M163" s="466"/>
      <c r="N163" s="466"/>
      <c r="O163" s="466"/>
      <c r="P163" s="466"/>
      <c r="Q163" s="466"/>
      <c r="R163" s="466"/>
      <c r="S163" s="466"/>
      <c r="T163" s="466"/>
      <c r="U163" s="466"/>
      <c r="V163" s="466"/>
      <c r="W163" s="466"/>
      <c r="X163" s="466"/>
      <c r="Y163" s="466"/>
    </row>
    <row r="164" spans="1:25" ht="14.25" customHeight="1" x14ac:dyDescent="0.2">
      <c r="A164" s="461"/>
      <c r="B164" s="461"/>
      <c r="C164" s="466"/>
      <c r="D164" s="466"/>
      <c r="E164" s="466"/>
      <c r="F164" s="466"/>
      <c r="G164" s="495"/>
      <c r="H164" s="495"/>
      <c r="I164" s="466"/>
      <c r="J164" s="466"/>
      <c r="K164" s="466"/>
      <c r="L164" s="466"/>
      <c r="M164" s="466"/>
      <c r="N164" s="466"/>
      <c r="O164" s="466"/>
      <c r="P164" s="466"/>
      <c r="Q164" s="466"/>
      <c r="R164" s="466"/>
      <c r="S164" s="466"/>
      <c r="T164" s="466"/>
      <c r="U164" s="466"/>
      <c r="V164" s="466"/>
      <c r="W164" s="466"/>
      <c r="X164" s="466"/>
      <c r="Y164" s="466"/>
    </row>
    <row r="165" spans="1:25" ht="14.25" customHeight="1" x14ac:dyDescent="0.2">
      <c r="A165" s="461"/>
      <c r="B165" s="461"/>
      <c r="C165" s="466"/>
      <c r="D165" s="466"/>
      <c r="E165" s="466"/>
      <c r="F165" s="466"/>
      <c r="G165" s="495"/>
      <c r="H165" s="495"/>
      <c r="I165" s="466"/>
      <c r="J165" s="466"/>
      <c r="K165" s="466"/>
      <c r="L165" s="466"/>
      <c r="M165" s="466"/>
      <c r="N165" s="466"/>
      <c r="O165" s="466"/>
      <c r="P165" s="466"/>
      <c r="Q165" s="466"/>
      <c r="R165" s="466"/>
      <c r="S165" s="466"/>
      <c r="T165" s="466"/>
      <c r="U165" s="466"/>
      <c r="V165" s="466"/>
      <c r="W165" s="466"/>
      <c r="X165" s="466"/>
      <c r="Y165" s="466"/>
    </row>
    <row r="166" spans="1:25" ht="14.25" customHeight="1" x14ac:dyDescent="0.2">
      <c r="A166" s="461"/>
      <c r="B166" s="461"/>
      <c r="C166" s="466"/>
      <c r="D166" s="466"/>
      <c r="E166" s="466"/>
      <c r="F166" s="466"/>
      <c r="G166" s="495"/>
      <c r="H166" s="495"/>
      <c r="I166" s="466"/>
      <c r="J166" s="466"/>
      <c r="K166" s="466"/>
      <c r="L166" s="466"/>
      <c r="M166" s="466"/>
      <c r="N166" s="466"/>
      <c r="O166" s="466"/>
      <c r="P166" s="466"/>
      <c r="Q166" s="466"/>
      <c r="R166" s="466"/>
      <c r="S166" s="466"/>
      <c r="T166" s="466"/>
      <c r="U166" s="466"/>
      <c r="V166" s="466"/>
      <c r="W166" s="466"/>
      <c r="X166" s="466"/>
      <c r="Y166" s="466"/>
    </row>
    <row r="167" spans="1:25" ht="14.25" customHeight="1" x14ac:dyDescent="0.2">
      <c r="A167" s="461"/>
      <c r="B167" s="461"/>
      <c r="C167" s="466"/>
      <c r="D167" s="466"/>
      <c r="E167" s="466"/>
      <c r="F167" s="466"/>
      <c r="G167" s="495"/>
      <c r="H167" s="495"/>
      <c r="I167" s="466"/>
      <c r="J167" s="466"/>
      <c r="K167" s="466"/>
      <c r="L167" s="466"/>
      <c r="M167" s="466"/>
      <c r="N167" s="466"/>
      <c r="O167" s="466"/>
      <c r="P167" s="466"/>
      <c r="Q167" s="466"/>
      <c r="R167" s="466"/>
      <c r="S167" s="466"/>
      <c r="T167" s="466"/>
      <c r="U167" s="466"/>
      <c r="V167" s="466"/>
      <c r="W167" s="466"/>
      <c r="X167" s="466"/>
      <c r="Y167" s="466"/>
    </row>
    <row r="168" spans="1:25" ht="14.25" customHeight="1" x14ac:dyDescent="0.2">
      <c r="A168" s="461"/>
      <c r="B168" s="461"/>
      <c r="C168" s="466"/>
      <c r="D168" s="466"/>
      <c r="E168" s="466"/>
      <c r="F168" s="466"/>
      <c r="G168" s="495"/>
      <c r="H168" s="495"/>
      <c r="I168" s="466"/>
      <c r="J168" s="466"/>
      <c r="K168" s="466"/>
      <c r="L168" s="466"/>
      <c r="M168" s="466"/>
      <c r="N168" s="466"/>
      <c r="O168" s="466"/>
      <c r="P168" s="466"/>
      <c r="Q168" s="466"/>
      <c r="R168" s="466"/>
      <c r="S168" s="466"/>
      <c r="T168" s="466"/>
      <c r="U168" s="466"/>
      <c r="V168" s="466"/>
      <c r="W168" s="466"/>
      <c r="X168" s="466"/>
      <c r="Y168" s="466"/>
    </row>
    <row r="169" spans="1:25" ht="14.25" customHeight="1" x14ac:dyDescent="0.2">
      <c r="A169" s="461"/>
      <c r="B169" s="461"/>
      <c r="C169" s="466"/>
      <c r="D169" s="466"/>
      <c r="E169" s="466"/>
      <c r="F169" s="466"/>
      <c r="G169" s="495"/>
      <c r="H169" s="495"/>
      <c r="I169" s="466"/>
      <c r="J169" s="466"/>
      <c r="K169" s="466"/>
      <c r="L169" s="466"/>
      <c r="M169" s="466"/>
      <c r="N169" s="466"/>
      <c r="O169" s="466"/>
      <c r="P169" s="466"/>
      <c r="Q169" s="466"/>
      <c r="R169" s="466"/>
      <c r="S169" s="466"/>
      <c r="T169" s="466"/>
      <c r="U169" s="466"/>
      <c r="V169" s="466"/>
      <c r="W169" s="466"/>
      <c r="X169" s="466"/>
      <c r="Y169" s="466"/>
    </row>
    <row r="170" spans="1:25" ht="14.25" customHeight="1" x14ac:dyDescent="0.2">
      <c r="A170" s="461"/>
      <c r="B170" s="461"/>
      <c r="C170" s="466"/>
      <c r="D170" s="466"/>
      <c r="E170" s="466"/>
      <c r="F170" s="466"/>
      <c r="G170" s="495"/>
      <c r="H170" s="495"/>
      <c r="I170" s="466"/>
      <c r="J170" s="466"/>
      <c r="K170" s="466"/>
      <c r="L170" s="466"/>
      <c r="M170" s="466"/>
      <c r="N170" s="466"/>
      <c r="O170" s="466"/>
      <c r="P170" s="466"/>
      <c r="Q170" s="466"/>
      <c r="R170" s="466"/>
      <c r="S170" s="466"/>
      <c r="T170" s="466"/>
      <c r="U170" s="466"/>
      <c r="V170" s="466"/>
      <c r="W170" s="466"/>
      <c r="X170" s="466"/>
      <c r="Y170" s="466"/>
    </row>
    <row r="171" spans="1:25" ht="14.25" customHeight="1" x14ac:dyDescent="0.2">
      <c r="A171" s="461"/>
      <c r="B171" s="461"/>
      <c r="C171" s="466"/>
      <c r="D171" s="466"/>
      <c r="E171" s="466"/>
      <c r="F171" s="466"/>
      <c r="G171" s="495"/>
      <c r="H171" s="495"/>
      <c r="I171" s="466"/>
      <c r="J171" s="466"/>
      <c r="K171" s="466"/>
      <c r="L171" s="466"/>
      <c r="M171" s="466"/>
      <c r="N171" s="466"/>
      <c r="O171" s="466"/>
      <c r="P171" s="466"/>
      <c r="Q171" s="466"/>
      <c r="R171" s="466"/>
      <c r="S171" s="466"/>
      <c r="T171" s="466"/>
      <c r="U171" s="466"/>
      <c r="V171" s="466"/>
      <c r="W171" s="466"/>
      <c r="X171" s="466"/>
      <c r="Y171" s="466"/>
    </row>
    <row r="172" spans="1:25" ht="14.25" customHeight="1" x14ac:dyDescent="0.2">
      <c r="A172" s="461"/>
      <c r="B172" s="461"/>
      <c r="C172" s="466"/>
      <c r="D172" s="466"/>
      <c r="E172" s="466"/>
      <c r="F172" s="466"/>
      <c r="G172" s="495"/>
      <c r="H172" s="495"/>
      <c r="I172" s="466"/>
      <c r="J172" s="466"/>
      <c r="K172" s="466"/>
      <c r="L172" s="466"/>
      <c r="M172" s="466"/>
      <c r="N172" s="466"/>
      <c r="O172" s="466"/>
      <c r="P172" s="466"/>
      <c r="Q172" s="466"/>
      <c r="R172" s="466"/>
      <c r="S172" s="466"/>
      <c r="T172" s="466"/>
      <c r="U172" s="466"/>
      <c r="V172" s="466"/>
      <c r="W172" s="466"/>
      <c r="X172" s="466"/>
      <c r="Y172" s="466"/>
    </row>
    <row r="173" spans="1:25" ht="14.25" customHeight="1" x14ac:dyDescent="0.2">
      <c r="A173" s="461"/>
      <c r="B173" s="461"/>
      <c r="C173" s="466"/>
      <c r="D173" s="466"/>
      <c r="E173" s="466"/>
      <c r="F173" s="466"/>
      <c r="G173" s="495"/>
      <c r="H173" s="495"/>
      <c r="I173" s="466"/>
      <c r="J173" s="466"/>
      <c r="K173" s="466"/>
      <c r="L173" s="466"/>
      <c r="M173" s="466"/>
      <c r="N173" s="466"/>
      <c r="O173" s="466"/>
      <c r="P173" s="466"/>
      <c r="Q173" s="466"/>
      <c r="R173" s="466"/>
      <c r="S173" s="466"/>
      <c r="T173" s="466"/>
      <c r="U173" s="466"/>
      <c r="V173" s="466"/>
      <c r="W173" s="466"/>
      <c r="X173" s="466"/>
      <c r="Y173" s="466"/>
    </row>
    <row r="174" spans="1:25" ht="14.25" customHeight="1" x14ac:dyDescent="0.2">
      <c r="A174" s="461"/>
      <c r="B174" s="461"/>
      <c r="C174" s="466"/>
      <c r="D174" s="466"/>
      <c r="E174" s="466"/>
      <c r="F174" s="466"/>
      <c r="G174" s="495"/>
      <c r="H174" s="495"/>
      <c r="I174" s="466"/>
      <c r="J174" s="466"/>
      <c r="K174" s="466"/>
      <c r="L174" s="466"/>
      <c r="M174" s="466"/>
      <c r="N174" s="466"/>
      <c r="O174" s="466"/>
      <c r="P174" s="466"/>
      <c r="Q174" s="466"/>
      <c r="R174" s="466"/>
      <c r="S174" s="466"/>
      <c r="T174" s="466"/>
      <c r="U174" s="466"/>
      <c r="V174" s="466"/>
      <c r="W174" s="466"/>
      <c r="X174" s="466"/>
      <c r="Y174" s="466"/>
    </row>
    <row r="175" spans="1:25" ht="14.25" customHeight="1" x14ac:dyDescent="0.2">
      <c r="A175" s="461"/>
      <c r="B175" s="461"/>
      <c r="C175" s="466"/>
      <c r="D175" s="466"/>
      <c r="E175" s="466"/>
      <c r="F175" s="466"/>
      <c r="G175" s="495"/>
      <c r="H175" s="495"/>
      <c r="I175" s="466"/>
      <c r="J175" s="466"/>
      <c r="K175" s="466"/>
      <c r="L175" s="466"/>
      <c r="M175" s="466"/>
      <c r="N175" s="466"/>
      <c r="O175" s="466"/>
      <c r="P175" s="466"/>
      <c r="Q175" s="466"/>
      <c r="R175" s="466"/>
      <c r="S175" s="466"/>
      <c r="T175" s="466"/>
      <c r="U175" s="466"/>
      <c r="V175" s="466"/>
      <c r="W175" s="466"/>
      <c r="X175" s="466"/>
      <c r="Y175" s="466"/>
    </row>
    <row r="176" spans="1:25" ht="14.25" customHeight="1" x14ac:dyDescent="0.2">
      <c r="A176" s="461"/>
      <c r="B176" s="461"/>
      <c r="C176" s="466"/>
      <c r="D176" s="466"/>
      <c r="E176" s="466"/>
      <c r="F176" s="466"/>
      <c r="G176" s="495"/>
      <c r="H176" s="495"/>
      <c r="I176" s="466"/>
      <c r="J176" s="466"/>
      <c r="K176" s="466"/>
      <c r="L176" s="466"/>
      <c r="M176" s="466"/>
      <c r="N176" s="466"/>
      <c r="O176" s="466"/>
      <c r="P176" s="466"/>
      <c r="Q176" s="466"/>
      <c r="R176" s="466"/>
      <c r="S176" s="466"/>
      <c r="T176" s="466"/>
      <c r="U176" s="466"/>
      <c r="V176" s="466"/>
      <c r="W176" s="466"/>
      <c r="X176" s="466"/>
      <c r="Y176" s="466"/>
    </row>
    <row r="177" spans="1:25" ht="14.25" customHeight="1" x14ac:dyDescent="0.2">
      <c r="A177" s="461"/>
      <c r="B177" s="461"/>
      <c r="C177" s="466"/>
      <c r="D177" s="466"/>
      <c r="E177" s="466"/>
      <c r="F177" s="466"/>
      <c r="G177" s="495"/>
      <c r="H177" s="495"/>
      <c r="I177" s="466"/>
      <c r="J177" s="466"/>
      <c r="K177" s="466"/>
      <c r="L177" s="466"/>
      <c r="M177" s="466"/>
      <c r="N177" s="466"/>
      <c r="O177" s="466"/>
      <c r="P177" s="466"/>
      <c r="Q177" s="466"/>
      <c r="R177" s="466"/>
      <c r="S177" s="466"/>
      <c r="T177" s="466"/>
      <c r="U177" s="466"/>
      <c r="V177" s="466"/>
      <c r="W177" s="466"/>
      <c r="X177" s="466"/>
      <c r="Y177" s="466"/>
    </row>
    <row r="178" spans="1:25" ht="14.25" customHeight="1" x14ac:dyDescent="0.2">
      <c r="A178" s="461"/>
      <c r="B178" s="461"/>
      <c r="C178" s="466"/>
      <c r="D178" s="466"/>
      <c r="E178" s="466"/>
      <c r="F178" s="466"/>
      <c r="G178" s="495"/>
      <c r="H178" s="495"/>
      <c r="I178" s="466"/>
      <c r="J178" s="466"/>
      <c r="K178" s="466"/>
      <c r="L178" s="466"/>
      <c r="M178" s="466"/>
      <c r="N178" s="466"/>
      <c r="O178" s="466"/>
      <c r="P178" s="466"/>
      <c r="Q178" s="466"/>
      <c r="R178" s="466"/>
      <c r="S178" s="466"/>
      <c r="T178" s="466"/>
      <c r="U178" s="466"/>
      <c r="V178" s="466"/>
      <c r="W178" s="466"/>
      <c r="X178" s="466"/>
      <c r="Y178" s="466"/>
    </row>
    <row r="179" spans="1:25" ht="14.25" customHeight="1" x14ac:dyDescent="0.2">
      <c r="A179" s="461"/>
      <c r="B179" s="461"/>
      <c r="C179" s="466"/>
      <c r="D179" s="466"/>
      <c r="E179" s="466"/>
      <c r="F179" s="466"/>
      <c r="G179" s="495"/>
      <c r="H179" s="495"/>
      <c r="I179" s="466"/>
      <c r="J179" s="466"/>
      <c r="K179" s="466"/>
      <c r="L179" s="466"/>
      <c r="M179" s="466"/>
      <c r="N179" s="466"/>
      <c r="O179" s="466"/>
      <c r="P179" s="466"/>
      <c r="Q179" s="466"/>
      <c r="R179" s="466"/>
      <c r="S179" s="466"/>
      <c r="T179" s="466"/>
      <c r="U179" s="466"/>
      <c r="V179" s="466"/>
      <c r="W179" s="466"/>
      <c r="X179" s="466"/>
      <c r="Y179" s="466"/>
    </row>
    <row r="180" spans="1:25" ht="14.25" customHeight="1" x14ac:dyDescent="0.2">
      <c r="A180" s="461"/>
      <c r="B180" s="461"/>
      <c r="C180" s="466"/>
      <c r="D180" s="466"/>
      <c r="E180" s="466"/>
      <c r="F180" s="466"/>
      <c r="G180" s="495"/>
      <c r="H180" s="495"/>
      <c r="I180" s="466"/>
      <c r="J180" s="466"/>
      <c r="K180" s="466"/>
      <c r="L180" s="466"/>
      <c r="M180" s="466"/>
      <c r="N180" s="466"/>
      <c r="O180" s="466"/>
      <c r="P180" s="466"/>
      <c r="Q180" s="466"/>
      <c r="R180" s="466"/>
      <c r="S180" s="466"/>
      <c r="T180" s="466"/>
      <c r="U180" s="466"/>
      <c r="V180" s="466"/>
      <c r="W180" s="466"/>
      <c r="X180" s="466"/>
      <c r="Y180" s="466"/>
    </row>
    <row r="181" spans="1:25" ht="14.25" customHeight="1" x14ac:dyDescent="0.2">
      <c r="A181" s="461"/>
      <c r="B181" s="461"/>
      <c r="C181" s="466"/>
      <c r="D181" s="466"/>
      <c r="E181" s="466"/>
      <c r="F181" s="466"/>
      <c r="G181" s="495"/>
      <c r="H181" s="495"/>
      <c r="I181" s="466"/>
      <c r="J181" s="466"/>
      <c r="K181" s="466"/>
      <c r="L181" s="466"/>
      <c r="M181" s="466"/>
      <c r="N181" s="466"/>
      <c r="O181" s="466"/>
      <c r="P181" s="466"/>
      <c r="Q181" s="466"/>
      <c r="R181" s="466"/>
      <c r="S181" s="466"/>
      <c r="T181" s="466"/>
      <c r="U181" s="466"/>
      <c r="V181" s="466"/>
      <c r="W181" s="466"/>
      <c r="X181" s="466"/>
      <c r="Y181" s="466"/>
    </row>
    <row r="182" spans="1:25" ht="14.25" customHeight="1" x14ac:dyDescent="0.2">
      <c r="A182" s="461"/>
      <c r="B182" s="461"/>
      <c r="C182" s="466"/>
      <c r="D182" s="466"/>
      <c r="E182" s="466"/>
      <c r="F182" s="466"/>
      <c r="G182" s="495"/>
      <c r="H182" s="495"/>
      <c r="I182" s="466"/>
      <c r="J182" s="466"/>
      <c r="K182" s="466"/>
      <c r="L182" s="466"/>
      <c r="M182" s="466"/>
      <c r="N182" s="466"/>
      <c r="O182" s="466"/>
      <c r="P182" s="466"/>
      <c r="Q182" s="466"/>
      <c r="R182" s="466"/>
      <c r="S182" s="466"/>
      <c r="T182" s="466"/>
      <c r="U182" s="466"/>
      <c r="V182" s="466"/>
      <c r="W182" s="466"/>
      <c r="X182" s="466"/>
      <c r="Y182" s="466"/>
    </row>
    <row r="183" spans="1:25" ht="14.25" customHeight="1" x14ac:dyDescent="0.2">
      <c r="A183" s="461"/>
      <c r="B183" s="461"/>
      <c r="C183" s="466"/>
      <c r="D183" s="466"/>
      <c r="E183" s="466"/>
      <c r="F183" s="466"/>
      <c r="G183" s="495"/>
      <c r="H183" s="495"/>
      <c r="I183" s="466"/>
      <c r="J183" s="466"/>
      <c r="K183" s="466"/>
      <c r="L183" s="466"/>
      <c r="M183" s="466"/>
      <c r="N183" s="466"/>
      <c r="O183" s="466"/>
      <c r="P183" s="466"/>
      <c r="Q183" s="466"/>
      <c r="R183" s="466"/>
      <c r="S183" s="466"/>
      <c r="T183" s="466"/>
      <c r="U183" s="466"/>
      <c r="V183" s="466"/>
      <c r="W183" s="466"/>
      <c r="X183" s="466"/>
      <c r="Y183" s="466"/>
    </row>
    <row r="184" spans="1:25" ht="14.25" customHeight="1" x14ac:dyDescent="0.2">
      <c r="A184" s="461"/>
      <c r="B184" s="461"/>
      <c r="C184" s="466"/>
      <c r="D184" s="466"/>
      <c r="E184" s="466"/>
      <c r="F184" s="466"/>
      <c r="G184" s="495"/>
      <c r="H184" s="495"/>
      <c r="I184" s="466"/>
      <c r="J184" s="466"/>
      <c r="K184" s="466"/>
      <c r="L184" s="466"/>
      <c r="M184" s="466"/>
      <c r="N184" s="466"/>
      <c r="O184" s="466"/>
      <c r="P184" s="466"/>
      <c r="Q184" s="466"/>
      <c r="R184" s="466"/>
      <c r="S184" s="466"/>
      <c r="T184" s="466"/>
      <c r="U184" s="466"/>
      <c r="V184" s="466"/>
      <c r="W184" s="466"/>
      <c r="X184" s="466"/>
      <c r="Y184" s="466"/>
    </row>
    <row r="185" spans="1:25" ht="14.25" customHeight="1" x14ac:dyDescent="0.2">
      <c r="A185" s="461"/>
      <c r="B185" s="461"/>
      <c r="C185" s="466"/>
      <c r="D185" s="466"/>
      <c r="E185" s="466"/>
      <c r="F185" s="466"/>
      <c r="G185" s="495"/>
      <c r="H185" s="495"/>
      <c r="I185" s="466"/>
      <c r="J185" s="466"/>
      <c r="K185" s="466"/>
      <c r="L185" s="466"/>
      <c r="M185" s="466"/>
      <c r="N185" s="466"/>
      <c r="O185" s="466"/>
      <c r="P185" s="466"/>
      <c r="Q185" s="466"/>
      <c r="R185" s="466"/>
      <c r="S185" s="466"/>
      <c r="T185" s="466"/>
      <c r="U185" s="466"/>
      <c r="V185" s="466"/>
      <c r="W185" s="466"/>
      <c r="X185" s="466"/>
      <c r="Y185" s="466"/>
    </row>
    <row r="186" spans="1:25" ht="14.25" customHeight="1" x14ac:dyDescent="0.2">
      <c r="A186" s="461"/>
      <c r="B186" s="461"/>
      <c r="C186" s="466"/>
      <c r="D186" s="466"/>
      <c r="E186" s="466"/>
      <c r="F186" s="466"/>
      <c r="G186" s="495"/>
      <c r="H186" s="495"/>
      <c r="I186" s="466"/>
      <c r="J186" s="466"/>
      <c r="K186" s="466"/>
      <c r="L186" s="466"/>
      <c r="M186" s="466"/>
      <c r="N186" s="466"/>
      <c r="O186" s="466"/>
      <c r="P186" s="466"/>
      <c r="Q186" s="466"/>
      <c r="R186" s="466"/>
      <c r="S186" s="466"/>
      <c r="T186" s="466"/>
      <c r="U186" s="466"/>
      <c r="V186" s="466"/>
      <c r="W186" s="466"/>
      <c r="X186" s="466"/>
      <c r="Y186" s="466"/>
    </row>
    <row r="187" spans="1:25" ht="14.25" customHeight="1" x14ac:dyDescent="0.2">
      <c r="A187" s="461"/>
      <c r="B187" s="461"/>
      <c r="C187" s="466"/>
      <c r="D187" s="466"/>
      <c r="E187" s="466"/>
      <c r="F187" s="466"/>
      <c r="G187" s="495"/>
      <c r="H187" s="495"/>
      <c r="I187" s="466"/>
      <c r="J187" s="466"/>
      <c r="K187" s="466"/>
      <c r="L187" s="466"/>
      <c r="M187" s="466"/>
      <c r="N187" s="466"/>
      <c r="O187" s="466"/>
      <c r="P187" s="466"/>
      <c r="Q187" s="466"/>
      <c r="R187" s="466"/>
      <c r="S187" s="466"/>
      <c r="T187" s="466"/>
      <c r="U187" s="466"/>
      <c r="V187" s="466"/>
      <c r="W187" s="466"/>
      <c r="X187" s="466"/>
      <c r="Y187" s="466"/>
    </row>
    <row r="188" spans="1:25" ht="14.25" customHeight="1" x14ac:dyDescent="0.2">
      <c r="A188" s="461"/>
      <c r="B188" s="461"/>
      <c r="C188" s="466"/>
      <c r="D188" s="466"/>
      <c r="E188" s="466"/>
      <c r="F188" s="466"/>
      <c r="G188" s="495"/>
      <c r="H188" s="495"/>
      <c r="I188" s="466"/>
      <c r="J188" s="466"/>
      <c r="K188" s="466"/>
      <c r="L188" s="466"/>
      <c r="M188" s="466"/>
      <c r="N188" s="466"/>
      <c r="O188" s="466"/>
      <c r="P188" s="466"/>
      <c r="Q188" s="466"/>
      <c r="R188" s="466"/>
      <c r="S188" s="466"/>
      <c r="T188" s="466"/>
      <c r="U188" s="466"/>
      <c r="V188" s="466"/>
      <c r="W188" s="466"/>
      <c r="X188" s="466"/>
      <c r="Y188" s="466"/>
    </row>
    <row r="189" spans="1:25" ht="14.25" customHeight="1" x14ac:dyDescent="0.2">
      <c r="A189" s="461"/>
      <c r="B189" s="461"/>
      <c r="C189" s="466"/>
      <c r="D189" s="466"/>
      <c r="E189" s="466"/>
      <c r="F189" s="466"/>
      <c r="G189" s="495"/>
      <c r="H189" s="495"/>
      <c r="I189" s="466"/>
      <c r="J189" s="466"/>
      <c r="K189" s="466"/>
      <c r="L189" s="466"/>
      <c r="M189" s="466"/>
      <c r="N189" s="466"/>
      <c r="O189" s="466"/>
      <c r="P189" s="466"/>
      <c r="Q189" s="466"/>
      <c r="R189" s="466"/>
      <c r="S189" s="466"/>
      <c r="T189" s="466"/>
      <c r="U189" s="466"/>
      <c r="V189" s="466"/>
      <c r="W189" s="466"/>
      <c r="X189" s="466"/>
      <c r="Y189" s="466"/>
    </row>
    <row r="190" spans="1:25" ht="14.25" customHeight="1" x14ac:dyDescent="0.2">
      <c r="A190" s="461"/>
      <c r="B190" s="461"/>
      <c r="C190" s="466"/>
      <c r="D190" s="466"/>
      <c r="E190" s="466"/>
      <c r="F190" s="466"/>
      <c r="G190" s="495"/>
      <c r="H190" s="495"/>
      <c r="I190" s="466"/>
      <c r="J190" s="466"/>
      <c r="K190" s="466"/>
      <c r="L190" s="466"/>
      <c r="M190" s="466"/>
      <c r="N190" s="466"/>
      <c r="O190" s="466"/>
      <c r="P190" s="466"/>
      <c r="Q190" s="466"/>
      <c r="R190" s="466"/>
      <c r="S190" s="466"/>
      <c r="T190" s="466"/>
      <c r="U190" s="466"/>
      <c r="V190" s="466"/>
      <c r="W190" s="466"/>
      <c r="X190" s="466"/>
      <c r="Y190" s="466"/>
    </row>
    <row r="191" spans="1:25" ht="14.25" customHeight="1" x14ac:dyDescent="0.2">
      <c r="A191" s="461"/>
      <c r="B191" s="461"/>
      <c r="C191" s="466"/>
      <c r="D191" s="466"/>
      <c r="E191" s="466"/>
      <c r="F191" s="466"/>
      <c r="G191" s="495"/>
      <c r="H191" s="495"/>
      <c r="I191" s="466"/>
      <c r="J191" s="466"/>
      <c r="K191" s="466"/>
      <c r="L191" s="466"/>
      <c r="M191" s="466"/>
      <c r="N191" s="466"/>
      <c r="O191" s="466"/>
      <c r="P191" s="466"/>
      <c r="Q191" s="466"/>
      <c r="R191" s="466"/>
      <c r="S191" s="466"/>
      <c r="T191" s="466"/>
      <c r="U191" s="466"/>
      <c r="V191" s="466"/>
      <c r="W191" s="466"/>
      <c r="X191" s="466"/>
      <c r="Y191" s="466"/>
    </row>
    <row r="192" spans="1:25" ht="14.25" customHeight="1" x14ac:dyDescent="0.2">
      <c r="A192" s="461"/>
      <c r="B192" s="461"/>
      <c r="C192" s="466"/>
      <c r="D192" s="466"/>
      <c r="E192" s="466"/>
      <c r="F192" s="466"/>
      <c r="G192" s="495"/>
      <c r="H192" s="495"/>
      <c r="I192" s="466"/>
      <c r="J192" s="466"/>
      <c r="K192" s="466"/>
      <c r="L192" s="466"/>
      <c r="M192" s="466"/>
      <c r="N192" s="466"/>
      <c r="O192" s="466"/>
      <c r="P192" s="466"/>
      <c r="Q192" s="466"/>
      <c r="R192" s="466"/>
      <c r="S192" s="466"/>
      <c r="T192" s="466"/>
      <c r="U192" s="466"/>
      <c r="V192" s="466"/>
      <c r="W192" s="466"/>
      <c r="X192" s="466"/>
      <c r="Y192" s="466"/>
    </row>
    <row r="193" spans="1:25" ht="14.25" customHeight="1" x14ac:dyDescent="0.2">
      <c r="A193" s="461"/>
      <c r="B193" s="461"/>
      <c r="C193" s="466"/>
      <c r="D193" s="466"/>
      <c r="E193" s="466"/>
      <c r="F193" s="466"/>
      <c r="G193" s="495"/>
      <c r="H193" s="495"/>
      <c r="I193" s="466"/>
      <c r="J193" s="466"/>
      <c r="K193" s="466"/>
      <c r="L193" s="466"/>
      <c r="M193" s="466"/>
      <c r="N193" s="466"/>
      <c r="O193" s="466"/>
      <c r="P193" s="466"/>
      <c r="Q193" s="466"/>
      <c r="R193" s="466"/>
      <c r="S193" s="466"/>
      <c r="T193" s="466"/>
      <c r="U193" s="466"/>
      <c r="V193" s="466"/>
      <c r="W193" s="466"/>
      <c r="X193" s="466"/>
      <c r="Y193" s="466"/>
    </row>
    <row r="194" spans="1:25" ht="14.25" customHeight="1" x14ac:dyDescent="0.2">
      <c r="A194" s="461"/>
      <c r="B194" s="461"/>
      <c r="C194" s="466"/>
      <c r="D194" s="466"/>
      <c r="E194" s="466"/>
      <c r="F194" s="466"/>
      <c r="G194" s="495"/>
      <c r="H194" s="495"/>
      <c r="I194" s="466"/>
      <c r="J194" s="466"/>
      <c r="K194" s="466"/>
      <c r="L194" s="466"/>
      <c r="M194" s="466"/>
      <c r="N194" s="466"/>
      <c r="O194" s="466"/>
      <c r="P194" s="466"/>
      <c r="Q194" s="466"/>
      <c r="R194" s="466"/>
      <c r="S194" s="466"/>
      <c r="T194" s="466"/>
      <c r="U194" s="466"/>
      <c r="V194" s="466"/>
      <c r="W194" s="466"/>
      <c r="X194" s="466"/>
      <c r="Y194" s="466"/>
    </row>
    <row r="195" spans="1:25" ht="14.25" customHeight="1" x14ac:dyDescent="0.2">
      <c r="A195" s="461"/>
      <c r="B195" s="461"/>
      <c r="C195" s="466"/>
      <c r="D195" s="466"/>
      <c r="E195" s="466"/>
      <c r="F195" s="466"/>
      <c r="G195" s="495"/>
      <c r="H195" s="495"/>
      <c r="I195" s="466"/>
      <c r="J195" s="466"/>
      <c r="K195" s="466"/>
      <c r="L195" s="466"/>
      <c r="M195" s="466"/>
      <c r="N195" s="466"/>
      <c r="O195" s="466"/>
      <c r="P195" s="466"/>
      <c r="Q195" s="466"/>
      <c r="R195" s="466"/>
      <c r="S195" s="466"/>
      <c r="T195" s="466"/>
      <c r="U195" s="466"/>
      <c r="V195" s="466"/>
      <c r="W195" s="466"/>
      <c r="X195" s="466"/>
      <c r="Y195" s="466"/>
    </row>
    <row r="196" spans="1:25" ht="14.25" customHeight="1" x14ac:dyDescent="0.2">
      <c r="A196" s="461"/>
      <c r="B196" s="461"/>
      <c r="C196" s="466"/>
      <c r="D196" s="466"/>
      <c r="E196" s="466"/>
      <c r="F196" s="466"/>
      <c r="G196" s="495"/>
      <c r="H196" s="495"/>
      <c r="I196" s="466"/>
      <c r="J196" s="466"/>
      <c r="K196" s="466"/>
      <c r="L196" s="466"/>
      <c r="M196" s="466"/>
      <c r="N196" s="466"/>
      <c r="O196" s="466"/>
      <c r="P196" s="466"/>
      <c r="Q196" s="466"/>
      <c r="R196" s="466"/>
      <c r="S196" s="466"/>
      <c r="T196" s="466"/>
      <c r="U196" s="466"/>
      <c r="V196" s="466"/>
      <c r="W196" s="466"/>
      <c r="X196" s="466"/>
      <c r="Y196" s="466"/>
    </row>
    <row r="197" spans="1:25" ht="14.25" customHeight="1" x14ac:dyDescent="0.2">
      <c r="A197" s="461"/>
      <c r="B197" s="461"/>
      <c r="C197" s="466"/>
      <c r="D197" s="466"/>
      <c r="E197" s="466"/>
      <c r="F197" s="466"/>
      <c r="G197" s="495"/>
      <c r="H197" s="495"/>
      <c r="I197" s="466"/>
      <c r="J197" s="466"/>
      <c r="K197" s="466"/>
      <c r="L197" s="466"/>
      <c r="M197" s="466"/>
      <c r="N197" s="466"/>
      <c r="O197" s="466"/>
      <c r="P197" s="466"/>
      <c r="Q197" s="466"/>
      <c r="R197" s="466"/>
      <c r="S197" s="466"/>
      <c r="T197" s="466"/>
      <c r="U197" s="466"/>
      <c r="V197" s="466"/>
      <c r="W197" s="466"/>
      <c r="X197" s="466"/>
      <c r="Y197" s="466"/>
    </row>
    <row r="198" spans="1:25" ht="14.25" customHeight="1" x14ac:dyDescent="0.2">
      <c r="A198" s="461"/>
      <c r="B198" s="461"/>
      <c r="C198" s="466"/>
      <c r="D198" s="466"/>
      <c r="E198" s="466"/>
      <c r="F198" s="466"/>
      <c r="G198" s="495"/>
      <c r="H198" s="495"/>
      <c r="I198" s="466"/>
      <c r="J198" s="466"/>
      <c r="K198" s="466"/>
      <c r="L198" s="466"/>
      <c r="M198" s="466"/>
      <c r="N198" s="466"/>
      <c r="O198" s="466"/>
      <c r="P198" s="466"/>
      <c r="Q198" s="466"/>
      <c r="R198" s="466"/>
      <c r="S198" s="466"/>
      <c r="T198" s="466"/>
      <c r="U198" s="466"/>
      <c r="V198" s="466"/>
      <c r="W198" s="466"/>
      <c r="X198" s="466"/>
      <c r="Y198" s="466"/>
    </row>
    <row r="199" spans="1:25" ht="14.25" customHeight="1" x14ac:dyDescent="0.2">
      <c r="A199" s="461"/>
      <c r="B199" s="461"/>
      <c r="C199" s="466"/>
      <c r="D199" s="466"/>
      <c r="E199" s="466"/>
      <c r="F199" s="466"/>
      <c r="G199" s="495"/>
      <c r="H199" s="495"/>
      <c r="I199" s="466"/>
      <c r="J199" s="466"/>
      <c r="K199" s="466"/>
      <c r="L199" s="466"/>
      <c r="M199" s="466"/>
      <c r="N199" s="466"/>
      <c r="O199" s="466"/>
      <c r="P199" s="466"/>
      <c r="Q199" s="466"/>
      <c r="R199" s="466"/>
      <c r="S199" s="466"/>
      <c r="T199" s="466"/>
      <c r="U199" s="466"/>
      <c r="V199" s="466"/>
      <c r="W199" s="466"/>
      <c r="X199" s="466"/>
      <c r="Y199" s="466"/>
    </row>
    <row r="200" spans="1:25" ht="14.25" customHeight="1" x14ac:dyDescent="0.2">
      <c r="A200" s="461"/>
      <c r="B200" s="461"/>
      <c r="C200" s="466"/>
      <c r="D200" s="466"/>
      <c r="E200" s="466"/>
      <c r="F200" s="466"/>
      <c r="G200" s="495"/>
      <c r="H200" s="495"/>
      <c r="I200" s="466"/>
      <c r="J200" s="466"/>
      <c r="K200" s="466"/>
      <c r="L200" s="466"/>
      <c r="M200" s="466"/>
      <c r="N200" s="466"/>
      <c r="O200" s="466"/>
      <c r="P200" s="466"/>
      <c r="Q200" s="466"/>
      <c r="R200" s="466"/>
      <c r="S200" s="466"/>
      <c r="T200" s="466"/>
      <c r="U200" s="466"/>
      <c r="V200" s="466"/>
      <c r="W200" s="466"/>
      <c r="X200" s="466"/>
      <c r="Y200" s="466"/>
    </row>
    <row r="201" spans="1:25" ht="14.25" customHeight="1" x14ac:dyDescent="0.2">
      <c r="A201" s="461"/>
      <c r="B201" s="461"/>
      <c r="C201" s="466"/>
      <c r="D201" s="466"/>
      <c r="E201" s="466"/>
      <c r="F201" s="466"/>
      <c r="G201" s="495"/>
      <c r="H201" s="495"/>
      <c r="I201" s="466"/>
      <c r="J201" s="466"/>
      <c r="K201" s="466"/>
      <c r="L201" s="466"/>
      <c r="M201" s="466"/>
      <c r="N201" s="466"/>
      <c r="O201" s="466"/>
      <c r="P201" s="466"/>
      <c r="Q201" s="466"/>
      <c r="R201" s="466"/>
      <c r="S201" s="466"/>
      <c r="T201" s="466"/>
      <c r="U201" s="466"/>
      <c r="V201" s="466"/>
      <c r="W201" s="466"/>
      <c r="X201" s="466"/>
      <c r="Y201" s="466"/>
    </row>
    <row r="202" spans="1:25" ht="14.25" customHeight="1" x14ac:dyDescent="0.2">
      <c r="A202" s="461"/>
      <c r="B202" s="461"/>
      <c r="C202" s="466"/>
      <c r="D202" s="466"/>
      <c r="E202" s="466"/>
      <c r="F202" s="466"/>
      <c r="G202" s="495"/>
      <c r="H202" s="495"/>
      <c r="I202" s="466"/>
      <c r="J202" s="466"/>
      <c r="K202" s="466"/>
      <c r="L202" s="466"/>
      <c r="M202" s="466"/>
      <c r="N202" s="466"/>
      <c r="O202" s="466"/>
      <c r="P202" s="466"/>
      <c r="Q202" s="466"/>
      <c r="R202" s="466"/>
      <c r="S202" s="466"/>
      <c r="T202" s="466"/>
      <c r="U202" s="466"/>
      <c r="V202" s="466"/>
      <c r="W202" s="466"/>
      <c r="X202" s="466"/>
      <c r="Y202" s="466"/>
    </row>
    <row r="203" spans="1:25" ht="14.25" customHeight="1" x14ac:dyDescent="0.2">
      <c r="A203" s="461"/>
      <c r="B203" s="461"/>
      <c r="C203" s="466"/>
      <c r="D203" s="466"/>
      <c r="E203" s="466"/>
      <c r="F203" s="466"/>
      <c r="G203" s="495"/>
      <c r="H203" s="495"/>
      <c r="I203" s="466"/>
      <c r="J203" s="466"/>
      <c r="K203" s="466"/>
      <c r="L203" s="466"/>
      <c r="M203" s="466"/>
      <c r="N203" s="466"/>
      <c r="O203" s="466"/>
      <c r="P203" s="466"/>
      <c r="Q203" s="466"/>
      <c r="R203" s="466"/>
      <c r="S203" s="466"/>
      <c r="T203" s="466"/>
      <c r="U203" s="466"/>
      <c r="V203" s="466"/>
      <c r="W203" s="466"/>
      <c r="X203" s="466"/>
      <c r="Y203" s="466"/>
    </row>
    <row r="204" spans="1:25" ht="14.25" customHeight="1" x14ac:dyDescent="0.2">
      <c r="A204" s="461"/>
      <c r="B204" s="461"/>
      <c r="C204" s="466"/>
      <c r="D204" s="466"/>
      <c r="E204" s="466"/>
      <c r="F204" s="466"/>
      <c r="G204" s="495"/>
      <c r="H204" s="495"/>
      <c r="I204" s="466"/>
      <c r="J204" s="466"/>
      <c r="K204" s="466"/>
      <c r="L204" s="466"/>
      <c r="M204" s="466"/>
      <c r="N204" s="466"/>
      <c r="O204" s="466"/>
      <c r="P204" s="466"/>
      <c r="Q204" s="466"/>
      <c r="R204" s="466"/>
      <c r="S204" s="466"/>
      <c r="T204" s="466"/>
      <c r="U204" s="466"/>
      <c r="V204" s="466"/>
      <c r="W204" s="466"/>
      <c r="X204" s="466"/>
      <c r="Y204" s="466"/>
    </row>
    <row r="205" spans="1:25" ht="14.25" customHeight="1" x14ac:dyDescent="0.2">
      <c r="A205" s="461"/>
      <c r="B205" s="461"/>
      <c r="C205" s="466"/>
      <c r="D205" s="466"/>
      <c r="E205" s="466"/>
      <c r="F205" s="466"/>
      <c r="G205" s="495"/>
      <c r="H205" s="495"/>
      <c r="I205" s="466"/>
      <c r="J205" s="466"/>
      <c r="K205" s="466"/>
      <c r="L205" s="466"/>
      <c r="M205" s="466"/>
      <c r="N205" s="466"/>
      <c r="O205" s="466"/>
      <c r="P205" s="466"/>
      <c r="Q205" s="466"/>
      <c r="R205" s="466"/>
      <c r="S205" s="466"/>
      <c r="T205" s="466"/>
      <c r="U205" s="466"/>
      <c r="V205" s="466"/>
      <c r="W205" s="466"/>
      <c r="X205" s="466"/>
      <c r="Y205" s="466"/>
    </row>
    <row r="206" spans="1:25" ht="14.25" customHeight="1" x14ac:dyDescent="0.2">
      <c r="A206" s="461"/>
      <c r="B206" s="461"/>
      <c r="C206" s="466"/>
      <c r="D206" s="466"/>
      <c r="E206" s="466"/>
      <c r="F206" s="466"/>
      <c r="G206" s="495"/>
      <c r="H206" s="495"/>
      <c r="I206" s="466"/>
      <c r="J206" s="466"/>
      <c r="K206" s="466"/>
      <c r="L206" s="466"/>
      <c r="M206" s="466"/>
      <c r="N206" s="466"/>
      <c r="O206" s="466"/>
      <c r="P206" s="466"/>
      <c r="Q206" s="466"/>
      <c r="R206" s="466"/>
      <c r="S206" s="466"/>
      <c r="T206" s="466"/>
      <c r="U206" s="466"/>
      <c r="V206" s="466"/>
      <c r="W206" s="466"/>
      <c r="X206" s="466"/>
      <c r="Y206" s="466"/>
    </row>
    <row r="207" spans="1:25" ht="14.25" customHeight="1" x14ac:dyDescent="0.2">
      <c r="A207" s="461"/>
      <c r="B207" s="461"/>
      <c r="C207" s="466"/>
      <c r="D207" s="466"/>
      <c r="E207" s="466"/>
      <c r="F207" s="466"/>
      <c r="G207" s="495"/>
      <c r="H207" s="495"/>
      <c r="I207" s="466"/>
      <c r="J207" s="466"/>
      <c r="K207" s="466"/>
      <c r="L207" s="466"/>
      <c r="M207" s="466"/>
      <c r="N207" s="466"/>
      <c r="O207" s="466"/>
      <c r="P207" s="466"/>
      <c r="Q207" s="466"/>
      <c r="R207" s="466"/>
      <c r="S207" s="466"/>
      <c r="T207" s="466"/>
      <c r="U207" s="466"/>
      <c r="V207" s="466"/>
      <c r="W207" s="466"/>
      <c r="X207" s="466"/>
      <c r="Y207" s="466"/>
    </row>
    <row r="208" spans="1:25" ht="14.25" customHeight="1" x14ac:dyDescent="0.2">
      <c r="A208" s="461"/>
      <c r="B208" s="461"/>
      <c r="C208" s="466"/>
      <c r="D208" s="466"/>
      <c r="E208" s="466"/>
      <c r="F208" s="466"/>
      <c r="G208" s="495"/>
      <c r="H208" s="495"/>
      <c r="I208" s="466"/>
      <c r="J208" s="466"/>
      <c r="K208" s="466"/>
      <c r="L208" s="466"/>
      <c r="M208" s="466"/>
      <c r="N208" s="466"/>
      <c r="O208" s="466"/>
      <c r="P208" s="466"/>
      <c r="Q208" s="466"/>
      <c r="R208" s="466"/>
      <c r="S208" s="466"/>
      <c r="T208" s="466"/>
      <c r="U208" s="466"/>
      <c r="V208" s="466"/>
      <c r="W208" s="466"/>
      <c r="X208" s="466"/>
      <c r="Y208" s="466"/>
    </row>
    <row r="209" spans="1:25" ht="14.25" customHeight="1" x14ac:dyDescent="0.2">
      <c r="A209" s="461"/>
      <c r="B209" s="461"/>
      <c r="C209" s="466"/>
      <c r="D209" s="466"/>
      <c r="E209" s="466"/>
      <c r="F209" s="466"/>
      <c r="G209" s="495"/>
      <c r="H209" s="495"/>
      <c r="I209" s="466"/>
      <c r="J209" s="466"/>
      <c r="K209" s="466"/>
      <c r="L209" s="466"/>
      <c r="M209" s="466"/>
      <c r="N209" s="466"/>
      <c r="O209" s="466"/>
      <c r="P209" s="466"/>
      <c r="Q209" s="466"/>
      <c r="R209" s="466"/>
      <c r="S209" s="466"/>
      <c r="T209" s="466"/>
      <c r="U209" s="466"/>
      <c r="V209" s="466"/>
      <c r="W209" s="466"/>
      <c r="X209" s="466"/>
      <c r="Y209" s="466"/>
    </row>
    <row r="210" spans="1:25" ht="14.25" customHeight="1" x14ac:dyDescent="0.2">
      <c r="A210" s="461"/>
      <c r="B210" s="461"/>
      <c r="C210" s="466"/>
      <c r="D210" s="466"/>
      <c r="E210" s="466"/>
      <c r="F210" s="466"/>
      <c r="G210" s="495"/>
      <c r="H210" s="495"/>
      <c r="I210" s="466"/>
      <c r="J210" s="466"/>
      <c r="K210" s="466"/>
      <c r="L210" s="466"/>
      <c r="M210" s="466"/>
      <c r="N210" s="466"/>
      <c r="O210" s="466"/>
      <c r="P210" s="466"/>
      <c r="Q210" s="466"/>
      <c r="R210" s="466"/>
      <c r="S210" s="466"/>
      <c r="T210" s="466"/>
      <c r="U210" s="466"/>
      <c r="V210" s="466"/>
      <c r="W210" s="466"/>
      <c r="X210" s="466"/>
      <c r="Y210" s="466"/>
    </row>
    <row r="211" spans="1:25" ht="14.25" customHeight="1" x14ac:dyDescent="0.2">
      <c r="A211" s="461"/>
      <c r="B211" s="461"/>
      <c r="C211" s="466"/>
      <c r="D211" s="466"/>
      <c r="E211" s="466"/>
      <c r="F211" s="466"/>
      <c r="G211" s="495"/>
      <c r="H211" s="495"/>
      <c r="I211" s="466"/>
      <c r="J211" s="466"/>
      <c r="K211" s="466"/>
      <c r="L211" s="466"/>
      <c r="M211" s="466"/>
      <c r="N211" s="466"/>
      <c r="O211" s="466"/>
      <c r="P211" s="466"/>
      <c r="Q211" s="466"/>
      <c r="R211" s="466"/>
      <c r="S211" s="466"/>
      <c r="T211" s="466"/>
      <c r="U211" s="466"/>
      <c r="V211" s="466"/>
      <c r="W211" s="466"/>
      <c r="X211" s="466"/>
      <c r="Y211" s="466"/>
    </row>
    <row r="212" spans="1:25" ht="14.25" customHeight="1" x14ac:dyDescent="0.2">
      <c r="A212" s="461"/>
      <c r="B212" s="461"/>
      <c r="C212" s="466"/>
      <c r="D212" s="466"/>
      <c r="E212" s="466"/>
      <c r="F212" s="466"/>
      <c r="G212" s="495"/>
      <c r="H212" s="495"/>
      <c r="I212" s="466"/>
      <c r="J212" s="466"/>
      <c r="K212" s="466"/>
      <c r="L212" s="466"/>
      <c r="M212" s="466"/>
      <c r="N212" s="466"/>
      <c r="O212" s="466"/>
      <c r="P212" s="466"/>
      <c r="Q212" s="466"/>
      <c r="R212" s="466"/>
      <c r="S212" s="466"/>
      <c r="T212" s="466"/>
      <c r="U212" s="466"/>
      <c r="V212" s="466"/>
      <c r="W212" s="466"/>
      <c r="X212" s="466"/>
      <c r="Y212" s="466"/>
    </row>
    <row r="213" spans="1:25" ht="14.25" customHeight="1" x14ac:dyDescent="0.2">
      <c r="A213" s="461"/>
      <c r="B213" s="461"/>
      <c r="C213" s="466"/>
      <c r="D213" s="466"/>
      <c r="E213" s="466"/>
      <c r="F213" s="466"/>
      <c r="G213" s="495"/>
      <c r="H213" s="495"/>
      <c r="I213" s="466"/>
      <c r="J213" s="466"/>
      <c r="K213" s="466"/>
      <c r="L213" s="466"/>
      <c r="M213" s="466"/>
      <c r="N213" s="466"/>
      <c r="O213" s="466"/>
      <c r="P213" s="466"/>
      <c r="Q213" s="466"/>
      <c r="R213" s="466"/>
      <c r="S213" s="466"/>
      <c r="T213" s="466"/>
      <c r="U213" s="466"/>
      <c r="V213" s="466"/>
      <c r="W213" s="466"/>
      <c r="X213" s="466"/>
      <c r="Y213" s="466"/>
    </row>
    <row r="214" spans="1:25" ht="14.25" customHeight="1" x14ac:dyDescent="0.2">
      <c r="A214" s="461"/>
      <c r="B214" s="461"/>
      <c r="C214" s="466"/>
      <c r="D214" s="466"/>
      <c r="E214" s="466"/>
      <c r="F214" s="466"/>
      <c r="G214" s="495"/>
      <c r="H214" s="495"/>
      <c r="I214" s="466"/>
      <c r="J214" s="466"/>
      <c r="K214" s="466"/>
      <c r="L214" s="466"/>
      <c r="M214" s="466"/>
      <c r="N214" s="466"/>
      <c r="O214" s="466"/>
      <c r="P214" s="466"/>
      <c r="Q214" s="466"/>
      <c r="R214" s="466"/>
      <c r="S214" s="466"/>
      <c r="T214" s="466"/>
      <c r="U214" s="466"/>
      <c r="V214" s="466"/>
      <c r="W214" s="466"/>
      <c r="X214" s="466"/>
      <c r="Y214" s="466"/>
    </row>
    <row r="215" spans="1:25" ht="14.25" customHeight="1" x14ac:dyDescent="0.2">
      <c r="A215" s="461"/>
      <c r="B215" s="461"/>
      <c r="C215" s="466"/>
      <c r="D215" s="466"/>
      <c r="E215" s="466"/>
      <c r="F215" s="466"/>
      <c r="G215" s="495"/>
      <c r="H215" s="495"/>
      <c r="I215" s="466"/>
      <c r="J215" s="466"/>
      <c r="K215" s="466"/>
      <c r="L215" s="466"/>
      <c r="M215" s="466"/>
      <c r="N215" s="466"/>
      <c r="O215" s="466"/>
      <c r="P215" s="466"/>
      <c r="Q215" s="466"/>
      <c r="R215" s="466"/>
      <c r="S215" s="466"/>
      <c r="T215" s="466"/>
      <c r="U215" s="466"/>
      <c r="V215" s="466"/>
      <c r="W215" s="466"/>
      <c r="X215" s="466"/>
      <c r="Y215" s="466"/>
    </row>
    <row r="216" spans="1:25" ht="14.25" customHeight="1" x14ac:dyDescent="0.2">
      <c r="A216" s="461"/>
      <c r="B216" s="461"/>
      <c r="C216" s="466"/>
      <c r="D216" s="466"/>
      <c r="E216" s="466"/>
      <c r="F216" s="466"/>
      <c r="G216" s="495"/>
      <c r="H216" s="495"/>
      <c r="I216" s="466"/>
      <c r="J216" s="466"/>
      <c r="K216" s="466"/>
      <c r="L216" s="466"/>
      <c r="M216" s="466"/>
      <c r="N216" s="466"/>
      <c r="O216" s="466"/>
      <c r="P216" s="466"/>
      <c r="Q216" s="466"/>
      <c r="R216" s="466"/>
      <c r="S216" s="466"/>
      <c r="T216" s="466"/>
      <c r="U216" s="466"/>
      <c r="V216" s="466"/>
      <c r="W216" s="466"/>
      <c r="X216" s="466"/>
      <c r="Y216" s="466"/>
    </row>
    <row r="217" spans="1:25" ht="14.25" customHeight="1" x14ac:dyDescent="0.2">
      <c r="A217" s="461"/>
      <c r="B217" s="461"/>
      <c r="C217" s="466"/>
      <c r="D217" s="466"/>
      <c r="E217" s="466"/>
      <c r="F217" s="466"/>
      <c r="G217" s="495"/>
      <c r="H217" s="495"/>
      <c r="I217" s="466"/>
      <c r="J217" s="466"/>
      <c r="K217" s="466"/>
      <c r="L217" s="466"/>
      <c r="M217" s="466"/>
      <c r="N217" s="466"/>
      <c r="O217" s="466"/>
      <c r="P217" s="466"/>
      <c r="Q217" s="466"/>
      <c r="R217" s="466"/>
      <c r="S217" s="466"/>
      <c r="T217" s="466"/>
      <c r="U217" s="466"/>
      <c r="V217" s="466"/>
      <c r="W217" s="466"/>
      <c r="X217" s="466"/>
      <c r="Y217" s="466"/>
    </row>
    <row r="218" spans="1:25" ht="14.25" customHeight="1" x14ac:dyDescent="0.2">
      <c r="A218" s="461"/>
      <c r="B218" s="461"/>
      <c r="C218" s="466"/>
      <c r="D218" s="466"/>
      <c r="E218" s="466"/>
      <c r="F218" s="466"/>
      <c r="G218" s="495"/>
      <c r="H218" s="495"/>
      <c r="I218" s="466"/>
      <c r="J218" s="466"/>
      <c r="K218" s="466"/>
      <c r="L218" s="466"/>
      <c r="M218" s="466"/>
      <c r="N218" s="466"/>
      <c r="O218" s="466"/>
      <c r="P218" s="466"/>
      <c r="Q218" s="466"/>
      <c r="R218" s="466"/>
      <c r="S218" s="466"/>
      <c r="T218" s="466"/>
      <c r="U218" s="466"/>
      <c r="V218" s="466"/>
      <c r="W218" s="466"/>
      <c r="X218" s="466"/>
      <c r="Y218" s="466"/>
    </row>
    <row r="219" spans="1:25" ht="14.25" customHeight="1" x14ac:dyDescent="0.2">
      <c r="A219" s="461"/>
      <c r="B219" s="461"/>
      <c r="C219" s="466"/>
      <c r="D219" s="466"/>
      <c r="E219" s="466"/>
      <c r="F219" s="466"/>
      <c r="G219" s="495"/>
      <c r="H219" s="495"/>
      <c r="I219" s="466"/>
      <c r="J219" s="466"/>
      <c r="K219" s="466"/>
      <c r="L219" s="466"/>
      <c r="M219" s="466"/>
      <c r="N219" s="466"/>
      <c r="O219" s="466"/>
      <c r="P219" s="466"/>
      <c r="Q219" s="466"/>
      <c r="R219" s="466"/>
      <c r="S219" s="466"/>
      <c r="T219" s="466"/>
      <c r="U219" s="466"/>
      <c r="V219" s="466"/>
      <c r="W219" s="466"/>
      <c r="X219" s="466"/>
      <c r="Y219" s="466"/>
    </row>
    <row r="220" spans="1:25" ht="14.25" customHeight="1" x14ac:dyDescent="0.2">
      <c r="A220" s="461"/>
      <c r="B220" s="461"/>
      <c r="C220" s="466"/>
      <c r="D220" s="466"/>
      <c r="E220" s="466"/>
      <c r="F220" s="466"/>
      <c r="G220" s="495"/>
      <c r="H220" s="495"/>
      <c r="I220" s="466"/>
      <c r="J220" s="466"/>
      <c r="K220" s="466"/>
      <c r="L220" s="466"/>
      <c r="M220" s="466"/>
      <c r="N220" s="466"/>
      <c r="O220" s="466"/>
      <c r="P220" s="466"/>
      <c r="Q220" s="466"/>
      <c r="R220" s="466"/>
      <c r="S220" s="466"/>
      <c r="T220" s="466"/>
      <c r="U220" s="466"/>
      <c r="V220" s="466"/>
      <c r="W220" s="466"/>
      <c r="X220" s="466"/>
      <c r="Y220" s="466"/>
    </row>
    <row r="221" spans="1:25" ht="14.25" customHeight="1" x14ac:dyDescent="0.2">
      <c r="A221" s="461"/>
      <c r="B221" s="461"/>
      <c r="C221" s="466"/>
      <c r="D221" s="466"/>
      <c r="E221" s="466"/>
      <c r="F221" s="466"/>
      <c r="G221" s="495"/>
      <c r="H221" s="495"/>
      <c r="I221" s="466"/>
      <c r="J221" s="466"/>
      <c r="K221" s="466"/>
      <c r="L221" s="466"/>
      <c r="M221" s="466"/>
      <c r="N221" s="466"/>
      <c r="O221" s="466"/>
      <c r="P221" s="466"/>
      <c r="Q221" s="466"/>
      <c r="R221" s="466"/>
      <c r="S221" s="466"/>
      <c r="T221" s="466"/>
      <c r="U221" s="466"/>
      <c r="V221" s="466"/>
      <c r="W221" s="466"/>
      <c r="X221" s="466"/>
      <c r="Y221" s="466"/>
    </row>
    <row r="222" spans="1:25" ht="14.25" customHeight="1" x14ac:dyDescent="0.2">
      <c r="A222" s="461"/>
      <c r="B222" s="461"/>
      <c r="C222" s="466"/>
      <c r="D222" s="466"/>
      <c r="E222" s="466"/>
      <c r="F222" s="466"/>
      <c r="G222" s="495"/>
      <c r="H222" s="495"/>
      <c r="I222" s="466"/>
      <c r="J222" s="466"/>
      <c r="K222" s="466"/>
      <c r="L222" s="466"/>
      <c r="M222" s="466"/>
      <c r="N222" s="466"/>
      <c r="O222" s="466"/>
      <c r="P222" s="466"/>
      <c r="Q222" s="466"/>
      <c r="R222" s="466"/>
      <c r="S222" s="466"/>
      <c r="T222" s="466"/>
      <c r="U222" s="466"/>
      <c r="V222" s="466"/>
      <c r="W222" s="466"/>
      <c r="X222" s="466"/>
      <c r="Y222" s="466"/>
    </row>
    <row r="223" spans="1:25" ht="14.25" customHeight="1" x14ac:dyDescent="0.2">
      <c r="A223" s="461"/>
      <c r="B223" s="461"/>
      <c r="C223" s="466"/>
      <c r="D223" s="466"/>
      <c r="E223" s="466"/>
      <c r="F223" s="466"/>
      <c r="G223" s="495"/>
      <c r="H223" s="495"/>
      <c r="I223" s="466"/>
      <c r="J223" s="466"/>
      <c r="K223" s="466"/>
      <c r="L223" s="466"/>
      <c r="M223" s="466"/>
      <c r="N223" s="466"/>
      <c r="O223" s="466"/>
      <c r="P223" s="466"/>
      <c r="Q223" s="466"/>
      <c r="R223" s="466"/>
      <c r="S223" s="466"/>
      <c r="T223" s="466"/>
      <c r="U223" s="466"/>
      <c r="V223" s="466"/>
      <c r="W223" s="466"/>
      <c r="X223" s="466"/>
      <c r="Y223" s="466"/>
    </row>
    <row r="224" spans="1:25" ht="14.25" customHeight="1" x14ac:dyDescent="0.2">
      <c r="A224" s="461"/>
      <c r="B224" s="461"/>
      <c r="C224" s="466"/>
      <c r="D224" s="466"/>
      <c r="E224" s="466"/>
      <c r="F224" s="466"/>
      <c r="G224" s="495"/>
      <c r="H224" s="495"/>
      <c r="I224" s="466"/>
      <c r="J224" s="466"/>
      <c r="K224" s="466"/>
      <c r="L224" s="466"/>
      <c r="M224" s="466"/>
      <c r="N224" s="466"/>
      <c r="O224" s="466"/>
      <c r="P224" s="466"/>
      <c r="Q224" s="466"/>
      <c r="R224" s="466"/>
      <c r="S224" s="466"/>
      <c r="T224" s="466"/>
      <c r="U224" s="466"/>
      <c r="V224" s="466"/>
      <c r="W224" s="466"/>
      <c r="X224" s="466"/>
      <c r="Y224" s="466"/>
    </row>
    <row r="225" spans="1:25" ht="14.25" customHeight="1" x14ac:dyDescent="0.2">
      <c r="A225" s="461"/>
      <c r="B225" s="461"/>
      <c r="C225" s="466"/>
      <c r="D225" s="466"/>
      <c r="E225" s="466"/>
      <c r="F225" s="466"/>
      <c r="G225" s="495"/>
      <c r="H225" s="495"/>
      <c r="I225" s="466"/>
      <c r="J225" s="466"/>
      <c r="K225" s="466"/>
      <c r="L225" s="466"/>
      <c r="M225" s="466"/>
      <c r="N225" s="466"/>
      <c r="O225" s="466"/>
      <c r="P225" s="466"/>
      <c r="Q225" s="466"/>
      <c r="R225" s="466"/>
      <c r="S225" s="466"/>
      <c r="T225" s="466"/>
      <c r="U225" s="466"/>
      <c r="V225" s="466"/>
      <c r="W225" s="466"/>
      <c r="X225" s="466"/>
      <c r="Y225" s="466"/>
    </row>
    <row r="226" spans="1:25" ht="14.25" customHeight="1" x14ac:dyDescent="0.2">
      <c r="A226" s="461"/>
      <c r="B226" s="461"/>
      <c r="C226" s="466"/>
      <c r="D226" s="466"/>
      <c r="E226" s="466"/>
      <c r="F226" s="466"/>
      <c r="G226" s="495"/>
      <c r="H226" s="495"/>
      <c r="I226" s="466"/>
      <c r="J226" s="466"/>
      <c r="K226" s="466"/>
      <c r="L226" s="466"/>
      <c r="M226" s="466"/>
      <c r="N226" s="466"/>
      <c r="O226" s="466"/>
      <c r="P226" s="466"/>
      <c r="Q226" s="466"/>
      <c r="R226" s="466"/>
      <c r="S226" s="466"/>
      <c r="T226" s="466"/>
      <c r="U226" s="466"/>
      <c r="V226" s="466"/>
      <c r="W226" s="466"/>
      <c r="X226" s="466"/>
      <c r="Y226" s="466"/>
    </row>
    <row r="227" spans="1:25" ht="14.25" customHeight="1" x14ac:dyDescent="0.2">
      <c r="A227" s="461"/>
      <c r="B227" s="461"/>
      <c r="C227" s="466"/>
      <c r="D227" s="466"/>
      <c r="E227" s="466"/>
      <c r="F227" s="466"/>
      <c r="G227" s="495"/>
      <c r="H227" s="495"/>
      <c r="I227" s="466"/>
      <c r="J227" s="466"/>
      <c r="K227" s="466"/>
      <c r="L227" s="466"/>
      <c r="M227" s="466"/>
      <c r="N227" s="466"/>
      <c r="O227" s="466"/>
      <c r="P227" s="466"/>
      <c r="Q227" s="466"/>
      <c r="R227" s="466"/>
      <c r="S227" s="466"/>
      <c r="T227" s="466"/>
      <c r="U227" s="466"/>
      <c r="V227" s="466"/>
      <c r="W227" s="466"/>
      <c r="X227" s="466"/>
      <c r="Y227" s="466"/>
    </row>
    <row r="228" spans="1:25" ht="14.25" customHeight="1" x14ac:dyDescent="0.2">
      <c r="A228" s="461"/>
      <c r="B228" s="461"/>
      <c r="C228" s="466"/>
      <c r="D228" s="466"/>
      <c r="E228" s="466"/>
      <c r="F228" s="466"/>
      <c r="G228" s="495"/>
      <c r="H228" s="495"/>
      <c r="I228" s="466"/>
      <c r="J228" s="466"/>
      <c r="K228" s="466"/>
      <c r="L228" s="466"/>
      <c r="M228" s="466"/>
      <c r="N228" s="466"/>
      <c r="O228" s="466"/>
      <c r="P228" s="466"/>
      <c r="Q228" s="466"/>
      <c r="R228" s="466"/>
      <c r="S228" s="466"/>
      <c r="T228" s="466"/>
      <c r="U228" s="466"/>
      <c r="V228" s="466"/>
      <c r="W228" s="466"/>
      <c r="X228" s="466"/>
      <c r="Y228" s="466"/>
    </row>
    <row r="229" spans="1:25" ht="14.25" customHeight="1" x14ac:dyDescent="0.2">
      <c r="A229" s="461"/>
      <c r="B229" s="461"/>
      <c r="C229" s="466"/>
      <c r="D229" s="466"/>
      <c r="E229" s="466"/>
      <c r="F229" s="466"/>
      <c r="G229" s="495"/>
      <c r="H229" s="495"/>
      <c r="I229" s="466"/>
      <c r="J229" s="466"/>
      <c r="K229" s="466"/>
      <c r="L229" s="466"/>
      <c r="M229" s="466"/>
      <c r="N229" s="466"/>
      <c r="O229" s="466"/>
      <c r="P229" s="466"/>
      <c r="Q229" s="466"/>
      <c r="R229" s="466"/>
      <c r="S229" s="466"/>
      <c r="T229" s="466"/>
      <c r="U229" s="466"/>
      <c r="V229" s="466"/>
      <c r="W229" s="466"/>
      <c r="X229" s="466"/>
      <c r="Y229" s="466"/>
    </row>
    <row r="230" spans="1:25" ht="14.25" customHeight="1" x14ac:dyDescent="0.2">
      <c r="A230" s="461"/>
      <c r="B230" s="461"/>
      <c r="C230" s="466"/>
      <c r="D230" s="466"/>
      <c r="E230" s="466"/>
      <c r="F230" s="466"/>
      <c r="G230" s="495"/>
      <c r="H230" s="495"/>
      <c r="I230" s="466"/>
      <c r="J230" s="466"/>
      <c r="K230" s="466"/>
      <c r="L230" s="466"/>
      <c r="M230" s="466"/>
      <c r="N230" s="466"/>
      <c r="O230" s="466"/>
      <c r="P230" s="466"/>
      <c r="Q230" s="466"/>
      <c r="R230" s="466"/>
      <c r="S230" s="466"/>
      <c r="T230" s="466"/>
      <c r="U230" s="466"/>
      <c r="V230" s="466"/>
      <c r="W230" s="466"/>
      <c r="X230" s="466"/>
      <c r="Y230" s="466"/>
    </row>
    <row r="231" spans="1:25" ht="14.25" customHeight="1" x14ac:dyDescent="0.2">
      <c r="A231" s="461"/>
      <c r="B231" s="461"/>
      <c r="C231" s="466"/>
      <c r="D231" s="466"/>
      <c r="E231" s="466"/>
      <c r="F231" s="466"/>
      <c r="G231" s="495"/>
      <c r="H231" s="495"/>
      <c r="I231" s="466"/>
      <c r="J231" s="466"/>
      <c r="K231" s="466"/>
      <c r="L231" s="466"/>
      <c r="M231" s="466"/>
      <c r="N231" s="466"/>
      <c r="O231" s="466"/>
      <c r="P231" s="466"/>
      <c r="Q231" s="466"/>
      <c r="R231" s="466"/>
      <c r="S231" s="466"/>
      <c r="T231" s="466"/>
      <c r="U231" s="466"/>
      <c r="V231" s="466"/>
      <c r="W231" s="466"/>
      <c r="X231" s="466"/>
      <c r="Y231" s="466"/>
    </row>
    <row r="232" spans="1:25" ht="14.25" customHeight="1" x14ac:dyDescent="0.2">
      <c r="A232" s="461"/>
      <c r="B232" s="461"/>
      <c r="C232" s="466"/>
      <c r="D232" s="466"/>
      <c r="E232" s="466"/>
      <c r="F232" s="466"/>
      <c r="G232" s="495"/>
      <c r="H232" s="495"/>
      <c r="I232" s="466"/>
      <c r="J232" s="466"/>
      <c r="K232" s="466"/>
      <c r="L232" s="466"/>
      <c r="M232" s="466"/>
      <c r="N232" s="466"/>
      <c r="O232" s="466"/>
      <c r="P232" s="466"/>
      <c r="Q232" s="466"/>
      <c r="R232" s="466"/>
      <c r="S232" s="466"/>
      <c r="T232" s="466"/>
      <c r="U232" s="466"/>
      <c r="V232" s="466"/>
      <c r="W232" s="466"/>
      <c r="X232" s="466"/>
      <c r="Y232" s="466"/>
    </row>
    <row r="233" spans="1:25" ht="14.25" customHeight="1" x14ac:dyDescent="0.2">
      <c r="A233" s="461"/>
      <c r="B233" s="461"/>
      <c r="C233" s="466"/>
      <c r="D233" s="466"/>
      <c r="E233" s="466"/>
      <c r="F233" s="466"/>
      <c r="G233" s="495"/>
      <c r="H233" s="495"/>
      <c r="I233" s="466"/>
      <c r="J233" s="466"/>
      <c r="K233" s="466"/>
      <c r="L233" s="466"/>
      <c r="M233" s="466"/>
      <c r="N233" s="466"/>
      <c r="O233" s="466"/>
      <c r="P233" s="466"/>
      <c r="Q233" s="466"/>
      <c r="R233" s="466"/>
      <c r="S233" s="466"/>
      <c r="T233" s="466"/>
      <c r="U233" s="466"/>
      <c r="V233" s="466"/>
      <c r="W233" s="466"/>
      <c r="X233" s="466"/>
      <c r="Y233" s="466"/>
    </row>
    <row r="234" spans="1:25" ht="14.25" customHeight="1" x14ac:dyDescent="0.2">
      <c r="A234" s="461"/>
      <c r="B234" s="461"/>
      <c r="C234" s="466"/>
      <c r="D234" s="466"/>
      <c r="E234" s="466"/>
      <c r="F234" s="466"/>
      <c r="G234" s="495"/>
      <c r="H234" s="495"/>
      <c r="I234" s="466"/>
      <c r="J234" s="466"/>
      <c r="K234" s="466"/>
      <c r="L234" s="466"/>
      <c r="M234" s="466"/>
      <c r="N234" s="466"/>
      <c r="O234" s="466"/>
      <c r="P234" s="466"/>
      <c r="Q234" s="466"/>
      <c r="R234" s="466"/>
      <c r="S234" s="466"/>
      <c r="T234" s="466"/>
      <c r="U234" s="466"/>
      <c r="V234" s="466"/>
      <c r="W234" s="466"/>
      <c r="X234" s="466"/>
      <c r="Y234" s="466"/>
    </row>
    <row r="235" spans="1:25" ht="14.25" customHeight="1" x14ac:dyDescent="0.2">
      <c r="A235" s="461"/>
      <c r="B235" s="461"/>
      <c r="C235" s="466"/>
      <c r="D235" s="466"/>
      <c r="E235" s="466"/>
      <c r="F235" s="466"/>
      <c r="G235" s="495"/>
      <c r="H235" s="495"/>
      <c r="I235" s="466"/>
      <c r="J235" s="466"/>
      <c r="K235" s="466"/>
      <c r="L235" s="466"/>
      <c r="M235" s="466"/>
      <c r="N235" s="466"/>
      <c r="O235" s="466"/>
      <c r="P235" s="466"/>
      <c r="Q235" s="466"/>
      <c r="R235" s="466"/>
      <c r="S235" s="466"/>
      <c r="T235" s="466"/>
      <c r="U235" s="466"/>
      <c r="V235" s="466"/>
      <c r="W235" s="466"/>
      <c r="X235" s="466"/>
      <c r="Y235" s="466"/>
    </row>
    <row r="236" spans="1:25" ht="14.25" customHeight="1" x14ac:dyDescent="0.2">
      <c r="A236" s="461"/>
      <c r="B236" s="461"/>
      <c r="C236" s="466"/>
      <c r="D236" s="466"/>
      <c r="E236" s="466"/>
      <c r="F236" s="466"/>
      <c r="G236" s="495"/>
      <c r="H236" s="495"/>
      <c r="I236" s="466"/>
      <c r="J236" s="466"/>
      <c r="K236" s="466"/>
      <c r="L236" s="466"/>
      <c r="M236" s="466"/>
      <c r="N236" s="466"/>
      <c r="O236" s="466"/>
      <c r="P236" s="466"/>
      <c r="Q236" s="466"/>
      <c r="R236" s="466"/>
      <c r="S236" s="466"/>
      <c r="T236" s="466"/>
      <c r="U236" s="466"/>
      <c r="V236" s="466"/>
      <c r="W236" s="466"/>
      <c r="X236" s="466"/>
      <c r="Y236" s="466"/>
    </row>
    <row r="237" spans="1:25" ht="14.25" customHeight="1" x14ac:dyDescent="0.2">
      <c r="A237" s="461"/>
      <c r="B237" s="461"/>
      <c r="C237" s="466"/>
      <c r="D237" s="466"/>
      <c r="E237" s="466"/>
      <c r="F237" s="466"/>
      <c r="G237" s="495"/>
      <c r="H237" s="495"/>
      <c r="I237" s="466"/>
      <c r="J237" s="466"/>
      <c r="K237" s="466"/>
      <c r="L237" s="466"/>
      <c r="M237" s="466"/>
      <c r="N237" s="466"/>
      <c r="O237" s="466"/>
      <c r="P237" s="466"/>
      <c r="Q237" s="466"/>
      <c r="R237" s="466"/>
      <c r="S237" s="466"/>
      <c r="T237" s="466"/>
      <c r="U237" s="466"/>
      <c r="V237" s="466"/>
      <c r="W237" s="466"/>
      <c r="X237" s="466"/>
      <c r="Y237" s="466"/>
    </row>
    <row r="238" spans="1:25" ht="14.25" customHeight="1" x14ac:dyDescent="0.2">
      <c r="A238" s="461"/>
      <c r="B238" s="461"/>
      <c r="C238" s="466"/>
      <c r="D238" s="466"/>
      <c r="E238" s="466"/>
      <c r="F238" s="466"/>
      <c r="G238" s="495"/>
      <c r="H238" s="495"/>
      <c r="I238" s="466"/>
      <c r="J238" s="466"/>
      <c r="K238" s="466"/>
      <c r="L238" s="466"/>
      <c r="M238" s="466"/>
      <c r="N238" s="466"/>
      <c r="O238" s="466"/>
      <c r="P238" s="466"/>
      <c r="Q238" s="466"/>
      <c r="R238" s="466"/>
      <c r="S238" s="466"/>
      <c r="T238" s="466"/>
      <c r="U238" s="466"/>
      <c r="V238" s="466"/>
      <c r="W238" s="466"/>
      <c r="X238" s="466"/>
      <c r="Y238" s="466"/>
    </row>
    <row r="239" spans="1:25" ht="14.25" customHeight="1" x14ac:dyDescent="0.2">
      <c r="A239" s="461"/>
      <c r="B239" s="461"/>
      <c r="C239" s="466"/>
      <c r="D239" s="466"/>
      <c r="E239" s="466"/>
      <c r="F239" s="466"/>
      <c r="G239" s="495"/>
      <c r="H239" s="495"/>
      <c r="I239" s="466"/>
      <c r="J239" s="466"/>
      <c r="K239" s="466"/>
      <c r="L239" s="466"/>
      <c r="M239" s="466"/>
      <c r="N239" s="466"/>
      <c r="O239" s="466"/>
      <c r="P239" s="466"/>
      <c r="Q239" s="466"/>
      <c r="R239" s="466"/>
      <c r="S239" s="466"/>
      <c r="T239" s="466"/>
      <c r="U239" s="466"/>
      <c r="V239" s="466"/>
      <c r="W239" s="466"/>
      <c r="X239" s="466"/>
      <c r="Y239" s="466"/>
    </row>
    <row r="240" spans="1:25" ht="14.25" customHeight="1" x14ac:dyDescent="0.2">
      <c r="A240" s="461"/>
      <c r="B240" s="461"/>
      <c r="C240" s="466"/>
      <c r="D240" s="466"/>
      <c r="E240" s="466"/>
      <c r="F240" s="466"/>
      <c r="G240" s="495"/>
      <c r="H240" s="495"/>
      <c r="I240" s="466"/>
      <c r="J240" s="466"/>
      <c r="K240" s="466"/>
      <c r="L240" s="466"/>
      <c r="M240" s="466"/>
      <c r="N240" s="466"/>
      <c r="O240" s="466"/>
      <c r="P240" s="466"/>
      <c r="Q240" s="466"/>
      <c r="R240" s="466"/>
      <c r="S240" s="466"/>
      <c r="T240" s="466"/>
      <c r="U240" s="466"/>
      <c r="V240" s="466"/>
      <c r="W240" s="466"/>
      <c r="X240" s="466"/>
      <c r="Y240" s="466"/>
    </row>
    <row r="241" spans="1:25" ht="14.25" customHeight="1" x14ac:dyDescent="0.2">
      <c r="A241" s="461"/>
      <c r="B241" s="461"/>
      <c r="C241" s="466"/>
      <c r="D241" s="466"/>
      <c r="E241" s="466"/>
      <c r="F241" s="466"/>
      <c r="G241" s="495"/>
      <c r="H241" s="495"/>
      <c r="I241" s="466"/>
      <c r="J241" s="466"/>
      <c r="K241" s="466"/>
      <c r="L241" s="466"/>
      <c r="M241" s="466"/>
      <c r="N241" s="466"/>
      <c r="O241" s="466"/>
      <c r="P241" s="466"/>
      <c r="Q241" s="466"/>
      <c r="R241" s="466"/>
      <c r="S241" s="466"/>
      <c r="T241" s="466"/>
      <c r="U241" s="466"/>
      <c r="V241" s="466"/>
      <c r="W241" s="466"/>
      <c r="X241" s="466"/>
      <c r="Y241" s="466"/>
    </row>
    <row r="242" spans="1:25" ht="14.25" customHeight="1" x14ac:dyDescent="0.2">
      <c r="A242" s="461"/>
      <c r="B242" s="461"/>
      <c r="C242" s="466"/>
      <c r="D242" s="466"/>
      <c r="E242" s="466"/>
      <c r="F242" s="466"/>
      <c r="G242" s="495"/>
      <c r="H242" s="495"/>
      <c r="I242" s="466"/>
      <c r="J242" s="466"/>
      <c r="K242" s="466"/>
      <c r="L242" s="466"/>
      <c r="M242" s="466"/>
      <c r="N242" s="466"/>
      <c r="O242" s="466"/>
      <c r="P242" s="466"/>
      <c r="Q242" s="466"/>
      <c r="R242" s="466"/>
      <c r="S242" s="466"/>
      <c r="T242" s="466"/>
      <c r="U242" s="466"/>
      <c r="V242" s="466"/>
      <c r="W242" s="466"/>
      <c r="X242" s="466"/>
      <c r="Y242" s="466"/>
    </row>
    <row r="243" spans="1:25" ht="14.25" customHeight="1" x14ac:dyDescent="0.2">
      <c r="A243" s="461"/>
      <c r="B243" s="461"/>
      <c r="C243" s="466"/>
      <c r="D243" s="466"/>
      <c r="E243" s="466"/>
      <c r="F243" s="466"/>
      <c r="G243" s="495"/>
      <c r="H243" s="495"/>
      <c r="I243" s="466"/>
      <c r="J243" s="466"/>
      <c r="K243" s="466"/>
      <c r="L243" s="466"/>
      <c r="M243" s="466"/>
      <c r="N243" s="466"/>
      <c r="O243" s="466"/>
      <c r="P243" s="466"/>
      <c r="Q243" s="466"/>
      <c r="R243" s="466"/>
      <c r="S243" s="466"/>
      <c r="T243" s="466"/>
      <c r="U243" s="466"/>
      <c r="V243" s="466"/>
      <c r="W243" s="466"/>
      <c r="X243" s="466"/>
      <c r="Y243" s="466"/>
    </row>
    <row r="244" spans="1:25" ht="14.25" customHeight="1" x14ac:dyDescent="0.2">
      <c r="A244" s="461"/>
      <c r="B244" s="461"/>
      <c r="C244" s="466"/>
      <c r="D244" s="466"/>
      <c r="E244" s="466"/>
      <c r="F244" s="466"/>
      <c r="G244" s="495"/>
      <c r="H244" s="495"/>
      <c r="I244" s="466"/>
      <c r="J244" s="466"/>
      <c r="K244" s="466"/>
      <c r="L244" s="466"/>
      <c r="M244" s="466"/>
      <c r="N244" s="466"/>
      <c r="O244" s="466"/>
      <c r="P244" s="466"/>
      <c r="Q244" s="466"/>
      <c r="R244" s="466"/>
      <c r="S244" s="466"/>
      <c r="T244" s="466"/>
      <c r="U244" s="466"/>
      <c r="V244" s="466"/>
      <c r="W244" s="466"/>
      <c r="X244" s="466"/>
      <c r="Y244" s="466"/>
    </row>
    <row r="245" spans="1:25" ht="14.25" customHeight="1" x14ac:dyDescent="0.2">
      <c r="A245" s="461"/>
      <c r="B245" s="461"/>
      <c r="C245" s="466"/>
      <c r="D245" s="466"/>
      <c r="E245" s="466"/>
      <c r="F245" s="466"/>
      <c r="G245" s="495"/>
      <c r="H245" s="495"/>
      <c r="I245" s="466"/>
      <c r="J245" s="466"/>
      <c r="K245" s="466"/>
      <c r="L245" s="466"/>
      <c r="M245" s="466"/>
      <c r="N245" s="466"/>
      <c r="O245" s="466"/>
      <c r="P245" s="466"/>
      <c r="Q245" s="466"/>
      <c r="R245" s="466"/>
      <c r="S245" s="466"/>
      <c r="T245" s="466"/>
      <c r="U245" s="466"/>
      <c r="V245" s="466"/>
      <c r="W245" s="466"/>
      <c r="X245" s="466"/>
      <c r="Y245" s="466"/>
    </row>
    <row r="246" spans="1:25" ht="14.25" customHeight="1" x14ac:dyDescent="0.2">
      <c r="A246" s="461"/>
      <c r="B246" s="461"/>
      <c r="C246" s="466"/>
      <c r="D246" s="466"/>
      <c r="E246" s="466"/>
      <c r="F246" s="466"/>
      <c r="G246" s="495"/>
      <c r="H246" s="495"/>
      <c r="I246" s="466"/>
      <c r="J246" s="466"/>
      <c r="K246" s="466"/>
      <c r="L246" s="466"/>
      <c r="M246" s="466"/>
      <c r="N246" s="466"/>
      <c r="O246" s="466"/>
      <c r="P246" s="466"/>
      <c r="Q246" s="466"/>
      <c r="R246" s="466"/>
      <c r="S246" s="466"/>
      <c r="T246" s="466"/>
      <c r="U246" s="466"/>
      <c r="V246" s="466"/>
      <c r="W246" s="466"/>
      <c r="X246" s="466"/>
      <c r="Y246" s="466"/>
    </row>
    <row r="247" spans="1:25" ht="14.25" customHeight="1" x14ac:dyDescent="0.2">
      <c r="A247" s="461"/>
      <c r="B247" s="461"/>
      <c r="C247" s="466"/>
      <c r="D247" s="466"/>
      <c r="E247" s="466"/>
      <c r="F247" s="466"/>
      <c r="G247" s="495"/>
      <c r="H247" s="495"/>
      <c r="I247" s="466"/>
      <c r="J247" s="466"/>
      <c r="K247" s="466"/>
      <c r="L247" s="466"/>
      <c r="M247" s="466"/>
      <c r="N247" s="466"/>
      <c r="O247" s="466"/>
      <c r="P247" s="466"/>
      <c r="Q247" s="466"/>
      <c r="R247" s="466"/>
      <c r="S247" s="466"/>
      <c r="T247" s="466"/>
      <c r="U247" s="466"/>
      <c r="V247" s="466"/>
      <c r="W247" s="466"/>
      <c r="X247" s="466"/>
      <c r="Y247" s="466"/>
    </row>
    <row r="248" spans="1:25" ht="14.25" customHeight="1" x14ac:dyDescent="0.2">
      <c r="A248" s="461"/>
      <c r="B248" s="461"/>
      <c r="C248" s="466"/>
      <c r="D248" s="466"/>
      <c r="E248" s="466"/>
      <c r="F248" s="466"/>
      <c r="G248" s="495"/>
      <c r="H248" s="495"/>
      <c r="I248" s="466"/>
      <c r="J248" s="466"/>
      <c r="K248" s="466"/>
      <c r="L248" s="466"/>
      <c r="M248" s="466"/>
      <c r="N248" s="466"/>
      <c r="O248" s="466"/>
      <c r="P248" s="466"/>
      <c r="Q248" s="466"/>
      <c r="R248" s="466"/>
      <c r="S248" s="466"/>
      <c r="T248" s="466"/>
      <c r="U248" s="466"/>
      <c r="V248" s="466"/>
      <c r="W248" s="466"/>
      <c r="X248" s="466"/>
      <c r="Y248" s="466"/>
    </row>
    <row r="249" spans="1:25" ht="14.25" customHeight="1" x14ac:dyDescent="0.2">
      <c r="A249" s="461"/>
      <c r="B249" s="461"/>
      <c r="C249" s="466"/>
      <c r="D249" s="466"/>
      <c r="E249" s="466"/>
      <c r="F249" s="466"/>
      <c r="G249" s="495"/>
      <c r="H249" s="495"/>
      <c r="I249" s="466"/>
      <c r="J249" s="466"/>
      <c r="K249" s="466"/>
      <c r="L249" s="466"/>
      <c r="M249" s="466"/>
      <c r="N249" s="466"/>
      <c r="O249" s="466"/>
      <c r="P249" s="466"/>
      <c r="Q249" s="466"/>
      <c r="R249" s="466"/>
      <c r="S249" s="466"/>
      <c r="T249" s="466"/>
      <c r="U249" s="466"/>
      <c r="V249" s="466"/>
      <c r="W249" s="466"/>
      <c r="X249" s="466"/>
      <c r="Y249" s="466"/>
    </row>
    <row r="250" spans="1:25" ht="14.25" customHeight="1" x14ac:dyDescent="0.2">
      <c r="A250" s="461"/>
      <c r="B250" s="461"/>
      <c r="C250" s="466"/>
      <c r="D250" s="466"/>
      <c r="E250" s="466"/>
      <c r="F250" s="466"/>
      <c r="G250" s="495"/>
      <c r="H250" s="495"/>
      <c r="I250" s="466"/>
      <c r="J250" s="466"/>
      <c r="K250" s="466"/>
      <c r="L250" s="466"/>
      <c r="M250" s="466"/>
      <c r="N250" s="466"/>
      <c r="O250" s="466"/>
      <c r="P250" s="466"/>
      <c r="Q250" s="466"/>
      <c r="R250" s="466"/>
      <c r="S250" s="466"/>
      <c r="T250" s="466"/>
      <c r="U250" s="466"/>
      <c r="V250" s="466"/>
      <c r="W250" s="466"/>
      <c r="X250" s="466"/>
      <c r="Y250" s="466"/>
    </row>
    <row r="251" spans="1:25" ht="14.25" customHeight="1" x14ac:dyDescent="0.2">
      <c r="A251" s="461"/>
      <c r="B251" s="461"/>
      <c r="C251" s="466"/>
      <c r="D251" s="466"/>
      <c r="E251" s="466"/>
      <c r="F251" s="466"/>
      <c r="G251" s="495"/>
      <c r="H251" s="495"/>
      <c r="I251" s="466"/>
      <c r="J251" s="466"/>
      <c r="K251" s="466"/>
      <c r="L251" s="466"/>
      <c r="M251" s="466"/>
      <c r="N251" s="466"/>
      <c r="O251" s="466"/>
      <c r="P251" s="466"/>
      <c r="Q251" s="466"/>
      <c r="R251" s="466"/>
      <c r="S251" s="466"/>
      <c r="T251" s="466"/>
      <c r="U251" s="466"/>
      <c r="V251" s="466"/>
      <c r="W251" s="466"/>
      <c r="X251" s="466"/>
      <c r="Y251" s="466"/>
    </row>
    <row r="252" spans="1:25" ht="14.25" customHeight="1" x14ac:dyDescent="0.2">
      <c r="A252" s="461"/>
      <c r="B252" s="461"/>
      <c r="C252" s="466"/>
      <c r="D252" s="466"/>
      <c r="E252" s="466"/>
      <c r="F252" s="466"/>
      <c r="G252" s="495"/>
      <c r="H252" s="495"/>
      <c r="I252" s="466"/>
      <c r="J252" s="466"/>
      <c r="K252" s="466"/>
      <c r="L252" s="466"/>
      <c r="M252" s="466"/>
      <c r="N252" s="466"/>
      <c r="O252" s="466"/>
      <c r="P252" s="466"/>
      <c r="Q252" s="466"/>
      <c r="R252" s="466"/>
      <c r="S252" s="466"/>
      <c r="T252" s="466"/>
      <c r="U252" s="466"/>
      <c r="V252" s="466"/>
      <c r="W252" s="466"/>
      <c r="X252" s="466"/>
      <c r="Y252" s="466"/>
    </row>
    <row r="253" spans="1:25" ht="14.25" customHeight="1" x14ac:dyDescent="0.2">
      <c r="A253" s="461"/>
      <c r="B253" s="461"/>
      <c r="C253" s="466"/>
      <c r="D253" s="466"/>
      <c r="E253" s="466"/>
      <c r="F253" s="466"/>
      <c r="G253" s="495"/>
      <c r="H253" s="495"/>
      <c r="I253" s="466"/>
      <c r="J253" s="466"/>
      <c r="K253" s="466"/>
      <c r="L253" s="466"/>
      <c r="M253" s="466"/>
      <c r="N253" s="466"/>
      <c r="O253" s="466"/>
      <c r="P253" s="466"/>
      <c r="Q253" s="466"/>
      <c r="R253" s="466"/>
      <c r="S253" s="466"/>
      <c r="T253" s="466"/>
      <c r="U253" s="466"/>
      <c r="V253" s="466"/>
      <c r="W253" s="466"/>
      <c r="X253" s="466"/>
      <c r="Y253" s="466"/>
    </row>
    <row r="254" spans="1:25" ht="14.25" customHeight="1" x14ac:dyDescent="0.2">
      <c r="A254" s="461"/>
      <c r="B254" s="461"/>
      <c r="C254" s="466"/>
      <c r="D254" s="466"/>
      <c r="E254" s="466"/>
      <c r="F254" s="466"/>
      <c r="G254" s="495"/>
      <c r="H254" s="495"/>
      <c r="I254" s="466"/>
      <c r="J254" s="466"/>
      <c r="K254" s="466"/>
      <c r="L254" s="466"/>
      <c r="M254" s="466"/>
      <c r="N254" s="466"/>
      <c r="O254" s="466"/>
      <c r="P254" s="466"/>
      <c r="Q254" s="466"/>
      <c r="R254" s="466"/>
      <c r="S254" s="466"/>
      <c r="T254" s="466"/>
      <c r="U254" s="466"/>
      <c r="V254" s="466"/>
      <c r="W254" s="466"/>
      <c r="X254" s="466"/>
      <c r="Y254" s="466"/>
    </row>
    <row r="255" spans="1:25" ht="14.25" customHeight="1" x14ac:dyDescent="0.2">
      <c r="A255" s="461"/>
      <c r="B255" s="461"/>
      <c r="C255" s="466"/>
      <c r="D255" s="466"/>
      <c r="E255" s="466"/>
      <c r="F255" s="466"/>
      <c r="G255" s="495"/>
      <c r="H255" s="495"/>
      <c r="I255" s="466"/>
      <c r="J255" s="466"/>
      <c r="K255" s="466"/>
      <c r="L255" s="466"/>
      <c r="M255" s="466"/>
      <c r="N255" s="466"/>
      <c r="O255" s="466"/>
      <c r="P255" s="466"/>
      <c r="Q255" s="466"/>
      <c r="R255" s="466"/>
      <c r="S255" s="466"/>
      <c r="T255" s="466"/>
      <c r="U255" s="466"/>
      <c r="V255" s="466"/>
      <c r="W255" s="466"/>
      <c r="X255" s="466"/>
      <c r="Y255" s="466"/>
    </row>
    <row r="256" spans="1:25" ht="14.25" customHeight="1" x14ac:dyDescent="0.2">
      <c r="A256" s="461"/>
      <c r="B256" s="461"/>
      <c r="C256" s="466"/>
      <c r="D256" s="466"/>
      <c r="E256" s="466"/>
      <c r="F256" s="466"/>
      <c r="G256" s="495"/>
      <c r="H256" s="495"/>
      <c r="I256" s="466"/>
      <c r="J256" s="466"/>
      <c r="K256" s="466"/>
      <c r="L256" s="466"/>
      <c r="M256" s="466"/>
      <c r="N256" s="466"/>
      <c r="O256" s="466"/>
      <c r="P256" s="466"/>
      <c r="Q256" s="466"/>
      <c r="R256" s="466"/>
      <c r="S256" s="466"/>
      <c r="T256" s="466"/>
      <c r="U256" s="466"/>
      <c r="V256" s="466"/>
      <c r="W256" s="466"/>
      <c r="X256" s="466"/>
      <c r="Y256" s="466"/>
    </row>
    <row r="257" spans="1:25" ht="14.25" customHeight="1" x14ac:dyDescent="0.2">
      <c r="A257" s="461"/>
      <c r="B257" s="461"/>
      <c r="C257" s="466"/>
      <c r="D257" s="466"/>
      <c r="E257" s="466"/>
      <c r="F257" s="466"/>
      <c r="G257" s="495"/>
      <c r="H257" s="495"/>
      <c r="I257" s="466"/>
      <c r="J257" s="466"/>
      <c r="K257" s="466"/>
      <c r="L257" s="466"/>
      <c r="M257" s="466"/>
      <c r="N257" s="466"/>
      <c r="O257" s="466"/>
      <c r="P257" s="466"/>
      <c r="Q257" s="466"/>
      <c r="R257" s="466"/>
      <c r="S257" s="466"/>
      <c r="T257" s="466"/>
      <c r="U257" s="466"/>
      <c r="V257" s="466"/>
      <c r="W257" s="466"/>
      <c r="X257" s="466"/>
      <c r="Y257" s="466"/>
    </row>
    <row r="258" spans="1:25" ht="14.25" customHeight="1" x14ac:dyDescent="0.2">
      <c r="A258" s="461"/>
      <c r="B258" s="461"/>
      <c r="C258" s="466"/>
      <c r="D258" s="466"/>
      <c r="E258" s="466"/>
      <c r="F258" s="466"/>
      <c r="G258" s="495"/>
      <c r="H258" s="495"/>
      <c r="I258" s="466"/>
      <c r="J258" s="466"/>
      <c r="K258" s="466"/>
      <c r="L258" s="466"/>
      <c r="M258" s="466"/>
      <c r="N258" s="466"/>
      <c r="O258" s="466"/>
      <c r="P258" s="466"/>
      <c r="Q258" s="466"/>
      <c r="R258" s="466"/>
      <c r="S258" s="466"/>
      <c r="T258" s="466"/>
      <c r="U258" s="466"/>
      <c r="V258" s="466"/>
      <c r="W258" s="466"/>
      <c r="X258" s="466"/>
      <c r="Y258" s="466"/>
    </row>
    <row r="259" spans="1:25" ht="14.25" customHeight="1" x14ac:dyDescent="0.2">
      <c r="A259" s="461"/>
      <c r="B259" s="461"/>
      <c r="C259" s="466"/>
      <c r="D259" s="466"/>
      <c r="E259" s="466"/>
      <c r="F259" s="466"/>
      <c r="G259" s="495"/>
      <c r="H259" s="495"/>
      <c r="I259" s="466"/>
      <c r="J259" s="466"/>
      <c r="K259" s="466"/>
      <c r="L259" s="466"/>
      <c r="M259" s="466"/>
      <c r="N259" s="466"/>
      <c r="O259" s="466"/>
      <c r="P259" s="466"/>
      <c r="Q259" s="466"/>
      <c r="R259" s="466"/>
      <c r="S259" s="466"/>
      <c r="T259" s="466"/>
      <c r="U259" s="466"/>
      <c r="V259" s="466"/>
      <c r="W259" s="466"/>
      <c r="X259" s="466"/>
      <c r="Y259" s="466"/>
    </row>
    <row r="260" spans="1:25" ht="14.25" customHeight="1" x14ac:dyDescent="0.2">
      <c r="A260" s="461"/>
      <c r="B260" s="461"/>
      <c r="C260" s="466"/>
      <c r="D260" s="466"/>
      <c r="E260" s="466"/>
      <c r="F260" s="466"/>
      <c r="G260" s="495"/>
      <c r="H260" s="495"/>
      <c r="I260" s="466"/>
      <c r="J260" s="466"/>
      <c r="K260" s="466"/>
      <c r="L260" s="466"/>
      <c r="M260" s="466"/>
      <c r="N260" s="466"/>
      <c r="O260" s="466"/>
      <c r="P260" s="466"/>
      <c r="Q260" s="466"/>
      <c r="R260" s="466"/>
      <c r="S260" s="466"/>
      <c r="T260" s="466"/>
      <c r="U260" s="466"/>
      <c r="V260" s="466"/>
      <c r="W260" s="466"/>
      <c r="X260" s="466"/>
      <c r="Y260" s="466"/>
    </row>
    <row r="261" spans="1:25" ht="14.25" customHeight="1" x14ac:dyDescent="0.2">
      <c r="A261" s="461"/>
      <c r="B261" s="461"/>
      <c r="C261" s="466"/>
      <c r="D261" s="466"/>
      <c r="E261" s="466"/>
      <c r="F261" s="466"/>
      <c r="G261" s="495"/>
      <c r="H261" s="495"/>
      <c r="I261" s="466"/>
      <c r="J261" s="466"/>
      <c r="K261" s="466"/>
      <c r="L261" s="466"/>
      <c r="M261" s="466"/>
      <c r="N261" s="466"/>
      <c r="O261" s="466"/>
      <c r="P261" s="466"/>
      <c r="Q261" s="466"/>
      <c r="R261" s="466"/>
      <c r="S261" s="466"/>
      <c r="T261" s="466"/>
      <c r="U261" s="466"/>
      <c r="V261" s="466"/>
      <c r="W261" s="466"/>
      <c r="X261" s="466"/>
      <c r="Y261" s="466"/>
    </row>
    <row r="262" spans="1:25" ht="14.25" customHeight="1" x14ac:dyDescent="0.2">
      <c r="A262" s="461"/>
      <c r="B262" s="461"/>
      <c r="C262" s="466"/>
      <c r="D262" s="466"/>
      <c r="E262" s="466"/>
      <c r="F262" s="466"/>
      <c r="G262" s="495"/>
      <c r="H262" s="495"/>
      <c r="I262" s="466"/>
      <c r="J262" s="466"/>
      <c r="K262" s="466"/>
      <c r="L262" s="466"/>
      <c r="M262" s="466"/>
      <c r="N262" s="466"/>
      <c r="O262" s="466"/>
      <c r="P262" s="466"/>
      <c r="Q262" s="466"/>
      <c r="R262" s="466"/>
      <c r="S262" s="466"/>
      <c r="T262" s="466"/>
      <c r="U262" s="466"/>
      <c r="V262" s="466"/>
      <c r="W262" s="466"/>
      <c r="X262" s="466"/>
      <c r="Y262" s="466"/>
    </row>
    <row r="263" spans="1:25" ht="14.25" customHeight="1" x14ac:dyDescent="0.2">
      <c r="A263" s="461"/>
      <c r="B263" s="461"/>
      <c r="C263" s="466"/>
      <c r="D263" s="466"/>
      <c r="E263" s="466"/>
      <c r="F263" s="466"/>
      <c r="G263" s="495"/>
      <c r="H263" s="495"/>
      <c r="I263" s="466"/>
      <c r="J263" s="466"/>
      <c r="K263" s="466"/>
      <c r="L263" s="466"/>
      <c r="M263" s="466"/>
      <c r="N263" s="466"/>
      <c r="O263" s="466"/>
      <c r="P263" s="466"/>
      <c r="Q263" s="466"/>
      <c r="R263" s="466"/>
      <c r="S263" s="466"/>
      <c r="T263" s="466"/>
      <c r="U263" s="466"/>
      <c r="V263" s="466"/>
      <c r="W263" s="466"/>
      <c r="X263" s="466"/>
      <c r="Y263" s="466"/>
    </row>
    <row r="264" spans="1:25" ht="14.25" customHeight="1" x14ac:dyDescent="0.2">
      <c r="A264" s="461"/>
      <c r="B264" s="461"/>
      <c r="C264" s="466"/>
      <c r="D264" s="466"/>
      <c r="E264" s="466"/>
      <c r="F264" s="466"/>
      <c r="G264" s="495"/>
      <c r="H264" s="495"/>
      <c r="I264" s="466"/>
      <c r="J264" s="466"/>
      <c r="K264" s="466"/>
      <c r="L264" s="466"/>
      <c r="M264" s="466"/>
      <c r="N264" s="466"/>
      <c r="O264" s="466"/>
      <c r="P264" s="466"/>
      <c r="Q264" s="466"/>
      <c r="R264" s="466"/>
      <c r="S264" s="466"/>
      <c r="T264" s="466"/>
      <c r="U264" s="466"/>
      <c r="V264" s="466"/>
      <c r="W264" s="466"/>
      <c r="X264" s="466"/>
      <c r="Y264" s="466"/>
    </row>
    <row r="265" spans="1:25" ht="14.25" customHeight="1" x14ac:dyDescent="0.2">
      <c r="A265" s="461"/>
      <c r="B265" s="461"/>
      <c r="C265" s="466"/>
      <c r="D265" s="466"/>
      <c r="E265" s="466"/>
      <c r="F265" s="466"/>
      <c r="G265" s="495"/>
      <c r="H265" s="495"/>
      <c r="I265" s="466"/>
      <c r="J265" s="466"/>
      <c r="K265" s="466"/>
      <c r="L265" s="466"/>
      <c r="M265" s="466"/>
      <c r="N265" s="466"/>
      <c r="O265" s="466"/>
      <c r="P265" s="466"/>
      <c r="Q265" s="466"/>
      <c r="R265" s="466"/>
      <c r="S265" s="466"/>
      <c r="T265" s="466"/>
      <c r="U265" s="466"/>
      <c r="V265" s="466"/>
      <c r="W265" s="466"/>
      <c r="X265" s="466"/>
      <c r="Y265" s="466"/>
    </row>
    <row r="266" spans="1:25" ht="14.25" customHeight="1" x14ac:dyDescent="0.2">
      <c r="A266" s="461"/>
      <c r="B266" s="461"/>
      <c r="C266" s="466"/>
      <c r="D266" s="466"/>
      <c r="E266" s="466"/>
      <c r="F266" s="466"/>
      <c r="G266" s="495"/>
      <c r="H266" s="495"/>
      <c r="I266" s="466"/>
      <c r="J266" s="466"/>
      <c r="K266" s="466"/>
      <c r="L266" s="466"/>
      <c r="M266" s="466"/>
      <c r="N266" s="466"/>
      <c r="O266" s="466"/>
      <c r="P266" s="466"/>
      <c r="Q266" s="466"/>
      <c r="R266" s="466"/>
      <c r="S266" s="466"/>
      <c r="T266" s="466"/>
      <c r="U266" s="466"/>
      <c r="V266" s="466"/>
      <c r="W266" s="466"/>
      <c r="X266" s="466"/>
      <c r="Y266" s="466"/>
    </row>
    <row r="267" spans="1:25" ht="14.25" customHeight="1" x14ac:dyDescent="0.2">
      <c r="A267" s="461"/>
      <c r="B267" s="461"/>
      <c r="C267" s="466"/>
      <c r="D267" s="466"/>
      <c r="E267" s="466"/>
      <c r="F267" s="466"/>
      <c r="G267" s="495"/>
      <c r="H267" s="495"/>
      <c r="I267" s="466"/>
      <c r="J267" s="466"/>
      <c r="K267" s="466"/>
      <c r="L267" s="466"/>
      <c r="M267" s="466"/>
      <c r="N267" s="466"/>
      <c r="O267" s="466"/>
      <c r="P267" s="466"/>
      <c r="Q267" s="466"/>
      <c r="R267" s="466"/>
      <c r="S267" s="466"/>
      <c r="T267" s="466"/>
      <c r="U267" s="466"/>
      <c r="V267" s="466"/>
      <c r="W267" s="466"/>
      <c r="X267" s="466"/>
      <c r="Y267" s="466"/>
    </row>
    <row r="268" spans="1:25" ht="14.25" customHeight="1" x14ac:dyDescent="0.2">
      <c r="A268" s="461"/>
      <c r="B268" s="461"/>
      <c r="C268" s="466"/>
      <c r="D268" s="466"/>
      <c r="E268" s="466"/>
      <c r="F268" s="466"/>
      <c r="G268" s="495"/>
      <c r="H268" s="495"/>
      <c r="I268" s="466"/>
      <c r="J268" s="466"/>
      <c r="K268" s="466"/>
      <c r="L268" s="466"/>
      <c r="M268" s="466"/>
      <c r="N268" s="466"/>
      <c r="O268" s="466"/>
      <c r="P268" s="466"/>
      <c r="Q268" s="466"/>
      <c r="R268" s="466"/>
      <c r="S268" s="466"/>
      <c r="T268" s="466"/>
      <c r="U268" s="466"/>
      <c r="V268" s="466"/>
      <c r="W268" s="466"/>
      <c r="X268" s="466"/>
      <c r="Y268" s="466"/>
    </row>
    <row r="269" spans="1:25" ht="14.25" customHeight="1" x14ac:dyDescent="0.2">
      <c r="A269" s="461"/>
      <c r="B269" s="461"/>
      <c r="C269" s="466"/>
      <c r="D269" s="466"/>
      <c r="E269" s="466"/>
      <c r="F269" s="466"/>
      <c r="G269" s="495"/>
      <c r="H269" s="495"/>
      <c r="I269" s="466"/>
      <c r="J269" s="466"/>
      <c r="K269" s="466"/>
      <c r="L269" s="466"/>
      <c r="M269" s="466"/>
      <c r="N269" s="466"/>
      <c r="O269" s="466"/>
      <c r="P269" s="466"/>
      <c r="Q269" s="466"/>
      <c r="R269" s="466"/>
      <c r="S269" s="466"/>
      <c r="T269" s="466"/>
      <c r="U269" s="466"/>
      <c r="V269" s="466"/>
      <c r="W269" s="466"/>
      <c r="X269" s="466"/>
      <c r="Y269" s="466"/>
    </row>
    <row r="270" spans="1:25" ht="14.25" customHeight="1" x14ac:dyDescent="0.2">
      <c r="A270" s="461"/>
      <c r="B270" s="461"/>
      <c r="C270" s="466"/>
      <c r="D270" s="466"/>
      <c r="E270" s="466"/>
      <c r="F270" s="466"/>
      <c r="G270" s="495"/>
      <c r="H270" s="495"/>
      <c r="I270" s="466"/>
      <c r="J270" s="466"/>
      <c r="K270" s="466"/>
      <c r="L270" s="466"/>
      <c r="M270" s="466"/>
      <c r="N270" s="466"/>
      <c r="O270" s="466"/>
      <c r="P270" s="466"/>
      <c r="Q270" s="466"/>
      <c r="R270" s="466"/>
      <c r="S270" s="466"/>
      <c r="T270" s="466"/>
      <c r="U270" s="466"/>
      <c r="V270" s="466"/>
      <c r="W270" s="466"/>
      <c r="X270" s="466"/>
      <c r="Y270" s="466"/>
    </row>
    <row r="271" spans="1:25" ht="14.25" customHeight="1" x14ac:dyDescent="0.2">
      <c r="A271" s="461"/>
      <c r="B271" s="461"/>
      <c r="C271" s="466"/>
      <c r="D271" s="466"/>
      <c r="E271" s="466"/>
      <c r="F271" s="466"/>
      <c r="G271" s="495"/>
      <c r="H271" s="495"/>
      <c r="I271" s="466"/>
      <c r="J271" s="466"/>
      <c r="K271" s="466"/>
      <c r="L271" s="466"/>
      <c r="M271" s="466"/>
      <c r="N271" s="466"/>
      <c r="O271" s="466"/>
      <c r="P271" s="466"/>
      <c r="Q271" s="466"/>
      <c r="R271" s="466"/>
      <c r="S271" s="466"/>
      <c r="T271" s="466"/>
      <c r="U271" s="466"/>
      <c r="V271" s="466"/>
      <c r="W271" s="466"/>
      <c r="X271" s="466"/>
      <c r="Y271" s="466"/>
    </row>
    <row r="272" spans="1:25" ht="14.25" customHeight="1" x14ac:dyDescent="0.2">
      <c r="A272" s="461"/>
      <c r="B272" s="461"/>
      <c r="C272" s="466"/>
      <c r="D272" s="466"/>
      <c r="E272" s="466"/>
      <c r="F272" s="466"/>
      <c r="G272" s="495"/>
      <c r="H272" s="495"/>
      <c r="I272" s="466"/>
      <c r="J272" s="466"/>
      <c r="K272" s="466"/>
      <c r="L272" s="466"/>
      <c r="M272" s="466"/>
      <c r="N272" s="466"/>
      <c r="O272" s="466"/>
      <c r="P272" s="466"/>
      <c r="Q272" s="466"/>
      <c r="R272" s="466"/>
      <c r="S272" s="466"/>
      <c r="T272" s="466"/>
      <c r="U272" s="466"/>
      <c r="V272" s="466"/>
      <c r="W272" s="466"/>
      <c r="X272" s="466"/>
      <c r="Y272" s="466"/>
    </row>
    <row r="273" spans="1:25" ht="14.25" customHeight="1" x14ac:dyDescent="0.2">
      <c r="A273" s="461"/>
      <c r="B273" s="461"/>
      <c r="C273" s="466"/>
      <c r="D273" s="466"/>
      <c r="E273" s="466"/>
      <c r="F273" s="466"/>
      <c r="G273" s="495"/>
      <c r="H273" s="495"/>
      <c r="I273" s="466"/>
      <c r="J273" s="466"/>
      <c r="K273" s="466"/>
      <c r="L273" s="466"/>
      <c r="M273" s="466"/>
      <c r="N273" s="466"/>
      <c r="O273" s="466"/>
      <c r="P273" s="466"/>
      <c r="Q273" s="466"/>
      <c r="R273" s="466"/>
      <c r="S273" s="466"/>
      <c r="T273" s="466"/>
      <c r="U273" s="466"/>
      <c r="V273" s="466"/>
      <c r="W273" s="466"/>
      <c r="X273" s="466"/>
      <c r="Y273" s="466"/>
    </row>
    <row r="274" spans="1:25" ht="14.25" customHeight="1" x14ac:dyDescent="0.2">
      <c r="A274" s="461"/>
      <c r="B274" s="461"/>
      <c r="C274" s="466"/>
      <c r="D274" s="466"/>
      <c r="E274" s="466"/>
      <c r="F274" s="466"/>
      <c r="G274" s="495"/>
      <c r="H274" s="495"/>
      <c r="I274" s="466"/>
      <c r="J274" s="466"/>
      <c r="K274" s="466"/>
      <c r="L274" s="466"/>
      <c r="M274" s="466"/>
      <c r="N274" s="466"/>
      <c r="O274" s="466"/>
      <c r="P274" s="466"/>
      <c r="Q274" s="466"/>
      <c r="R274" s="466"/>
      <c r="S274" s="466"/>
      <c r="T274" s="466"/>
      <c r="U274" s="466"/>
      <c r="V274" s="466"/>
      <c r="W274" s="466"/>
      <c r="X274" s="466"/>
      <c r="Y274" s="466"/>
    </row>
    <row r="275" spans="1:25" ht="14.25" customHeight="1" x14ac:dyDescent="0.2">
      <c r="A275" s="461"/>
      <c r="B275" s="461"/>
      <c r="C275" s="466"/>
      <c r="D275" s="466"/>
      <c r="E275" s="466"/>
      <c r="F275" s="466"/>
      <c r="G275" s="495"/>
      <c r="H275" s="495"/>
      <c r="I275" s="466"/>
      <c r="J275" s="466"/>
      <c r="K275" s="466"/>
      <c r="L275" s="466"/>
      <c r="M275" s="466"/>
      <c r="N275" s="466"/>
      <c r="O275" s="466"/>
      <c r="P275" s="466"/>
      <c r="Q275" s="466"/>
      <c r="R275" s="466"/>
      <c r="S275" s="466"/>
      <c r="T275" s="466"/>
      <c r="U275" s="466"/>
      <c r="V275" s="466"/>
      <c r="W275" s="466"/>
      <c r="X275" s="466"/>
      <c r="Y275" s="466"/>
    </row>
    <row r="276" spans="1:25" ht="14.25" customHeight="1" x14ac:dyDescent="0.2">
      <c r="A276" s="461"/>
      <c r="B276" s="461"/>
      <c r="C276" s="466"/>
      <c r="D276" s="466"/>
      <c r="E276" s="466"/>
      <c r="F276" s="466"/>
      <c r="G276" s="495"/>
      <c r="H276" s="495"/>
      <c r="I276" s="466"/>
      <c r="J276" s="466"/>
      <c r="K276" s="466"/>
      <c r="L276" s="466"/>
      <c r="M276" s="466"/>
      <c r="N276" s="466"/>
      <c r="O276" s="466"/>
      <c r="P276" s="466"/>
      <c r="Q276" s="466"/>
      <c r="R276" s="466"/>
      <c r="S276" s="466"/>
      <c r="T276" s="466"/>
      <c r="U276" s="466"/>
      <c r="V276" s="466"/>
      <c r="W276" s="466"/>
      <c r="X276" s="466"/>
      <c r="Y276" s="466"/>
    </row>
    <row r="277" spans="1:25" ht="14.25" customHeight="1" x14ac:dyDescent="0.2">
      <c r="A277" s="461"/>
      <c r="B277" s="461"/>
      <c r="C277" s="466"/>
      <c r="D277" s="466"/>
      <c r="E277" s="466"/>
      <c r="F277" s="466"/>
      <c r="G277" s="495"/>
      <c r="H277" s="495"/>
      <c r="I277" s="466"/>
      <c r="J277" s="466"/>
      <c r="K277" s="466"/>
      <c r="L277" s="466"/>
      <c r="M277" s="466"/>
      <c r="N277" s="466"/>
      <c r="O277" s="466"/>
      <c r="P277" s="466"/>
      <c r="Q277" s="466"/>
      <c r="R277" s="466"/>
      <c r="S277" s="466"/>
      <c r="T277" s="466"/>
      <c r="U277" s="466"/>
      <c r="V277" s="466"/>
      <c r="W277" s="466"/>
      <c r="X277" s="466"/>
      <c r="Y277" s="466"/>
    </row>
    <row r="278" spans="1:25" ht="14.25" customHeight="1" x14ac:dyDescent="0.2">
      <c r="A278" s="461"/>
      <c r="B278" s="461"/>
      <c r="C278" s="466"/>
      <c r="D278" s="466"/>
      <c r="E278" s="466"/>
      <c r="F278" s="466"/>
      <c r="G278" s="495"/>
      <c r="H278" s="495"/>
      <c r="I278" s="466"/>
      <c r="J278" s="466"/>
      <c r="K278" s="466"/>
      <c r="L278" s="466"/>
      <c r="M278" s="466"/>
      <c r="N278" s="466"/>
      <c r="O278" s="466"/>
      <c r="P278" s="466"/>
      <c r="Q278" s="466"/>
      <c r="R278" s="466"/>
      <c r="S278" s="466"/>
      <c r="T278" s="466"/>
      <c r="U278" s="466"/>
      <c r="V278" s="466"/>
      <c r="W278" s="466"/>
      <c r="X278" s="466"/>
      <c r="Y278" s="466"/>
    </row>
    <row r="279" spans="1:25" ht="14.25" customHeight="1" x14ac:dyDescent="0.2">
      <c r="A279" s="461"/>
      <c r="B279" s="461"/>
      <c r="C279" s="466"/>
      <c r="D279" s="466"/>
      <c r="E279" s="466"/>
      <c r="F279" s="466"/>
      <c r="G279" s="495"/>
      <c r="H279" s="495"/>
      <c r="I279" s="466"/>
      <c r="J279" s="466"/>
      <c r="K279" s="466"/>
      <c r="L279" s="466"/>
      <c r="M279" s="466"/>
      <c r="N279" s="466"/>
      <c r="O279" s="466"/>
      <c r="P279" s="466"/>
      <c r="Q279" s="466"/>
      <c r="R279" s="466"/>
      <c r="S279" s="466"/>
      <c r="T279" s="466"/>
      <c r="U279" s="466"/>
      <c r="V279" s="466"/>
      <c r="W279" s="466"/>
      <c r="X279" s="466"/>
      <c r="Y279" s="466"/>
    </row>
    <row r="280" spans="1:25" ht="14.25" customHeight="1" x14ac:dyDescent="0.2">
      <c r="A280" s="461"/>
      <c r="B280" s="461"/>
      <c r="C280" s="466"/>
      <c r="D280" s="466"/>
      <c r="E280" s="466"/>
      <c r="F280" s="466"/>
      <c r="G280" s="495"/>
      <c r="H280" s="495"/>
      <c r="I280" s="466"/>
      <c r="J280" s="466"/>
      <c r="K280" s="466"/>
      <c r="L280" s="466"/>
      <c r="M280" s="466"/>
      <c r="N280" s="466"/>
      <c r="O280" s="466"/>
      <c r="P280" s="466"/>
      <c r="Q280" s="466"/>
      <c r="R280" s="466"/>
      <c r="S280" s="466"/>
      <c r="T280" s="466"/>
      <c r="U280" s="466"/>
      <c r="V280" s="466"/>
      <c r="W280" s="466"/>
      <c r="X280" s="466"/>
      <c r="Y280" s="466"/>
    </row>
    <row r="281" spans="1:25" ht="14.25" customHeight="1" x14ac:dyDescent="0.2">
      <c r="A281" s="461"/>
      <c r="B281" s="461"/>
      <c r="C281" s="466"/>
      <c r="D281" s="466"/>
      <c r="E281" s="466"/>
      <c r="F281" s="466"/>
      <c r="G281" s="495"/>
      <c r="H281" s="495"/>
      <c r="I281" s="466"/>
      <c r="J281" s="466"/>
      <c r="K281" s="466"/>
      <c r="L281" s="466"/>
      <c r="M281" s="466"/>
      <c r="N281" s="466"/>
      <c r="O281" s="466"/>
      <c r="P281" s="466"/>
      <c r="Q281" s="466"/>
      <c r="R281" s="466"/>
      <c r="S281" s="466"/>
      <c r="T281" s="466"/>
      <c r="U281" s="466"/>
      <c r="V281" s="466"/>
      <c r="W281" s="466"/>
      <c r="X281" s="466"/>
      <c r="Y281" s="466"/>
    </row>
    <row r="282" spans="1:25" ht="14.25" customHeight="1" x14ac:dyDescent="0.2">
      <c r="A282" s="461"/>
      <c r="B282" s="461"/>
      <c r="C282" s="466"/>
      <c r="D282" s="466"/>
      <c r="E282" s="466"/>
      <c r="F282" s="466"/>
      <c r="G282" s="495"/>
      <c r="H282" s="495"/>
      <c r="I282" s="466"/>
      <c r="J282" s="466"/>
      <c r="K282" s="466"/>
      <c r="L282" s="466"/>
      <c r="M282" s="466"/>
      <c r="N282" s="466"/>
      <c r="O282" s="466"/>
      <c r="P282" s="466"/>
      <c r="Q282" s="466"/>
      <c r="R282" s="466"/>
      <c r="S282" s="466"/>
      <c r="T282" s="466"/>
      <c r="U282" s="466"/>
      <c r="V282" s="466"/>
      <c r="W282" s="466"/>
      <c r="X282" s="466"/>
      <c r="Y282" s="466"/>
    </row>
    <row r="283" spans="1:25" ht="14.25" customHeight="1" x14ac:dyDescent="0.2">
      <c r="A283" s="461"/>
      <c r="B283" s="461"/>
      <c r="C283" s="466"/>
      <c r="D283" s="466"/>
      <c r="E283" s="466"/>
      <c r="F283" s="466"/>
      <c r="G283" s="495"/>
      <c r="H283" s="495"/>
      <c r="I283" s="466"/>
      <c r="J283" s="466"/>
      <c r="K283" s="466"/>
      <c r="L283" s="466"/>
      <c r="M283" s="466"/>
      <c r="N283" s="466"/>
      <c r="O283" s="466"/>
      <c r="P283" s="466"/>
      <c r="Q283" s="466"/>
      <c r="R283" s="466"/>
      <c r="S283" s="466"/>
      <c r="T283" s="466"/>
      <c r="U283" s="466"/>
      <c r="V283" s="466"/>
      <c r="W283" s="466"/>
      <c r="X283" s="466"/>
      <c r="Y283" s="466"/>
    </row>
    <row r="284" spans="1:25" ht="14.25" customHeight="1" x14ac:dyDescent="0.2">
      <c r="A284" s="461"/>
      <c r="B284" s="461"/>
      <c r="C284" s="466"/>
      <c r="D284" s="466"/>
      <c r="E284" s="466"/>
      <c r="F284" s="466"/>
      <c r="G284" s="495"/>
      <c r="H284" s="495"/>
      <c r="I284" s="466"/>
      <c r="J284" s="466"/>
      <c r="K284" s="466"/>
      <c r="L284" s="466"/>
      <c r="M284" s="466"/>
      <c r="N284" s="466"/>
      <c r="O284" s="466"/>
      <c r="P284" s="466"/>
      <c r="Q284" s="466"/>
      <c r="R284" s="466"/>
      <c r="S284" s="466"/>
      <c r="T284" s="466"/>
      <c r="U284" s="466"/>
      <c r="V284" s="466"/>
      <c r="W284" s="466"/>
      <c r="X284" s="466"/>
      <c r="Y284" s="466"/>
    </row>
    <row r="285" spans="1:25" ht="14.25" customHeight="1" x14ac:dyDescent="0.2">
      <c r="A285" s="461"/>
      <c r="B285" s="461"/>
      <c r="C285" s="466"/>
      <c r="D285" s="466"/>
      <c r="E285" s="466"/>
      <c r="F285" s="466"/>
      <c r="G285" s="495"/>
      <c r="H285" s="495"/>
      <c r="I285" s="466"/>
      <c r="J285" s="466"/>
      <c r="K285" s="466"/>
      <c r="L285" s="466"/>
      <c r="M285" s="466"/>
      <c r="N285" s="466"/>
      <c r="O285" s="466"/>
      <c r="P285" s="466"/>
      <c r="Q285" s="466"/>
      <c r="R285" s="466"/>
      <c r="S285" s="466"/>
      <c r="T285" s="466"/>
      <c r="U285" s="466"/>
      <c r="V285" s="466"/>
      <c r="W285" s="466"/>
      <c r="X285" s="466"/>
      <c r="Y285" s="466"/>
    </row>
    <row r="286" spans="1:25" ht="14.25" customHeight="1" x14ac:dyDescent="0.2">
      <c r="A286" s="461"/>
      <c r="B286" s="461"/>
      <c r="C286" s="466"/>
      <c r="D286" s="466"/>
      <c r="E286" s="466"/>
      <c r="F286" s="466"/>
      <c r="G286" s="495"/>
      <c r="H286" s="495"/>
      <c r="I286" s="466"/>
      <c r="J286" s="466"/>
      <c r="K286" s="466"/>
      <c r="L286" s="466"/>
      <c r="M286" s="466"/>
      <c r="N286" s="466"/>
      <c r="O286" s="466"/>
      <c r="P286" s="466"/>
      <c r="Q286" s="466"/>
      <c r="R286" s="466"/>
      <c r="S286" s="466"/>
      <c r="T286" s="466"/>
      <c r="U286" s="466"/>
      <c r="V286" s="466"/>
      <c r="W286" s="466"/>
      <c r="X286" s="466"/>
      <c r="Y286" s="466"/>
    </row>
    <row r="287" spans="1:25" ht="14.25" customHeight="1" x14ac:dyDescent="0.2">
      <c r="A287" s="461"/>
      <c r="B287" s="461"/>
      <c r="C287" s="466"/>
      <c r="D287" s="466"/>
      <c r="E287" s="466"/>
      <c r="F287" s="466"/>
      <c r="G287" s="495"/>
      <c r="H287" s="495"/>
      <c r="I287" s="466"/>
      <c r="J287" s="466"/>
      <c r="K287" s="466"/>
      <c r="L287" s="466"/>
      <c r="M287" s="466"/>
      <c r="N287" s="466"/>
      <c r="O287" s="466"/>
      <c r="P287" s="466"/>
      <c r="Q287" s="466"/>
      <c r="R287" s="466"/>
      <c r="S287" s="466"/>
      <c r="T287" s="466"/>
      <c r="U287" s="466"/>
      <c r="V287" s="466"/>
      <c r="W287" s="466"/>
      <c r="X287" s="466"/>
      <c r="Y287" s="466"/>
    </row>
    <row r="288" spans="1:25" ht="14.25" customHeight="1" x14ac:dyDescent="0.2">
      <c r="A288" s="461"/>
      <c r="B288" s="461"/>
      <c r="C288" s="466"/>
      <c r="D288" s="466"/>
      <c r="E288" s="466"/>
      <c r="F288" s="466"/>
      <c r="G288" s="495"/>
      <c r="H288" s="495"/>
      <c r="I288" s="466"/>
      <c r="J288" s="466"/>
      <c r="K288" s="466"/>
      <c r="L288" s="466"/>
      <c r="M288" s="466"/>
      <c r="N288" s="466"/>
      <c r="O288" s="466"/>
      <c r="P288" s="466"/>
      <c r="Q288" s="466"/>
      <c r="R288" s="466"/>
      <c r="S288" s="466"/>
      <c r="T288" s="466"/>
      <c r="U288" s="466"/>
      <c r="V288" s="466"/>
      <c r="W288" s="466"/>
      <c r="X288" s="466"/>
      <c r="Y288" s="466"/>
    </row>
    <row r="289" spans="1:25" ht="14.25" customHeight="1" x14ac:dyDescent="0.2">
      <c r="A289" s="461"/>
      <c r="B289" s="461"/>
      <c r="C289" s="466"/>
      <c r="D289" s="466"/>
      <c r="E289" s="466"/>
      <c r="F289" s="466"/>
      <c r="G289" s="495"/>
      <c r="H289" s="495"/>
      <c r="I289" s="466"/>
      <c r="J289" s="466"/>
      <c r="K289" s="466"/>
      <c r="L289" s="466"/>
      <c r="M289" s="466"/>
      <c r="N289" s="466"/>
      <c r="O289" s="466"/>
      <c r="P289" s="466"/>
      <c r="Q289" s="466"/>
      <c r="R289" s="466"/>
      <c r="S289" s="466"/>
      <c r="T289" s="466"/>
      <c r="U289" s="466"/>
      <c r="V289" s="466"/>
      <c r="W289" s="466"/>
      <c r="X289" s="466"/>
      <c r="Y289" s="466"/>
    </row>
    <row r="290" spans="1:25" ht="14.25" customHeight="1" x14ac:dyDescent="0.2">
      <c r="A290" s="461"/>
      <c r="B290" s="461"/>
      <c r="C290" s="466"/>
      <c r="D290" s="466"/>
      <c r="E290" s="466"/>
      <c r="F290" s="466"/>
      <c r="G290" s="495"/>
      <c r="H290" s="495"/>
      <c r="I290" s="466"/>
      <c r="J290" s="466"/>
      <c r="K290" s="466"/>
      <c r="L290" s="466"/>
      <c r="M290" s="466"/>
      <c r="N290" s="466"/>
      <c r="O290" s="466"/>
      <c r="P290" s="466"/>
      <c r="Q290" s="466"/>
      <c r="R290" s="466"/>
      <c r="S290" s="466"/>
      <c r="T290" s="466"/>
      <c r="U290" s="466"/>
      <c r="V290" s="466"/>
      <c r="W290" s="466"/>
      <c r="X290" s="466"/>
      <c r="Y290" s="466"/>
    </row>
    <row r="291" spans="1:25" ht="14.25" customHeight="1" x14ac:dyDescent="0.2">
      <c r="A291" s="461"/>
      <c r="B291" s="461"/>
      <c r="C291" s="466"/>
      <c r="D291" s="466"/>
      <c r="E291" s="466"/>
      <c r="F291" s="466"/>
      <c r="G291" s="495"/>
      <c r="H291" s="495"/>
      <c r="I291" s="466"/>
      <c r="J291" s="466"/>
      <c r="K291" s="466"/>
      <c r="L291" s="466"/>
      <c r="M291" s="466"/>
      <c r="N291" s="466"/>
      <c r="O291" s="466"/>
      <c r="P291" s="466"/>
      <c r="Q291" s="466"/>
      <c r="R291" s="466"/>
      <c r="S291" s="466"/>
      <c r="T291" s="466"/>
      <c r="U291" s="466"/>
      <c r="V291" s="466"/>
      <c r="W291" s="466"/>
      <c r="X291" s="466"/>
      <c r="Y291" s="466"/>
    </row>
    <row r="292" spans="1:25" ht="14.25" customHeight="1" x14ac:dyDescent="0.2">
      <c r="A292" s="461"/>
      <c r="B292" s="461"/>
      <c r="C292" s="466"/>
      <c r="D292" s="466"/>
      <c r="E292" s="466"/>
      <c r="F292" s="466"/>
      <c r="G292" s="495"/>
      <c r="H292" s="495"/>
      <c r="I292" s="466"/>
      <c r="J292" s="466"/>
      <c r="K292" s="466"/>
      <c r="L292" s="466"/>
      <c r="M292" s="466"/>
      <c r="N292" s="466"/>
      <c r="O292" s="466"/>
      <c r="P292" s="466"/>
      <c r="Q292" s="466"/>
      <c r="R292" s="466"/>
      <c r="S292" s="466"/>
      <c r="T292" s="466"/>
      <c r="U292" s="466"/>
      <c r="V292" s="466"/>
      <c r="W292" s="466"/>
      <c r="X292" s="466"/>
      <c r="Y292" s="466"/>
    </row>
    <row r="293" spans="1:25" ht="14.25" customHeight="1" x14ac:dyDescent="0.2">
      <c r="A293" s="461"/>
      <c r="B293" s="461"/>
      <c r="C293" s="466"/>
      <c r="D293" s="466"/>
      <c r="E293" s="466"/>
      <c r="F293" s="466"/>
      <c r="G293" s="495"/>
      <c r="H293" s="495"/>
      <c r="I293" s="466"/>
      <c r="J293" s="466"/>
      <c r="K293" s="466"/>
      <c r="L293" s="466"/>
      <c r="M293" s="466"/>
      <c r="N293" s="466"/>
      <c r="O293" s="466"/>
      <c r="P293" s="466"/>
      <c r="Q293" s="466"/>
      <c r="R293" s="466"/>
      <c r="S293" s="466"/>
      <c r="T293" s="466"/>
      <c r="U293" s="466"/>
      <c r="V293" s="466"/>
      <c r="W293" s="466"/>
      <c r="X293" s="466"/>
      <c r="Y293" s="466"/>
    </row>
    <row r="294" spans="1:25" ht="14.25" customHeight="1" x14ac:dyDescent="0.2">
      <c r="A294" s="461"/>
      <c r="B294" s="461"/>
      <c r="C294" s="466"/>
      <c r="D294" s="466"/>
      <c r="E294" s="466"/>
      <c r="F294" s="466"/>
      <c r="G294" s="495"/>
      <c r="H294" s="495"/>
      <c r="I294" s="466"/>
      <c r="J294" s="466"/>
      <c r="K294" s="466"/>
      <c r="L294" s="466"/>
      <c r="M294" s="466"/>
      <c r="N294" s="466"/>
      <c r="O294" s="466"/>
      <c r="P294" s="466"/>
      <c r="Q294" s="466"/>
      <c r="R294" s="466"/>
      <c r="S294" s="466"/>
      <c r="T294" s="466"/>
      <c r="U294" s="466"/>
      <c r="V294" s="466"/>
      <c r="W294" s="466"/>
      <c r="X294" s="466"/>
      <c r="Y294" s="466"/>
    </row>
    <row r="295" spans="1:25" ht="14.25" customHeight="1" x14ac:dyDescent="0.2">
      <c r="A295" s="461"/>
      <c r="B295" s="461"/>
      <c r="C295" s="466"/>
      <c r="D295" s="466"/>
      <c r="E295" s="466"/>
      <c r="F295" s="466"/>
      <c r="G295" s="495"/>
      <c r="H295" s="495"/>
      <c r="I295" s="466"/>
      <c r="J295" s="466"/>
      <c r="K295" s="466"/>
      <c r="L295" s="466"/>
      <c r="M295" s="466"/>
      <c r="N295" s="466"/>
      <c r="O295" s="466"/>
      <c r="P295" s="466"/>
      <c r="Q295" s="466"/>
      <c r="R295" s="466"/>
      <c r="S295" s="466"/>
      <c r="T295" s="466"/>
      <c r="U295" s="466"/>
      <c r="V295" s="466"/>
      <c r="W295" s="466"/>
      <c r="X295" s="466"/>
      <c r="Y295" s="466"/>
    </row>
    <row r="296" spans="1:25" ht="14.25" customHeight="1" x14ac:dyDescent="0.2">
      <c r="A296" s="461"/>
      <c r="B296" s="461"/>
      <c r="C296" s="466"/>
      <c r="D296" s="466"/>
      <c r="E296" s="466"/>
      <c r="F296" s="466"/>
      <c r="G296" s="495"/>
      <c r="H296" s="495"/>
      <c r="I296" s="466"/>
      <c r="J296" s="466"/>
      <c r="K296" s="466"/>
      <c r="L296" s="466"/>
      <c r="M296" s="466"/>
      <c r="N296" s="466"/>
      <c r="O296" s="466"/>
      <c r="P296" s="466"/>
      <c r="Q296" s="466"/>
      <c r="R296" s="466"/>
      <c r="S296" s="466"/>
      <c r="T296" s="466"/>
      <c r="U296" s="466"/>
      <c r="V296" s="466"/>
      <c r="W296" s="466"/>
      <c r="X296" s="466"/>
      <c r="Y296" s="466"/>
    </row>
    <row r="297" spans="1:25" ht="14.25" customHeight="1" x14ac:dyDescent="0.2">
      <c r="A297" s="461"/>
      <c r="B297" s="461"/>
      <c r="C297" s="466"/>
      <c r="D297" s="466"/>
      <c r="E297" s="466"/>
      <c r="F297" s="466"/>
      <c r="G297" s="495"/>
      <c r="H297" s="495"/>
      <c r="I297" s="466"/>
      <c r="J297" s="466"/>
      <c r="K297" s="466"/>
      <c r="L297" s="466"/>
      <c r="M297" s="466"/>
      <c r="N297" s="466"/>
      <c r="O297" s="466"/>
      <c r="P297" s="466"/>
      <c r="Q297" s="466"/>
      <c r="R297" s="466"/>
      <c r="S297" s="466"/>
      <c r="T297" s="466"/>
      <c r="U297" s="466"/>
      <c r="V297" s="466"/>
      <c r="W297" s="466"/>
      <c r="X297" s="466"/>
      <c r="Y297" s="466"/>
    </row>
    <row r="298" spans="1:25" ht="14.25" customHeight="1" x14ac:dyDescent="0.2">
      <c r="A298" s="461"/>
      <c r="B298" s="461"/>
      <c r="C298" s="466"/>
      <c r="D298" s="466"/>
      <c r="E298" s="466"/>
      <c r="F298" s="466"/>
      <c r="G298" s="495"/>
      <c r="H298" s="495"/>
      <c r="I298" s="466"/>
      <c r="J298" s="466"/>
      <c r="K298" s="466"/>
      <c r="L298" s="466"/>
      <c r="M298" s="466"/>
      <c r="N298" s="466"/>
      <c r="O298" s="466"/>
      <c r="P298" s="466"/>
      <c r="Q298" s="466"/>
      <c r="R298" s="466"/>
      <c r="S298" s="466"/>
      <c r="T298" s="466"/>
      <c r="U298" s="466"/>
      <c r="V298" s="466"/>
      <c r="W298" s="466"/>
      <c r="X298" s="466"/>
      <c r="Y298" s="466"/>
    </row>
    <row r="299" spans="1:25" ht="14.25" customHeight="1" x14ac:dyDescent="0.2">
      <c r="A299" s="461"/>
      <c r="B299" s="461"/>
      <c r="C299" s="466"/>
      <c r="D299" s="466"/>
      <c r="E299" s="466"/>
      <c r="F299" s="466"/>
      <c r="G299" s="495"/>
      <c r="H299" s="495"/>
      <c r="I299" s="466"/>
      <c r="J299" s="466"/>
      <c r="K299" s="466"/>
      <c r="L299" s="466"/>
      <c r="M299" s="466"/>
      <c r="N299" s="466"/>
      <c r="O299" s="466"/>
      <c r="P299" s="466"/>
      <c r="Q299" s="466"/>
      <c r="R299" s="466"/>
      <c r="S299" s="466"/>
      <c r="T299" s="466"/>
      <c r="U299" s="466"/>
      <c r="V299" s="466"/>
      <c r="W299" s="466"/>
      <c r="X299" s="466"/>
      <c r="Y299" s="466"/>
    </row>
    <row r="300" spans="1:25" ht="14.25" customHeight="1" x14ac:dyDescent="0.2">
      <c r="A300" s="461"/>
      <c r="B300" s="461"/>
      <c r="C300" s="466"/>
      <c r="D300" s="466"/>
      <c r="E300" s="466"/>
      <c r="F300" s="466"/>
      <c r="G300" s="495"/>
      <c r="H300" s="495"/>
      <c r="I300" s="466"/>
      <c r="J300" s="466"/>
      <c r="K300" s="466"/>
      <c r="L300" s="466"/>
      <c r="M300" s="466"/>
      <c r="N300" s="466"/>
      <c r="O300" s="466"/>
      <c r="P300" s="466"/>
      <c r="Q300" s="466"/>
      <c r="R300" s="466"/>
      <c r="S300" s="466"/>
      <c r="T300" s="466"/>
      <c r="U300" s="466"/>
      <c r="V300" s="466"/>
      <c r="W300" s="466"/>
      <c r="X300" s="466"/>
      <c r="Y300" s="466"/>
    </row>
    <row r="301" spans="1:25" ht="14.25" customHeight="1" x14ac:dyDescent="0.2">
      <c r="A301" s="461"/>
      <c r="B301" s="461"/>
      <c r="C301" s="466"/>
      <c r="D301" s="466"/>
      <c r="E301" s="466"/>
      <c r="F301" s="466"/>
      <c r="G301" s="495"/>
      <c r="H301" s="495"/>
      <c r="I301" s="466"/>
      <c r="J301" s="466"/>
      <c r="K301" s="466"/>
      <c r="L301" s="466"/>
      <c r="M301" s="466"/>
      <c r="N301" s="466"/>
      <c r="O301" s="466"/>
      <c r="P301" s="466"/>
      <c r="Q301" s="466"/>
      <c r="R301" s="466"/>
      <c r="S301" s="466"/>
      <c r="T301" s="466"/>
      <c r="U301" s="466"/>
      <c r="V301" s="466"/>
      <c r="W301" s="466"/>
      <c r="X301" s="466"/>
      <c r="Y301" s="466"/>
    </row>
    <row r="302" spans="1:25" ht="14.25" customHeight="1" x14ac:dyDescent="0.2">
      <c r="A302" s="461"/>
      <c r="B302" s="461"/>
      <c r="C302" s="466"/>
      <c r="D302" s="466"/>
      <c r="E302" s="466"/>
      <c r="F302" s="466"/>
      <c r="G302" s="495"/>
      <c r="H302" s="495"/>
      <c r="I302" s="466"/>
      <c r="J302" s="466"/>
      <c r="K302" s="466"/>
      <c r="L302" s="466"/>
      <c r="M302" s="466"/>
      <c r="N302" s="466"/>
      <c r="O302" s="466"/>
      <c r="P302" s="466"/>
      <c r="Q302" s="466"/>
      <c r="R302" s="466"/>
      <c r="S302" s="466"/>
      <c r="T302" s="466"/>
      <c r="U302" s="466"/>
      <c r="V302" s="466"/>
      <c r="W302" s="466"/>
      <c r="X302" s="466"/>
      <c r="Y302" s="466"/>
    </row>
    <row r="303" spans="1:25" ht="14.25" customHeight="1" x14ac:dyDescent="0.2">
      <c r="A303" s="461"/>
      <c r="B303" s="461"/>
      <c r="C303" s="466"/>
      <c r="D303" s="466"/>
      <c r="E303" s="466"/>
      <c r="F303" s="466"/>
      <c r="G303" s="495"/>
      <c r="H303" s="495"/>
      <c r="I303" s="466"/>
      <c r="J303" s="466"/>
      <c r="K303" s="466"/>
      <c r="L303" s="466"/>
      <c r="M303" s="466"/>
      <c r="N303" s="466"/>
      <c r="O303" s="466"/>
      <c r="P303" s="466"/>
      <c r="Q303" s="466"/>
      <c r="R303" s="466"/>
      <c r="S303" s="466"/>
      <c r="T303" s="466"/>
      <c r="U303" s="466"/>
      <c r="V303" s="466"/>
      <c r="W303" s="466"/>
      <c r="X303" s="466"/>
      <c r="Y303" s="466"/>
    </row>
    <row r="304" spans="1:25" ht="14.25" customHeight="1" x14ac:dyDescent="0.2">
      <c r="A304" s="461"/>
      <c r="B304" s="461"/>
      <c r="C304" s="466"/>
      <c r="D304" s="466"/>
      <c r="E304" s="466"/>
      <c r="F304" s="466"/>
      <c r="G304" s="495"/>
      <c r="H304" s="495"/>
      <c r="I304" s="466"/>
      <c r="J304" s="466"/>
      <c r="K304" s="466"/>
      <c r="L304" s="466"/>
      <c r="M304" s="466"/>
      <c r="N304" s="466"/>
      <c r="O304" s="466"/>
      <c r="P304" s="466"/>
      <c r="Q304" s="466"/>
      <c r="R304" s="466"/>
      <c r="S304" s="466"/>
      <c r="T304" s="466"/>
      <c r="U304" s="466"/>
      <c r="V304" s="466"/>
      <c r="W304" s="466"/>
      <c r="X304" s="466"/>
      <c r="Y304" s="466"/>
    </row>
    <row r="305" spans="1:25" ht="14.25" customHeight="1" x14ac:dyDescent="0.2">
      <c r="A305" s="461"/>
      <c r="B305" s="461"/>
      <c r="C305" s="466"/>
      <c r="D305" s="466"/>
      <c r="E305" s="466"/>
      <c r="F305" s="466"/>
      <c r="G305" s="495"/>
      <c r="H305" s="495"/>
      <c r="I305" s="466"/>
      <c r="J305" s="466"/>
      <c r="K305" s="466"/>
      <c r="L305" s="466"/>
      <c r="M305" s="466"/>
      <c r="N305" s="466"/>
      <c r="O305" s="466"/>
      <c r="P305" s="466"/>
      <c r="Q305" s="466"/>
      <c r="R305" s="466"/>
      <c r="S305" s="466"/>
      <c r="T305" s="466"/>
      <c r="U305" s="466"/>
      <c r="V305" s="466"/>
      <c r="W305" s="466"/>
      <c r="X305" s="466"/>
      <c r="Y305" s="466"/>
    </row>
    <row r="306" spans="1:25" ht="14.25" customHeight="1" x14ac:dyDescent="0.2">
      <c r="A306" s="461"/>
      <c r="B306" s="461"/>
      <c r="C306" s="466"/>
      <c r="D306" s="466"/>
      <c r="E306" s="466"/>
      <c r="F306" s="466"/>
      <c r="G306" s="495"/>
      <c r="H306" s="495"/>
      <c r="I306" s="466"/>
      <c r="J306" s="466"/>
      <c r="K306" s="466"/>
      <c r="L306" s="466"/>
      <c r="M306" s="466"/>
      <c r="N306" s="466"/>
      <c r="O306" s="466"/>
      <c r="P306" s="466"/>
      <c r="Q306" s="466"/>
      <c r="R306" s="466"/>
      <c r="S306" s="466"/>
      <c r="T306" s="466"/>
      <c r="U306" s="466"/>
      <c r="V306" s="466"/>
      <c r="W306" s="466"/>
      <c r="X306" s="466"/>
      <c r="Y306" s="466"/>
    </row>
    <row r="307" spans="1:25" ht="14.25" customHeight="1" x14ac:dyDescent="0.2">
      <c r="A307" s="461"/>
      <c r="B307" s="461"/>
      <c r="C307" s="466"/>
      <c r="D307" s="466"/>
      <c r="E307" s="466"/>
      <c r="F307" s="466"/>
      <c r="G307" s="495"/>
      <c r="H307" s="495"/>
      <c r="I307" s="466"/>
      <c r="J307" s="466"/>
      <c r="K307" s="466"/>
      <c r="L307" s="466"/>
      <c r="M307" s="466"/>
      <c r="N307" s="466"/>
      <c r="O307" s="466"/>
      <c r="P307" s="466"/>
      <c r="Q307" s="466"/>
      <c r="R307" s="466"/>
      <c r="S307" s="466"/>
      <c r="T307" s="466"/>
      <c r="U307" s="466"/>
      <c r="V307" s="466"/>
      <c r="W307" s="466"/>
      <c r="X307" s="466"/>
      <c r="Y307" s="466"/>
    </row>
    <row r="308" spans="1:25" ht="14.25" customHeight="1" x14ac:dyDescent="0.2">
      <c r="A308" s="461"/>
      <c r="B308" s="461"/>
      <c r="C308" s="466"/>
      <c r="D308" s="466"/>
      <c r="E308" s="466"/>
      <c r="F308" s="466"/>
      <c r="G308" s="495"/>
      <c r="H308" s="495"/>
      <c r="I308" s="466"/>
      <c r="J308" s="466"/>
      <c r="K308" s="466"/>
      <c r="L308" s="466"/>
      <c r="M308" s="466"/>
      <c r="N308" s="466"/>
      <c r="O308" s="466"/>
      <c r="P308" s="466"/>
      <c r="Q308" s="466"/>
      <c r="R308" s="466"/>
      <c r="S308" s="466"/>
      <c r="T308" s="466"/>
      <c r="U308" s="466"/>
      <c r="V308" s="466"/>
      <c r="W308" s="466"/>
      <c r="X308" s="466"/>
      <c r="Y308" s="466"/>
    </row>
    <row r="309" spans="1:25" ht="14.25" customHeight="1" x14ac:dyDescent="0.2">
      <c r="A309" s="461"/>
      <c r="B309" s="461"/>
      <c r="C309" s="466"/>
      <c r="D309" s="466"/>
      <c r="E309" s="466"/>
      <c r="F309" s="466"/>
      <c r="G309" s="495"/>
      <c r="H309" s="495"/>
      <c r="I309" s="466"/>
      <c r="J309" s="466"/>
      <c r="K309" s="466"/>
      <c r="L309" s="466"/>
      <c r="M309" s="466"/>
      <c r="N309" s="466"/>
      <c r="O309" s="466"/>
      <c r="P309" s="466"/>
      <c r="Q309" s="466"/>
      <c r="R309" s="466"/>
      <c r="S309" s="466"/>
      <c r="T309" s="466"/>
      <c r="U309" s="466"/>
      <c r="V309" s="466"/>
      <c r="W309" s="466"/>
      <c r="X309" s="466"/>
      <c r="Y309" s="466"/>
    </row>
    <row r="310" spans="1:25" ht="14.25" customHeight="1" x14ac:dyDescent="0.2">
      <c r="A310" s="461"/>
      <c r="B310" s="461"/>
      <c r="C310" s="466"/>
      <c r="D310" s="466"/>
      <c r="E310" s="466"/>
      <c r="F310" s="466"/>
      <c r="G310" s="495"/>
      <c r="H310" s="495"/>
      <c r="I310" s="466"/>
      <c r="J310" s="466"/>
      <c r="K310" s="466"/>
      <c r="L310" s="466"/>
      <c r="M310" s="466"/>
      <c r="N310" s="466"/>
      <c r="O310" s="466"/>
      <c r="P310" s="466"/>
      <c r="Q310" s="466"/>
      <c r="R310" s="466"/>
      <c r="S310" s="466"/>
      <c r="T310" s="466"/>
      <c r="U310" s="466"/>
      <c r="V310" s="466"/>
      <c r="W310" s="466"/>
      <c r="X310" s="466"/>
      <c r="Y310" s="466"/>
    </row>
    <row r="311" spans="1:25" ht="14.25" customHeight="1" x14ac:dyDescent="0.2">
      <c r="A311" s="461"/>
      <c r="B311" s="461"/>
      <c r="C311" s="466"/>
      <c r="D311" s="466"/>
      <c r="E311" s="466"/>
      <c r="F311" s="466"/>
      <c r="G311" s="495"/>
      <c r="H311" s="495"/>
      <c r="I311" s="466"/>
      <c r="J311" s="466"/>
      <c r="K311" s="466"/>
      <c r="L311" s="466"/>
      <c r="M311" s="466"/>
      <c r="N311" s="466"/>
      <c r="O311" s="466"/>
      <c r="P311" s="466"/>
      <c r="Q311" s="466"/>
      <c r="R311" s="466"/>
      <c r="S311" s="466"/>
      <c r="T311" s="466"/>
      <c r="U311" s="466"/>
      <c r="V311" s="466"/>
      <c r="W311" s="466"/>
      <c r="X311" s="466"/>
      <c r="Y311" s="466"/>
    </row>
    <row r="312" spans="1:25" ht="14.25" customHeight="1" x14ac:dyDescent="0.2">
      <c r="A312" s="461"/>
      <c r="B312" s="461"/>
      <c r="C312" s="466"/>
      <c r="D312" s="466"/>
      <c r="E312" s="466"/>
      <c r="F312" s="466"/>
      <c r="G312" s="495"/>
      <c r="H312" s="495"/>
      <c r="I312" s="466"/>
      <c r="J312" s="466"/>
      <c r="K312" s="466"/>
      <c r="L312" s="466"/>
      <c r="M312" s="466"/>
      <c r="N312" s="466"/>
      <c r="O312" s="466"/>
      <c r="P312" s="466"/>
      <c r="Q312" s="466"/>
      <c r="R312" s="466"/>
      <c r="S312" s="466"/>
      <c r="T312" s="466"/>
      <c r="U312" s="466"/>
      <c r="V312" s="466"/>
      <c r="W312" s="466"/>
      <c r="X312" s="466"/>
      <c r="Y312" s="466"/>
    </row>
    <row r="313" spans="1:25" ht="14.25" customHeight="1" x14ac:dyDescent="0.2">
      <c r="A313" s="461"/>
      <c r="B313" s="461"/>
      <c r="C313" s="466"/>
      <c r="D313" s="466"/>
      <c r="E313" s="466"/>
      <c r="F313" s="466"/>
      <c r="G313" s="495"/>
      <c r="H313" s="495"/>
      <c r="I313" s="466"/>
      <c r="J313" s="466"/>
      <c r="K313" s="466"/>
      <c r="L313" s="466"/>
      <c r="M313" s="466"/>
      <c r="N313" s="466"/>
      <c r="O313" s="466"/>
      <c r="P313" s="466"/>
      <c r="Q313" s="466"/>
      <c r="R313" s="466"/>
      <c r="S313" s="466"/>
      <c r="T313" s="466"/>
      <c r="U313" s="466"/>
      <c r="V313" s="466"/>
      <c r="W313" s="466"/>
      <c r="X313" s="466"/>
      <c r="Y313" s="466"/>
    </row>
    <row r="314" spans="1:25" ht="14.25" customHeight="1" x14ac:dyDescent="0.2">
      <c r="A314" s="461"/>
      <c r="B314" s="461"/>
      <c r="C314" s="466"/>
      <c r="D314" s="466"/>
      <c r="E314" s="466"/>
      <c r="F314" s="466"/>
      <c r="G314" s="495"/>
      <c r="H314" s="495"/>
      <c r="I314" s="466"/>
      <c r="J314" s="466"/>
      <c r="K314" s="466"/>
      <c r="L314" s="466"/>
      <c r="M314" s="466"/>
      <c r="N314" s="466"/>
      <c r="O314" s="466"/>
      <c r="P314" s="466"/>
      <c r="Q314" s="466"/>
      <c r="R314" s="466"/>
      <c r="S314" s="466"/>
      <c r="T314" s="466"/>
      <c r="U314" s="466"/>
      <c r="V314" s="466"/>
      <c r="W314" s="466"/>
      <c r="X314" s="466"/>
      <c r="Y314" s="466"/>
    </row>
    <row r="315" spans="1:25" ht="14.25" customHeight="1" x14ac:dyDescent="0.2">
      <c r="A315" s="461"/>
      <c r="B315" s="461"/>
      <c r="C315" s="466"/>
      <c r="D315" s="466"/>
      <c r="E315" s="466"/>
      <c r="F315" s="466"/>
      <c r="G315" s="495"/>
      <c r="H315" s="495"/>
      <c r="I315" s="466"/>
      <c r="J315" s="466"/>
      <c r="K315" s="466"/>
      <c r="L315" s="466"/>
      <c r="M315" s="466"/>
      <c r="N315" s="466"/>
      <c r="O315" s="466"/>
      <c r="P315" s="466"/>
      <c r="Q315" s="466"/>
      <c r="R315" s="466"/>
      <c r="S315" s="466"/>
      <c r="T315" s="466"/>
      <c r="U315" s="466"/>
      <c r="V315" s="466"/>
      <c r="W315" s="466"/>
      <c r="X315" s="466"/>
      <c r="Y315" s="466"/>
    </row>
    <row r="316" spans="1:25" ht="14.25" customHeight="1" x14ac:dyDescent="0.2">
      <c r="A316" s="461"/>
      <c r="B316" s="461"/>
      <c r="C316" s="466"/>
      <c r="D316" s="466"/>
      <c r="E316" s="466"/>
      <c r="F316" s="466"/>
      <c r="G316" s="495"/>
      <c r="H316" s="495"/>
      <c r="I316" s="466"/>
      <c r="J316" s="466"/>
      <c r="K316" s="466"/>
      <c r="L316" s="466"/>
      <c r="M316" s="466"/>
      <c r="N316" s="466"/>
      <c r="O316" s="466"/>
      <c r="P316" s="466"/>
      <c r="Q316" s="466"/>
      <c r="R316" s="466"/>
      <c r="S316" s="466"/>
      <c r="T316" s="466"/>
      <c r="U316" s="466"/>
      <c r="V316" s="466"/>
      <c r="W316" s="466"/>
      <c r="X316" s="466"/>
      <c r="Y316" s="466"/>
    </row>
    <row r="317" spans="1:25" ht="14.25" customHeight="1" x14ac:dyDescent="0.2">
      <c r="A317" s="461"/>
      <c r="B317" s="461"/>
      <c r="C317" s="466"/>
      <c r="D317" s="466"/>
      <c r="E317" s="466"/>
      <c r="F317" s="466"/>
      <c r="G317" s="495"/>
      <c r="H317" s="495"/>
      <c r="I317" s="466"/>
      <c r="J317" s="466"/>
      <c r="K317" s="466"/>
      <c r="L317" s="466"/>
      <c r="M317" s="466"/>
      <c r="N317" s="466"/>
      <c r="O317" s="466"/>
      <c r="P317" s="466"/>
      <c r="Q317" s="466"/>
      <c r="R317" s="466"/>
      <c r="S317" s="466"/>
      <c r="T317" s="466"/>
      <c r="U317" s="466"/>
      <c r="V317" s="466"/>
      <c r="W317" s="466"/>
      <c r="X317" s="466"/>
      <c r="Y317" s="466"/>
    </row>
    <row r="318" spans="1:25" ht="14.25" customHeight="1" x14ac:dyDescent="0.2">
      <c r="A318" s="461"/>
      <c r="B318" s="461"/>
      <c r="C318" s="466"/>
      <c r="D318" s="466"/>
      <c r="E318" s="466"/>
      <c r="F318" s="466"/>
      <c r="G318" s="495"/>
      <c r="H318" s="495"/>
      <c r="I318" s="466"/>
      <c r="J318" s="466"/>
      <c r="K318" s="466"/>
      <c r="L318" s="466"/>
      <c r="M318" s="466"/>
      <c r="N318" s="466"/>
      <c r="O318" s="466"/>
      <c r="P318" s="466"/>
      <c r="Q318" s="466"/>
      <c r="R318" s="466"/>
      <c r="S318" s="466"/>
      <c r="T318" s="466"/>
      <c r="U318" s="466"/>
      <c r="V318" s="466"/>
      <c r="W318" s="466"/>
      <c r="X318" s="466"/>
      <c r="Y318" s="466"/>
    </row>
    <row r="319" spans="1:25" ht="14.25" customHeight="1" x14ac:dyDescent="0.2">
      <c r="A319" s="461"/>
      <c r="B319" s="461"/>
      <c r="C319" s="466"/>
      <c r="D319" s="466"/>
      <c r="E319" s="466"/>
      <c r="F319" s="466"/>
      <c r="G319" s="495"/>
      <c r="H319" s="495"/>
      <c r="I319" s="466"/>
      <c r="J319" s="466"/>
      <c r="K319" s="466"/>
      <c r="L319" s="466"/>
      <c r="M319" s="466"/>
      <c r="N319" s="466"/>
      <c r="O319" s="466"/>
      <c r="P319" s="466"/>
      <c r="Q319" s="466"/>
      <c r="R319" s="466"/>
      <c r="S319" s="466"/>
      <c r="T319" s="466"/>
      <c r="U319" s="466"/>
      <c r="V319" s="466"/>
      <c r="W319" s="466"/>
      <c r="X319" s="466"/>
      <c r="Y319" s="466"/>
    </row>
    <row r="320" spans="1:25" ht="14.25" customHeight="1" x14ac:dyDescent="0.2">
      <c r="A320" s="461"/>
      <c r="B320" s="461"/>
      <c r="C320" s="466"/>
      <c r="D320" s="466"/>
      <c r="E320" s="466"/>
      <c r="F320" s="466"/>
      <c r="G320" s="495"/>
      <c r="H320" s="495"/>
      <c r="I320" s="466"/>
      <c r="J320" s="466"/>
      <c r="K320" s="466"/>
      <c r="L320" s="466"/>
      <c r="M320" s="466"/>
      <c r="N320" s="466"/>
      <c r="O320" s="466"/>
      <c r="P320" s="466"/>
      <c r="Q320" s="466"/>
      <c r="R320" s="466"/>
      <c r="S320" s="466"/>
      <c r="T320" s="466"/>
      <c r="U320" s="466"/>
      <c r="V320" s="466"/>
      <c r="W320" s="466"/>
      <c r="X320" s="466"/>
      <c r="Y320" s="466"/>
    </row>
    <row r="321" spans="1:25" ht="14.25" customHeight="1" x14ac:dyDescent="0.2">
      <c r="A321" s="461"/>
      <c r="B321" s="461"/>
      <c r="C321" s="466"/>
      <c r="D321" s="466"/>
      <c r="E321" s="466"/>
      <c r="F321" s="466"/>
      <c r="G321" s="495"/>
      <c r="H321" s="495"/>
      <c r="I321" s="466"/>
      <c r="J321" s="466"/>
      <c r="K321" s="466"/>
      <c r="L321" s="466"/>
      <c r="M321" s="466"/>
      <c r="N321" s="466"/>
      <c r="O321" s="466"/>
      <c r="P321" s="466"/>
      <c r="Q321" s="466"/>
      <c r="R321" s="466"/>
      <c r="S321" s="466"/>
      <c r="T321" s="466"/>
      <c r="U321" s="466"/>
      <c r="V321" s="466"/>
      <c r="W321" s="466"/>
      <c r="X321" s="466"/>
      <c r="Y321" s="466"/>
    </row>
    <row r="322" spans="1:25" ht="14.25" customHeight="1" x14ac:dyDescent="0.2">
      <c r="A322" s="461"/>
      <c r="B322" s="461"/>
      <c r="C322" s="466"/>
      <c r="D322" s="466"/>
      <c r="E322" s="466"/>
      <c r="F322" s="466"/>
      <c r="G322" s="495"/>
      <c r="H322" s="495"/>
      <c r="I322" s="466"/>
      <c r="J322" s="466"/>
      <c r="K322" s="466"/>
      <c r="L322" s="466"/>
      <c r="M322" s="466"/>
      <c r="N322" s="466"/>
      <c r="O322" s="466"/>
      <c r="P322" s="466"/>
      <c r="Q322" s="466"/>
      <c r="R322" s="466"/>
      <c r="S322" s="466"/>
      <c r="T322" s="466"/>
      <c r="U322" s="466"/>
      <c r="V322" s="466"/>
      <c r="W322" s="466"/>
      <c r="X322" s="466"/>
      <c r="Y322" s="466"/>
    </row>
    <row r="323" spans="1:25" ht="14.25" customHeight="1" x14ac:dyDescent="0.2">
      <c r="A323" s="461"/>
      <c r="B323" s="461"/>
      <c r="C323" s="466"/>
      <c r="D323" s="466"/>
      <c r="E323" s="466"/>
      <c r="F323" s="466"/>
      <c r="G323" s="495"/>
      <c r="H323" s="495"/>
      <c r="I323" s="466"/>
      <c r="J323" s="466"/>
      <c r="K323" s="466"/>
      <c r="L323" s="466"/>
      <c r="M323" s="466"/>
      <c r="N323" s="466"/>
      <c r="O323" s="466"/>
      <c r="P323" s="466"/>
      <c r="Q323" s="466"/>
      <c r="R323" s="466"/>
      <c r="S323" s="466"/>
      <c r="T323" s="466"/>
      <c r="U323" s="466"/>
      <c r="V323" s="466"/>
      <c r="W323" s="466"/>
      <c r="X323" s="466"/>
      <c r="Y323" s="466"/>
    </row>
    <row r="324" spans="1:25" ht="14.25" customHeight="1" x14ac:dyDescent="0.2">
      <c r="A324" s="461"/>
      <c r="B324" s="461"/>
      <c r="C324" s="466"/>
      <c r="D324" s="466"/>
      <c r="E324" s="466"/>
      <c r="F324" s="466"/>
      <c r="G324" s="495"/>
      <c r="H324" s="495"/>
      <c r="I324" s="466"/>
      <c r="J324" s="466"/>
      <c r="K324" s="466"/>
      <c r="L324" s="466"/>
      <c r="M324" s="466"/>
      <c r="N324" s="466"/>
      <c r="O324" s="466"/>
      <c r="P324" s="466"/>
      <c r="Q324" s="466"/>
      <c r="R324" s="466"/>
      <c r="S324" s="466"/>
      <c r="T324" s="466"/>
      <c r="U324" s="466"/>
      <c r="V324" s="466"/>
      <c r="W324" s="466"/>
      <c r="X324" s="466"/>
      <c r="Y324" s="466"/>
    </row>
    <row r="325" spans="1:25" ht="14.25" customHeight="1" x14ac:dyDescent="0.2">
      <c r="A325" s="461"/>
      <c r="B325" s="461"/>
      <c r="C325" s="466"/>
      <c r="D325" s="466"/>
      <c r="E325" s="466"/>
      <c r="F325" s="466"/>
      <c r="G325" s="495"/>
      <c r="H325" s="495"/>
      <c r="I325" s="466"/>
      <c r="J325" s="466"/>
      <c r="K325" s="466"/>
      <c r="L325" s="466"/>
      <c r="M325" s="466"/>
      <c r="N325" s="466"/>
      <c r="O325" s="466"/>
      <c r="P325" s="466"/>
      <c r="Q325" s="466"/>
      <c r="R325" s="466"/>
      <c r="S325" s="466"/>
      <c r="T325" s="466"/>
      <c r="U325" s="466"/>
      <c r="V325" s="466"/>
      <c r="W325" s="466"/>
      <c r="X325" s="466"/>
      <c r="Y325" s="466"/>
    </row>
    <row r="326" spans="1:25" ht="14.25" customHeight="1" x14ac:dyDescent="0.2">
      <c r="A326" s="461"/>
      <c r="B326" s="461"/>
      <c r="C326" s="466"/>
      <c r="D326" s="466"/>
      <c r="E326" s="466"/>
      <c r="F326" s="466"/>
      <c r="G326" s="495"/>
      <c r="H326" s="495"/>
      <c r="I326" s="466"/>
      <c r="J326" s="466"/>
      <c r="K326" s="466"/>
      <c r="L326" s="466"/>
      <c r="M326" s="466"/>
      <c r="N326" s="466"/>
      <c r="O326" s="466"/>
      <c r="P326" s="466"/>
      <c r="Q326" s="466"/>
      <c r="R326" s="466"/>
      <c r="S326" s="466"/>
      <c r="T326" s="466"/>
      <c r="U326" s="466"/>
      <c r="V326" s="466"/>
      <c r="W326" s="466"/>
      <c r="X326" s="466"/>
      <c r="Y326" s="466"/>
    </row>
    <row r="327" spans="1:25" ht="14.25" customHeight="1" x14ac:dyDescent="0.2">
      <c r="A327" s="461"/>
      <c r="B327" s="461"/>
      <c r="C327" s="466"/>
      <c r="D327" s="466"/>
      <c r="E327" s="466"/>
      <c r="F327" s="466"/>
      <c r="G327" s="495"/>
      <c r="H327" s="495"/>
      <c r="I327" s="466"/>
      <c r="J327" s="466"/>
      <c r="K327" s="466"/>
      <c r="L327" s="466"/>
      <c r="M327" s="466"/>
      <c r="N327" s="466"/>
      <c r="O327" s="466"/>
      <c r="P327" s="466"/>
      <c r="Q327" s="466"/>
      <c r="R327" s="466"/>
      <c r="S327" s="466"/>
      <c r="T327" s="466"/>
      <c r="U327" s="466"/>
      <c r="V327" s="466"/>
      <c r="W327" s="466"/>
      <c r="X327" s="466"/>
      <c r="Y327" s="466"/>
    </row>
    <row r="328" spans="1:25" ht="14.25" customHeight="1" x14ac:dyDescent="0.2">
      <c r="A328" s="461"/>
      <c r="B328" s="461"/>
      <c r="C328" s="466"/>
      <c r="D328" s="466"/>
      <c r="E328" s="466"/>
      <c r="F328" s="466"/>
      <c r="G328" s="495"/>
      <c r="H328" s="495"/>
      <c r="I328" s="466"/>
      <c r="J328" s="466"/>
      <c r="K328" s="466"/>
      <c r="L328" s="466"/>
      <c r="M328" s="466"/>
      <c r="N328" s="466"/>
      <c r="O328" s="466"/>
      <c r="P328" s="466"/>
      <c r="Q328" s="466"/>
      <c r="R328" s="466"/>
      <c r="S328" s="466"/>
      <c r="T328" s="466"/>
      <c r="U328" s="466"/>
      <c r="V328" s="466"/>
      <c r="W328" s="466"/>
      <c r="X328" s="466"/>
      <c r="Y328" s="466"/>
    </row>
    <row r="329" spans="1:25" ht="14.25" customHeight="1" x14ac:dyDescent="0.2">
      <c r="A329" s="461"/>
      <c r="B329" s="461"/>
      <c r="C329" s="466"/>
      <c r="D329" s="466"/>
      <c r="E329" s="466"/>
      <c r="F329" s="466"/>
      <c r="G329" s="495"/>
      <c r="H329" s="495"/>
      <c r="I329" s="466"/>
      <c r="J329" s="466"/>
      <c r="K329" s="466"/>
      <c r="L329" s="466"/>
      <c r="M329" s="466"/>
      <c r="N329" s="466"/>
      <c r="O329" s="466"/>
      <c r="P329" s="466"/>
      <c r="Q329" s="466"/>
      <c r="R329" s="466"/>
      <c r="S329" s="466"/>
      <c r="T329" s="466"/>
      <c r="U329" s="466"/>
      <c r="V329" s="466"/>
      <c r="W329" s="466"/>
      <c r="X329" s="466"/>
      <c r="Y329" s="466"/>
    </row>
    <row r="330" spans="1:25" ht="14.25" customHeight="1" x14ac:dyDescent="0.2">
      <c r="A330" s="461"/>
      <c r="B330" s="461"/>
      <c r="C330" s="466"/>
      <c r="D330" s="466"/>
      <c r="E330" s="466"/>
      <c r="F330" s="466"/>
      <c r="G330" s="495"/>
      <c r="H330" s="495"/>
      <c r="I330" s="466"/>
      <c r="J330" s="466"/>
      <c r="K330" s="466"/>
      <c r="L330" s="466"/>
      <c r="M330" s="466"/>
      <c r="N330" s="466"/>
      <c r="O330" s="466"/>
      <c r="P330" s="466"/>
      <c r="Q330" s="466"/>
      <c r="R330" s="466"/>
      <c r="S330" s="466"/>
      <c r="T330" s="466"/>
      <c r="U330" s="466"/>
      <c r="V330" s="466"/>
      <c r="W330" s="466"/>
      <c r="X330" s="466"/>
      <c r="Y330" s="466"/>
    </row>
    <row r="331" spans="1:25" ht="14.25" customHeight="1" x14ac:dyDescent="0.2">
      <c r="A331" s="461"/>
      <c r="B331" s="461"/>
      <c r="C331" s="466"/>
      <c r="D331" s="466"/>
      <c r="E331" s="466"/>
      <c r="F331" s="466"/>
      <c r="G331" s="495"/>
      <c r="H331" s="495"/>
      <c r="I331" s="466"/>
      <c r="J331" s="466"/>
      <c r="K331" s="466"/>
      <c r="L331" s="466"/>
      <c r="M331" s="466"/>
      <c r="N331" s="466"/>
      <c r="O331" s="466"/>
      <c r="P331" s="466"/>
      <c r="Q331" s="466"/>
      <c r="R331" s="466"/>
      <c r="S331" s="466"/>
      <c r="T331" s="466"/>
      <c r="U331" s="466"/>
      <c r="V331" s="466"/>
      <c r="W331" s="466"/>
      <c r="X331" s="466"/>
      <c r="Y331" s="466"/>
    </row>
    <row r="332" spans="1:25" ht="14.25" customHeight="1" x14ac:dyDescent="0.2">
      <c r="A332" s="461"/>
      <c r="B332" s="461"/>
      <c r="C332" s="466"/>
      <c r="D332" s="466"/>
      <c r="E332" s="466"/>
      <c r="F332" s="466"/>
      <c r="G332" s="495"/>
      <c r="H332" s="495"/>
      <c r="I332" s="466"/>
      <c r="J332" s="466"/>
      <c r="K332" s="466"/>
      <c r="L332" s="466"/>
      <c r="M332" s="466"/>
      <c r="N332" s="466"/>
      <c r="O332" s="466"/>
      <c r="P332" s="466"/>
      <c r="Q332" s="466"/>
      <c r="R332" s="466"/>
      <c r="S332" s="466"/>
      <c r="T332" s="466"/>
      <c r="U332" s="466"/>
      <c r="V332" s="466"/>
      <c r="W332" s="466"/>
      <c r="X332" s="466"/>
      <c r="Y332" s="466"/>
    </row>
    <row r="333" spans="1:25" ht="14.25" customHeight="1" x14ac:dyDescent="0.2">
      <c r="A333" s="461"/>
      <c r="B333" s="461"/>
      <c r="C333" s="466"/>
      <c r="D333" s="466"/>
      <c r="E333" s="466"/>
      <c r="F333" s="466"/>
      <c r="G333" s="495"/>
      <c r="H333" s="495"/>
      <c r="I333" s="466"/>
      <c r="J333" s="466"/>
      <c r="K333" s="466"/>
      <c r="L333" s="466"/>
      <c r="M333" s="466"/>
      <c r="N333" s="466"/>
      <c r="O333" s="466"/>
      <c r="P333" s="466"/>
      <c r="Q333" s="466"/>
      <c r="R333" s="466"/>
      <c r="S333" s="466"/>
      <c r="T333" s="466"/>
      <c r="U333" s="466"/>
      <c r="V333" s="466"/>
      <c r="W333" s="466"/>
      <c r="X333" s="466"/>
      <c r="Y333" s="466"/>
    </row>
    <row r="334" spans="1:25" ht="14.25" customHeight="1" x14ac:dyDescent="0.2">
      <c r="A334" s="461"/>
      <c r="B334" s="461"/>
      <c r="C334" s="466"/>
      <c r="D334" s="466"/>
      <c r="E334" s="466"/>
      <c r="F334" s="466"/>
      <c r="G334" s="495"/>
      <c r="H334" s="495"/>
      <c r="I334" s="466"/>
      <c r="J334" s="466"/>
      <c r="K334" s="466"/>
      <c r="L334" s="466"/>
      <c r="M334" s="466"/>
      <c r="N334" s="466"/>
      <c r="O334" s="466"/>
      <c r="P334" s="466"/>
      <c r="Q334" s="466"/>
      <c r="R334" s="466"/>
      <c r="S334" s="466"/>
      <c r="T334" s="466"/>
      <c r="U334" s="466"/>
      <c r="V334" s="466"/>
      <c r="W334" s="466"/>
      <c r="X334" s="466"/>
      <c r="Y334" s="466"/>
    </row>
    <row r="335" spans="1:25" ht="14.25" customHeight="1" x14ac:dyDescent="0.2">
      <c r="A335" s="461"/>
      <c r="B335" s="461"/>
      <c r="C335" s="466"/>
      <c r="D335" s="466"/>
      <c r="E335" s="466"/>
      <c r="F335" s="466"/>
      <c r="G335" s="495"/>
      <c r="H335" s="495"/>
      <c r="I335" s="466"/>
      <c r="J335" s="466"/>
      <c r="K335" s="466"/>
      <c r="L335" s="466"/>
      <c r="M335" s="466"/>
      <c r="N335" s="466"/>
      <c r="O335" s="466"/>
      <c r="P335" s="466"/>
      <c r="Q335" s="466"/>
      <c r="R335" s="466"/>
      <c r="S335" s="466"/>
      <c r="T335" s="466"/>
      <c r="U335" s="466"/>
      <c r="V335" s="466"/>
      <c r="W335" s="466"/>
      <c r="X335" s="466"/>
      <c r="Y335" s="466"/>
    </row>
    <row r="336" spans="1:25" ht="14.25" customHeight="1" x14ac:dyDescent="0.2">
      <c r="A336" s="461"/>
      <c r="B336" s="461"/>
      <c r="C336" s="466"/>
      <c r="D336" s="466"/>
      <c r="E336" s="466"/>
      <c r="F336" s="466"/>
      <c r="G336" s="495"/>
      <c r="H336" s="495"/>
      <c r="I336" s="466"/>
      <c r="J336" s="466"/>
      <c r="K336" s="466"/>
      <c r="L336" s="466"/>
      <c r="M336" s="466"/>
      <c r="N336" s="466"/>
      <c r="O336" s="466"/>
      <c r="P336" s="466"/>
      <c r="Q336" s="466"/>
      <c r="R336" s="466"/>
      <c r="S336" s="466"/>
      <c r="T336" s="466"/>
      <c r="U336" s="466"/>
      <c r="V336" s="466"/>
      <c r="W336" s="466"/>
      <c r="X336" s="466"/>
      <c r="Y336" s="466"/>
    </row>
    <row r="337" spans="1:25" ht="14.25" customHeight="1" x14ac:dyDescent="0.2">
      <c r="A337" s="461"/>
      <c r="B337" s="461"/>
      <c r="C337" s="466"/>
      <c r="D337" s="466"/>
      <c r="E337" s="466"/>
      <c r="F337" s="466"/>
      <c r="G337" s="495"/>
      <c r="H337" s="495"/>
      <c r="I337" s="466"/>
      <c r="J337" s="466"/>
      <c r="K337" s="466"/>
      <c r="L337" s="466"/>
      <c r="M337" s="466"/>
      <c r="N337" s="466"/>
      <c r="O337" s="466"/>
      <c r="P337" s="466"/>
      <c r="Q337" s="466"/>
      <c r="R337" s="466"/>
      <c r="S337" s="466"/>
      <c r="T337" s="466"/>
      <c r="U337" s="466"/>
      <c r="V337" s="466"/>
      <c r="W337" s="466"/>
      <c r="X337" s="466"/>
      <c r="Y337" s="466"/>
    </row>
    <row r="338" spans="1:25" ht="14.25" customHeight="1" x14ac:dyDescent="0.2">
      <c r="A338" s="461"/>
      <c r="B338" s="461"/>
      <c r="C338" s="466"/>
      <c r="D338" s="466"/>
      <c r="E338" s="466"/>
      <c r="F338" s="466"/>
      <c r="G338" s="495"/>
      <c r="H338" s="495"/>
      <c r="I338" s="466"/>
      <c r="J338" s="466"/>
      <c r="K338" s="466"/>
      <c r="L338" s="466"/>
      <c r="M338" s="466"/>
      <c r="N338" s="466"/>
      <c r="O338" s="466"/>
      <c r="P338" s="466"/>
      <c r="Q338" s="466"/>
      <c r="R338" s="466"/>
      <c r="S338" s="466"/>
      <c r="T338" s="466"/>
      <c r="U338" s="466"/>
      <c r="V338" s="466"/>
      <c r="W338" s="466"/>
      <c r="X338" s="466"/>
      <c r="Y338" s="466"/>
    </row>
    <row r="339" spans="1:25" ht="14.25" customHeight="1" x14ac:dyDescent="0.2">
      <c r="A339" s="461"/>
      <c r="B339" s="461"/>
      <c r="C339" s="466"/>
      <c r="D339" s="466"/>
      <c r="E339" s="466"/>
      <c r="F339" s="466"/>
      <c r="G339" s="495"/>
      <c r="H339" s="495"/>
      <c r="I339" s="466"/>
      <c r="J339" s="466"/>
      <c r="K339" s="466"/>
      <c r="L339" s="466"/>
      <c r="M339" s="466"/>
      <c r="N339" s="466"/>
      <c r="O339" s="466"/>
      <c r="P339" s="466"/>
      <c r="Q339" s="466"/>
      <c r="R339" s="466"/>
      <c r="S339" s="466"/>
      <c r="T339" s="466"/>
      <c r="U339" s="466"/>
      <c r="V339" s="466"/>
      <c r="W339" s="466"/>
      <c r="X339" s="466"/>
      <c r="Y339" s="466"/>
    </row>
    <row r="340" spans="1:25" ht="14.25" customHeight="1" x14ac:dyDescent="0.2">
      <c r="A340" s="461"/>
      <c r="B340" s="461"/>
      <c r="C340" s="466"/>
      <c r="D340" s="466"/>
      <c r="E340" s="466"/>
      <c r="F340" s="466"/>
      <c r="G340" s="495"/>
      <c r="H340" s="495"/>
      <c r="I340" s="466"/>
      <c r="J340" s="466"/>
      <c r="K340" s="466"/>
      <c r="L340" s="466"/>
      <c r="M340" s="466"/>
      <c r="N340" s="466"/>
      <c r="O340" s="466"/>
      <c r="P340" s="466"/>
      <c r="Q340" s="466"/>
      <c r="R340" s="466"/>
      <c r="S340" s="466"/>
      <c r="T340" s="466"/>
      <c r="U340" s="466"/>
      <c r="V340" s="466"/>
      <c r="W340" s="466"/>
      <c r="X340" s="466"/>
      <c r="Y340" s="466"/>
    </row>
    <row r="341" spans="1:25" ht="14.25" customHeight="1" x14ac:dyDescent="0.2">
      <c r="A341" s="461"/>
      <c r="B341" s="461"/>
      <c r="C341" s="466"/>
      <c r="D341" s="466"/>
      <c r="E341" s="466"/>
      <c r="F341" s="466"/>
      <c r="G341" s="495"/>
      <c r="H341" s="495"/>
      <c r="I341" s="466"/>
      <c r="J341" s="466"/>
      <c r="K341" s="466"/>
      <c r="L341" s="466"/>
      <c r="M341" s="466"/>
      <c r="N341" s="466"/>
      <c r="O341" s="466"/>
      <c r="P341" s="466"/>
      <c r="Q341" s="466"/>
      <c r="R341" s="466"/>
      <c r="S341" s="466"/>
      <c r="T341" s="466"/>
      <c r="U341" s="466"/>
      <c r="V341" s="466"/>
      <c r="W341" s="466"/>
      <c r="X341" s="466"/>
      <c r="Y341" s="466"/>
    </row>
    <row r="342" spans="1:25" ht="14.25" customHeight="1" x14ac:dyDescent="0.2">
      <c r="A342" s="461"/>
      <c r="B342" s="461"/>
      <c r="C342" s="466"/>
      <c r="D342" s="466"/>
      <c r="E342" s="466"/>
      <c r="F342" s="466"/>
      <c r="G342" s="495"/>
      <c r="H342" s="495"/>
      <c r="I342" s="466"/>
      <c r="J342" s="466"/>
      <c r="K342" s="466"/>
      <c r="L342" s="466"/>
      <c r="M342" s="466"/>
      <c r="N342" s="466"/>
      <c r="O342" s="466"/>
      <c r="P342" s="466"/>
      <c r="Q342" s="466"/>
      <c r="R342" s="466"/>
      <c r="S342" s="466"/>
      <c r="T342" s="466"/>
      <c r="U342" s="466"/>
      <c r="V342" s="466"/>
      <c r="W342" s="466"/>
      <c r="X342" s="466"/>
      <c r="Y342" s="466"/>
    </row>
    <row r="343" spans="1:25" ht="14.25" customHeight="1" x14ac:dyDescent="0.2">
      <c r="A343" s="461"/>
      <c r="B343" s="461"/>
      <c r="C343" s="466"/>
      <c r="D343" s="466"/>
      <c r="E343" s="466"/>
      <c r="F343" s="466"/>
      <c r="G343" s="495"/>
      <c r="H343" s="495"/>
      <c r="I343" s="466"/>
      <c r="J343" s="466"/>
      <c r="K343" s="466"/>
      <c r="L343" s="466"/>
      <c r="M343" s="466"/>
      <c r="N343" s="466"/>
      <c r="O343" s="466"/>
      <c r="P343" s="466"/>
      <c r="Q343" s="466"/>
      <c r="R343" s="466"/>
      <c r="S343" s="466"/>
      <c r="T343" s="466"/>
      <c r="U343" s="466"/>
      <c r="V343" s="466"/>
      <c r="W343" s="466"/>
      <c r="X343" s="466"/>
      <c r="Y343" s="466"/>
    </row>
    <row r="344" spans="1:25" ht="14.25" customHeight="1" x14ac:dyDescent="0.2">
      <c r="A344" s="461"/>
      <c r="B344" s="461"/>
      <c r="C344" s="466"/>
      <c r="D344" s="466"/>
      <c r="E344" s="466"/>
      <c r="F344" s="466"/>
      <c r="G344" s="495"/>
      <c r="H344" s="495"/>
      <c r="I344" s="466"/>
      <c r="J344" s="466"/>
      <c r="K344" s="466"/>
      <c r="L344" s="466"/>
      <c r="M344" s="466"/>
      <c r="N344" s="466"/>
      <c r="O344" s="466"/>
      <c r="P344" s="466"/>
      <c r="Q344" s="466"/>
      <c r="R344" s="466"/>
      <c r="S344" s="466"/>
      <c r="T344" s="466"/>
      <c r="U344" s="466"/>
      <c r="V344" s="466"/>
      <c r="W344" s="466"/>
      <c r="X344" s="466"/>
      <c r="Y344" s="466"/>
    </row>
    <row r="345" spans="1:25" ht="14.25" customHeight="1" x14ac:dyDescent="0.2">
      <c r="A345" s="461"/>
      <c r="B345" s="461"/>
      <c r="C345" s="466"/>
      <c r="D345" s="466"/>
      <c r="E345" s="466"/>
      <c r="F345" s="466"/>
      <c r="G345" s="495"/>
      <c r="H345" s="495"/>
      <c r="I345" s="466"/>
      <c r="J345" s="466"/>
      <c r="K345" s="466"/>
      <c r="L345" s="466"/>
      <c r="M345" s="466"/>
      <c r="N345" s="466"/>
      <c r="O345" s="466"/>
      <c r="P345" s="466"/>
      <c r="Q345" s="466"/>
      <c r="R345" s="466"/>
      <c r="S345" s="466"/>
      <c r="T345" s="466"/>
      <c r="U345" s="466"/>
      <c r="V345" s="466"/>
      <c r="W345" s="466"/>
      <c r="X345" s="466"/>
      <c r="Y345" s="466"/>
    </row>
    <row r="346" spans="1:25" ht="14.25" customHeight="1" x14ac:dyDescent="0.2">
      <c r="A346" s="461"/>
      <c r="B346" s="461"/>
      <c r="C346" s="466"/>
      <c r="D346" s="466"/>
      <c r="E346" s="466"/>
      <c r="F346" s="466"/>
      <c r="G346" s="495"/>
      <c r="H346" s="495"/>
      <c r="I346" s="466"/>
      <c r="J346" s="466"/>
      <c r="K346" s="466"/>
      <c r="L346" s="466"/>
      <c r="M346" s="466"/>
      <c r="N346" s="466"/>
      <c r="O346" s="466"/>
      <c r="P346" s="466"/>
      <c r="Q346" s="466"/>
      <c r="R346" s="466"/>
      <c r="S346" s="466"/>
      <c r="T346" s="466"/>
      <c r="U346" s="466"/>
      <c r="V346" s="466"/>
      <c r="W346" s="466"/>
      <c r="X346" s="466"/>
      <c r="Y346" s="466"/>
    </row>
    <row r="347" spans="1:25" ht="14.25" customHeight="1" x14ac:dyDescent="0.2">
      <c r="A347" s="461"/>
      <c r="B347" s="461"/>
      <c r="C347" s="466"/>
      <c r="D347" s="466"/>
      <c r="E347" s="466"/>
      <c r="F347" s="466"/>
      <c r="G347" s="495"/>
      <c r="H347" s="495"/>
      <c r="I347" s="466"/>
      <c r="J347" s="466"/>
      <c r="K347" s="466"/>
      <c r="L347" s="466"/>
      <c r="M347" s="466"/>
      <c r="N347" s="466"/>
      <c r="O347" s="466"/>
      <c r="P347" s="466"/>
      <c r="Q347" s="466"/>
      <c r="R347" s="466"/>
      <c r="S347" s="466"/>
      <c r="T347" s="466"/>
      <c r="U347" s="466"/>
      <c r="V347" s="466"/>
      <c r="W347" s="466"/>
      <c r="X347" s="466"/>
      <c r="Y347" s="466"/>
    </row>
    <row r="348" spans="1:25" ht="14.25" customHeight="1" x14ac:dyDescent="0.2">
      <c r="A348" s="461"/>
      <c r="B348" s="461"/>
      <c r="C348" s="466"/>
      <c r="D348" s="466"/>
      <c r="E348" s="466"/>
      <c r="F348" s="466"/>
      <c r="G348" s="495"/>
      <c r="H348" s="495"/>
      <c r="I348" s="466"/>
      <c r="J348" s="466"/>
      <c r="K348" s="466"/>
      <c r="L348" s="466"/>
      <c r="M348" s="466"/>
      <c r="N348" s="466"/>
      <c r="O348" s="466"/>
      <c r="P348" s="466"/>
      <c r="Q348" s="466"/>
      <c r="R348" s="466"/>
      <c r="S348" s="466"/>
      <c r="T348" s="466"/>
      <c r="U348" s="466"/>
      <c r="V348" s="466"/>
      <c r="W348" s="466"/>
      <c r="X348" s="466"/>
      <c r="Y348" s="466"/>
    </row>
    <row r="349" spans="1:25" ht="14.25" customHeight="1" x14ac:dyDescent="0.2">
      <c r="A349" s="461"/>
      <c r="B349" s="461"/>
      <c r="C349" s="466"/>
      <c r="D349" s="466"/>
      <c r="E349" s="466"/>
      <c r="F349" s="466"/>
      <c r="G349" s="495"/>
      <c r="H349" s="495"/>
      <c r="I349" s="466"/>
      <c r="J349" s="466"/>
      <c r="K349" s="466"/>
      <c r="L349" s="466"/>
      <c r="M349" s="466"/>
      <c r="N349" s="466"/>
      <c r="O349" s="466"/>
      <c r="P349" s="466"/>
      <c r="Q349" s="466"/>
      <c r="R349" s="466"/>
      <c r="S349" s="466"/>
      <c r="T349" s="466"/>
      <c r="U349" s="466"/>
      <c r="V349" s="466"/>
      <c r="W349" s="466"/>
      <c r="X349" s="466"/>
      <c r="Y349" s="466"/>
    </row>
    <row r="350" spans="1:25" ht="14.25" customHeight="1" x14ac:dyDescent="0.2">
      <c r="A350" s="461"/>
      <c r="B350" s="461"/>
      <c r="C350" s="466"/>
      <c r="D350" s="466"/>
      <c r="E350" s="466"/>
      <c r="F350" s="466"/>
      <c r="G350" s="495"/>
      <c r="H350" s="495"/>
      <c r="I350" s="466"/>
      <c r="J350" s="466"/>
      <c r="K350" s="466"/>
      <c r="L350" s="466"/>
      <c r="M350" s="466"/>
      <c r="N350" s="466"/>
      <c r="O350" s="466"/>
      <c r="P350" s="466"/>
      <c r="Q350" s="466"/>
      <c r="R350" s="466"/>
      <c r="S350" s="466"/>
      <c r="T350" s="466"/>
      <c r="U350" s="466"/>
      <c r="V350" s="466"/>
      <c r="W350" s="466"/>
      <c r="X350" s="466"/>
      <c r="Y350" s="466"/>
    </row>
    <row r="351" spans="1:25" ht="14.25" customHeight="1" x14ac:dyDescent="0.2">
      <c r="A351" s="461"/>
      <c r="B351" s="461"/>
      <c r="C351" s="466"/>
      <c r="D351" s="466"/>
      <c r="E351" s="466"/>
      <c r="F351" s="466"/>
      <c r="G351" s="495"/>
      <c r="H351" s="495"/>
      <c r="I351" s="466"/>
      <c r="J351" s="466"/>
      <c r="K351" s="466"/>
      <c r="L351" s="466"/>
      <c r="M351" s="466"/>
      <c r="N351" s="466"/>
      <c r="O351" s="466"/>
      <c r="P351" s="466"/>
      <c r="Q351" s="466"/>
      <c r="R351" s="466"/>
      <c r="S351" s="466"/>
      <c r="T351" s="466"/>
      <c r="U351" s="466"/>
      <c r="V351" s="466"/>
      <c r="W351" s="466"/>
      <c r="X351" s="466"/>
      <c r="Y351" s="466"/>
    </row>
    <row r="352" spans="1:25" ht="14.25" customHeight="1" x14ac:dyDescent="0.2">
      <c r="A352" s="461"/>
      <c r="B352" s="461"/>
      <c r="C352" s="466"/>
      <c r="D352" s="466"/>
      <c r="E352" s="466"/>
      <c r="F352" s="466"/>
      <c r="G352" s="495"/>
      <c r="H352" s="495"/>
      <c r="I352" s="466"/>
      <c r="J352" s="466"/>
      <c r="K352" s="466"/>
      <c r="L352" s="466"/>
      <c r="M352" s="466"/>
      <c r="N352" s="466"/>
      <c r="O352" s="466"/>
      <c r="P352" s="466"/>
      <c r="Q352" s="466"/>
      <c r="R352" s="466"/>
      <c r="S352" s="466"/>
      <c r="T352" s="466"/>
      <c r="U352" s="466"/>
      <c r="V352" s="466"/>
      <c r="W352" s="466"/>
      <c r="X352" s="466"/>
      <c r="Y352" s="466"/>
    </row>
    <row r="353" spans="1:25" ht="14.25" customHeight="1" x14ac:dyDescent="0.2">
      <c r="A353" s="461"/>
      <c r="B353" s="461"/>
      <c r="C353" s="466"/>
      <c r="D353" s="466"/>
      <c r="E353" s="466"/>
      <c r="F353" s="466"/>
      <c r="G353" s="495"/>
      <c r="H353" s="495"/>
      <c r="I353" s="466"/>
      <c r="J353" s="466"/>
      <c r="K353" s="466"/>
      <c r="L353" s="466"/>
      <c r="M353" s="466"/>
      <c r="N353" s="466"/>
      <c r="O353" s="466"/>
      <c r="P353" s="466"/>
      <c r="Q353" s="466"/>
      <c r="R353" s="466"/>
      <c r="S353" s="466"/>
      <c r="T353" s="466"/>
      <c r="U353" s="466"/>
      <c r="V353" s="466"/>
      <c r="W353" s="466"/>
      <c r="X353" s="466"/>
      <c r="Y353" s="466"/>
    </row>
    <row r="354" spans="1:25" ht="14.25" customHeight="1" x14ac:dyDescent="0.2">
      <c r="A354" s="461"/>
      <c r="B354" s="461"/>
      <c r="C354" s="466"/>
      <c r="D354" s="466"/>
      <c r="E354" s="466"/>
      <c r="F354" s="466"/>
      <c r="G354" s="495"/>
      <c r="H354" s="495"/>
      <c r="I354" s="466"/>
      <c r="J354" s="466"/>
      <c r="K354" s="466"/>
      <c r="L354" s="466"/>
      <c r="M354" s="466"/>
      <c r="N354" s="466"/>
      <c r="O354" s="466"/>
      <c r="P354" s="466"/>
      <c r="Q354" s="466"/>
      <c r="R354" s="466"/>
      <c r="S354" s="466"/>
      <c r="T354" s="466"/>
      <c r="U354" s="466"/>
      <c r="V354" s="466"/>
      <c r="W354" s="466"/>
      <c r="X354" s="466"/>
      <c r="Y354" s="466"/>
    </row>
    <row r="355" spans="1:25" ht="14.25" customHeight="1" x14ac:dyDescent="0.2">
      <c r="A355" s="461"/>
      <c r="B355" s="461"/>
      <c r="C355" s="466"/>
      <c r="D355" s="466"/>
      <c r="E355" s="466"/>
      <c r="F355" s="466"/>
      <c r="G355" s="495"/>
      <c r="H355" s="495"/>
      <c r="I355" s="466"/>
      <c r="J355" s="466"/>
      <c r="K355" s="466"/>
      <c r="L355" s="466"/>
      <c r="M355" s="466"/>
      <c r="N355" s="466"/>
      <c r="O355" s="466"/>
      <c r="P355" s="466"/>
      <c r="Q355" s="466"/>
      <c r="R355" s="466"/>
      <c r="S355" s="466"/>
      <c r="T355" s="466"/>
      <c r="U355" s="466"/>
      <c r="V355" s="466"/>
      <c r="W355" s="466"/>
      <c r="X355" s="466"/>
      <c r="Y355" s="466"/>
    </row>
    <row r="356" spans="1:25" ht="14.25" customHeight="1" x14ac:dyDescent="0.2">
      <c r="A356" s="461"/>
      <c r="B356" s="461"/>
      <c r="C356" s="466"/>
      <c r="D356" s="466"/>
      <c r="E356" s="466"/>
      <c r="F356" s="466"/>
      <c r="G356" s="495"/>
      <c r="H356" s="495"/>
      <c r="I356" s="466"/>
      <c r="J356" s="466"/>
      <c r="K356" s="466"/>
      <c r="L356" s="466"/>
      <c r="M356" s="466"/>
      <c r="N356" s="466"/>
      <c r="O356" s="466"/>
      <c r="P356" s="466"/>
      <c r="Q356" s="466"/>
      <c r="R356" s="466"/>
      <c r="S356" s="466"/>
      <c r="T356" s="466"/>
      <c r="U356" s="466"/>
      <c r="V356" s="466"/>
      <c r="W356" s="466"/>
      <c r="X356" s="466"/>
      <c r="Y356" s="466"/>
    </row>
    <row r="357" spans="1:25" ht="14.25" customHeight="1" x14ac:dyDescent="0.2">
      <c r="A357" s="461"/>
      <c r="B357" s="461"/>
      <c r="C357" s="466"/>
      <c r="D357" s="466"/>
      <c r="E357" s="466"/>
      <c r="F357" s="466"/>
      <c r="G357" s="495"/>
      <c r="H357" s="495"/>
      <c r="I357" s="466"/>
      <c r="J357" s="466"/>
      <c r="K357" s="466"/>
      <c r="L357" s="466"/>
      <c r="M357" s="466"/>
      <c r="N357" s="466"/>
      <c r="O357" s="466"/>
      <c r="P357" s="466"/>
      <c r="Q357" s="466"/>
      <c r="R357" s="466"/>
      <c r="S357" s="466"/>
      <c r="T357" s="466"/>
      <c r="U357" s="466"/>
      <c r="V357" s="466"/>
      <c r="W357" s="466"/>
      <c r="X357" s="466"/>
      <c r="Y357" s="466"/>
    </row>
    <row r="358" spans="1:25" ht="14.25" customHeight="1" x14ac:dyDescent="0.2">
      <c r="A358" s="461"/>
      <c r="B358" s="461"/>
      <c r="C358" s="466"/>
      <c r="D358" s="466"/>
      <c r="E358" s="466"/>
      <c r="F358" s="466"/>
      <c r="G358" s="495"/>
      <c r="H358" s="495"/>
      <c r="I358" s="466"/>
      <c r="J358" s="466"/>
      <c r="K358" s="466"/>
      <c r="L358" s="466"/>
      <c r="M358" s="466"/>
      <c r="N358" s="466"/>
      <c r="O358" s="466"/>
      <c r="P358" s="466"/>
      <c r="Q358" s="466"/>
      <c r="R358" s="466"/>
      <c r="S358" s="466"/>
      <c r="T358" s="466"/>
      <c r="U358" s="466"/>
      <c r="V358" s="466"/>
      <c r="W358" s="466"/>
      <c r="X358" s="466"/>
      <c r="Y358" s="466"/>
    </row>
    <row r="359" spans="1:25" ht="14.25" customHeight="1" x14ac:dyDescent="0.2">
      <c r="A359" s="461"/>
      <c r="B359" s="461"/>
      <c r="C359" s="466"/>
      <c r="D359" s="466"/>
      <c r="E359" s="466"/>
      <c r="F359" s="466"/>
      <c r="G359" s="495"/>
      <c r="H359" s="495"/>
      <c r="I359" s="466"/>
      <c r="J359" s="466"/>
      <c r="K359" s="466"/>
      <c r="L359" s="466"/>
      <c r="M359" s="466"/>
      <c r="N359" s="466"/>
      <c r="O359" s="466"/>
      <c r="P359" s="466"/>
      <c r="Q359" s="466"/>
      <c r="R359" s="466"/>
      <c r="S359" s="466"/>
      <c r="T359" s="466"/>
      <c r="U359" s="466"/>
      <c r="V359" s="466"/>
      <c r="W359" s="466"/>
      <c r="X359" s="466"/>
      <c r="Y359" s="466"/>
    </row>
    <row r="360" spans="1:25" ht="14.25" customHeight="1" x14ac:dyDescent="0.2">
      <c r="A360" s="461"/>
      <c r="B360" s="461"/>
      <c r="C360" s="466"/>
      <c r="D360" s="466"/>
      <c r="E360" s="466"/>
      <c r="F360" s="466"/>
      <c r="G360" s="495"/>
      <c r="H360" s="495"/>
      <c r="I360" s="466"/>
      <c r="J360" s="466"/>
      <c r="K360" s="466"/>
      <c r="L360" s="466"/>
      <c r="M360" s="466"/>
      <c r="N360" s="466"/>
      <c r="O360" s="466"/>
      <c r="P360" s="466"/>
      <c r="Q360" s="466"/>
      <c r="R360" s="466"/>
      <c r="S360" s="466"/>
      <c r="T360" s="466"/>
      <c r="U360" s="466"/>
      <c r="V360" s="466"/>
      <c r="W360" s="466"/>
      <c r="X360" s="466"/>
      <c r="Y360" s="466"/>
    </row>
    <row r="361" spans="1:25" ht="14.25" customHeight="1" x14ac:dyDescent="0.2">
      <c r="A361" s="461"/>
      <c r="B361" s="461"/>
      <c r="C361" s="466"/>
      <c r="D361" s="466"/>
      <c r="E361" s="466"/>
      <c r="F361" s="466"/>
      <c r="G361" s="495"/>
      <c r="H361" s="495"/>
      <c r="I361" s="466"/>
      <c r="J361" s="466"/>
      <c r="K361" s="466"/>
      <c r="L361" s="466"/>
      <c r="M361" s="466"/>
      <c r="N361" s="466"/>
      <c r="O361" s="466"/>
      <c r="P361" s="466"/>
      <c r="Q361" s="466"/>
      <c r="R361" s="466"/>
      <c r="S361" s="466"/>
      <c r="T361" s="466"/>
      <c r="U361" s="466"/>
      <c r="V361" s="466"/>
      <c r="W361" s="466"/>
      <c r="X361" s="466"/>
      <c r="Y361" s="466"/>
    </row>
    <row r="362" spans="1:25" ht="14.25" customHeight="1" x14ac:dyDescent="0.2">
      <c r="A362" s="461"/>
      <c r="B362" s="461"/>
      <c r="C362" s="466"/>
      <c r="D362" s="466"/>
      <c r="E362" s="466"/>
      <c r="F362" s="466"/>
      <c r="G362" s="495"/>
      <c r="H362" s="495"/>
      <c r="I362" s="466"/>
      <c r="J362" s="466"/>
      <c r="K362" s="466"/>
      <c r="L362" s="466"/>
      <c r="M362" s="466"/>
      <c r="N362" s="466"/>
      <c r="O362" s="466"/>
      <c r="P362" s="466"/>
      <c r="Q362" s="466"/>
      <c r="R362" s="466"/>
      <c r="S362" s="466"/>
      <c r="T362" s="466"/>
      <c r="U362" s="466"/>
      <c r="V362" s="466"/>
      <c r="W362" s="466"/>
      <c r="X362" s="466"/>
      <c r="Y362" s="466"/>
    </row>
    <row r="363" spans="1:25" ht="14.25" customHeight="1" x14ac:dyDescent="0.2">
      <c r="A363" s="461"/>
      <c r="B363" s="461"/>
      <c r="C363" s="466"/>
      <c r="D363" s="466"/>
      <c r="E363" s="466"/>
      <c r="F363" s="466"/>
      <c r="G363" s="495"/>
      <c r="H363" s="495"/>
      <c r="I363" s="466"/>
      <c r="J363" s="466"/>
      <c r="K363" s="466"/>
      <c r="L363" s="466"/>
      <c r="M363" s="466"/>
      <c r="N363" s="466"/>
      <c r="O363" s="466"/>
      <c r="P363" s="466"/>
      <c r="Q363" s="466"/>
      <c r="R363" s="466"/>
      <c r="S363" s="466"/>
      <c r="T363" s="466"/>
      <c r="U363" s="466"/>
      <c r="V363" s="466"/>
      <c r="W363" s="466"/>
      <c r="X363" s="466"/>
      <c r="Y363" s="466"/>
    </row>
    <row r="364" spans="1:25" ht="14.25" customHeight="1" x14ac:dyDescent="0.2">
      <c r="A364" s="461"/>
      <c r="B364" s="461"/>
      <c r="C364" s="466"/>
      <c r="D364" s="466"/>
      <c r="E364" s="466"/>
      <c r="F364" s="466"/>
      <c r="G364" s="495"/>
      <c r="H364" s="495"/>
      <c r="I364" s="466"/>
      <c r="J364" s="466"/>
      <c r="K364" s="466"/>
      <c r="L364" s="466"/>
      <c r="M364" s="466"/>
      <c r="N364" s="466"/>
      <c r="O364" s="466"/>
      <c r="P364" s="466"/>
      <c r="Q364" s="466"/>
      <c r="R364" s="466"/>
      <c r="S364" s="466"/>
      <c r="T364" s="466"/>
      <c r="U364" s="466"/>
      <c r="V364" s="466"/>
      <c r="W364" s="466"/>
      <c r="X364" s="466"/>
      <c r="Y364" s="466"/>
    </row>
    <row r="365" spans="1:25" ht="14.25" customHeight="1" x14ac:dyDescent="0.2">
      <c r="A365" s="461"/>
      <c r="B365" s="461"/>
      <c r="C365" s="466"/>
      <c r="D365" s="466"/>
      <c r="E365" s="466"/>
      <c r="F365" s="466"/>
      <c r="G365" s="495"/>
      <c r="H365" s="495"/>
      <c r="I365" s="466"/>
      <c r="J365" s="466"/>
      <c r="K365" s="466"/>
      <c r="L365" s="466"/>
      <c r="M365" s="466"/>
      <c r="N365" s="466"/>
      <c r="O365" s="466"/>
      <c r="P365" s="466"/>
      <c r="Q365" s="466"/>
      <c r="R365" s="466"/>
      <c r="S365" s="466"/>
      <c r="T365" s="466"/>
      <c r="U365" s="466"/>
      <c r="V365" s="466"/>
      <c r="W365" s="466"/>
      <c r="X365" s="466"/>
      <c r="Y365" s="466"/>
    </row>
    <row r="366" spans="1:25" ht="14.25" customHeight="1" x14ac:dyDescent="0.2">
      <c r="A366" s="461"/>
      <c r="B366" s="461"/>
      <c r="C366" s="466"/>
      <c r="D366" s="466"/>
      <c r="E366" s="466"/>
      <c r="F366" s="466"/>
      <c r="G366" s="495"/>
      <c r="H366" s="495"/>
      <c r="I366" s="466"/>
      <c r="J366" s="466"/>
      <c r="K366" s="466"/>
      <c r="L366" s="466"/>
      <c r="M366" s="466"/>
      <c r="N366" s="466"/>
      <c r="O366" s="466"/>
      <c r="P366" s="466"/>
      <c r="Q366" s="466"/>
      <c r="R366" s="466"/>
      <c r="S366" s="466"/>
      <c r="T366" s="466"/>
      <c r="U366" s="466"/>
      <c r="V366" s="466"/>
      <c r="W366" s="466"/>
      <c r="X366" s="466"/>
      <c r="Y366" s="466"/>
    </row>
    <row r="367" spans="1:25" ht="14.25" customHeight="1" x14ac:dyDescent="0.2">
      <c r="A367" s="461"/>
      <c r="B367" s="461"/>
      <c r="C367" s="466"/>
      <c r="D367" s="466"/>
      <c r="E367" s="466"/>
      <c r="F367" s="466"/>
      <c r="G367" s="495"/>
      <c r="H367" s="495"/>
      <c r="I367" s="466"/>
      <c r="J367" s="466"/>
      <c r="K367" s="466"/>
      <c r="L367" s="466"/>
      <c r="M367" s="466"/>
      <c r="N367" s="466"/>
      <c r="O367" s="466"/>
      <c r="P367" s="466"/>
      <c r="Q367" s="466"/>
      <c r="R367" s="466"/>
      <c r="S367" s="466"/>
      <c r="T367" s="466"/>
      <c r="U367" s="466"/>
      <c r="V367" s="466"/>
      <c r="W367" s="466"/>
      <c r="X367" s="466"/>
      <c r="Y367" s="466"/>
    </row>
    <row r="368" spans="1:25" ht="14.25" customHeight="1" x14ac:dyDescent="0.2">
      <c r="A368" s="461"/>
      <c r="B368" s="461"/>
      <c r="C368" s="466"/>
      <c r="D368" s="466"/>
      <c r="E368" s="466"/>
      <c r="F368" s="466"/>
      <c r="G368" s="495"/>
      <c r="H368" s="495"/>
      <c r="I368" s="466"/>
      <c r="J368" s="466"/>
      <c r="K368" s="466"/>
      <c r="L368" s="466"/>
      <c r="M368" s="466"/>
      <c r="N368" s="466"/>
      <c r="O368" s="466"/>
      <c r="P368" s="466"/>
      <c r="Q368" s="466"/>
      <c r="R368" s="466"/>
      <c r="S368" s="466"/>
      <c r="T368" s="466"/>
      <c r="U368" s="466"/>
      <c r="V368" s="466"/>
      <c r="W368" s="466"/>
      <c r="X368" s="466"/>
      <c r="Y368" s="466"/>
    </row>
    <row r="369" spans="1:25" ht="14.25" customHeight="1" x14ac:dyDescent="0.2">
      <c r="A369" s="461"/>
      <c r="B369" s="461"/>
      <c r="C369" s="466"/>
      <c r="D369" s="466"/>
      <c r="E369" s="466"/>
      <c r="F369" s="466"/>
      <c r="G369" s="495"/>
      <c r="H369" s="495"/>
      <c r="I369" s="466"/>
      <c r="J369" s="466"/>
      <c r="K369" s="466"/>
      <c r="L369" s="466"/>
      <c r="M369" s="466"/>
      <c r="N369" s="466"/>
      <c r="O369" s="466"/>
      <c r="P369" s="466"/>
      <c r="Q369" s="466"/>
      <c r="R369" s="466"/>
      <c r="S369" s="466"/>
      <c r="T369" s="466"/>
      <c r="U369" s="466"/>
      <c r="V369" s="466"/>
      <c r="W369" s="466"/>
      <c r="X369" s="466"/>
      <c r="Y369" s="466"/>
    </row>
    <row r="370" spans="1:25" ht="14.25" customHeight="1" x14ac:dyDescent="0.2">
      <c r="A370" s="461"/>
      <c r="B370" s="461"/>
      <c r="C370" s="466"/>
      <c r="D370" s="466"/>
      <c r="E370" s="466"/>
      <c r="F370" s="466"/>
      <c r="G370" s="495"/>
      <c r="H370" s="495"/>
      <c r="I370" s="466"/>
      <c r="J370" s="466"/>
      <c r="K370" s="466"/>
      <c r="L370" s="466"/>
      <c r="M370" s="466"/>
      <c r="N370" s="466"/>
      <c r="O370" s="466"/>
      <c r="P370" s="466"/>
      <c r="Q370" s="466"/>
      <c r="R370" s="466"/>
      <c r="S370" s="466"/>
      <c r="T370" s="466"/>
      <c r="U370" s="466"/>
      <c r="V370" s="466"/>
      <c r="W370" s="466"/>
      <c r="X370" s="466"/>
      <c r="Y370" s="466"/>
    </row>
    <row r="371" spans="1:25" ht="14.25" customHeight="1" x14ac:dyDescent="0.2">
      <c r="A371" s="461"/>
      <c r="B371" s="461"/>
      <c r="C371" s="466"/>
      <c r="D371" s="466"/>
      <c r="E371" s="466"/>
      <c r="F371" s="466"/>
      <c r="G371" s="495"/>
      <c r="H371" s="495"/>
      <c r="I371" s="466"/>
      <c r="J371" s="466"/>
      <c r="K371" s="466"/>
      <c r="L371" s="466"/>
      <c r="M371" s="466"/>
      <c r="N371" s="466"/>
      <c r="O371" s="466"/>
      <c r="P371" s="466"/>
      <c r="Q371" s="466"/>
      <c r="R371" s="466"/>
      <c r="S371" s="466"/>
      <c r="T371" s="466"/>
      <c r="U371" s="466"/>
      <c r="V371" s="466"/>
      <c r="W371" s="466"/>
      <c r="X371" s="466"/>
      <c r="Y371" s="466"/>
    </row>
    <row r="372" spans="1:25" ht="14.25" customHeight="1" x14ac:dyDescent="0.2">
      <c r="A372" s="461"/>
      <c r="B372" s="461"/>
      <c r="C372" s="466"/>
      <c r="D372" s="466"/>
      <c r="E372" s="466"/>
      <c r="F372" s="466"/>
      <c r="G372" s="495"/>
      <c r="H372" s="495"/>
      <c r="I372" s="466"/>
      <c r="J372" s="466"/>
      <c r="K372" s="466"/>
      <c r="L372" s="466"/>
      <c r="M372" s="466"/>
      <c r="N372" s="466"/>
      <c r="O372" s="466"/>
      <c r="P372" s="466"/>
      <c r="Q372" s="466"/>
      <c r="R372" s="466"/>
      <c r="S372" s="466"/>
      <c r="T372" s="466"/>
      <c r="U372" s="466"/>
      <c r="V372" s="466"/>
      <c r="W372" s="466"/>
      <c r="X372" s="466"/>
      <c r="Y372" s="466"/>
    </row>
    <row r="373" spans="1:25" ht="14.25" customHeight="1" x14ac:dyDescent="0.2">
      <c r="A373" s="461"/>
      <c r="B373" s="461"/>
      <c r="C373" s="466"/>
      <c r="D373" s="466"/>
      <c r="E373" s="466"/>
      <c r="F373" s="466"/>
      <c r="G373" s="495"/>
      <c r="H373" s="495"/>
      <c r="I373" s="466"/>
      <c r="J373" s="466"/>
      <c r="K373" s="466"/>
      <c r="L373" s="466"/>
      <c r="M373" s="466"/>
      <c r="N373" s="466"/>
      <c r="O373" s="466"/>
      <c r="P373" s="466"/>
      <c r="Q373" s="466"/>
      <c r="R373" s="466"/>
      <c r="S373" s="466"/>
      <c r="T373" s="466"/>
      <c r="U373" s="466"/>
      <c r="V373" s="466"/>
      <c r="W373" s="466"/>
      <c r="X373" s="466"/>
      <c r="Y373" s="466"/>
    </row>
    <row r="374" spans="1:25" ht="14.25" customHeight="1" x14ac:dyDescent="0.2">
      <c r="A374" s="461"/>
      <c r="B374" s="461"/>
      <c r="C374" s="466"/>
      <c r="D374" s="466"/>
      <c r="E374" s="466"/>
      <c r="F374" s="466"/>
      <c r="G374" s="495"/>
      <c r="H374" s="495"/>
      <c r="I374" s="466"/>
      <c r="J374" s="466"/>
      <c r="K374" s="466"/>
      <c r="L374" s="466"/>
      <c r="M374" s="466"/>
      <c r="N374" s="466"/>
      <c r="O374" s="466"/>
      <c r="P374" s="466"/>
      <c r="Q374" s="466"/>
      <c r="R374" s="466"/>
      <c r="S374" s="466"/>
      <c r="T374" s="466"/>
      <c r="U374" s="466"/>
      <c r="V374" s="466"/>
      <c r="W374" s="466"/>
      <c r="X374" s="466"/>
      <c r="Y374" s="466"/>
    </row>
    <row r="375" spans="1:25" ht="14.25" customHeight="1" x14ac:dyDescent="0.2">
      <c r="A375" s="461"/>
      <c r="B375" s="461"/>
      <c r="C375" s="466"/>
      <c r="D375" s="466"/>
      <c r="E375" s="466"/>
      <c r="F375" s="466"/>
      <c r="G375" s="495"/>
      <c r="H375" s="495"/>
      <c r="I375" s="466"/>
      <c r="J375" s="466"/>
      <c r="K375" s="466"/>
      <c r="L375" s="466"/>
      <c r="M375" s="466"/>
      <c r="N375" s="466"/>
      <c r="O375" s="466"/>
      <c r="P375" s="466"/>
      <c r="Q375" s="466"/>
      <c r="R375" s="466"/>
      <c r="S375" s="466"/>
      <c r="T375" s="466"/>
      <c r="U375" s="466"/>
      <c r="V375" s="466"/>
      <c r="W375" s="466"/>
      <c r="X375" s="466"/>
      <c r="Y375" s="466"/>
    </row>
    <row r="376" spans="1:25" ht="14.25" customHeight="1" x14ac:dyDescent="0.2">
      <c r="A376" s="461"/>
      <c r="B376" s="461"/>
      <c r="C376" s="466"/>
      <c r="D376" s="466"/>
      <c r="E376" s="466"/>
      <c r="F376" s="466"/>
      <c r="G376" s="495"/>
      <c r="H376" s="495"/>
      <c r="I376" s="466"/>
      <c r="J376" s="466"/>
      <c r="K376" s="466"/>
      <c r="L376" s="466"/>
      <c r="M376" s="466"/>
      <c r="N376" s="466"/>
      <c r="O376" s="466"/>
      <c r="P376" s="466"/>
      <c r="Q376" s="466"/>
      <c r="R376" s="466"/>
      <c r="S376" s="466"/>
      <c r="T376" s="466"/>
      <c r="U376" s="466"/>
      <c r="V376" s="466"/>
      <c r="W376" s="466"/>
      <c r="X376" s="466"/>
      <c r="Y376" s="466"/>
    </row>
    <row r="377" spans="1:25" ht="14.25" customHeight="1" x14ac:dyDescent="0.2">
      <c r="A377" s="461"/>
      <c r="B377" s="461"/>
      <c r="C377" s="466"/>
      <c r="D377" s="466"/>
      <c r="E377" s="466"/>
      <c r="F377" s="466"/>
      <c r="G377" s="495"/>
      <c r="H377" s="495"/>
      <c r="I377" s="466"/>
      <c r="J377" s="466"/>
      <c r="K377" s="466"/>
      <c r="L377" s="466"/>
      <c r="M377" s="466"/>
      <c r="N377" s="466"/>
      <c r="O377" s="466"/>
      <c r="P377" s="466"/>
      <c r="Q377" s="466"/>
      <c r="R377" s="466"/>
      <c r="S377" s="466"/>
      <c r="T377" s="466"/>
      <c r="U377" s="466"/>
      <c r="V377" s="466"/>
      <c r="W377" s="466"/>
      <c r="X377" s="466"/>
      <c r="Y377" s="466"/>
    </row>
    <row r="378" spans="1:25" ht="14.25" customHeight="1" x14ac:dyDescent="0.2">
      <c r="A378" s="461"/>
      <c r="B378" s="461"/>
      <c r="C378" s="466"/>
      <c r="D378" s="466"/>
      <c r="E378" s="466"/>
      <c r="F378" s="466"/>
      <c r="G378" s="495"/>
      <c r="H378" s="495"/>
      <c r="I378" s="466"/>
      <c r="J378" s="466"/>
      <c r="K378" s="466"/>
      <c r="L378" s="466"/>
      <c r="M378" s="466"/>
      <c r="N378" s="466"/>
      <c r="O378" s="466"/>
      <c r="P378" s="466"/>
      <c r="Q378" s="466"/>
      <c r="R378" s="466"/>
      <c r="S378" s="466"/>
      <c r="T378" s="466"/>
      <c r="U378" s="466"/>
      <c r="V378" s="466"/>
      <c r="W378" s="466"/>
      <c r="X378" s="466"/>
      <c r="Y378" s="466"/>
    </row>
    <row r="379" spans="1:25" ht="14.25" customHeight="1" x14ac:dyDescent="0.2">
      <c r="A379" s="461"/>
      <c r="B379" s="461"/>
      <c r="C379" s="466"/>
      <c r="D379" s="466"/>
      <c r="E379" s="466"/>
      <c r="F379" s="466"/>
      <c r="G379" s="495"/>
      <c r="H379" s="495"/>
      <c r="I379" s="466"/>
      <c r="J379" s="466"/>
      <c r="K379" s="466"/>
      <c r="L379" s="466"/>
      <c r="M379" s="466"/>
      <c r="N379" s="466"/>
      <c r="O379" s="466"/>
      <c r="P379" s="466"/>
      <c r="Q379" s="466"/>
      <c r="R379" s="466"/>
      <c r="S379" s="466"/>
      <c r="T379" s="466"/>
      <c r="U379" s="466"/>
      <c r="V379" s="466"/>
      <c r="W379" s="466"/>
      <c r="X379" s="466"/>
      <c r="Y379" s="466"/>
    </row>
    <row r="380" spans="1:25" ht="14.25" customHeight="1" x14ac:dyDescent="0.2">
      <c r="A380" s="461"/>
      <c r="B380" s="461"/>
      <c r="C380" s="466"/>
      <c r="D380" s="466"/>
      <c r="E380" s="466"/>
      <c r="F380" s="466"/>
      <c r="G380" s="495"/>
      <c r="H380" s="495"/>
      <c r="I380" s="466"/>
      <c r="J380" s="466"/>
      <c r="K380" s="466"/>
      <c r="L380" s="466"/>
      <c r="M380" s="466"/>
      <c r="N380" s="466"/>
      <c r="O380" s="466"/>
      <c r="P380" s="466"/>
      <c r="Q380" s="466"/>
      <c r="R380" s="466"/>
      <c r="S380" s="466"/>
      <c r="T380" s="466"/>
      <c r="U380" s="466"/>
      <c r="V380" s="466"/>
      <c r="W380" s="466"/>
      <c r="X380" s="466"/>
      <c r="Y380" s="466"/>
    </row>
    <row r="381" spans="1:25" ht="14.25" customHeight="1" x14ac:dyDescent="0.2">
      <c r="A381" s="461"/>
      <c r="B381" s="461"/>
      <c r="C381" s="466"/>
      <c r="D381" s="466"/>
      <c r="E381" s="466"/>
      <c r="F381" s="466"/>
      <c r="G381" s="495"/>
      <c r="H381" s="495"/>
      <c r="I381" s="466"/>
      <c r="J381" s="466"/>
      <c r="K381" s="466"/>
      <c r="L381" s="466"/>
      <c r="M381" s="466"/>
      <c r="N381" s="466"/>
      <c r="O381" s="466"/>
      <c r="P381" s="466"/>
      <c r="Q381" s="466"/>
      <c r="R381" s="466"/>
      <c r="S381" s="466"/>
      <c r="T381" s="466"/>
      <c r="U381" s="466"/>
      <c r="V381" s="466"/>
      <c r="W381" s="466"/>
      <c r="X381" s="466"/>
      <c r="Y381" s="466"/>
    </row>
    <row r="382" spans="1:25" ht="14.25" customHeight="1" x14ac:dyDescent="0.2">
      <c r="A382" s="461"/>
      <c r="B382" s="461"/>
      <c r="C382" s="466"/>
      <c r="D382" s="466"/>
      <c r="E382" s="466"/>
      <c r="F382" s="466"/>
      <c r="G382" s="495"/>
      <c r="H382" s="495"/>
      <c r="I382" s="466"/>
      <c r="J382" s="466"/>
      <c r="K382" s="466"/>
      <c r="L382" s="466"/>
      <c r="M382" s="466"/>
      <c r="N382" s="466"/>
      <c r="O382" s="466"/>
      <c r="P382" s="466"/>
      <c r="Q382" s="466"/>
      <c r="R382" s="466"/>
      <c r="S382" s="466"/>
      <c r="T382" s="466"/>
      <c r="U382" s="466"/>
      <c r="V382" s="466"/>
      <c r="W382" s="466"/>
      <c r="X382" s="466"/>
      <c r="Y382" s="466"/>
    </row>
    <row r="383" spans="1:25" ht="14.25" customHeight="1" x14ac:dyDescent="0.2">
      <c r="A383" s="461"/>
      <c r="B383" s="461"/>
      <c r="C383" s="466"/>
      <c r="D383" s="466"/>
      <c r="E383" s="466"/>
      <c r="F383" s="466"/>
      <c r="G383" s="495"/>
      <c r="H383" s="495"/>
      <c r="I383" s="466"/>
      <c r="J383" s="466"/>
      <c r="K383" s="466"/>
      <c r="L383" s="466"/>
      <c r="M383" s="466"/>
      <c r="N383" s="466"/>
      <c r="O383" s="466"/>
      <c r="P383" s="466"/>
      <c r="Q383" s="466"/>
      <c r="R383" s="466"/>
      <c r="S383" s="466"/>
      <c r="T383" s="466"/>
      <c r="U383" s="466"/>
      <c r="V383" s="466"/>
      <c r="W383" s="466"/>
      <c r="X383" s="466"/>
      <c r="Y383" s="466"/>
    </row>
    <row r="384" spans="1:25" ht="14.25" customHeight="1" x14ac:dyDescent="0.2">
      <c r="A384" s="461"/>
      <c r="B384" s="461"/>
      <c r="C384" s="466"/>
      <c r="D384" s="466"/>
      <c r="E384" s="466"/>
      <c r="F384" s="466"/>
      <c r="G384" s="495"/>
      <c r="H384" s="495"/>
      <c r="I384" s="466"/>
      <c r="J384" s="466"/>
      <c r="K384" s="466"/>
      <c r="L384" s="466"/>
      <c r="M384" s="466"/>
      <c r="N384" s="466"/>
      <c r="O384" s="466"/>
      <c r="P384" s="466"/>
      <c r="Q384" s="466"/>
      <c r="R384" s="466"/>
      <c r="S384" s="466"/>
      <c r="T384" s="466"/>
      <c r="U384" s="466"/>
      <c r="V384" s="466"/>
      <c r="W384" s="466"/>
      <c r="X384" s="466"/>
      <c r="Y384" s="466"/>
    </row>
    <row r="385" spans="1:25" ht="14.25" customHeight="1" x14ac:dyDescent="0.2">
      <c r="A385" s="461"/>
      <c r="B385" s="461"/>
      <c r="C385" s="466"/>
      <c r="D385" s="466"/>
      <c r="E385" s="466"/>
      <c r="F385" s="466"/>
      <c r="G385" s="495"/>
      <c r="H385" s="495"/>
      <c r="I385" s="466"/>
      <c r="J385" s="466"/>
      <c r="K385" s="466"/>
      <c r="L385" s="466"/>
      <c r="M385" s="466"/>
      <c r="N385" s="466"/>
      <c r="O385" s="466"/>
      <c r="P385" s="466"/>
      <c r="Q385" s="466"/>
      <c r="R385" s="466"/>
      <c r="S385" s="466"/>
      <c r="T385" s="466"/>
      <c r="U385" s="466"/>
      <c r="V385" s="466"/>
      <c r="W385" s="466"/>
      <c r="X385" s="466"/>
      <c r="Y385" s="466"/>
    </row>
    <row r="386" spans="1:25" ht="14.25" customHeight="1" x14ac:dyDescent="0.2">
      <c r="A386" s="461"/>
      <c r="B386" s="461"/>
      <c r="C386" s="466"/>
      <c r="D386" s="466"/>
      <c r="E386" s="466"/>
      <c r="F386" s="466"/>
      <c r="G386" s="495"/>
      <c r="H386" s="495"/>
      <c r="I386" s="466"/>
      <c r="J386" s="466"/>
      <c r="K386" s="466"/>
      <c r="L386" s="466"/>
      <c r="M386" s="466"/>
      <c r="N386" s="466"/>
      <c r="O386" s="466"/>
      <c r="P386" s="466"/>
      <c r="Q386" s="466"/>
      <c r="R386" s="466"/>
      <c r="S386" s="466"/>
      <c r="T386" s="466"/>
      <c r="U386" s="466"/>
      <c r="V386" s="466"/>
      <c r="W386" s="466"/>
      <c r="X386" s="466"/>
      <c r="Y386" s="466"/>
    </row>
    <row r="387" spans="1:25" ht="14.25" customHeight="1" x14ac:dyDescent="0.2">
      <c r="A387" s="461"/>
      <c r="B387" s="461"/>
      <c r="C387" s="466"/>
      <c r="D387" s="466"/>
      <c r="E387" s="466"/>
      <c r="F387" s="466"/>
      <c r="G387" s="495"/>
      <c r="H387" s="495"/>
      <c r="I387" s="466"/>
      <c r="J387" s="466"/>
      <c r="K387" s="466"/>
      <c r="L387" s="466"/>
      <c r="M387" s="466"/>
      <c r="N387" s="466"/>
      <c r="O387" s="466"/>
      <c r="P387" s="466"/>
      <c r="Q387" s="466"/>
      <c r="R387" s="466"/>
      <c r="S387" s="466"/>
      <c r="T387" s="466"/>
      <c r="U387" s="466"/>
      <c r="V387" s="466"/>
      <c r="W387" s="466"/>
      <c r="X387" s="466"/>
      <c r="Y387" s="466"/>
    </row>
    <row r="388" spans="1:25" ht="14.25" customHeight="1" x14ac:dyDescent="0.2">
      <c r="A388" s="461"/>
      <c r="B388" s="461"/>
      <c r="C388" s="466"/>
      <c r="D388" s="466"/>
      <c r="E388" s="466"/>
      <c r="F388" s="466"/>
      <c r="G388" s="495"/>
      <c r="H388" s="495"/>
      <c r="I388" s="466"/>
      <c r="J388" s="466"/>
      <c r="K388" s="466"/>
      <c r="L388" s="466"/>
      <c r="M388" s="466"/>
      <c r="N388" s="466"/>
      <c r="O388" s="466"/>
      <c r="P388" s="466"/>
      <c r="Q388" s="466"/>
      <c r="R388" s="466"/>
      <c r="S388" s="466"/>
      <c r="T388" s="466"/>
      <c r="U388" s="466"/>
      <c r="V388" s="466"/>
      <c r="W388" s="466"/>
      <c r="X388" s="466"/>
      <c r="Y388" s="466"/>
    </row>
    <row r="389" spans="1:25" ht="14.25" customHeight="1" x14ac:dyDescent="0.2">
      <c r="A389" s="461"/>
      <c r="B389" s="461"/>
      <c r="C389" s="466"/>
      <c r="D389" s="466"/>
      <c r="E389" s="466"/>
      <c r="F389" s="466"/>
      <c r="G389" s="495"/>
      <c r="H389" s="495"/>
      <c r="I389" s="466"/>
      <c r="J389" s="466"/>
      <c r="K389" s="466"/>
      <c r="L389" s="466"/>
      <c r="M389" s="466"/>
      <c r="N389" s="466"/>
      <c r="O389" s="466"/>
      <c r="P389" s="466"/>
      <c r="Q389" s="466"/>
      <c r="R389" s="466"/>
      <c r="S389" s="466"/>
      <c r="T389" s="466"/>
      <c r="U389" s="466"/>
      <c r="V389" s="466"/>
      <c r="W389" s="466"/>
      <c r="X389" s="466"/>
      <c r="Y389" s="466"/>
    </row>
    <row r="390" spans="1:25" ht="14.25" customHeight="1" x14ac:dyDescent="0.2">
      <c r="A390" s="461"/>
      <c r="B390" s="461"/>
      <c r="C390" s="466"/>
      <c r="D390" s="466"/>
      <c r="E390" s="466"/>
      <c r="F390" s="466"/>
      <c r="G390" s="495"/>
      <c r="H390" s="495"/>
      <c r="I390" s="466"/>
      <c r="J390" s="466"/>
      <c r="K390" s="466"/>
      <c r="L390" s="466"/>
      <c r="M390" s="466"/>
      <c r="N390" s="466"/>
      <c r="O390" s="466"/>
      <c r="P390" s="466"/>
      <c r="Q390" s="466"/>
      <c r="R390" s="466"/>
      <c r="S390" s="466"/>
      <c r="T390" s="466"/>
      <c r="U390" s="466"/>
      <c r="V390" s="466"/>
      <c r="W390" s="466"/>
      <c r="X390" s="466"/>
      <c r="Y390" s="466"/>
    </row>
    <row r="391" spans="1:25" ht="14.25" customHeight="1" x14ac:dyDescent="0.2">
      <c r="A391" s="461"/>
      <c r="B391" s="461"/>
      <c r="C391" s="466"/>
      <c r="D391" s="466"/>
      <c r="E391" s="466"/>
      <c r="F391" s="466"/>
      <c r="G391" s="495"/>
      <c r="H391" s="495"/>
      <c r="I391" s="466"/>
      <c r="J391" s="466"/>
      <c r="K391" s="466"/>
      <c r="L391" s="466"/>
      <c r="M391" s="466"/>
      <c r="N391" s="466"/>
      <c r="O391" s="466"/>
      <c r="P391" s="466"/>
      <c r="Q391" s="466"/>
      <c r="R391" s="466"/>
      <c r="S391" s="466"/>
      <c r="T391" s="466"/>
      <c r="U391" s="466"/>
      <c r="V391" s="466"/>
      <c r="W391" s="466"/>
      <c r="X391" s="466"/>
      <c r="Y391" s="466"/>
    </row>
    <row r="392" spans="1:25" ht="14.25" customHeight="1" x14ac:dyDescent="0.2">
      <c r="A392" s="461"/>
      <c r="B392" s="461"/>
      <c r="C392" s="466"/>
      <c r="D392" s="466"/>
      <c r="E392" s="466"/>
      <c r="F392" s="466"/>
      <c r="G392" s="495"/>
      <c r="H392" s="495"/>
      <c r="I392" s="466"/>
      <c r="J392" s="466"/>
      <c r="K392" s="466"/>
      <c r="L392" s="466"/>
      <c r="M392" s="466"/>
      <c r="N392" s="466"/>
      <c r="O392" s="466"/>
      <c r="P392" s="466"/>
      <c r="Q392" s="466"/>
      <c r="R392" s="466"/>
      <c r="S392" s="466"/>
      <c r="T392" s="466"/>
      <c r="U392" s="466"/>
      <c r="V392" s="466"/>
      <c r="W392" s="466"/>
      <c r="X392" s="466"/>
      <c r="Y392" s="466"/>
    </row>
    <row r="393" spans="1:25" ht="14.25" customHeight="1" x14ac:dyDescent="0.2">
      <c r="A393" s="461"/>
      <c r="B393" s="461"/>
      <c r="C393" s="466"/>
      <c r="D393" s="466"/>
      <c r="E393" s="466"/>
      <c r="F393" s="466"/>
      <c r="G393" s="495"/>
      <c r="H393" s="495"/>
      <c r="I393" s="466"/>
      <c r="J393" s="466"/>
      <c r="K393" s="466"/>
      <c r="L393" s="466"/>
      <c r="M393" s="466"/>
      <c r="N393" s="466"/>
      <c r="O393" s="466"/>
      <c r="P393" s="466"/>
      <c r="Q393" s="466"/>
      <c r="R393" s="466"/>
      <c r="S393" s="466"/>
      <c r="T393" s="466"/>
      <c r="U393" s="466"/>
      <c r="V393" s="466"/>
      <c r="W393" s="466"/>
      <c r="X393" s="466"/>
      <c r="Y393" s="466"/>
    </row>
    <row r="394" spans="1:25" ht="14.25" customHeight="1" x14ac:dyDescent="0.2">
      <c r="A394" s="461"/>
      <c r="B394" s="461"/>
      <c r="C394" s="466"/>
      <c r="D394" s="466"/>
      <c r="E394" s="466"/>
      <c r="F394" s="466"/>
      <c r="G394" s="495"/>
      <c r="H394" s="495"/>
      <c r="I394" s="466"/>
      <c r="J394" s="466"/>
      <c r="K394" s="466"/>
      <c r="L394" s="466"/>
      <c r="M394" s="466"/>
      <c r="N394" s="466"/>
      <c r="O394" s="466"/>
      <c r="P394" s="466"/>
      <c r="Q394" s="466"/>
      <c r="R394" s="466"/>
      <c r="S394" s="466"/>
      <c r="T394" s="466"/>
      <c r="U394" s="466"/>
      <c r="V394" s="466"/>
      <c r="W394" s="466"/>
      <c r="X394" s="466"/>
      <c r="Y394" s="466"/>
    </row>
    <row r="395" spans="1:25" ht="14.25" customHeight="1" x14ac:dyDescent="0.2">
      <c r="A395" s="461"/>
      <c r="B395" s="461"/>
      <c r="C395" s="466"/>
      <c r="D395" s="466"/>
      <c r="E395" s="466"/>
      <c r="F395" s="466"/>
      <c r="G395" s="495"/>
      <c r="H395" s="495"/>
      <c r="I395" s="466"/>
      <c r="J395" s="466"/>
      <c r="K395" s="466"/>
      <c r="L395" s="466"/>
      <c r="M395" s="466"/>
      <c r="N395" s="466"/>
      <c r="O395" s="466"/>
      <c r="P395" s="466"/>
      <c r="Q395" s="466"/>
      <c r="R395" s="466"/>
      <c r="S395" s="466"/>
      <c r="T395" s="466"/>
      <c r="U395" s="466"/>
      <c r="V395" s="466"/>
      <c r="W395" s="466"/>
      <c r="X395" s="466"/>
      <c r="Y395" s="466"/>
    </row>
    <row r="396" spans="1:25" ht="14.25" customHeight="1" x14ac:dyDescent="0.2">
      <c r="A396" s="461"/>
      <c r="B396" s="461"/>
      <c r="C396" s="466"/>
      <c r="D396" s="466"/>
      <c r="E396" s="466"/>
      <c r="F396" s="466"/>
      <c r="G396" s="495"/>
      <c r="H396" s="495"/>
      <c r="I396" s="466"/>
      <c r="J396" s="466"/>
      <c r="K396" s="466"/>
      <c r="L396" s="466"/>
      <c r="M396" s="466"/>
      <c r="N396" s="466"/>
      <c r="O396" s="466"/>
      <c r="P396" s="466"/>
      <c r="Q396" s="466"/>
      <c r="R396" s="466"/>
      <c r="S396" s="466"/>
      <c r="T396" s="466"/>
      <c r="U396" s="466"/>
      <c r="V396" s="466"/>
      <c r="W396" s="466"/>
      <c r="X396" s="466"/>
      <c r="Y396" s="466"/>
    </row>
    <row r="397" spans="1:25" ht="14.25" customHeight="1" x14ac:dyDescent="0.2">
      <c r="A397" s="461"/>
      <c r="B397" s="461"/>
      <c r="C397" s="466"/>
      <c r="D397" s="466"/>
      <c r="E397" s="466"/>
      <c r="F397" s="466"/>
      <c r="G397" s="495"/>
      <c r="H397" s="495"/>
      <c r="I397" s="466"/>
      <c r="J397" s="466"/>
      <c r="K397" s="466"/>
      <c r="L397" s="466"/>
      <c r="M397" s="466"/>
      <c r="N397" s="466"/>
      <c r="O397" s="466"/>
      <c r="P397" s="466"/>
      <c r="Q397" s="466"/>
      <c r="R397" s="466"/>
      <c r="S397" s="466"/>
      <c r="T397" s="466"/>
      <c r="U397" s="466"/>
      <c r="V397" s="466"/>
      <c r="W397" s="466"/>
      <c r="X397" s="466"/>
      <c r="Y397" s="466"/>
    </row>
    <row r="398" spans="1:25" ht="14.25" customHeight="1" x14ac:dyDescent="0.2">
      <c r="A398" s="461"/>
      <c r="B398" s="461"/>
      <c r="C398" s="466"/>
      <c r="D398" s="466"/>
      <c r="E398" s="466"/>
      <c r="F398" s="466"/>
      <c r="G398" s="495"/>
      <c r="H398" s="495"/>
      <c r="I398" s="466"/>
      <c r="J398" s="466"/>
      <c r="K398" s="466"/>
      <c r="L398" s="466"/>
      <c r="M398" s="466"/>
      <c r="N398" s="466"/>
      <c r="O398" s="466"/>
      <c r="P398" s="466"/>
      <c r="Q398" s="466"/>
      <c r="R398" s="466"/>
      <c r="S398" s="466"/>
      <c r="T398" s="466"/>
      <c r="U398" s="466"/>
      <c r="V398" s="466"/>
      <c r="W398" s="466"/>
      <c r="X398" s="466"/>
      <c r="Y398" s="466"/>
    </row>
    <row r="399" spans="1:25" ht="14.25" customHeight="1" x14ac:dyDescent="0.2">
      <c r="A399" s="461"/>
      <c r="B399" s="461"/>
      <c r="C399" s="466"/>
      <c r="D399" s="466"/>
      <c r="E399" s="466"/>
      <c r="F399" s="466"/>
      <c r="G399" s="495"/>
      <c r="H399" s="495"/>
      <c r="I399" s="466"/>
      <c r="J399" s="466"/>
      <c r="K399" s="466"/>
      <c r="L399" s="466"/>
      <c r="M399" s="466"/>
      <c r="N399" s="466"/>
      <c r="O399" s="466"/>
      <c r="P399" s="466"/>
      <c r="Q399" s="466"/>
      <c r="R399" s="466"/>
      <c r="S399" s="466"/>
      <c r="T399" s="466"/>
      <c r="U399" s="466"/>
      <c r="V399" s="466"/>
      <c r="W399" s="466"/>
      <c r="X399" s="466"/>
      <c r="Y399" s="466"/>
    </row>
    <row r="400" spans="1:25" ht="14.25" customHeight="1" x14ac:dyDescent="0.2">
      <c r="A400" s="461"/>
      <c r="B400" s="461"/>
      <c r="C400" s="466"/>
      <c r="D400" s="466"/>
      <c r="E400" s="466"/>
      <c r="F400" s="466"/>
      <c r="G400" s="495"/>
      <c r="H400" s="495"/>
      <c r="I400" s="466"/>
      <c r="J400" s="466"/>
      <c r="K400" s="466"/>
      <c r="L400" s="466"/>
      <c r="M400" s="466"/>
      <c r="N400" s="466"/>
      <c r="O400" s="466"/>
      <c r="P400" s="466"/>
      <c r="Q400" s="466"/>
      <c r="R400" s="466"/>
      <c r="S400" s="466"/>
      <c r="T400" s="466"/>
      <c r="U400" s="466"/>
      <c r="V400" s="466"/>
      <c r="W400" s="466"/>
      <c r="X400" s="466"/>
      <c r="Y400" s="466"/>
    </row>
    <row r="401" spans="1:25" ht="14.25" customHeight="1" x14ac:dyDescent="0.2">
      <c r="A401" s="461"/>
      <c r="B401" s="461"/>
      <c r="C401" s="466"/>
      <c r="D401" s="466"/>
      <c r="E401" s="466"/>
      <c r="F401" s="466"/>
      <c r="G401" s="495"/>
      <c r="H401" s="495"/>
      <c r="I401" s="466"/>
      <c r="J401" s="466"/>
      <c r="K401" s="466"/>
      <c r="L401" s="466"/>
      <c r="M401" s="466"/>
      <c r="N401" s="466"/>
      <c r="O401" s="466"/>
      <c r="P401" s="466"/>
      <c r="Q401" s="466"/>
      <c r="R401" s="466"/>
      <c r="S401" s="466"/>
      <c r="T401" s="466"/>
      <c r="U401" s="466"/>
      <c r="V401" s="466"/>
      <c r="W401" s="466"/>
      <c r="X401" s="466"/>
      <c r="Y401" s="466"/>
    </row>
    <row r="402" spans="1:25" ht="14.25" customHeight="1" x14ac:dyDescent="0.2">
      <c r="A402" s="461"/>
      <c r="B402" s="461"/>
      <c r="C402" s="466"/>
      <c r="D402" s="466"/>
      <c r="E402" s="466"/>
      <c r="F402" s="466"/>
      <c r="G402" s="495"/>
      <c r="H402" s="495"/>
      <c r="I402" s="466"/>
      <c r="J402" s="466"/>
      <c r="K402" s="466"/>
      <c r="L402" s="466"/>
      <c r="M402" s="466"/>
      <c r="N402" s="466"/>
      <c r="O402" s="466"/>
      <c r="P402" s="466"/>
      <c r="Q402" s="466"/>
      <c r="R402" s="466"/>
      <c r="S402" s="466"/>
      <c r="T402" s="466"/>
      <c r="U402" s="466"/>
      <c r="V402" s="466"/>
      <c r="W402" s="466"/>
      <c r="X402" s="466"/>
      <c r="Y402" s="466"/>
    </row>
    <row r="403" spans="1:25" ht="14.25" customHeight="1" x14ac:dyDescent="0.2">
      <c r="A403" s="461"/>
      <c r="B403" s="461"/>
      <c r="C403" s="466"/>
      <c r="D403" s="466"/>
      <c r="E403" s="466"/>
      <c r="F403" s="466"/>
      <c r="G403" s="495"/>
      <c r="H403" s="495"/>
      <c r="I403" s="466"/>
      <c r="J403" s="466"/>
      <c r="K403" s="466"/>
      <c r="L403" s="466"/>
      <c r="M403" s="466"/>
      <c r="N403" s="466"/>
      <c r="O403" s="466"/>
      <c r="P403" s="466"/>
      <c r="Q403" s="466"/>
      <c r="R403" s="466"/>
      <c r="S403" s="466"/>
      <c r="T403" s="466"/>
      <c r="U403" s="466"/>
      <c r="V403" s="466"/>
      <c r="W403" s="466"/>
      <c r="X403" s="466"/>
      <c r="Y403" s="466"/>
    </row>
    <row r="404" spans="1:25" ht="14.25" customHeight="1" x14ac:dyDescent="0.2">
      <c r="A404" s="461"/>
      <c r="B404" s="461"/>
      <c r="C404" s="466"/>
      <c r="D404" s="466"/>
      <c r="E404" s="466"/>
      <c r="F404" s="466"/>
      <c r="G404" s="495"/>
      <c r="H404" s="495"/>
      <c r="I404" s="466"/>
      <c r="J404" s="466"/>
      <c r="K404" s="466"/>
      <c r="L404" s="466"/>
      <c r="M404" s="466"/>
      <c r="N404" s="466"/>
      <c r="O404" s="466"/>
      <c r="P404" s="466"/>
      <c r="Q404" s="466"/>
      <c r="R404" s="466"/>
      <c r="S404" s="466"/>
      <c r="T404" s="466"/>
      <c r="U404" s="466"/>
      <c r="V404" s="466"/>
      <c r="W404" s="466"/>
      <c r="X404" s="466"/>
      <c r="Y404" s="466"/>
    </row>
    <row r="405" spans="1:25" ht="14.25" customHeight="1" x14ac:dyDescent="0.2">
      <c r="A405" s="461"/>
      <c r="B405" s="461"/>
      <c r="C405" s="466"/>
      <c r="D405" s="466"/>
      <c r="E405" s="466"/>
      <c r="F405" s="466"/>
      <c r="G405" s="495"/>
      <c r="H405" s="495"/>
      <c r="I405" s="466"/>
      <c r="J405" s="466"/>
      <c r="K405" s="466"/>
      <c r="L405" s="466"/>
      <c r="M405" s="466"/>
      <c r="N405" s="466"/>
      <c r="O405" s="466"/>
      <c r="P405" s="466"/>
      <c r="Q405" s="466"/>
      <c r="R405" s="466"/>
      <c r="S405" s="466"/>
      <c r="T405" s="466"/>
      <c r="U405" s="466"/>
      <c r="V405" s="466"/>
      <c r="W405" s="466"/>
      <c r="X405" s="466"/>
      <c r="Y405" s="466"/>
    </row>
    <row r="406" spans="1:25" ht="14.25" customHeight="1" x14ac:dyDescent="0.2">
      <c r="A406" s="461"/>
      <c r="B406" s="461"/>
      <c r="C406" s="466"/>
      <c r="D406" s="466"/>
      <c r="E406" s="466"/>
      <c r="F406" s="466"/>
      <c r="G406" s="495"/>
      <c r="H406" s="495"/>
      <c r="I406" s="466"/>
      <c r="J406" s="466"/>
      <c r="K406" s="466"/>
      <c r="L406" s="466"/>
      <c r="M406" s="466"/>
      <c r="N406" s="466"/>
      <c r="O406" s="466"/>
      <c r="P406" s="466"/>
      <c r="Q406" s="466"/>
      <c r="R406" s="466"/>
      <c r="S406" s="466"/>
      <c r="T406" s="466"/>
      <c r="U406" s="466"/>
      <c r="V406" s="466"/>
      <c r="W406" s="466"/>
      <c r="X406" s="466"/>
      <c r="Y406" s="466"/>
    </row>
    <row r="407" spans="1:25" ht="14.25" customHeight="1" x14ac:dyDescent="0.2">
      <c r="A407" s="461"/>
      <c r="B407" s="461"/>
      <c r="C407" s="466"/>
      <c r="D407" s="466"/>
      <c r="E407" s="466"/>
      <c r="F407" s="466"/>
      <c r="G407" s="495"/>
      <c r="H407" s="495"/>
      <c r="I407" s="466"/>
      <c r="J407" s="466"/>
      <c r="K407" s="466"/>
      <c r="L407" s="466"/>
      <c r="M407" s="466"/>
      <c r="N407" s="466"/>
      <c r="O407" s="466"/>
      <c r="P407" s="466"/>
      <c r="Q407" s="466"/>
      <c r="R407" s="466"/>
      <c r="S407" s="466"/>
      <c r="T407" s="466"/>
      <c r="U407" s="466"/>
      <c r="V407" s="466"/>
      <c r="W407" s="466"/>
      <c r="X407" s="466"/>
      <c r="Y407" s="466"/>
    </row>
    <row r="408" spans="1:25" ht="14.25" customHeight="1" x14ac:dyDescent="0.2">
      <c r="A408" s="461"/>
      <c r="B408" s="461"/>
      <c r="C408" s="466"/>
      <c r="D408" s="466"/>
      <c r="E408" s="466"/>
      <c r="F408" s="466"/>
      <c r="G408" s="495"/>
      <c r="H408" s="495"/>
      <c r="I408" s="466"/>
      <c r="J408" s="466"/>
      <c r="K408" s="466"/>
      <c r="L408" s="466"/>
      <c r="M408" s="466"/>
      <c r="N408" s="466"/>
      <c r="O408" s="466"/>
      <c r="P408" s="466"/>
      <c r="Q408" s="466"/>
      <c r="R408" s="466"/>
      <c r="S408" s="466"/>
      <c r="T408" s="466"/>
      <c r="U408" s="466"/>
      <c r="V408" s="466"/>
      <c r="W408" s="466"/>
      <c r="X408" s="466"/>
      <c r="Y408" s="466"/>
    </row>
    <row r="409" spans="1:25" ht="14.25" customHeight="1" x14ac:dyDescent="0.2">
      <c r="A409" s="461"/>
      <c r="B409" s="461"/>
      <c r="C409" s="466"/>
      <c r="D409" s="466"/>
      <c r="E409" s="466"/>
      <c r="F409" s="466"/>
      <c r="G409" s="495"/>
      <c r="H409" s="495"/>
      <c r="I409" s="466"/>
      <c r="J409" s="466"/>
      <c r="K409" s="466"/>
      <c r="L409" s="466"/>
      <c r="M409" s="466"/>
      <c r="N409" s="466"/>
      <c r="O409" s="466"/>
      <c r="P409" s="466"/>
      <c r="Q409" s="466"/>
      <c r="R409" s="466"/>
      <c r="S409" s="466"/>
      <c r="T409" s="466"/>
      <c r="U409" s="466"/>
      <c r="V409" s="466"/>
      <c r="W409" s="466"/>
      <c r="X409" s="466"/>
      <c r="Y409" s="466"/>
    </row>
    <row r="410" spans="1:25" ht="14.25" customHeight="1" x14ac:dyDescent="0.2">
      <c r="A410" s="461"/>
      <c r="B410" s="461"/>
      <c r="C410" s="466"/>
      <c r="D410" s="466"/>
      <c r="E410" s="466"/>
      <c r="F410" s="466"/>
      <c r="G410" s="495"/>
      <c r="H410" s="495"/>
      <c r="I410" s="466"/>
      <c r="J410" s="466"/>
      <c r="K410" s="466"/>
      <c r="L410" s="466"/>
      <c r="M410" s="466"/>
      <c r="N410" s="466"/>
      <c r="O410" s="466"/>
      <c r="P410" s="466"/>
      <c r="Q410" s="466"/>
      <c r="R410" s="466"/>
      <c r="S410" s="466"/>
      <c r="T410" s="466"/>
      <c r="U410" s="466"/>
      <c r="V410" s="466"/>
      <c r="W410" s="466"/>
      <c r="X410" s="466"/>
      <c r="Y410" s="466"/>
    </row>
    <row r="411" spans="1:25" ht="14.25" customHeight="1" x14ac:dyDescent="0.2">
      <c r="A411" s="461"/>
      <c r="B411" s="461"/>
      <c r="C411" s="466"/>
      <c r="D411" s="466"/>
      <c r="E411" s="466"/>
      <c r="F411" s="466"/>
      <c r="G411" s="495"/>
      <c r="H411" s="495"/>
      <c r="I411" s="466"/>
      <c r="J411" s="466"/>
      <c r="K411" s="466"/>
      <c r="L411" s="466"/>
      <c r="M411" s="466"/>
      <c r="N411" s="466"/>
      <c r="O411" s="466"/>
      <c r="P411" s="466"/>
      <c r="Q411" s="466"/>
      <c r="R411" s="466"/>
      <c r="S411" s="466"/>
      <c r="T411" s="466"/>
      <c r="U411" s="466"/>
      <c r="V411" s="466"/>
      <c r="W411" s="466"/>
      <c r="X411" s="466"/>
      <c r="Y411" s="466"/>
    </row>
    <row r="412" spans="1:25" ht="14.25" customHeight="1" x14ac:dyDescent="0.2">
      <c r="A412" s="461"/>
      <c r="B412" s="461"/>
      <c r="C412" s="466"/>
      <c r="D412" s="466"/>
      <c r="E412" s="466"/>
      <c r="F412" s="466"/>
      <c r="G412" s="495"/>
      <c r="H412" s="495"/>
      <c r="I412" s="466"/>
      <c r="J412" s="466"/>
      <c r="K412" s="466"/>
      <c r="L412" s="466"/>
      <c r="M412" s="466"/>
      <c r="N412" s="466"/>
      <c r="O412" s="466"/>
      <c r="P412" s="466"/>
      <c r="Q412" s="466"/>
      <c r="R412" s="466"/>
      <c r="S412" s="466"/>
      <c r="T412" s="466"/>
      <c r="U412" s="466"/>
      <c r="V412" s="466"/>
      <c r="W412" s="466"/>
      <c r="X412" s="466"/>
      <c r="Y412" s="466"/>
    </row>
    <row r="413" spans="1:25" ht="14.25" customHeight="1" x14ac:dyDescent="0.2">
      <c r="A413" s="461"/>
      <c r="B413" s="461"/>
      <c r="C413" s="466"/>
      <c r="D413" s="466"/>
      <c r="E413" s="466"/>
      <c r="F413" s="466"/>
      <c r="G413" s="495"/>
      <c r="H413" s="495"/>
      <c r="I413" s="466"/>
      <c r="J413" s="466"/>
      <c r="K413" s="466"/>
      <c r="L413" s="466"/>
      <c r="M413" s="466"/>
      <c r="N413" s="466"/>
      <c r="O413" s="466"/>
      <c r="P413" s="466"/>
      <c r="Q413" s="466"/>
      <c r="R413" s="466"/>
      <c r="S413" s="466"/>
      <c r="T413" s="466"/>
      <c r="U413" s="466"/>
      <c r="V413" s="466"/>
      <c r="W413" s="466"/>
      <c r="X413" s="466"/>
      <c r="Y413" s="466"/>
    </row>
    <row r="414" spans="1:25" ht="14.25" customHeight="1" x14ac:dyDescent="0.2">
      <c r="A414" s="461"/>
      <c r="B414" s="461"/>
      <c r="C414" s="466"/>
      <c r="D414" s="466"/>
      <c r="E414" s="466"/>
      <c r="F414" s="466"/>
      <c r="G414" s="495"/>
      <c r="H414" s="495"/>
      <c r="I414" s="466"/>
      <c r="J414" s="466"/>
      <c r="K414" s="466"/>
      <c r="L414" s="466"/>
      <c r="M414" s="466"/>
      <c r="N414" s="466"/>
      <c r="O414" s="466"/>
      <c r="P414" s="466"/>
      <c r="Q414" s="466"/>
      <c r="R414" s="466"/>
      <c r="S414" s="466"/>
      <c r="T414" s="466"/>
      <c r="U414" s="466"/>
      <c r="V414" s="466"/>
      <c r="W414" s="466"/>
      <c r="X414" s="466"/>
      <c r="Y414" s="466"/>
    </row>
    <row r="415" spans="1:25" ht="14.25" customHeight="1" x14ac:dyDescent="0.2">
      <c r="A415" s="461"/>
      <c r="B415" s="461"/>
      <c r="C415" s="466"/>
      <c r="D415" s="466"/>
      <c r="E415" s="466"/>
      <c r="F415" s="466"/>
      <c r="G415" s="495"/>
      <c r="H415" s="495"/>
      <c r="I415" s="466"/>
      <c r="J415" s="466"/>
      <c r="K415" s="466"/>
      <c r="L415" s="466"/>
      <c r="M415" s="466"/>
      <c r="N415" s="466"/>
      <c r="O415" s="466"/>
      <c r="P415" s="466"/>
      <c r="Q415" s="466"/>
      <c r="R415" s="466"/>
      <c r="S415" s="466"/>
      <c r="T415" s="466"/>
      <c r="U415" s="466"/>
      <c r="V415" s="466"/>
      <c r="W415" s="466"/>
      <c r="X415" s="466"/>
      <c r="Y415" s="466"/>
    </row>
    <row r="416" spans="1:25" ht="14.25" customHeight="1" x14ac:dyDescent="0.2">
      <c r="A416" s="461"/>
      <c r="B416" s="461"/>
      <c r="C416" s="466"/>
      <c r="D416" s="466"/>
      <c r="E416" s="466"/>
      <c r="F416" s="466"/>
      <c r="G416" s="495"/>
      <c r="H416" s="495"/>
      <c r="I416" s="466"/>
      <c r="J416" s="466"/>
      <c r="K416" s="466"/>
      <c r="L416" s="466"/>
      <c r="M416" s="466"/>
      <c r="N416" s="466"/>
      <c r="O416" s="466"/>
      <c r="P416" s="466"/>
      <c r="Q416" s="466"/>
      <c r="R416" s="466"/>
      <c r="S416" s="466"/>
      <c r="T416" s="466"/>
      <c r="U416" s="466"/>
      <c r="V416" s="466"/>
      <c r="W416" s="466"/>
      <c r="X416" s="466"/>
      <c r="Y416" s="466"/>
    </row>
    <row r="417" spans="1:25" ht="14.25" customHeight="1" x14ac:dyDescent="0.2">
      <c r="A417" s="461"/>
      <c r="B417" s="461"/>
      <c r="C417" s="466"/>
      <c r="D417" s="466"/>
      <c r="E417" s="466"/>
      <c r="F417" s="466"/>
      <c r="G417" s="495"/>
      <c r="H417" s="495"/>
      <c r="I417" s="466"/>
      <c r="J417" s="466"/>
      <c r="K417" s="466"/>
      <c r="L417" s="466"/>
      <c r="M417" s="466"/>
      <c r="N417" s="466"/>
      <c r="O417" s="466"/>
      <c r="P417" s="466"/>
      <c r="Q417" s="466"/>
      <c r="R417" s="466"/>
      <c r="S417" s="466"/>
      <c r="T417" s="466"/>
      <c r="U417" s="466"/>
      <c r="V417" s="466"/>
      <c r="W417" s="466"/>
      <c r="X417" s="466"/>
      <c r="Y417" s="466"/>
    </row>
    <row r="418" spans="1:25" ht="14.25" customHeight="1" x14ac:dyDescent="0.2">
      <c r="A418" s="461"/>
      <c r="B418" s="461"/>
      <c r="C418" s="466"/>
      <c r="D418" s="466"/>
      <c r="E418" s="466"/>
      <c r="F418" s="466"/>
      <c r="G418" s="495"/>
      <c r="H418" s="495"/>
      <c r="I418" s="466"/>
      <c r="J418" s="466"/>
      <c r="K418" s="466"/>
      <c r="L418" s="466"/>
      <c r="M418" s="466"/>
      <c r="N418" s="466"/>
      <c r="O418" s="466"/>
      <c r="P418" s="466"/>
      <c r="Q418" s="466"/>
      <c r="R418" s="466"/>
      <c r="S418" s="466"/>
      <c r="T418" s="466"/>
      <c r="U418" s="466"/>
      <c r="V418" s="466"/>
      <c r="W418" s="466"/>
      <c r="X418" s="466"/>
      <c r="Y418" s="466"/>
    </row>
    <row r="419" spans="1:25" ht="14.25" customHeight="1" x14ac:dyDescent="0.2">
      <c r="A419" s="461"/>
      <c r="B419" s="461"/>
      <c r="C419" s="466"/>
      <c r="D419" s="466"/>
      <c r="E419" s="466"/>
      <c r="F419" s="466"/>
      <c r="G419" s="495"/>
      <c r="H419" s="495"/>
      <c r="I419" s="466"/>
      <c r="J419" s="466"/>
      <c r="K419" s="466"/>
      <c r="L419" s="466"/>
      <c r="M419" s="466"/>
      <c r="N419" s="466"/>
      <c r="O419" s="466"/>
      <c r="P419" s="466"/>
      <c r="Q419" s="466"/>
      <c r="R419" s="466"/>
      <c r="S419" s="466"/>
      <c r="T419" s="466"/>
      <c r="U419" s="466"/>
      <c r="V419" s="466"/>
      <c r="W419" s="466"/>
      <c r="X419" s="466"/>
      <c r="Y419" s="466"/>
    </row>
    <row r="420" spans="1:25" ht="14.25" customHeight="1" x14ac:dyDescent="0.2">
      <c r="A420" s="461"/>
      <c r="B420" s="461"/>
      <c r="C420" s="466"/>
      <c r="D420" s="466"/>
      <c r="E420" s="466"/>
      <c r="F420" s="466"/>
      <c r="G420" s="495"/>
      <c r="H420" s="495"/>
      <c r="I420" s="466"/>
      <c r="J420" s="466"/>
      <c r="K420" s="466"/>
      <c r="L420" s="466"/>
      <c r="M420" s="466"/>
      <c r="N420" s="466"/>
      <c r="O420" s="466"/>
      <c r="P420" s="466"/>
      <c r="Q420" s="466"/>
      <c r="R420" s="466"/>
      <c r="S420" s="466"/>
      <c r="T420" s="466"/>
      <c r="U420" s="466"/>
      <c r="V420" s="466"/>
      <c r="W420" s="466"/>
      <c r="X420" s="466"/>
      <c r="Y420" s="466"/>
    </row>
    <row r="421" spans="1:25" ht="14.25" customHeight="1" x14ac:dyDescent="0.2">
      <c r="A421" s="461"/>
      <c r="B421" s="461"/>
      <c r="C421" s="466"/>
      <c r="D421" s="466"/>
      <c r="E421" s="466"/>
      <c r="F421" s="466"/>
      <c r="G421" s="495"/>
      <c r="H421" s="495"/>
      <c r="I421" s="466"/>
      <c r="J421" s="466"/>
      <c r="K421" s="466"/>
      <c r="L421" s="466"/>
      <c r="M421" s="466"/>
      <c r="N421" s="466"/>
      <c r="O421" s="466"/>
      <c r="P421" s="466"/>
      <c r="Q421" s="466"/>
      <c r="R421" s="466"/>
      <c r="S421" s="466"/>
      <c r="T421" s="466"/>
      <c r="U421" s="466"/>
      <c r="V421" s="466"/>
      <c r="W421" s="466"/>
      <c r="X421" s="466"/>
      <c r="Y421" s="466"/>
    </row>
    <row r="422" spans="1:25" ht="14.25" customHeight="1" x14ac:dyDescent="0.2">
      <c r="A422" s="461"/>
      <c r="B422" s="461"/>
      <c r="C422" s="466"/>
      <c r="D422" s="466"/>
      <c r="E422" s="466"/>
      <c r="F422" s="466"/>
      <c r="G422" s="495"/>
      <c r="H422" s="495"/>
      <c r="I422" s="466"/>
      <c r="J422" s="466"/>
      <c r="K422" s="466"/>
      <c r="L422" s="466"/>
      <c r="M422" s="466"/>
      <c r="N422" s="466"/>
      <c r="O422" s="466"/>
      <c r="P422" s="466"/>
      <c r="Q422" s="466"/>
      <c r="R422" s="466"/>
      <c r="S422" s="466"/>
      <c r="T422" s="466"/>
      <c r="U422" s="466"/>
      <c r="V422" s="466"/>
      <c r="W422" s="466"/>
      <c r="X422" s="466"/>
      <c r="Y422" s="466"/>
    </row>
    <row r="423" spans="1:25" ht="14.25" customHeight="1" x14ac:dyDescent="0.2">
      <c r="A423" s="461"/>
      <c r="B423" s="461"/>
      <c r="C423" s="466"/>
      <c r="D423" s="466"/>
      <c r="E423" s="466"/>
      <c r="F423" s="466"/>
      <c r="G423" s="495"/>
      <c r="H423" s="495"/>
      <c r="I423" s="466"/>
      <c r="J423" s="466"/>
      <c r="K423" s="466"/>
      <c r="L423" s="466"/>
      <c r="M423" s="466"/>
      <c r="N423" s="466"/>
      <c r="O423" s="466"/>
      <c r="P423" s="466"/>
      <c r="Q423" s="466"/>
      <c r="R423" s="466"/>
      <c r="S423" s="466"/>
      <c r="T423" s="466"/>
      <c r="U423" s="466"/>
      <c r="V423" s="466"/>
      <c r="W423" s="466"/>
      <c r="X423" s="466"/>
      <c r="Y423" s="466"/>
    </row>
    <row r="424" spans="1:25" ht="14.25" customHeight="1" x14ac:dyDescent="0.2">
      <c r="A424" s="461"/>
      <c r="B424" s="461"/>
      <c r="C424" s="466"/>
      <c r="D424" s="466"/>
      <c r="E424" s="466"/>
      <c r="F424" s="466"/>
      <c r="G424" s="495"/>
      <c r="H424" s="495"/>
      <c r="I424" s="466"/>
      <c r="J424" s="466"/>
      <c r="K424" s="466"/>
      <c r="L424" s="466"/>
      <c r="M424" s="466"/>
      <c r="N424" s="466"/>
      <c r="O424" s="466"/>
      <c r="P424" s="466"/>
      <c r="Q424" s="466"/>
      <c r="R424" s="466"/>
      <c r="S424" s="466"/>
      <c r="T424" s="466"/>
      <c r="U424" s="466"/>
      <c r="V424" s="466"/>
      <c r="W424" s="466"/>
      <c r="X424" s="466"/>
      <c r="Y424" s="466"/>
    </row>
    <row r="425" spans="1:25" ht="14.25" customHeight="1" x14ac:dyDescent="0.2">
      <c r="A425" s="461"/>
      <c r="B425" s="461"/>
      <c r="C425" s="466"/>
      <c r="D425" s="466"/>
      <c r="E425" s="466"/>
      <c r="F425" s="466"/>
      <c r="G425" s="495"/>
      <c r="H425" s="495"/>
      <c r="I425" s="466"/>
      <c r="J425" s="466"/>
      <c r="K425" s="466"/>
      <c r="L425" s="466"/>
      <c r="M425" s="466"/>
      <c r="N425" s="466"/>
      <c r="O425" s="466"/>
      <c r="P425" s="466"/>
      <c r="Q425" s="466"/>
      <c r="R425" s="466"/>
      <c r="S425" s="466"/>
      <c r="T425" s="466"/>
      <c r="U425" s="466"/>
      <c r="V425" s="466"/>
      <c r="W425" s="466"/>
      <c r="X425" s="466"/>
      <c r="Y425" s="466"/>
    </row>
    <row r="426" spans="1:25" ht="14.25" customHeight="1" x14ac:dyDescent="0.2">
      <c r="A426" s="461"/>
      <c r="B426" s="461"/>
      <c r="C426" s="466"/>
      <c r="D426" s="466"/>
      <c r="E426" s="466"/>
      <c r="F426" s="466"/>
      <c r="G426" s="495"/>
      <c r="H426" s="495"/>
      <c r="I426" s="466"/>
      <c r="J426" s="466"/>
      <c r="K426" s="466"/>
      <c r="L426" s="466"/>
      <c r="M426" s="466"/>
      <c r="N426" s="466"/>
      <c r="O426" s="466"/>
      <c r="P426" s="466"/>
      <c r="Q426" s="466"/>
      <c r="R426" s="466"/>
      <c r="S426" s="466"/>
      <c r="T426" s="466"/>
      <c r="U426" s="466"/>
      <c r="V426" s="466"/>
      <c r="W426" s="466"/>
      <c r="X426" s="466"/>
      <c r="Y426" s="466"/>
    </row>
    <row r="427" spans="1:25" ht="14.25" customHeight="1" x14ac:dyDescent="0.2">
      <c r="A427" s="461"/>
      <c r="B427" s="461"/>
      <c r="C427" s="466"/>
      <c r="D427" s="466"/>
      <c r="E427" s="466"/>
      <c r="F427" s="466"/>
      <c r="G427" s="495"/>
      <c r="H427" s="495"/>
      <c r="I427" s="466"/>
      <c r="J427" s="466"/>
      <c r="K427" s="466"/>
      <c r="L427" s="466"/>
      <c r="M427" s="466"/>
      <c r="N427" s="466"/>
      <c r="O427" s="466"/>
      <c r="P427" s="466"/>
      <c r="Q427" s="466"/>
      <c r="R427" s="466"/>
      <c r="S427" s="466"/>
      <c r="T427" s="466"/>
      <c r="U427" s="466"/>
      <c r="V427" s="466"/>
      <c r="W427" s="466"/>
      <c r="X427" s="466"/>
      <c r="Y427" s="466"/>
    </row>
    <row r="428" spans="1:25" ht="14.25" customHeight="1" x14ac:dyDescent="0.2">
      <c r="A428" s="461"/>
      <c r="B428" s="461"/>
      <c r="C428" s="466"/>
      <c r="D428" s="466"/>
      <c r="E428" s="466"/>
      <c r="F428" s="466"/>
      <c r="G428" s="495"/>
      <c r="H428" s="495"/>
      <c r="I428" s="466"/>
      <c r="J428" s="466"/>
      <c r="K428" s="466"/>
      <c r="L428" s="466"/>
      <c r="M428" s="466"/>
      <c r="N428" s="466"/>
      <c r="O428" s="466"/>
      <c r="P428" s="466"/>
      <c r="Q428" s="466"/>
      <c r="R428" s="466"/>
      <c r="S428" s="466"/>
      <c r="T428" s="466"/>
      <c r="U428" s="466"/>
      <c r="V428" s="466"/>
      <c r="W428" s="466"/>
      <c r="X428" s="466"/>
      <c r="Y428" s="466"/>
    </row>
    <row r="429" spans="1:25" ht="14.25" customHeight="1" x14ac:dyDescent="0.2">
      <c r="A429" s="461"/>
      <c r="B429" s="461"/>
      <c r="C429" s="466"/>
      <c r="D429" s="466"/>
      <c r="E429" s="466"/>
      <c r="F429" s="466"/>
      <c r="G429" s="495"/>
      <c r="H429" s="495"/>
      <c r="I429" s="466"/>
      <c r="J429" s="466"/>
      <c r="K429" s="466"/>
      <c r="L429" s="466"/>
      <c r="M429" s="466"/>
      <c r="N429" s="466"/>
      <c r="O429" s="466"/>
      <c r="P429" s="466"/>
      <c r="Q429" s="466"/>
      <c r="R429" s="466"/>
      <c r="S429" s="466"/>
      <c r="T429" s="466"/>
      <c r="U429" s="466"/>
      <c r="V429" s="466"/>
      <c r="W429" s="466"/>
      <c r="X429" s="466"/>
      <c r="Y429" s="466"/>
    </row>
    <row r="430" spans="1:25" ht="14.25" customHeight="1" x14ac:dyDescent="0.2">
      <c r="A430" s="461"/>
      <c r="B430" s="461"/>
      <c r="C430" s="466"/>
      <c r="D430" s="466"/>
      <c r="E430" s="466"/>
      <c r="F430" s="466"/>
      <c r="G430" s="495"/>
      <c r="H430" s="495"/>
      <c r="I430" s="466"/>
      <c r="J430" s="466"/>
      <c r="K430" s="466"/>
      <c r="L430" s="466"/>
      <c r="M430" s="466"/>
      <c r="N430" s="466"/>
      <c r="O430" s="466"/>
      <c r="P430" s="466"/>
      <c r="Q430" s="466"/>
      <c r="R430" s="466"/>
      <c r="S430" s="466"/>
      <c r="T430" s="466"/>
      <c r="U430" s="466"/>
      <c r="V430" s="466"/>
      <c r="W430" s="466"/>
      <c r="X430" s="466"/>
      <c r="Y430" s="466"/>
    </row>
    <row r="431" spans="1:25" ht="14.25" customHeight="1" x14ac:dyDescent="0.2">
      <c r="A431" s="461"/>
      <c r="B431" s="461"/>
      <c r="C431" s="466"/>
      <c r="D431" s="466"/>
      <c r="E431" s="466"/>
      <c r="F431" s="466"/>
      <c r="G431" s="495"/>
      <c r="H431" s="495"/>
      <c r="I431" s="466"/>
      <c r="J431" s="466"/>
      <c r="K431" s="466"/>
      <c r="L431" s="466"/>
      <c r="M431" s="466"/>
      <c r="N431" s="466"/>
      <c r="O431" s="466"/>
      <c r="P431" s="466"/>
      <c r="Q431" s="466"/>
      <c r="R431" s="466"/>
      <c r="S431" s="466"/>
      <c r="T431" s="466"/>
      <c r="U431" s="466"/>
      <c r="V431" s="466"/>
      <c r="W431" s="466"/>
      <c r="X431" s="466"/>
      <c r="Y431" s="466"/>
    </row>
    <row r="432" spans="1:25" ht="14.25" customHeight="1" x14ac:dyDescent="0.2">
      <c r="A432" s="461"/>
      <c r="B432" s="461"/>
      <c r="C432" s="466"/>
      <c r="D432" s="466"/>
      <c r="E432" s="466"/>
      <c r="F432" s="466"/>
      <c r="G432" s="495"/>
      <c r="H432" s="495"/>
      <c r="I432" s="466"/>
      <c r="J432" s="466"/>
      <c r="K432" s="466"/>
      <c r="L432" s="466"/>
      <c r="M432" s="466"/>
      <c r="N432" s="466"/>
      <c r="O432" s="466"/>
      <c r="P432" s="466"/>
      <c r="Q432" s="466"/>
      <c r="R432" s="466"/>
      <c r="S432" s="466"/>
      <c r="T432" s="466"/>
      <c r="U432" s="466"/>
      <c r="V432" s="466"/>
      <c r="W432" s="466"/>
      <c r="X432" s="466"/>
      <c r="Y432" s="466"/>
    </row>
    <row r="433" spans="1:25" ht="14.25" customHeight="1" x14ac:dyDescent="0.2">
      <c r="A433" s="461"/>
      <c r="B433" s="461"/>
      <c r="C433" s="466"/>
      <c r="D433" s="466"/>
      <c r="E433" s="466"/>
      <c r="F433" s="466"/>
      <c r="G433" s="495"/>
      <c r="H433" s="495"/>
      <c r="I433" s="466"/>
      <c r="J433" s="466"/>
      <c r="K433" s="466"/>
      <c r="L433" s="466"/>
      <c r="M433" s="466"/>
      <c r="N433" s="466"/>
      <c r="O433" s="466"/>
      <c r="P433" s="466"/>
      <c r="Q433" s="466"/>
      <c r="R433" s="466"/>
      <c r="S433" s="466"/>
      <c r="T433" s="466"/>
      <c r="U433" s="466"/>
      <c r="V433" s="466"/>
      <c r="W433" s="466"/>
      <c r="X433" s="466"/>
      <c r="Y433" s="466"/>
    </row>
    <row r="434" spans="1:25" ht="14.25" customHeight="1" x14ac:dyDescent="0.2">
      <c r="A434" s="461"/>
      <c r="B434" s="461"/>
      <c r="C434" s="466"/>
      <c r="D434" s="466"/>
      <c r="E434" s="466"/>
      <c r="F434" s="466"/>
      <c r="G434" s="495"/>
      <c r="H434" s="495"/>
      <c r="I434" s="466"/>
      <c r="J434" s="466"/>
      <c r="K434" s="466"/>
      <c r="L434" s="466"/>
      <c r="M434" s="466"/>
      <c r="N434" s="466"/>
      <c r="O434" s="466"/>
      <c r="P434" s="466"/>
      <c r="Q434" s="466"/>
      <c r="R434" s="466"/>
      <c r="S434" s="466"/>
      <c r="T434" s="466"/>
      <c r="U434" s="466"/>
      <c r="V434" s="466"/>
      <c r="W434" s="466"/>
      <c r="X434" s="466"/>
      <c r="Y434" s="466"/>
    </row>
    <row r="435" spans="1:25" ht="14.25" customHeight="1" x14ac:dyDescent="0.2">
      <c r="A435" s="461"/>
      <c r="B435" s="461"/>
      <c r="C435" s="466"/>
      <c r="D435" s="466"/>
      <c r="E435" s="466"/>
      <c r="F435" s="466"/>
      <c r="G435" s="495"/>
      <c r="H435" s="495"/>
      <c r="I435" s="466"/>
      <c r="J435" s="466"/>
      <c r="K435" s="466"/>
      <c r="L435" s="466"/>
      <c r="M435" s="466"/>
      <c r="N435" s="466"/>
      <c r="O435" s="466"/>
      <c r="P435" s="466"/>
      <c r="Q435" s="466"/>
      <c r="R435" s="466"/>
      <c r="S435" s="466"/>
      <c r="T435" s="466"/>
      <c r="U435" s="466"/>
      <c r="V435" s="466"/>
      <c r="W435" s="466"/>
      <c r="X435" s="466"/>
      <c r="Y435" s="466"/>
    </row>
    <row r="436" spans="1:25" ht="14.25" customHeight="1" x14ac:dyDescent="0.2">
      <c r="A436" s="461"/>
      <c r="B436" s="461"/>
      <c r="C436" s="466"/>
      <c r="D436" s="466"/>
      <c r="E436" s="466"/>
      <c r="F436" s="466"/>
      <c r="G436" s="495"/>
      <c r="H436" s="495"/>
      <c r="I436" s="466"/>
      <c r="J436" s="466"/>
      <c r="K436" s="466"/>
      <c r="L436" s="466"/>
      <c r="M436" s="466"/>
      <c r="N436" s="466"/>
      <c r="O436" s="466"/>
      <c r="P436" s="466"/>
      <c r="Q436" s="466"/>
      <c r="R436" s="466"/>
      <c r="S436" s="466"/>
      <c r="T436" s="466"/>
      <c r="U436" s="466"/>
      <c r="V436" s="466"/>
      <c r="W436" s="466"/>
      <c r="X436" s="466"/>
      <c r="Y436" s="466"/>
    </row>
    <row r="437" spans="1:25" ht="14.25" customHeight="1" x14ac:dyDescent="0.2">
      <c r="A437" s="461"/>
      <c r="B437" s="461"/>
      <c r="C437" s="466"/>
      <c r="D437" s="466"/>
      <c r="E437" s="466"/>
      <c r="F437" s="466"/>
      <c r="G437" s="495"/>
      <c r="H437" s="495"/>
      <c r="I437" s="466"/>
      <c r="J437" s="466"/>
      <c r="K437" s="466"/>
      <c r="L437" s="466"/>
      <c r="M437" s="466"/>
      <c r="N437" s="466"/>
      <c r="O437" s="466"/>
      <c r="P437" s="466"/>
      <c r="Q437" s="466"/>
      <c r="R437" s="466"/>
      <c r="S437" s="466"/>
      <c r="T437" s="466"/>
      <c r="U437" s="466"/>
      <c r="V437" s="466"/>
      <c r="W437" s="466"/>
      <c r="X437" s="466"/>
      <c r="Y437" s="466"/>
    </row>
    <row r="438" spans="1:25" ht="14.25" customHeight="1" x14ac:dyDescent="0.2">
      <c r="A438" s="461"/>
      <c r="B438" s="461"/>
      <c r="C438" s="466"/>
      <c r="D438" s="466"/>
      <c r="E438" s="466"/>
      <c r="F438" s="466"/>
      <c r="G438" s="495"/>
      <c r="H438" s="495"/>
      <c r="I438" s="466"/>
      <c r="J438" s="466"/>
      <c r="K438" s="466"/>
      <c r="L438" s="466"/>
      <c r="M438" s="466"/>
      <c r="N438" s="466"/>
      <c r="O438" s="466"/>
      <c r="P438" s="466"/>
      <c r="Q438" s="466"/>
      <c r="R438" s="466"/>
      <c r="S438" s="466"/>
      <c r="T438" s="466"/>
      <c r="U438" s="466"/>
      <c r="V438" s="466"/>
      <c r="W438" s="466"/>
      <c r="X438" s="466"/>
      <c r="Y438" s="466"/>
    </row>
    <row r="439" spans="1:25" ht="14.25" customHeight="1" x14ac:dyDescent="0.2">
      <c r="A439" s="461"/>
      <c r="B439" s="461"/>
      <c r="C439" s="466"/>
      <c r="D439" s="466"/>
      <c r="E439" s="466"/>
      <c r="F439" s="466"/>
      <c r="G439" s="495"/>
      <c r="H439" s="495"/>
      <c r="I439" s="466"/>
      <c r="J439" s="466"/>
      <c r="K439" s="466"/>
      <c r="L439" s="466"/>
      <c r="M439" s="466"/>
      <c r="N439" s="466"/>
      <c r="O439" s="466"/>
      <c r="P439" s="466"/>
      <c r="Q439" s="466"/>
      <c r="R439" s="466"/>
      <c r="S439" s="466"/>
      <c r="T439" s="466"/>
      <c r="U439" s="466"/>
      <c r="V439" s="466"/>
      <c r="W439" s="466"/>
      <c r="X439" s="466"/>
      <c r="Y439" s="466"/>
    </row>
    <row r="440" spans="1:25" ht="14.25" customHeight="1" x14ac:dyDescent="0.2">
      <c r="A440" s="461"/>
      <c r="B440" s="461"/>
      <c r="C440" s="466"/>
      <c r="D440" s="466"/>
      <c r="E440" s="466"/>
      <c r="F440" s="466"/>
      <c r="G440" s="495"/>
      <c r="H440" s="495"/>
      <c r="I440" s="466"/>
      <c r="J440" s="466"/>
      <c r="K440" s="466"/>
      <c r="L440" s="466"/>
      <c r="M440" s="466"/>
      <c r="N440" s="466"/>
      <c r="O440" s="466"/>
      <c r="P440" s="466"/>
      <c r="Q440" s="466"/>
      <c r="R440" s="466"/>
      <c r="S440" s="466"/>
      <c r="T440" s="466"/>
      <c r="U440" s="466"/>
      <c r="V440" s="466"/>
      <c r="W440" s="466"/>
      <c r="X440" s="466"/>
      <c r="Y440" s="466"/>
    </row>
    <row r="441" spans="1:25" ht="14.25" customHeight="1" x14ac:dyDescent="0.2">
      <c r="A441" s="461"/>
      <c r="B441" s="461"/>
      <c r="C441" s="466"/>
      <c r="D441" s="466"/>
      <c r="E441" s="466"/>
      <c r="F441" s="466"/>
      <c r="G441" s="495"/>
      <c r="H441" s="495"/>
      <c r="I441" s="466"/>
      <c r="J441" s="466"/>
      <c r="K441" s="466"/>
      <c r="L441" s="466"/>
      <c r="M441" s="466"/>
      <c r="N441" s="466"/>
      <c r="O441" s="466"/>
      <c r="P441" s="466"/>
      <c r="Q441" s="466"/>
      <c r="R441" s="466"/>
      <c r="S441" s="466"/>
      <c r="T441" s="466"/>
      <c r="U441" s="466"/>
      <c r="V441" s="466"/>
      <c r="W441" s="466"/>
      <c r="X441" s="466"/>
      <c r="Y441" s="466"/>
    </row>
    <row r="442" spans="1:25" ht="14.25" customHeight="1" x14ac:dyDescent="0.2">
      <c r="A442" s="461"/>
      <c r="B442" s="461"/>
      <c r="C442" s="466"/>
      <c r="D442" s="466"/>
      <c r="E442" s="466"/>
      <c r="F442" s="466"/>
      <c r="G442" s="495"/>
      <c r="H442" s="495"/>
      <c r="I442" s="466"/>
      <c r="J442" s="466"/>
      <c r="K442" s="466"/>
      <c r="L442" s="466"/>
      <c r="M442" s="466"/>
      <c r="N442" s="466"/>
      <c r="O442" s="466"/>
      <c r="P442" s="466"/>
      <c r="Q442" s="466"/>
      <c r="R442" s="466"/>
      <c r="S442" s="466"/>
      <c r="T442" s="466"/>
      <c r="U442" s="466"/>
      <c r="V442" s="466"/>
      <c r="W442" s="466"/>
      <c r="X442" s="466"/>
      <c r="Y442" s="466"/>
    </row>
    <row r="443" spans="1:25" ht="14.25" customHeight="1" x14ac:dyDescent="0.2">
      <c r="A443" s="461"/>
      <c r="B443" s="461"/>
      <c r="C443" s="466"/>
      <c r="D443" s="466"/>
      <c r="E443" s="466"/>
      <c r="F443" s="466"/>
      <c r="G443" s="495"/>
      <c r="H443" s="495"/>
      <c r="I443" s="466"/>
      <c r="J443" s="466"/>
      <c r="K443" s="466"/>
      <c r="L443" s="466"/>
      <c r="M443" s="466"/>
      <c r="N443" s="466"/>
      <c r="O443" s="466"/>
      <c r="P443" s="466"/>
      <c r="Q443" s="466"/>
      <c r="R443" s="466"/>
      <c r="S443" s="466"/>
      <c r="T443" s="466"/>
      <c r="U443" s="466"/>
      <c r="V443" s="466"/>
      <c r="W443" s="466"/>
      <c r="X443" s="466"/>
      <c r="Y443" s="466"/>
    </row>
    <row r="444" spans="1:25" ht="14.25" customHeight="1" x14ac:dyDescent="0.2">
      <c r="A444" s="461"/>
      <c r="B444" s="461"/>
      <c r="C444" s="466"/>
      <c r="D444" s="466"/>
      <c r="E444" s="466"/>
      <c r="F444" s="466"/>
      <c r="G444" s="495"/>
      <c r="H444" s="495"/>
      <c r="I444" s="466"/>
      <c r="J444" s="466"/>
      <c r="K444" s="466"/>
      <c r="L444" s="466"/>
      <c r="M444" s="466"/>
      <c r="N444" s="466"/>
      <c r="O444" s="466"/>
      <c r="P444" s="466"/>
      <c r="Q444" s="466"/>
      <c r="R444" s="466"/>
      <c r="S444" s="466"/>
      <c r="T444" s="466"/>
      <c r="U444" s="466"/>
      <c r="V444" s="466"/>
      <c r="W444" s="466"/>
      <c r="X444" s="466"/>
      <c r="Y444" s="466"/>
    </row>
    <row r="445" spans="1:25" ht="14.25" customHeight="1" x14ac:dyDescent="0.2">
      <c r="A445" s="461"/>
      <c r="B445" s="461"/>
      <c r="C445" s="466"/>
      <c r="D445" s="466"/>
      <c r="E445" s="466"/>
      <c r="F445" s="466"/>
      <c r="G445" s="495"/>
      <c r="H445" s="495"/>
      <c r="I445" s="466"/>
      <c r="J445" s="466"/>
      <c r="K445" s="466"/>
      <c r="L445" s="466"/>
      <c r="M445" s="466"/>
      <c r="N445" s="466"/>
      <c r="O445" s="466"/>
      <c r="P445" s="466"/>
      <c r="Q445" s="466"/>
      <c r="R445" s="466"/>
      <c r="S445" s="466"/>
      <c r="T445" s="466"/>
      <c r="U445" s="466"/>
      <c r="V445" s="466"/>
      <c r="W445" s="466"/>
      <c r="X445" s="466"/>
      <c r="Y445" s="466"/>
    </row>
    <row r="446" spans="1:25" ht="14.25" customHeight="1" x14ac:dyDescent="0.2">
      <c r="A446" s="461"/>
      <c r="B446" s="461"/>
      <c r="C446" s="466"/>
      <c r="D446" s="466"/>
      <c r="E446" s="466"/>
      <c r="F446" s="466"/>
      <c r="G446" s="495"/>
      <c r="H446" s="495"/>
      <c r="I446" s="466"/>
      <c r="J446" s="466"/>
      <c r="K446" s="466"/>
      <c r="L446" s="466"/>
      <c r="M446" s="466"/>
      <c r="N446" s="466"/>
      <c r="O446" s="466"/>
      <c r="P446" s="466"/>
      <c r="Q446" s="466"/>
      <c r="R446" s="466"/>
      <c r="S446" s="466"/>
      <c r="T446" s="466"/>
      <c r="U446" s="466"/>
      <c r="V446" s="466"/>
      <c r="W446" s="466"/>
      <c r="X446" s="466"/>
      <c r="Y446" s="466"/>
    </row>
    <row r="447" spans="1:25" ht="14.25" customHeight="1" x14ac:dyDescent="0.2">
      <c r="A447" s="461"/>
      <c r="B447" s="461"/>
      <c r="C447" s="466"/>
      <c r="D447" s="466"/>
      <c r="E447" s="466"/>
      <c r="F447" s="466"/>
      <c r="G447" s="495"/>
      <c r="H447" s="495"/>
      <c r="I447" s="466"/>
      <c r="J447" s="466"/>
      <c r="K447" s="466"/>
      <c r="L447" s="466"/>
      <c r="M447" s="466"/>
      <c r="N447" s="466"/>
      <c r="O447" s="466"/>
      <c r="P447" s="466"/>
      <c r="Q447" s="466"/>
      <c r="R447" s="466"/>
      <c r="S447" s="466"/>
      <c r="T447" s="466"/>
      <c r="U447" s="466"/>
      <c r="V447" s="466"/>
      <c r="W447" s="466"/>
      <c r="X447" s="466"/>
      <c r="Y447" s="466"/>
    </row>
    <row r="448" spans="1:25" ht="14.25" customHeight="1" x14ac:dyDescent="0.2">
      <c r="A448" s="461"/>
      <c r="B448" s="461"/>
      <c r="C448" s="466"/>
      <c r="D448" s="466"/>
      <c r="E448" s="466"/>
      <c r="F448" s="466"/>
      <c r="G448" s="495"/>
      <c r="H448" s="495"/>
      <c r="I448" s="466"/>
      <c r="J448" s="466"/>
      <c r="K448" s="466"/>
      <c r="L448" s="466"/>
      <c r="M448" s="466"/>
      <c r="N448" s="466"/>
      <c r="O448" s="466"/>
      <c r="P448" s="466"/>
      <c r="Q448" s="466"/>
      <c r="R448" s="466"/>
      <c r="S448" s="466"/>
      <c r="T448" s="466"/>
      <c r="U448" s="466"/>
      <c r="V448" s="466"/>
      <c r="W448" s="466"/>
      <c r="X448" s="466"/>
      <c r="Y448" s="466"/>
    </row>
    <row r="449" spans="1:25" ht="14.25" customHeight="1" x14ac:dyDescent="0.2">
      <c r="A449" s="461"/>
      <c r="B449" s="461"/>
      <c r="C449" s="466"/>
      <c r="D449" s="466"/>
      <c r="E449" s="466"/>
      <c r="F449" s="466"/>
      <c r="G449" s="495"/>
      <c r="H449" s="495"/>
      <c r="I449" s="466"/>
      <c r="J449" s="466"/>
      <c r="K449" s="466"/>
      <c r="L449" s="466"/>
      <c r="M449" s="466"/>
      <c r="N449" s="466"/>
      <c r="O449" s="466"/>
      <c r="P449" s="466"/>
      <c r="Q449" s="466"/>
      <c r="R449" s="466"/>
      <c r="S449" s="466"/>
      <c r="T449" s="466"/>
      <c r="U449" s="466"/>
      <c r="V449" s="466"/>
      <c r="W449" s="466"/>
      <c r="X449" s="466"/>
      <c r="Y449" s="466"/>
    </row>
    <row r="450" spans="1:25" ht="14.25" customHeight="1" x14ac:dyDescent="0.2">
      <c r="A450" s="461"/>
      <c r="B450" s="461"/>
      <c r="C450" s="466"/>
      <c r="D450" s="466"/>
      <c r="E450" s="466"/>
      <c r="F450" s="466"/>
      <c r="G450" s="495"/>
      <c r="H450" s="495"/>
      <c r="I450" s="466"/>
      <c r="J450" s="466"/>
      <c r="K450" s="466"/>
      <c r="L450" s="466"/>
      <c r="M450" s="466"/>
      <c r="N450" s="466"/>
      <c r="O450" s="466"/>
      <c r="P450" s="466"/>
      <c r="Q450" s="466"/>
      <c r="R450" s="466"/>
      <c r="S450" s="466"/>
      <c r="T450" s="466"/>
      <c r="U450" s="466"/>
      <c r="V450" s="466"/>
      <c r="W450" s="466"/>
      <c r="X450" s="466"/>
      <c r="Y450" s="466"/>
    </row>
    <row r="451" spans="1:25" ht="14.25" customHeight="1" x14ac:dyDescent="0.2">
      <c r="A451" s="461"/>
      <c r="B451" s="461"/>
      <c r="C451" s="466"/>
      <c r="D451" s="466"/>
      <c r="E451" s="466"/>
      <c r="F451" s="466"/>
      <c r="G451" s="495"/>
      <c r="H451" s="495"/>
      <c r="I451" s="466"/>
      <c r="J451" s="466"/>
      <c r="K451" s="466"/>
      <c r="L451" s="466"/>
      <c r="M451" s="466"/>
      <c r="N451" s="466"/>
      <c r="O451" s="466"/>
      <c r="P451" s="466"/>
      <c r="Q451" s="466"/>
      <c r="R451" s="466"/>
      <c r="S451" s="466"/>
      <c r="T451" s="466"/>
      <c r="U451" s="466"/>
      <c r="V451" s="466"/>
      <c r="W451" s="466"/>
      <c r="X451" s="466"/>
      <c r="Y451" s="466"/>
    </row>
    <row r="452" spans="1:25" ht="14.25" customHeight="1" x14ac:dyDescent="0.2">
      <c r="A452" s="461"/>
      <c r="B452" s="461"/>
      <c r="C452" s="466"/>
      <c r="D452" s="466"/>
      <c r="E452" s="466"/>
      <c r="F452" s="466"/>
      <c r="G452" s="495"/>
      <c r="H452" s="495"/>
      <c r="I452" s="466"/>
      <c r="J452" s="466"/>
      <c r="K452" s="466"/>
      <c r="L452" s="466"/>
      <c r="M452" s="466"/>
      <c r="N452" s="466"/>
      <c r="O452" s="466"/>
      <c r="P452" s="466"/>
      <c r="Q452" s="466"/>
      <c r="R452" s="466"/>
      <c r="S452" s="466"/>
      <c r="T452" s="466"/>
      <c r="U452" s="466"/>
      <c r="V452" s="466"/>
      <c r="W452" s="466"/>
      <c r="X452" s="466"/>
      <c r="Y452" s="466"/>
    </row>
    <row r="453" spans="1:25" ht="14.25" customHeight="1" x14ac:dyDescent="0.2">
      <c r="A453" s="461"/>
      <c r="B453" s="461"/>
      <c r="C453" s="466"/>
      <c r="D453" s="466"/>
      <c r="E453" s="466"/>
      <c r="F453" s="466"/>
      <c r="G453" s="495"/>
      <c r="H453" s="495"/>
      <c r="I453" s="466"/>
      <c r="J453" s="466"/>
      <c r="K453" s="466"/>
      <c r="L453" s="466"/>
      <c r="M453" s="466"/>
      <c r="N453" s="466"/>
      <c r="O453" s="466"/>
      <c r="P453" s="466"/>
      <c r="Q453" s="466"/>
      <c r="R453" s="466"/>
      <c r="S453" s="466"/>
      <c r="T453" s="466"/>
      <c r="U453" s="466"/>
      <c r="V453" s="466"/>
      <c r="W453" s="466"/>
      <c r="X453" s="466"/>
      <c r="Y453" s="466"/>
    </row>
    <row r="454" spans="1:25" ht="14.25" customHeight="1" x14ac:dyDescent="0.2">
      <c r="A454" s="461"/>
      <c r="B454" s="461"/>
      <c r="C454" s="466"/>
      <c r="D454" s="466"/>
      <c r="E454" s="466"/>
      <c r="F454" s="466"/>
      <c r="G454" s="495"/>
      <c r="H454" s="495"/>
      <c r="I454" s="466"/>
      <c r="J454" s="466"/>
      <c r="K454" s="466"/>
      <c r="L454" s="466"/>
      <c r="M454" s="466"/>
      <c r="N454" s="466"/>
      <c r="O454" s="466"/>
      <c r="P454" s="466"/>
      <c r="Q454" s="466"/>
      <c r="R454" s="466"/>
      <c r="S454" s="466"/>
      <c r="T454" s="466"/>
      <c r="U454" s="466"/>
      <c r="V454" s="466"/>
      <c r="W454" s="466"/>
      <c r="X454" s="466"/>
      <c r="Y454" s="466"/>
    </row>
    <row r="455" spans="1:25" ht="14.25" customHeight="1" x14ac:dyDescent="0.2">
      <c r="A455" s="461"/>
      <c r="B455" s="461"/>
      <c r="C455" s="466"/>
      <c r="D455" s="466"/>
      <c r="E455" s="466"/>
      <c r="F455" s="466"/>
      <c r="G455" s="495"/>
      <c r="H455" s="495"/>
      <c r="I455" s="466"/>
      <c r="J455" s="466"/>
      <c r="K455" s="466"/>
      <c r="L455" s="466"/>
      <c r="M455" s="466"/>
      <c r="N455" s="466"/>
      <c r="O455" s="466"/>
      <c r="P455" s="466"/>
      <c r="Q455" s="466"/>
      <c r="R455" s="466"/>
      <c r="S455" s="466"/>
      <c r="T455" s="466"/>
      <c r="U455" s="466"/>
      <c r="V455" s="466"/>
      <c r="W455" s="466"/>
      <c r="X455" s="466"/>
      <c r="Y455" s="466"/>
    </row>
    <row r="456" spans="1:25" ht="14.25" customHeight="1" x14ac:dyDescent="0.2">
      <c r="A456" s="461"/>
      <c r="B456" s="461"/>
      <c r="C456" s="466"/>
      <c r="D456" s="466"/>
      <c r="E456" s="466"/>
      <c r="F456" s="466"/>
      <c r="G456" s="495"/>
      <c r="H456" s="495"/>
      <c r="I456" s="466"/>
      <c r="J456" s="466"/>
      <c r="K456" s="466"/>
      <c r="L456" s="466"/>
      <c r="M456" s="466"/>
      <c r="N456" s="466"/>
      <c r="O456" s="466"/>
      <c r="P456" s="466"/>
      <c r="Q456" s="466"/>
      <c r="R456" s="466"/>
      <c r="S456" s="466"/>
      <c r="T456" s="466"/>
      <c r="U456" s="466"/>
      <c r="V456" s="466"/>
      <c r="W456" s="466"/>
      <c r="X456" s="466"/>
      <c r="Y456" s="466"/>
    </row>
    <row r="457" spans="1:25" ht="14.25" customHeight="1" x14ac:dyDescent="0.2">
      <c r="A457" s="461"/>
      <c r="B457" s="461"/>
      <c r="C457" s="466"/>
      <c r="D457" s="466"/>
      <c r="E457" s="466"/>
      <c r="F457" s="466"/>
      <c r="G457" s="495"/>
      <c r="H457" s="495"/>
      <c r="I457" s="466"/>
      <c r="J457" s="466"/>
      <c r="K457" s="466"/>
      <c r="L457" s="466"/>
      <c r="M457" s="466"/>
      <c r="N457" s="466"/>
      <c r="O457" s="466"/>
      <c r="P457" s="466"/>
      <c r="Q457" s="466"/>
      <c r="R457" s="466"/>
      <c r="S457" s="466"/>
      <c r="T457" s="466"/>
      <c r="U457" s="466"/>
      <c r="V457" s="466"/>
      <c r="W457" s="466"/>
      <c r="X457" s="466"/>
      <c r="Y457" s="466"/>
    </row>
    <row r="458" spans="1:25" ht="14.25" customHeight="1" x14ac:dyDescent="0.2">
      <c r="A458" s="461"/>
      <c r="B458" s="461"/>
      <c r="C458" s="466"/>
      <c r="D458" s="466"/>
      <c r="E458" s="466"/>
      <c r="F458" s="466"/>
      <c r="G458" s="495"/>
      <c r="H458" s="495"/>
      <c r="I458" s="466"/>
      <c r="J458" s="466"/>
      <c r="K458" s="466"/>
      <c r="L458" s="466"/>
      <c r="M458" s="466"/>
      <c r="N458" s="466"/>
      <c r="O458" s="466"/>
      <c r="P458" s="466"/>
      <c r="Q458" s="466"/>
      <c r="R458" s="466"/>
      <c r="S458" s="466"/>
      <c r="T458" s="466"/>
      <c r="U458" s="466"/>
      <c r="V458" s="466"/>
      <c r="W458" s="466"/>
      <c r="X458" s="466"/>
      <c r="Y458" s="466"/>
    </row>
    <row r="459" spans="1:25" ht="14.25" customHeight="1" x14ac:dyDescent="0.2">
      <c r="A459" s="461"/>
      <c r="B459" s="461"/>
      <c r="C459" s="466"/>
      <c r="D459" s="466"/>
      <c r="E459" s="466"/>
      <c r="F459" s="466"/>
      <c r="G459" s="495"/>
      <c r="H459" s="495"/>
      <c r="I459" s="466"/>
      <c r="J459" s="466"/>
      <c r="K459" s="466"/>
      <c r="L459" s="466"/>
      <c r="M459" s="466"/>
      <c r="N459" s="466"/>
      <c r="O459" s="466"/>
      <c r="P459" s="466"/>
      <c r="Q459" s="466"/>
      <c r="R459" s="466"/>
      <c r="S459" s="466"/>
      <c r="T459" s="466"/>
      <c r="U459" s="466"/>
      <c r="V459" s="466"/>
      <c r="W459" s="466"/>
      <c r="X459" s="466"/>
      <c r="Y459" s="466"/>
    </row>
    <row r="460" spans="1:25" ht="14.25" customHeight="1" x14ac:dyDescent="0.2">
      <c r="A460" s="461"/>
      <c r="B460" s="461"/>
      <c r="C460" s="466"/>
      <c r="D460" s="466"/>
      <c r="E460" s="466"/>
      <c r="F460" s="466"/>
      <c r="G460" s="495"/>
      <c r="H460" s="495"/>
      <c r="I460" s="466"/>
      <c r="J460" s="466"/>
      <c r="K460" s="466"/>
      <c r="L460" s="466"/>
      <c r="M460" s="466"/>
      <c r="N460" s="466"/>
      <c r="O460" s="466"/>
      <c r="P460" s="466"/>
      <c r="Q460" s="466"/>
      <c r="R460" s="466"/>
      <c r="S460" s="466"/>
      <c r="T460" s="466"/>
      <c r="U460" s="466"/>
      <c r="V460" s="466"/>
      <c r="W460" s="466"/>
      <c r="X460" s="466"/>
      <c r="Y460" s="466"/>
    </row>
    <row r="461" spans="1:25" ht="14.25" customHeight="1" x14ac:dyDescent="0.2">
      <c r="A461" s="461"/>
      <c r="B461" s="461"/>
      <c r="C461" s="466"/>
      <c r="D461" s="466"/>
      <c r="E461" s="466"/>
      <c r="F461" s="466"/>
      <c r="G461" s="495"/>
      <c r="H461" s="495"/>
      <c r="I461" s="466"/>
      <c r="J461" s="466"/>
      <c r="K461" s="466"/>
      <c r="L461" s="466"/>
      <c r="M461" s="466"/>
      <c r="N461" s="466"/>
      <c r="O461" s="466"/>
      <c r="P461" s="466"/>
      <c r="Q461" s="466"/>
      <c r="R461" s="466"/>
      <c r="S461" s="466"/>
      <c r="T461" s="466"/>
      <c r="U461" s="466"/>
      <c r="V461" s="466"/>
      <c r="W461" s="466"/>
      <c r="X461" s="466"/>
      <c r="Y461" s="466"/>
    </row>
    <row r="462" spans="1:25" ht="14.25" customHeight="1" x14ac:dyDescent="0.2">
      <c r="A462" s="461"/>
      <c r="B462" s="461"/>
      <c r="C462" s="466"/>
      <c r="D462" s="466"/>
      <c r="E462" s="466"/>
      <c r="F462" s="466"/>
      <c r="G462" s="495"/>
      <c r="H462" s="495"/>
      <c r="I462" s="466"/>
      <c r="J462" s="466"/>
      <c r="K462" s="466"/>
      <c r="L462" s="466"/>
      <c r="M462" s="466"/>
      <c r="N462" s="466"/>
      <c r="O462" s="466"/>
      <c r="P462" s="466"/>
      <c r="Q462" s="466"/>
      <c r="R462" s="466"/>
      <c r="S462" s="466"/>
      <c r="T462" s="466"/>
      <c r="U462" s="466"/>
      <c r="V462" s="466"/>
      <c r="W462" s="466"/>
      <c r="X462" s="466"/>
      <c r="Y462" s="466"/>
    </row>
    <row r="463" spans="1:25" ht="14.25" customHeight="1" x14ac:dyDescent="0.2">
      <c r="A463" s="461"/>
      <c r="B463" s="461"/>
      <c r="C463" s="466"/>
      <c r="D463" s="466"/>
      <c r="E463" s="466"/>
      <c r="F463" s="466"/>
      <c r="G463" s="495"/>
      <c r="H463" s="495"/>
      <c r="I463" s="466"/>
      <c r="J463" s="466"/>
      <c r="K463" s="466"/>
      <c r="L463" s="466"/>
      <c r="M463" s="466"/>
      <c r="N463" s="466"/>
      <c r="O463" s="466"/>
      <c r="P463" s="466"/>
      <c r="Q463" s="466"/>
      <c r="R463" s="466"/>
      <c r="S463" s="466"/>
      <c r="T463" s="466"/>
      <c r="U463" s="466"/>
      <c r="V463" s="466"/>
      <c r="W463" s="466"/>
      <c r="X463" s="466"/>
      <c r="Y463" s="466"/>
    </row>
    <row r="464" spans="1:25" ht="14.25" customHeight="1" x14ac:dyDescent="0.2">
      <c r="A464" s="461"/>
      <c r="B464" s="461"/>
      <c r="C464" s="466"/>
      <c r="D464" s="466"/>
      <c r="E464" s="466"/>
      <c r="F464" s="466"/>
      <c r="G464" s="495"/>
      <c r="H464" s="495"/>
      <c r="I464" s="466"/>
      <c r="J464" s="466"/>
      <c r="K464" s="466"/>
      <c r="L464" s="466"/>
      <c r="M464" s="466"/>
      <c r="N464" s="466"/>
      <c r="O464" s="466"/>
      <c r="P464" s="466"/>
      <c r="Q464" s="466"/>
      <c r="R464" s="466"/>
      <c r="S464" s="466"/>
      <c r="T464" s="466"/>
      <c r="U464" s="466"/>
      <c r="V464" s="466"/>
      <c r="W464" s="466"/>
      <c r="X464" s="466"/>
      <c r="Y464" s="466"/>
    </row>
    <row r="465" spans="1:25" ht="14.25" customHeight="1" x14ac:dyDescent="0.2">
      <c r="A465" s="461"/>
      <c r="B465" s="461"/>
      <c r="C465" s="466"/>
      <c r="D465" s="466"/>
      <c r="E465" s="466"/>
      <c r="F465" s="466"/>
      <c r="G465" s="495"/>
      <c r="H465" s="495"/>
      <c r="I465" s="466"/>
      <c r="J465" s="466"/>
      <c r="K465" s="466"/>
      <c r="L465" s="466"/>
      <c r="M465" s="466"/>
      <c r="N465" s="466"/>
      <c r="O465" s="466"/>
      <c r="P465" s="466"/>
      <c r="Q465" s="466"/>
      <c r="R465" s="466"/>
      <c r="S465" s="466"/>
      <c r="T465" s="466"/>
      <c r="U465" s="466"/>
      <c r="V465" s="466"/>
      <c r="W465" s="466"/>
      <c r="X465" s="466"/>
      <c r="Y465" s="466"/>
    </row>
    <row r="466" spans="1:25" ht="14.25" customHeight="1" x14ac:dyDescent="0.2">
      <c r="A466" s="461"/>
      <c r="B466" s="461"/>
      <c r="C466" s="466"/>
      <c r="D466" s="466"/>
      <c r="E466" s="466"/>
      <c r="F466" s="466"/>
      <c r="G466" s="495"/>
      <c r="H466" s="495"/>
      <c r="I466" s="466"/>
      <c r="J466" s="466"/>
      <c r="K466" s="466"/>
      <c r="L466" s="466"/>
      <c r="M466" s="466"/>
      <c r="N466" s="466"/>
      <c r="O466" s="466"/>
      <c r="P466" s="466"/>
      <c r="Q466" s="466"/>
      <c r="R466" s="466"/>
      <c r="S466" s="466"/>
      <c r="T466" s="466"/>
      <c r="U466" s="466"/>
      <c r="V466" s="466"/>
      <c r="W466" s="466"/>
      <c r="X466" s="466"/>
      <c r="Y466" s="466"/>
    </row>
    <row r="467" spans="1:25" ht="14.25" customHeight="1" x14ac:dyDescent="0.2">
      <c r="A467" s="461"/>
      <c r="B467" s="461"/>
      <c r="C467" s="466"/>
      <c r="D467" s="466"/>
      <c r="E467" s="466"/>
      <c r="F467" s="466"/>
      <c r="G467" s="495"/>
      <c r="H467" s="495"/>
      <c r="I467" s="466"/>
      <c r="J467" s="466"/>
      <c r="K467" s="466"/>
      <c r="L467" s="466"/>
      <c r="M467" s="466"/>
      <c r="N467" s="466"/>
      <c r="O467" s="466"/>
      <c r="P467" s="466"/>
      <c r="Q467" s="466"/>
      <c r="R467" s="466"/>
      <c r="S467" s="466"/>
      <c r="T467" s="466"/>
      <c r="U467" s="466"/>
      <c r="V467" s="466"/>
      <c r="W467" s="466"/>
      <c r="X467" s="466"/>
      <c r="Y467" s="466"/>
    </row>
    <row r="468" spans="1:25" ht="14.25" customHeight="1" x14ac:dyDescent="0.2">
      <c r="A468" s="461"/>
      <c r="B468" s="461"/>
      <c r="C468" s="466"/>
      <c r="D468" s="466"/>
      <c r="E468" s="466"/>
      <c r="F468" s="466"/>
      <c r="G468" s="495"/>
      <c r="H468" s="495"/>
      <c r="I468" s="466"/>
      <c r="J468" s="466"/>
      <c r="K468" s="466"/>
      <c r="L468" s="466"/>
      <c r="M468" s="466"/>
      <c r="N468" s="466"/>
      <c r="O468" s="466"/>
      <c r="P468" s="466"/>
      <c r="Q468" s="466"/>
      <c r="R468" s="466"/>
      <c r="S468" s="466"/>
      <c r="T468" s="466"/>
      <c r="U468" s="466"/>
      <c r="V468" s="466"/>
      <c r="W468" s="466"/>
      <c r="X468" s="466"/>
      <c r="Y468" s="466"/>
    </row>
    <row r="469" spans="1:25" ht="14.25" customHeight="1" x14ac:dyDescent="0.2">
      <c r="A469" s="461"/>
      <c r="B469" s="461"/>
      <c r="C469" s="466"/>
      <c r="D469" s="466"/>
      <c r="E469" s="466"/>
      <c r="F469" s="466"/>
      <c r="G469" s="495"/>
      <c r="H469" s="495"/>
      <c r="I469" s="466"/>
      <c r="J469" s="466"/>
      <c r="K469" s="466"/>
      <c r="L469" s="466"/>
      <c r="M469" s="466"/>
      <c r="N469" s="466"/>
      <c r="O469" s="466"/>
      <c r="P469" s="466"/>
      <c r="Q469" s="466"/>
      <c r="R469" s="466"/>
      <c r="S469" s="466"/>
      <c r="T469" s="466"/>
      <c r="U469" s="466"/>
      <c r="V469" s="466"/>
      <c r="W469" s="466"/>
      <c r="X469" s="466"/>
      <c r="Y469" s="466"/>
    </row>
    <row r="470" spans="1:25" ht="14.25" customHeight="1" x14ac:dyDescent="0.2">
      <c r="A470" s="461"/>
      <c r="B470" s="461"/>
      <c r="C470" s="466"/>
      <c r="D470" s="466"/>
      <c r="E470" s="466"/>
      <c r="F470" s="466"/>
      <c r="G470" s="495"/>
      <c r="H470" s="495"/>
      <c r="I470" s="466"/>
      <c r="J470" s="466"/>
      <c r="K470" s="466"/>
      <c r="L470" s="466"/>
      <c r="M470" s="466"/>
      <c r="N470" s="466"/>
      <c r="O470" s="466"/>
      <c r="P470" s="466"/>
      <c r="Q470" s="466"/>
      <c r="R470" s="466"/>
      <c r="S470" s="466"/>
      <c r="T470" s="466"/>
      <c r="U470" s="466"/>
      <c r="V470" s="466"/>
      <c r="W470" s="466"/>
      <c r="X470" s="466"/>
      <c r="Y470" s="466"/>
    </row>
    <row r="471" spans="1:25" ht="14.25" customHeight="1" x14ac:dyDescent="0.2">
      <c r="A471" s="461"/>
      <c r="B471" s="461"/>
      <c r="C471" s="466"/>
      <c r="D471" s="466"/>
      <c r="E471" s="466"/>
      <c r="F471" s="466"/>
      <c r="G471" s="495"/>
      <c r="H471" s="495"/>
      <c r="I471" s="466"/>
      <c r="J471" s="466"/>
      <c r="K471" s="466"/>
      <c r="L471" s="466"/>
      <c r="M471" s="466"/>
      <c r="N471" s="466"/>
      <c r="O471" s="466"/>
      <c r="P471" s="466"/>
      <c r="Q471" s="466"/>
      <c r="R471" s="466"/>
      <c r="S471" s="466"/>
      <c r="T471" s="466"/>
      <c r="U471" s="466"/>
      <c r="V471" s="466"/>
      <c r="W471" s="466"/>
      <c r="X471" s="466"/>
      <c r="Y471" s="466"/>
    </row>
    <row r="472" spans="1:25" ht="14.25" customHeight="1" x14ac:dyDescent="0.2">
      <c r="A472" s="461"/>
      <c r="B472" s="461"/>
      <c r="C472" s="466"/>
      <c r="D472" s="466"/>
      <c r="E472" s="466"/>
      <c r="F472" s="466"/>
      <c r="G472" s="495"/>
      <c r="H472" s="495"/>
      <c r="I472" s="466"/>
      <c r="J472" s="466"/>
      <c r="K472" s="466"/>
      <c r="L472" s="466"/>
      <c r="M472" s="466"/>
      <c r="N472" s="466"/>
      <c r="O472" s="466"/>
      <c r="P472" s="466"/>
      <c r="Q472" s="466"/>
      <c r="R472" s="466"/>
      <c r="S472" s="466"/>
      <c r="T472" s="466"/>
      <c r="U472" s="466"/>
      <c r="V472" s="466"/>
      <c r="W472" s="466"/>
      <c r="X472" s="466"/>
      <c r="Y472" s="466"/>
    </row>
    <row r="473" spans="1:25" ht="14.25" customHeight="1" x14ac:dyDescent="0.2">
      <c r="A473" s="461"/>
      <c r="B473" s="461"/>
      <c r="C473" s="466"/>
      <c r="D473" s="466"/>
      <c r="E473" s="466"/>
      <c r="F473" s="466"/>
      <c r="G473" s="495"/>
      <c r="H473" s="495"/>
      <c r="I473" s="466"/>
      <c r="J473" s="466"/>
      <c r="K473" s="466"/>
      <c r="L473" s="466"/>
      <c r="M473" s="466"/>
      <c r="N473" s="466"/>
      <c r="O473" s="466"/>
      <c r="P473" s="466"/>
      <c r="Q473" s="466"/>
      <c r="R473" s="466"/>
      <c r="S473" s="466"/>
      <c r="T473" s="466"/>
      <c r="U473" s="466"/>
      <c r="V473" s="466"/>
      <c r="W473" s="466"/>
      <c r="X473" s="466"/>
      <c r="Y473" s="466"/>
    </row>
    <row r="474" spans="1:25" ht="14.25" customHeight="1" x14ac:dyDescent="0.2">
      <c r="A474" s="461"/>
      <c r="B474" s="461"/>
      <c r="C474" s="466"/>
      <c r="D474" s="466"/>
      <c r="E474" s="466"/>
      <c r="F474" s="466"/>
      <c r="G474" s="495"/>
      <c r="H474" s="495"/>
      <c r="I474" s="466"/>
      <c r="J474" s="466"/>
      <c r="K474" s="466"/>
      <c r="L474" s="466"/>
      <c r="M474" s="466"/>
      <c r="N474" s="466"/>
      <c r="O474" s="466"/>
      <c r="P474" s="466"/>
      <c r="Q474" s="466"/>
      <c r="R474" s="466"/>
      <c r="S474" s="466"/>
      <c r="T474" s="466"/>
      <c r="U474" s="466"/>
      <c r="V474" s="466"/>
      <c r="W474" s="466"/>
      <c r="X474" s="466"/>
      <c r="Y474" s="466"/>
    </row>
    <row r="475" spans="1:25" ht="14.25" customHeight="1" x14ac:dyDescent="0.2">
      <c r="A475" s="461"/>
      <c r="B475" s="461"/>
      <c r="C475" s="466"/>
      <c r="D475" s="466"/>
      <c r="E475" s="466"/>
      <c r="F475" s="466"/>
      <c r="G475" s="495"/>
      <c r="H475" s="495"/>
      <c r="I475" s="466"/>
      <c r="J475" s="466"/>
      <c r="K475" s="466"/>
      <c r="L475" s="466"/>
      <c r="M475" s="466"/>
      <c r="N475" s="466"/>
      <c r="O475" s="466"/>
      <c r="P475" s="466"/>
      <c r="Q475" s="466"/>
      <c r="R475" s="466"/>
      <c r="S475" s="466"/>
      <c r="T475" s="466"/>
      <c r="U475" s="466"/>
      <c r="V475" s="466"/>
      <c r="W475" s="466"/>
      <c r="X475" s="466"/>
      <c r="Y475" s="466"/>
    </row>
    <row r="476" spans="1:25" ht="14.25" customHeight="1" x14ac:dyDescent="0.2">
      <c r="A476" s="461"/>
      <c r="B476" s="461"/>
      <c r="C476" s="466"/>
      <c r="D476" s="466"/>
      <c r="E476" s="466"/>
      <c r="F476" s="466"/>
      <c r="G476" s="495"/>
      <c r="H476" s="495"/>
      <c r="I476" s="466"/>
      <c r="J476" s="466"/>
      <c r="K476" s="466"/>
      <c r="L476" s="466"/>
      <c r="M476" s="466"/>
      <c r="N476" s="466"/>
      <c r="O476" s="466"/>
      <c r="P476" s="466"/>
      <c r="Q476" s="466"/>
      <c r="R476" s="466"/>
      <c r="S476" s="466"/>
      <c r="T476" s="466"/>
      <c r="U476" s="466"/>
      <c r="V476" s="466"/>
      <c r="W476" s="466"/>
      <c r="X476" s="466"/>
      <c r="Y476" s="466"/>
    </row>
    <row r="477" spans="1:25" ht="14.25" customHeight="1" x14ac:dyDescent="0.2">
      <c r="A477" s="461"/>
      <c r="B477" s="461"/>
      <c r="C477" s="466"/>
      <c r="D477" s="466"/>
      <c r="E477" s="466"/>
      <c r="F477" s="466"/>
      <c r="G477" s="495"/>
      <c r="H477" s="495"/>
      <c r="I477" s="466"/>
      <c r="J477" s="466"/>
      <c r="K477" s="466"/>
      <c r="L477" s="466"/>
      <c r="M477" s="466"/>
      <c r="N477" s="466"/>
      <c r="O477" s="466"/>
      <c r="P477" s="466"/>
      <c r="Q477" s="466"/>
      <c r="R477" s="466"/>
      <c r="S477" s="466"/>
      <c r="T477" s="466"/>
      <c r="U477" s="466"/>
      <c r="V477" s="466"/>
      <c r="W477" s="466"/>
      <c r="X477" s="466"/>
      <c r="Y477" s="466"/>
    </row>
    <row r="478" spans="1:25" ht="14.25" customHeight="1" x14ac:dyDescent="0.2">
      <c r="A478" s="461"/>
      <c r="B478" s="461"/>
      <c r="C478" s="466"/>
      <c r="D478" s="466"/>
      <c r="E478" s="466"/>
      <c r="F478" s="466"/>
      <c r="G478" s="495"/>
      <c r="H478" s="495"/>
      <c r="I478" s="466"/>
      <c r="J478" s="466"/>
      <c r="K478" s="466"/>
      <c r="L478" s="466"/>
      <c r="M478" s="466"/>
      <c r="N478" s="466"/>
      <c r="O478" s="466"/>
      <c r="P478" s="466"/>
      <c r="Q478" s="466"/>
      <c r="R478" s="466"/>
      <c r="S478" s="466"/>
      <c r="T478" s="466"/>
      <c r="U478" s="466"/>
      <c r="V478" s="466"/>
      <c r="W478" s="466"/>
      <c r="X478" s="466"/>
      <c r="Y478" s="466"/>
    </row>
    <row r="479" spans="1:25" ht="14.25" customHeight="1" x14ac:dyDescent="0.2">
      <c r="A479" s="461"/>
      <c r="B479" s="461"/>
      <c r="C479" s="466"/>
      <c r="D479" s="466"/>
      <c r="E479" s="466"/>
      <c r="F479" s="466"/>
      <c r="G479" s="495"/>
      <c r="H479" s="495"/>
      <c r="I479" s="466"/>
      <c r="J479" s="466"/>
      <c r="K479" s="466"/>
      <c r="L479" s="466"/>
      <c r="M479" s="466"/>
      <c r="N479" s="466"/>
      <c r="O479" s="466"/>
      <c r="P479" s="466"/>
      <c r="Q479" s="466"/>
      <c r="R479" s="466"/>
      <c r="S479" s="466"/>
      <c r="T479" s="466"/>
      <c r="U479" s="466"/>
      <c r="V479" s="466"/>
      <c r="W479" s="466"/>
      <c r="X479" s="466"/>
      <c r="Y479" s="466"/>
    </row>
    <row r="480" spans="1:25" ht="14.25" customHeight="1" x14ac:dyDescent="0.2">
      <c r="A480" s="461"/>
      <c r="B480" s="461"/>
      <c r="C480" s="466"/>
      <c r="D480" s="466"/>
      <c r="E480" s="466"/>
      <c r="F480" s="466"/>
      <c r="G480" s="495"/>
      <c r="H480" s="495"/>
      <c r="I480" s="466"/>
      <c r="J480" s="466"/>
      <c r="K480" s="466"/>
      <c r="L480" s="466"/>
      <c r="M480" s="466"/>
      <c r="N480" s="466"/>
      <c r="O480" s="466"/>
      <c r="P480" s="466"/>
      <c r="Q480" s="466"/>
      <c r="R480" s="466"/>
      <c r="S480" s="466"/>
      <c r="T480" s="466"/>
      <c r="U480" s="466"/>
      <c r="V480" s="466"/>
      <c r="W480" s="466"/>
      <c r="X480" s="466"/>
      <c r="Y480" s="466"/>
    </row>
    <row r="481" spans="1:25" ht="14.25" customHeight="1" x14ac:dyDescent="0.2">
      <c r="A481" s="461"/>
      <c r="B481" s="461"/>
      <c r="C481" s="466"/>
      <c r="D481" s="466"/>
      <c r="E481" s="466"/>
      <c r="F481" s="466"/>
      <c r="G481" s="495"/>
      <c r="H481" s="495"/>
      <c r="I481" s="466"/>
      <c r="J481" s="466"/>
      <c r="K481" s="466"/>
      <c r="L481" s="466"/>
      <c r="M481" s="466"/>
      <c r="N481" s="466"/>
      <c r="O481" s="466"/>
      <c r="P481" s="466"/>
      <c r="Q481" s="466"/>
      <c r="R481" s="466"/>
      <c r="S481" s="466"/>
      <c r="T481" s="466"/>
      <c r="U481" s="466"/>
      <c r="V481" s="466"/>
      <c r="W481" s="466"/>
      <c r="X481" s="466"/>
      <c r="Y481" s="466"/>
    </row>
    <row r="482" spans="1:25" ht="14.25" customHeight="1" x14ac:dyDescent="0.2">
      <c r="A482" s="461"/>
      <c r="B482" s="461"/>
      <c r="C482" s="466"/>
      <c r="D482" s="466"/>
      <c r="E482" s="466"/>
      <c r="F482" s="466"/>
      <c r="G482" s="495"/>
      <c r="H482" s="495"/>
      <c r="I482" s="466"/>
      <c r="J482" s="466"/>
      <c r="K482" s="466"/>
      <c r="L482" s="466"/>
      <c r="M482" s="466"/>
      <c r="N482" s="466"/>
      <c r="O482" s="466"/>
      <c r="P482" s="466"/>
      <c r="Q482" s="466"/>
      <c r="R482" s="466"/>
      <c r="S482" s="466"/>
      <c r="T482" s="466"/>
      <c r="U482" s="466"/>
      <c r="V482" s="466"/>
      <c r="W482" s="466"/>
      <c r="X482" s="466"/>
      <c r="Y482" s="466"/>
    </row>
    <row r="483" spans="1:25" ht="14.25" customHeight="1" x14ac:dyDescent="0.2">
      <c r="A483" s="461"/>
      <c r="B483" s="461"/>
      <c r="C483" s="466"/>
      <c r="D483" s="466"/>
      <c r="E483" s="466"/>
      <c r="F483" s="466"/>
      <c r="G483" s="495"/>
      <c r="H483" s="495"/>
      <c r="I483" s="466"/>
      <c r="J483" s="466"/>
      <c r="K483" s="466"/>
      <c r="L483" s="466"/>
      <c r="M483" s="466"/>
      <c r="N483" s="466"/>
      <c r="O483" s="466"/>
      <c r="P483" s="466"/>
      <c r="Q483" s="466"/>
      <c r="R483" s="466"/>
      <c r="S483" s="466"/>
      <c r="T483" s="466"/>
      <c r="U483" s="466"/>
      <c r="V483" s="466"/>
      <c r="W483" s="466"/>
      <c r="X483" s="466"/>
      <c r="Y483" s="466"/>
    </row>
    <row r="484" spans="1:25" ht="14.25" customHeight="1" x14ac:dyDescent="0.2">
      <c r="A484" s="461"/>
      <c r="B484" s="461"/>
      <c r="C484" s="466"/>
      <c r="D484" s="466"/>
      <c r="E484" s="466"/>
      <c r="F484" s="466"/>
      <c r="G484" s="495"/>
      <c r="H484" s="495"/>
      <c r="I484" s="466"/>
      <c r="J484" s="466"/>
      <c r="K484" s="466"/>
      <c r="L484" s="466"/>
      <c r="M484" s="466"/>
      <c r="N484" s="466"/>
      <c r="O484" s="466"/>
      <c r="P484" s="466"/>
      <c r="Q484" s="466"/>
      <c r="R484" s="466"/>
      <c r="S484" s="466"/>
      <c r="T484" s="466"/>
      <c r="U484" s="466"/>
      <c r="V484" s="466"/>
      <c r="W484" s="466"/>
      <c r="X484" s="466"/>
      <c r="Y484" s="466"/>
    </row>
    <row r="485" spans="1:25" ht="14.25" customHeight="1" x14ac:dyDescent="0.2">
      <c r="A485" s="461"/>
      <c r="B485" s="461"/>
      <c r="C485" s="466"/>
      <c r="D485" s="466"/>
      <c r="E485" s="466"/>
      <c r="F485" s="466"/>
      <c r="G485" s="495"/>
      <c r="H485" s="495"/>
      <c r="I485" s="466"/>
      <c r="J485" s="466"/>
      <c r="K485" s="466"/>
      <c r="L485" s="466"/>
      <c r="M485" s="466"/>
      <c r="N485" s="466"/>
      <c r="O485" s="466"/>
      <c r="P485" s="466"/>
      <c r="Q485" s="466"/>
      <c r="R485" s="466"/>
      <c r="S485" s="466"/>
      <c r="T485" s="466"/>
      <c r="U485" s="466"/>
      <c r="V485" s="466"/>
      <c r="W485" s="466"/>
      <c r="X485" s="466"/>
      <c r="Y485" s="466"/>
    </row>
    <row r="486" spans="1:25" ht="14.25" customHeight="1" x14ac:dyDescent="0.2">
      <c r="A486" s="461"/>
      <c r="B486" s="461"/>
      <c r="C486" s="466"/>
      <c r="D486" s="466"/>
      <c r="E486" s="466"/>
      <c r="F486" s="466"/>
      <c r="G486" s="495"/>
      <c r="H486" s="495"/>
      <c r="I486" s="466"/>
      <c r="J486" s="466"/>
      <c r="K486" s="466"/>
      <c r="L486" s="466"/>
      <c r="M486" s="466"/>
      <c r="N486" s="466"/>
      <c r="O486" s="466"/>
      <c r="P486" s="466"/>
      <c r="Q486" s="466"/>
      <c r="R486" s="466"/>
      <c r="S486" s="466"/>
      <c r="T486" s="466"/>
      <c r="U486" s="466"/>
      <c r="V486" s="466"/>
      <c r="W486" s="466"/>
      <c r="X486" s="466"/>
      <c r="Y486" s="466"/>
    </row>
    <row r="487" spans="1:25" ht="14.25" customHeight="1" x14ac:dyDescent="0.2">
      <c r="A487" s="461"/>
      <c r="B487" s="461"/>
      <c r="C487" s="466"/>
      <c r="D487" s="466"/>
      <c r="E487" s="466"/>
      <c r="F487" s="466"/>
      <c r="G487" s="495"/>
      <c r="H487" s="495"/>
      <c r="I487" s="466"/>
      <c r="J487" s="466"/>
      <c r="K487" s="466"/>
      <c r="L487" s="466"/>
      <c r="M487" s="466"/>
      <c r="N487" s="466"/>
      <c r="O487" s="466"/>
      <c r="P487" s="466"/>
      <c r="Q487" s="466"/>
      <c r="R487" s="466"/>
      <c r="S487" s="466"/>
      <c r="T487" s="466"/>
      <c r="U487" s="466"/>
      <c r="V487" s="466"/>
      <c r="W487" s="466"/>
      <c r="X487" s="466"/>
      <c r="Y487" s="466"/>
    </row>
    <row r="488" spans="1:25" ht="14.25" customHeight="1" x14ac:dyDescent="0.2">
      <c r="A488" s="461"/>
      <c r="B488" s="461"/>
      <c r="C488" s="466"/>
      <c r="D488" s="466"/>
      <c r="E488" s="466"/>
      <c r="F488" s="466"/>
      <c r="G488" s="495"/>
      <c r="H488" s="495"/>
      <c r="I488" s="466"/>
      <c r="J488" s="466"/>
      <c r="K488" s="466"/>
      <c r="L488" s="466"/>
      <c r="M488" s="466"/>
      <c r="N488" s="466"/>
      <c r="O488" s="466"/>
      <c r="P488" s="466"/>
      <c r="Q488" s="466"/>
      <c r="R488" s="466"/>
      <c r="S488" s="466"/>
      <c r="T488" s="466"/>
      <c r="U488" s="466"/>
      <c r="V488" s="466"/>
      <c r="W488" s="466"/>
      <c r="X488" s="466"/>
      <c r="Y488" s="466"/>
    </row>
    <row r="489" spans="1:25" ht="14.25" customHeight="1" x14ac:dyDescent="0.2">
      <c r="A489" s="461"/>
      <c r="B489" s="461"/>
      <c r="C489" s="466"/>
      <c r="D489" s="466"/>
      <c r="E489" s="466"/>
      <c r="F489" s="466"/>
      <c r="G489" s="495"/>
      <c r="H489" s="495"/>
      <c r="I489" s="466"/>
      <c r="J489" s="466"/>
      <c r="K489" s="466"/>
      <c r="L489" s="466"/>
      <c r="M489" s="466"/>
      <c r="N489" s="466"/>
      <c r="O489" s="466"/>
      <c r="P489" s="466"/>
      <c r="Q489" s="466"/>
      <c r="R489" s="466"/>
      <c r="S489" s="466"/>
      <c r="T489" s="466"/>
      <c r="U489" s="466"/>
      <c r="V489" s="466"/>
      <c r="W489" s="466"/>
      <c r="X489" s="466"/>
      <c r="Y489" s="466"/>
    </row>
    <row r="490" spans="1:25" ht="14.25" customHeight="1" x14ac:dyDescent="0.2">
      <c r="A490" s="461"/>
      <c r="B490" s="461"/>
      <c r="C490" s="466"/>
      <c r="D490" s="466"/>
      <c r="E490" s="466"/>
      <c r="F490" s="466"/>
      <c r="G490" s="495"/>
      <c r="H490" s="495"/>
      <c r="I490" s="466"/>
      <c r="J490" s="466"/>
      <c r="K490" s="466"/>
      <c r="L490" s="466"/>
      <c r="M490" s="466"/>
      <c r="N490" s="466"/>
      <c r="O490" s="466"/>
      <c r="P490" s="466"/>
      <c r="Q490" s="466"/>
      <c r="R490" s="466"/>
      <c r="S490" s="466"/>
      <c r="T490" s="466"/>
      <c r="U490" s="466"/>
      <c r="V490" s="466"/>
      <c r="W490" s="466"/>
      <c r="X490" s="466"/>
      <c r="Y490" s="466"/>
    </row>
    <row r="491" spans="1:25" ht="14.25" customHeight="1" x14ac:dyDescent="0.2">
      <c r="A491" s="461"/>
      <c r="B491" s="461"/>
      <c r="C491" s="466"/>
      <c r="D491" s="466"/>
      <c r="E491" s="466"/>
      <c r="F491" s="466"/>
      <c r="G491" s="495"/>
      <c r="H491" s="495"/>
      <c r="I491" s="466"/>
      <c r="J491" s="466"/>
      <c r="K491" s="466"/>
      <c r="L491" s="466"/>
      <c r="M491" s="466"/>
      <c r="N491" s="466"/>
      <c r="O491" s="466"/>
      <c r="P491" s="466"/>
      <c r="Q491" s="466"/>
      <c r="R491" s="466"/>
      <c r="S491" s="466"/>
      <c r="T491" s="466"/>
      <c r="U491" s="466"/>
      <c r="V491" s="466"/>
      <c r="W491" s="466"/>
      <c r="X491" s="466"/>
      <c r="Y491" s="466"/>
    </row>
    <row r="492" spans="1:25" ht="14.25" customHeight="1" x14ac:dyDescent="0.2">
      <c r="A492" s="461"/>
      <c r="B492" s="461"/>
      <c r="C492" s="466"/>
      <c r="D492" s="466"/>
      <c r="E492" s="466"/>
      <c r="F492" s="466"/>
      <c r="G492" s="495"/>
      <c r="H492" s="495"/>
      <c r="I492" s="466"/>
      <c r="J492" s="466"/>
      <c r="K492" s="466"/>
      <c r="L492" s="466"/>
      <c r="M492" s="466"/>
      <c r="N492" s="466"/>
      <c r="O492" s="466"/>
      <c r="P492" s="466"/>
      <c r="Q492" s="466"/>
      <c r="R492" s="466"/>
      <c r="S492" s="466"/>
      <c r="T492" s="466"/>
      <c r="U492" s="466"/>
      <c r="V492" s="466"/>
      <c r="W492" s="466"/>
      <c r="X492" s="466"/>
      <c r="Y492" s="466"/>
    </row>
    <row r="493" spans="1:25" ht="14.25" customHeight="1" x14ac:dyDescent="0.2">
      <c r="A493" s="461"/>
      <c r="B493" s="461"/>
      <c r="C493" s="466"/>
      <c r="D493" s="466"/>
      <c r="E493" s="466"/>
      <c r="F493" s="466"/>
      <c r="G493" s="495"/>
      <c r="H493" s="495"/>
      <c r="I493" s="466"/>
      <c r="J493" s="466"/>
      <c r="K493" s="466"/>
      <c r="L493" s="466"/>
      <c r="M493" s="466"/>
      <c r="N493" s="466"/>
      <c r="O493" s="466"/>
      <c r="P493" s="466"/>
      <c r="Q493" s="466"/>
      <c r="R493" s="466"/>
      <c r="S493" s="466"/>
      <c r="T493" s="466"/>
      <c r="U493" s="466"/>
      <c r="V493" s="466"/>
      <c r="W493" s="466"/>
      <c r="X493" s="466"/>
      <c r="Y493" s="466"/>
    </row>
    <row r="494" spans="1:25" ht="14.25" customHeight="1" x14ac:dyDescent="0.2">
      <c r="A494" s="461"/>
      <c r="B494" s="461"/>
      <c r="C494" s="466"/>
      <c r="D494" s="466"/>
      <c r="E494" s="466"/>
      <c r="F494" s="466"/>
      <c r="G494" s="495"/>
      <c r="H494" s="495"/>
      <c r="I494" s="466"/>
      <c r="J494" s="466"/>
      <c r="K494" s="466"/>
      <c r="L494" s="466"/>
      <c r="M494" s="466"/>
      <c r="N494" s="466"/>
      <c r="O494" s="466"/>
      <c r="P494" s="466"/>
      <c r="Q494" s="466"/>
      <c r="R494" s="466"/>
      <c r="S494" s="466"/>
      <c r="T494" s="466"/>
      <c r="U494" s="466"/>
      <c r="V494" s="466"/>
      <c r="W494" s="466"/>
      <c r="X494" s="466"/>
      <c r="Y494" s="466"/>
    </row>
    <row r="495" spans="1:25" ht="14.25" customHeight="1" x14ac:dyDescent="0.2">
      <c r="A495" s="461"/>
      <c r="B495" s="461"/>
      <c r="C495" s="466"/>
      <c r="D495" s="466"/>
      <c r="E495" s="466"/>
      <c r="F495" s="466"/>
      <c r="G495" s="495"/>
      <c r="H495" s="495"/>
      <c r="I495" s="466"/>
      <c r="J495" s="466"/>
      <c r="K495" s="466"/>
      <c r="L495" s="466"/>
      <c r="M495" s="466"/>
      <c r="N495" s="466"/>
      <c r="O495" s="466"/>
      <c r="P495" s="466"/>
      <c r="Q495" s="466"/>
      <c r="R495" s="466"/>
      <c r="S495" s="466"/>
      <c r="T495" s="466"/>
      <c r="U495" s="466"/>
      <c r="V495" s="466"/>
      <c r="W495" s="466"/>
      <c r="X495" s="466"/>
      <c r="Y495" s="466"/>
    </row>
    <row r="496" spans="1:25" ht="14.25" customHeight="1" x14ac:dyDescent="0.2">
      <c r="A496" s="461"/>
      <c r="B496" s="461"/>
      <c r="C496" s="466"/>
      <c r="D496" s="466"/>
      <c r="E496" s="466"/>
      <c r="F496" s="466"/>
      <c r="G496" s="495"/>
      <c r="H496" s="495"/>
      <c r="I496" s="466"/>
      <c r="J496" s="466"/>
      <c r="K496" s="466"/>
      <c r="L496" s="466"/>
      <c r="M496" s="466"/>
      <c r="N496" s="466"/>
      <c r="O496" s="466"/>
      <c r="P496" s="466"/>
      <c r="Q496" s="466"/>
      <c r="R496" s="466"/>
      <c r="S496" s="466"/>
      <c r="T496" s="466"/>
      <c r="U496" s="466"/>
      <c r="V496" s="466"/>
      <c r="W496" s="466"/>
      <c r="X496" s="466"/>
      <c r="Y496" s="466"/>
    </row>
    <row r="497" spans="1:25" ht="14.25" customHeight="1" x14ac:dyDescent="0.2">
      <c r="A497" s="461"/>
      <c r="B497" s="461"/>
      <c r="C497" s="466"/>
      <c r="D497" s="466"/>
      <c r="E497" s="466"/>
      <c r="F497" s="466"/>
      <c r="G497" s="495"/>
      <c r="H497" s="495"/>
      <c r="I497" s="466"/>
      <c r="J497" s="466"/>
      <c r="K497" s="466"/>
      <c r="L497" s="466"/>
      <c r="M497" s="466"/>
      <c r="N497" s="466"/>
      <c r="O497" s="466"/>
      <c r="P497" s="466"/>
      <c r="Q497" s="466"/>
      <c r="R497" s="466"/>
      <c r="S497" s="466"/>
      <c r="T497" s="466"/>
      <c r="U497" s="466"/>
      <c r="V497" s="466"/>
      <c r="W497" s="466"/>
      <c r="X497" s="466"/>
      <c r="Y497" s="466"/>
    </row>
    <row r="498" spans="1:25" ht="14.25" customHeight="1" x14ac:dyDescent="0.2">
      <c r="A498" s="461"/>
      <c r="B498" s="461"/>
      <c r="C498" s="466"/>
      <c r="D498" s="466"/>
      <c r="E498" s="466"/>
      <c r="F498" s="466"/>
      <c r="G498" s="495"/>
      <c r="H498" s="495"/>
      <c r="I498" s="466"/>
      <c r="J498" s="466"/>
      <c r="K498" s="466"/>
      <c r="L498" s="466"/>
      <c r="M498" s="466"/>
      <c r="N498" s="466"/>
      <c r="O498" s="466"/>
      <c r="P498" s="466"/>
      <c r="Q498" s="466"/>
      <c r="R498" s="466"/>
      <c r="S498" s="466"/>
      <c r="T498" s="466"/>
      <c r="U498" s="466"/>
      <c r="V498" s="466"/>
      <c r="W498" s="466"/>
      <c r="X498" s="466"/>
      <c r="Y498" s="466"/>
    </row>
    <row r="499" spans="1:25" ht="14.25" customHeight="1" x14ac:dyDescent="0.2">
      <c r="A499" s="461"/>
      <c r="B499" s="461"/>
      <c r="C499" s="466"/>
      <c r="D499" s="466"/>
      <c r="E499" s="466"/>
      <c r="F499" s="466"/>
      <c r="G499" s="495"/>
      <c r="H499" s="495"/>
      <c r="I499" s="466"/>
      <c r="J499" s="466"/>
      <c r="K499" s="466"/>
      <c r="L499" s="466"/>
      <c r="M499" s="466"/>
      <c r="N499" s="466"/>
      <c r="O499" s="466"/>
      <c r="P499" s="466"/>
      <c r="Q499" s="466"/>
      <c r="R499" s="466"/>
      <c r="S499" s="466"/>
      <c r="T499" s="466"/>
      <c r="U499" s="466"/>
      <c r="V499" s="466"/>
      <c r="W499" s="466"/>
      <c r="X499" s="466"/>
      <c r="Y499" s="466"/>
    </row>
    <row r="500" spans="1:25" ht="14.25" customHeight="1" x14ac:dyDescent="0.2">
      <c r="A500" s="461"/>
      <c r="B500" s="461"/>
      <c r="C500" s="466"/>
      <c r="D500" s="466"/>
      <c r="E500" s="466"/>
      <c r="F500" s="466"/>
      <c r="G500" s="495"/>
      <c r="H500" s="495"/>
      <c r="I500" s="466"/>
      <c r="J500" s="466"/>
      <c r="K500" s="466"/>
      <c r="L500" s="466"/>
      <c r="M500" s="466"/>
      <c r="N500" s="466"/>
      <c r="O500" s="466"/>
      <c r="P500" s="466"/>
      <c r="Q500" s="466"/>
      <c r="R500" s="466"/>
      <c r="S500" s="466"/>
      <c r="T500" s="466"/>
      <c r="U500" s="466"/>
      <c r="V500" s="466"/>
      <c r="W500" s="466"/>
      <c r="X500" s="466"/>
      <c r="Y500" s="466"/>
    </row>
    <row r="501" spans="1:25" ht="14.25" customHeight="1" x14ac:dyDescent="0.2">
      <c r="A501" s="461"/>
      <c r="B501" s="461"/>
      <c r="C501" s="466"/>
      <c r="D501" s="466"/>
      <c r="E501" s="466"/>
      <c r="F501" s="466"/>
      <c r="G501" s="495"/>
      <c r="H501" s="495"/>
      <c r="I501" s="466"/>
      <c r="J501" s="466"/>
      <c r="K501" s="466"/>
      <c r="L501" s="466"/>
      <c r="M501" s="466"/>
      <c r="N501" s="466"/>
      <c r="O501" s="466"/>
      <c r="P501" s="466"/>
      <c r="Q501" s="466"/>
      <c r="R501" s="466"/>
      <c r="S501" s="466"/>
      <c r="T501" s="466"/>
      <c r="U501" s="466"/>
      <c r="V501" s="466"/>
      <c r="W501" s="466"/>
      <c r="X501" s="466"/>
      <c r="Y501" s="466"/>
    </row>
    <row r="502" spans="1:25" ht="14.25" customHeight="1" x14ac:dyDescent="0.2">
      <c r="A502" s="461"/>
      <c r="B502" s="461"/>
      <c r="C502" s="466"/>
      <c r="D502" s="466"/>
      <c r="E502" s="466"/>
      <c r="F502" s="466"/>
      <c r="G502" s="495"/>
      <c r="H502" s="495"/>
      <c r="I502" s="466"/>
      <c r="J502" s="466"/>
      <c r="K502" s="466"/>
      <c r="L502" s="466"/>
      <c r="M502" s="466"/>
      <c r="N502" s="466"/>
      <c r="O502" s="466"/>
      <c r="P502" s="466"/>
      <c r="Q502" s="466"/>
      <c r="R502" s="466"/>
      <c r="S502" s="466"/>
      <c r="T502" s="466"/>
      <c r="U502" s="466"/>
      <c r="V502" s="466"/>
      <c r="W502" s="466"/>
      <c r="X502" s="466"/>
      <c r="Y502" s="466"/>
    </row>
    <row r="503" spans="1:25" ht="14.25" customHeight="1" x14ac:dyDescent="0.2">
      <c r="A503" s="461"/>
      <c r="B503" s="461"/>
      <c r="C503" s="466"/>
      <c r="D503" s="466"/>
      <c r="E503" s="466"/>
      <c r="F503" s="466"/>
      <c r="G503" s="495"/>
      <c r="H503" s="495"/>
      <c r="I503" s="466"/>
      <c r="J503" s="466"/>
      <c r="K503" s="466"/>
      <c r="L503" s="466"/>
      <c r="M503" s="466"/>
      <c r="N503" s="466"/>
      <c r="O503" s="466"/>
      <c r="P503" s="466"/>
      <c r="Q503" s="466"/>
      <c r="R503" s="466"/>
      <c r="S503" s="466"/>
      <c r="T503" s="466"/>
      <c r="U503" s="466"/>
      <c r="V503" s="466"/>
      <c r="W503" s="466"/>
      <c r="X503" s="466"/>
      <c r="Y503" s="466"/>
    </row>
    <row r="504" spans="1:25" ht="14.25" customHeight="1" x14ac:dyDescent="0.2">
      <c r="A504" s="461"/>
      <c r="B504" s="461"/>
      <c r="C504" s="466"/>
      <c r="D504" s="466"/>
      <c r="E504" s="466"/>
      <c r="F504" s="466"/>
      <c r="G504" s="495"/>
      <c r="H504" s="495"/>
      <c r="I504" s="466"/>
      <c r="J504" s="466"/>
      <c r="K504" s="466"/>
      <c r="L504" s="466"/>
      <c r="M504" s="466"/>
      <c r="N504" s="466"/>
      <c r="O504" s="466"/>
      <c r="P504" s="466"/>
      <c r="Q504" s="466"/>
      <c r="R504" s="466"/>
      <c r="S504" s="466"/>
      <c r="T504" s="466"/>
      <c r="U504" s="466"/>
      <c r="V504" s="466"/>
      <c r="W504" s="466"/>
      <c r="X504" s="466"/>
      <c r="Y504" s="466"/>
    </row>
    <row r="505" spans="1:25" ht="14.25" customHeight="1" x14ac:dyDescent="0.2">
      <c r="A505" s="461"/>
      <c r="B505" s="461"/>
      <c r="C505" s="466"/>
      <c r="D505" s="466"/>
      <c r="E505" s="466"/>
      <c r="F505" s="466"/>
      <c r="G505" s="495"/>
      <c r="H505" s="495"/>
      <c r="I505" s="466"/>
      <c r="J505" s="466"/>
      <c r="K505" s="466"/>
      <c r="L505" s="466"/>
      <c r="M505" s="466"/>
      <c r="N505" s="466"/>
      <c r="O505" s="466"/>
      <c r="P505" s="466"/>
      <c r="Q505" s="466"/>
      <c r="R505" s="466"/>
      <c r="S505" s="466"/>
      <c r="T505" s="466"/>
      <c r="U505" s="466"/>
      <c r="V505" s="466"/>
      <c r="W505" s="466"/>
      <c r="X505" s="466"/>
      <c r="Y505" s="466"/>
    </row>
    <row r="506" spans="1:25" ht="14.25" customHeight="1" x14ac:dyDescent="0.2">
      <c r="A506" s="461"/>
      <c r="B506" s="461"/>
      <c r="C506" s="466"/>
      <c r="D506" s="466"/>
      <c r="E506" s="466"/>
      <c r="F506" s="466"/>
      <c r="G506" s="495"/>
      <c r="H506" s="495"/>
      <c r="I506" s="466"/>
      <c r="J506" s="466"/>
      <c r="K506" s="466"/>
      <c r="L506" s="466"/>
      <c r="M506" s="466"/>
      <c r="N506" s="466"/>
      <c r="O506" s="466"/>
      <c r="P506" s="466"/>
      <c r="Q506" s="466"/>
      <c r="R506" s="466"/>
      <c r="S506" s="466"/>
      <c r="T506" s="466"/>
      <c r="U506" s="466"/>
      <c r="V506" s="466"/>
      <c r="W506" s="466"/>
      <c r="X506" s="466"/>
      <c r="Y506" s="466"/>
    </row>
    <row r="507" spans="1:25" ht="14.25" customHeight="1" x14ac:dyDescent="0.2">
      <c r="A507" s="461"/>
      <c r="B507" s="461"/>
      <c r="C507" s="466"/>
      <c r="D507" s="466"/>
      <c r="E507" s="466"/>
      <c r="F507" s="466"/>
      <c r="G507" s="495"/>
      <c r="H507" s="495"/>
      <c r="I507" s="466"/>
      <c r="J507" s="466"/>
      <c r="K507" s="466"/>
      <c r="L507" s="466"/>
      <c r="M507" s="466"/>
      <c r="N507" s="466"/>
      <c r="O507" s="466"/>
      <c r="P507" s="466"/>
      <c r="Q507" s="466"/>
      <c r="R507" s="466"/>
      <c r="S507" s="466"/>
      <c r="T507" s="466"/>
      <c r="U507" s="466"/>
      <c r="V507" s="466"/>
      <c r="W507" s="466"/>
      <c r="X507" s="466"/>
      <c r="Y507" s="466"/>
    </row>
    <row r="508" spans="1:25" ht="14.25" customHeight="1" x14ac:dyDescent="0.2">
      <c r="A508" s="461"/>
      <c r="B508" s="461"/>
      <c r="C508" s="466"/>
      <c r="D508" s="466"/>
      <c r="E508" s="466"/>
      <c r="F508" s="466"/>
      <c r="G508" s="495"/>
      <c r="H508" s="495"/>
      <c r="I508" s="466"/>
      <c r="J508" s="466"/>
      <c r="K508" s="466"/>
      <c r="L508" s="466"/>
      <c r="M508" s="466"/>
      <c r="N508" s="466"/>
      <c r="O508" s="466"/>
      <c r="P508" s="466"/>
      <c r="Q508" s="466"/>
      <c r="R508" s="466"/>
      <c r="S508" s="466"/>
      <c r="T508" s="466"/>
      <c r="U508" s="466"/>
      <c r="V508" s="466"/>
      <c r="W508" s="466"/>
      <c r="X508" s="466"/>
      <c r="Y508" s="466"/>
    </row>
    <row r="509" spans="1:25" ht="14.25" customHeight="1" x14ac:dyDescent="0.2">
      <c r="A509" s="461"/>
      <c r="B509" s="461"/>
      <c r="C509" s="466"/>
      <c r="D509" s="466"/>
      <c r="E509" s="466"/>
      <c r="F509" s="466"/>
      <c r="G509" s="495"/>
      <c r="H509" s="495"/>
      <c r="I509" s="466"/>
      <c r="J509" s="466"/>
      <c r="K509" s="466"/>
      <c r="L509" s="466"/>
      <c r="M509" s="466"/>
      <c r="N509" s="466"/>
      <c r="O509" s="466"/>
      <c r="P509" s="466"/>
      <c r="Q509" s="466"/>
      <c r="R509" s="466"/>
      <c r="S509" s="466"/>
      <c r="T509" s="466"/>
      <c r="U509" s="466"/>
      <c r="V509" s="466"/>
      <c r="W509" s="466"/>
      <c r="X509" s="466"/>
      <c r="Y509" s="466"/>
    </row>
    <row r="510" spans="1:25" ht="14.25" customHeight="1" x14ac:dyDescent="0.2">
      <c r="A510" s="461"/>
      <c r="B510" s="461"/>
      <c r="C510" s="466"/>
      <c r="D510" s="466"/>
      <c r="E510" s="466"/>
      <c r="F510" s="466"/>
      <c r="G510" s="495"/>
      <c r="H510" s="495"/>
      <c r="I510" s="466"/>
      <c r="J510" s="466"/>
      <c r="K510" s="466"/>
      <c r="L510" s="466"/>
      <c r="M510" s="466"/>
      <c r="N510" s="466"/>
      <c r="O510" s="466"/>
      <c r="P510" s="466"/>
      <c r="Q510" s="466"/>
      <c r="R510" s="466"/>
      <c r="S510" s="466"/>
      <c r="T510" s="466"/>
      <c r="U510" s="466"/>
      <c r="V510" s="466"/>
      <c r="W510" s="466"/>
      <c r="X510" s="466"/>
      <c r="Y510" s="466"/>
    </row>
    <row r="511" spans="1:25" ht="14.25" customHeight="1" x14ac:dyDescent="0.2">
      <c r="A511" s="461"/>
      <c r="B511" s="461"/>
      <c r="C511" s="466"/>
      <c r="D511" s="466"/>
      <c r="E511" s="466"/>
      <c r="F511" s="466"/>
      <c r="G511" s="495"/>
      <c r="H511" s="495"/>
      <c r="I511" s="466"/>
      <c r="J511" s="466"/>
      <c r="K511" s="466"/>
      <c r="L511" s="466"/>
      <c r="M511" s="466"/>
      <c r="N511" s="466"/>
      <c r="O511" s="466"/>
      <c r="P511" s="466"/>
      <c r="Q511" s="466"/>
      <c r="R511" s="466"/>
      <c r="S511" s="466"/>
      <c r="T511" s="466"/>
      <c r="U511" s="466"/>
      <c r="V511" s="466"/>
      <c r="W511" s="466"/>
      <c r="X511" s="466"/>
      <c r="Y511" s="466"/>
    </row>
    <row r="512" spans="1:25" ht="14.25" customHeight="1" x14ac:dyDescent="0.2">
      <c r="A512" s="461"/>
      <c r="B512" s="461"/>
      <c r="C512" s="466"/>
      <c r="D512" s="466"/>
      <c r="E512" s="466"/>
      <c r="F512" s="466"/>
      <c r="G512" s="495"/>
      <c r="H512" s="495"/>
      <c r="I512" s="466"/>
      <c r="J512" s="466"/>
      <c r="K512" s="466"/>
      <c r="L512" s="466"/>
      <c r="M512" s="466"/>
      <c r="N512" s="466"/>
      <c r="O512" s="466"/>
      <c r="P512" s="466"/>
      <c r="Q512" s="466"/>
      <c r="R512" s="466"/>
      <c r="S512" s="466"/>
      <c r="T512" s="466"/>
      <c r="U512" s="466"/>
      <c r="V512" s="466"/>
      <c r="W512" s="466"/>
      <c r="X512" s="466"/>
      <c r="Y512" s="466"/>
    </row>
    <row r="513" spans="1:25" ht="14.25" customHeight="1" x14ac:dyDescent="0.2">
      <c r="A513" s="461"/>
      <c r="B513" s="461"/>
      <c r="C513" s="466"/>
      <c r="D513" s="466"/>
      <c r="E513" s="466"/>
      <c r="F513" s="466"/>
      <c r="G513" s="495"/>
      <c r="H513" s="495"/>
      <c r="I513" s="466"/>
      <c r="J513" s="466"/>
      <c r="K513" s="466"/>
      <c r="L513" s="466"/>
      <c r="M513" s="466"/>
      <c r="N513" s="466"/>
      <c r="O513" s="466"/>
      <c r="P513" s="466"/>
      <c r="Q513" s="466"/>
      <c r="R513" s="466"/>
      <c r="S513" s="466"/>
      <c r="T513" s="466"/>
      <c r="U513" s="466"/>
      <c r="V513" s="466"/>
      <c r="W513" s="466"/>
      <c r="X513" s="466"/>
      <c r="Y513" s="466"/>
    </row>
    <row r="514" spans="1:25" ht="14.25" customHeight="1" x14ac:dyDescent="0.2">
      <c r="A514" s="461"/>
      <c r="B514" s="461"/>
      <c r="C514" s="466"/>
      <c r="D514" s="466"/>
      <c r="E514" s="466"/>
      <c r="F514" s="466"/>
      <c r="G514" s="495"/>
      <c r="H514" s="495"/>
      <c r="I514" s="466"/>
      <c r="J514" s="466"/>
      <c r="K514" s="466"/>
      <c r="L514" s="466"/>
      <c r="M514" s="466"/>
      <c r="N514" s="466"/>
      <c r="O514" s="466"/>
      <c r="P514" s="466"/>
      <c r="Q514" s="466"/>
      <c r="R514" s="466"/>
      <c r="S514" s="466"/>
      <c r="T514" s="466"/>
      <c r="U514" s="466"/>
      <c r="V514" s="466"/>
      <c r="W514" s="466"/>
      <c r="X514" s="466"/>
      <c r="Y514" s="466"/>
    </row>
    <row r="515" spans="1:25" ht="14.25" customHeight="1" x14ac:dyDescent="0.2">
      <c r="A515" s="461"/>
      <c r="B515" s="461"/>
      <c r="C515" s="466"/>
      <c r="D515" s="466"/>
      <c r="E515" s="466"/>
      <c r="F515" s="466"/>
      <c r="G515" s="495"/>
      <c r="H515" s="495"/>
      <c r="I515" s="466"/>
      <c r="J515" s="466"/>
      <c r="K515" s="466"/>
      <c r="L515" s="466"/>
      <c r="M515" s="466"/>
      <c r="N515" s="466"/>
      <c r="O515" s="466"/>
      <c r="P515" s="466"/>
      <c r="Q515" s="466"/>
      <c r="R515" s="466"/>
      <c r="S515" s="466"/>
      <c r="T515" s="466"/>
      <c r="U515" s="466"/>
      <c r="V515" s="466"/>
      <c r="W515" s="466"/>
      <c r="X515" s="466"/>
      <c r="Y515" s="466"/>
    </row>
    <row r="516" spans="1:25" ht="14.25" customHeight="1" x14ac:dyDescent="0.2">
      <c r="A516" s="461"/>
      <c r="B516" s="461"/>
      <c r="C516" s="466"/>
      <c r="D516" s="466"/>
      <c r="E516" s="466"/>
      <c r="F516" s="466"/>
      <c r="G516" s="495"/>
      <c r="H516" s="495"/>
      <c r="I516" s="466"/>
      <c r="J516" s="466"/>
      <c r="K516" s="466"/>
      <c r="L516" s="466"/>
      <c r="M516" s="466"/>
      <c r="N516" s="466"/>
      <c r="O516" s="466"/>
      <c r="P516" s="466"/>
      <c r="Q516" s="466"/>
      <c r="R516" s="466"/>
      <c r="S516" s="466"/>
      <c r="T516" s="466"/>
      <c r="U516" s="466"/>
      <c r="V516" s="466"/>
      <c r="W516" s="466"/>
      <c r="X516" s="466"/>
      <c r="Y516" s="466"/>
    </row>
    <row r="517" spans="1:25" ht="14.25" customHeight="1" x14ac:dyDescent="0.2">
      <c r="A517" s="461"/>
      <c r="B517" s="461"/>
      <c r="C517" s="466"/>
      <c r="D517" s="466"/>
      <c r="E517" s="466"/>
      <c r="F517" s="466"/>
      <c r="G517" s="495"/>
      <c r="H517" s="495"/>
      <c r="I517" s="466"/>
      <c r="J517" s="466"/>
      <c r="K517" s="466"/>
      <c r="L517" s="466"/>
      <c r="M517" s="466"/>
      <c r="N517" s="466"/>
      <c r="O517" s="466"/>
      <c r="P517" s="466"/>
      <c r="Q517" s="466"/>
      <c r="R517" s="466"/>
      <c r="S517" s="466"/>
      <c r="T517" s="466"/>
      <c r="U517" s="466"/>
      <c r="V517" s="466"/>
      <c r="W517" s="466"/>
      <c r="X517" s="466"/>
      <c r="Y517" s="466"/>
    </row>
    <row r="518" spans="1:25" ht="14.25" customHeight="1" x14ac:dyDescent="0.2">
      <c r="A518" s="461"/>
      <c r="B518" s="461"/>
      <c r="C518" s="466"/>
      <c r="D518" s="466"/>
      <c r="E518" s="466"/>
      <c r="F518" s="466"/>
      <c r="G518" s="495"/>
      <c r="H518" s="495"/>
      <c r="I518" s="466"/>
      <c r="J518" s="466"/>
      <c r="K518" s="466"/>
      <c r="L518" s="466"/>
      <c r="M518" s="466"/>
      <c r="N518" s="466"/>
      <c r="O518" s="466"/>
      <c r="P518" s="466"/>
      <c r="Q518" s="466"/>
      <c r="R518" s="466"/>
      <c r="S518" s="466"/>
      <c r="T518" s="466"/>
      <c r="U518" s="466"/>
      <c r="V518" s="466"/>
      <c r="W518" s="466"/>
      <c r="X518" s="466"/>
      <c r="Y518" s="466"/>
    </row>
    <row r="519" spans="1:25" ht="14.25" customHeight="1" x14ac:dyDescent="0.2">
      <c r="A519" s="461"/>
      <c r="B519" s="461"/>
      <c r="C519" s="466"/>
      <c r="D519" s="466"/>
      <c r="E519" s="466"/>
      <c r="F519" s="466"/>
      <c r="G519" s="495"/>
      <c r="H519" s="495"/>
      <c r="I519" s="466"/>
      <c r="J519" s="466"/>
      <c r="K519" s="466"/>
      <c r="L519" s="466"/>
      <c r="M519" s="466"/>
      <c r="N519" s="466"/>
      <c r="O519" s="466"/>
      <c r="P519" s="466"/>
      <c r="Q519" s="466"/>
      <c r="R519" s="466"/>
      <c r="S519" s="466"/>
      <c r="T519" s="466"/>
      <c r="U519" s="466"/>
      <c r="V519" s="466"/>
      <c r="W519" s="466"/>
      <c r="X519" s="466"/>
      <c r="Y519" s="466"/>
    </row>
    <row r="520" spans="1:25" ht="14.25" customHeight="1" x14ac:dyDescent="0.2">
      <c r="A520" s="461"/>
      <c r="B520" s="461"/>
      <c r="C520" s="466"/>
      <c r="D520" s="466"/>
      <c r="E520" s="466"/>
      <c r="F520" s="466"/>
      <c r="G520" s="495"/>
      <c r="H520" s="495"/>
      <c r="I520" s="466"/>
      <c r="J520" s="466"/>
      <c r="K520" s="466"/>
      <c r="L520" s="466"/>
      <c r="M520" s="466"/>
      <c r="N520" s="466"/>
      <c r="O520" s="466"/>
      <c r="P520" s="466"/>
      <c r="Q520" s="466"/>
      <c r="R520" s="466"/>
      <c r="S520" s="466"/>
      <c r="T520" s="466"/>
      <c r="U520" s="466"/>
      <c r="V520" s="466"/>
      <c r="W520" s="466"/>
      <c r="X520" s="466"/>
      <c r="Y520" s="466"/>
    </row>
    <row r="521" spans="1:25" ht="14.25" customHeight="1" x14ac:dyDescent="0.2">
      <c r="A521" s="461"/>
      <c r="B521" s="461"/>
      <c r="C521" s="466"/>
      <c r="D521" s="466"/>
      <c r="E521" s="466"/>
      <c r="F521" s="466"/>
      <c r="G521" s="495"/>
      <c r="H521" s="495"/>
      <c r="I521" s="466"/>
      <c r="J521" s="466"/>
      <c r="K521" s="466"/>
      <c r="L521" s="466"/>
      <c r="M521" s="466"/>
      <c r="N521" s="466"/>
      <c r="O521" s="466"/>
      <c r="P521" s="466"/>
      <c r="Q521" s="466"/>
      <c r="R521" s="466"/>
      <c r="S521" s="466"/>
      <c r="T521" s="466"/>
      <c r="U521" s="466"/>
      <c r="V521" s="466"/>
      <c r="W521" s="466"/>
      <c r="X521" s="466"/>
      <c r="Y521" s="466"/>
    </row>
    <row r="522" spans="1:25" ht="14.25" customHeight="1" x14ac:dyDescent="0.2">
      <c r="A522" s="461"/>
      <c r="B522" s="461"/>
      <c r="C522" s="466"/>
      <c r="D522" s="466"/>
      <c r="E522" s="466"/>
      <c r="F522" s="466"/>
      <c r="G522" s="495"/>
      <c r="H522" s="495"/>
      <c r="I522" s="466"/>
      <c r="J522" s="466"/>
      <c r="K522" s="466"/>
      <c r="L522" s="466"/>
      <c r="M522" s="466"/>
      <c r="N522" s="466"/>
      <c r="O522" s="466"/>
      <c r="P522" s="466"/>
      <c r="Q522" s="466"/>
      <c r="R522" s="466"/>
      <c r="S522" s="466"/>
      <c r="T522" s="466"/>
      <c r="U522" s="466"/>
      <c r="V522" s="466"/>
      <c r="W522" s="466"/>
      <c r="X522" s="466"/>
      <c r="Y522" s="466"/>
    </row>
    <row r="523" spans="1:25" ht="14.25" customHeight="1" x14ac:dyDescent="0.2">
      <c r="A523" s="461"/>
      <c r="B523" s="461"/>
      <c r="C523" s="466"/>
      <c r="D523" s="466"/>
      <c r="E523" s="466"/>
      <c r="F523" s="466"/>
      <c r="G523" s="495"/>
      <c r="H523" s="495"/>
      <c r="I523" s="466"/>
      <c r="J523" s="466"/>
      <c r="K523" s="466"/>
      <c r="L523" s="466"/>
      <c r="M523" s="466"/>
      <c r="N523" s="466"/>
      <c r="O523" s="466"/>
      <c r="P523" s="466"/>
      <c r="Q523" s="466"/>
      <c r="R523" s="466"/>
      <c r="S523" s="466"/>
      <c r="T523" s="466"/>
      <c r="U523" s="466"/>
      <c r="V523" s="466"/>
      <c r="W523" s="466"/>
      <c r="X523" s="466"/>
      <c r="Y523" s="466"/>
    </row>
    <row r="524" spans="1:25" ht="14.25" customHeight="1" x14ac:dyDescent="0.2">
      <c r="A524" s="461"/>
      <c r="B524" s="461"/>
      <c r="C524" s="466"/>
      <c r="D524" s="466"/>
      <c r="E524" s="466"/>
      <c r="F524" s="466"/>
      <c r="G524" s="495"/>
      <c r="H524" s="495"/>
      <c r="I524" s="466"/>
      <c r="J524" s="466"/>
      <c r="K524" s="466"/>
      <c r="L524" s="466"/>
      <c r="M524" s="466"/>
      <c r="N524" s="466"/>
      <c r="O524" s="466"/>
      <c r="P524" s="466"/>
      <c r="Q524" s="466"/>
      <c r="R524" s="466"/>
      <c r="S524" s="466"/>
      <c r="T524" s="466"/>
      <c r="U524" s="466"/>
      <c r="V524" s="466"/>
      <c r="W524" s="466"/>
      <c r="X524" s="466"/>
      <c r="Y524" s="466"/>
    </row>
    <row r="525" spans="1:25" ht="14.25" customHeight="1" x14ac:dyDescent="0.2">
      <c r="A525" s="461"/>
      <c r="B525" s="461"/>
      <c r="C525" s="466"/>
      <c r="D525" s="466"/>
      <c r="E525" s="466"/>
      <c r="F525" s="466"/>
      <c r="G525" s="495"/>
      <c r="H525" s="495"/>
      <c r="I525" s="466"/>
      <c r="J525" s="466"/>
      <c r="K525" s="466"/>
      <c r="L525" s="466"/>
      <c r="M525" s="466"/>
      <c r="N525" s="466"/>
      <c r="O525" s="466"/>
      <c r="P525" s="466"/>
      <c r="Q525" s="466"/>
      <c r="R525" s="466"/>
      <c r="S525" s="466"/>
      <c r="T525" s="466"/>
      <c r="U525" s="466"/>
      <c r="V525" s="466"/>
      <c r="W525" s="466"/>
      <c r="X525" s="466"/>
      <c r="Y525" s="466"/>
    </row>
    <row r="526" spans="1:25" ht="14.25" customHeight="1" x14ac:dyDescent="0.2">
      <c r="A526" s="461"/>
      <c r="B526" s="461"/>
      <c r="C526" s="466"/>
      <c r="D526" s="466"/>
      <c r="E526" s="466"/>
      <c r="F526" s="466"/>
      <c r="G526" s="495"/>
      <c r="H526" s="495"/>
      <c r="I526" s="466"/>
      <c r="J526" s="466"/>
      <c r="K526" s="466"/>
      <c r="L526" s="466"/>
      <c r="M526" s="466"/>
      <c r="N526" s="466"/>
      <c r="O526" s="466"/>
      <c r="P526" s="466"/>
      <c r="Q526" s="466"/>
      <c r="R526" s="466"/>
      <c r="S526" s="466"/>
      <c r="T526" s="466"/>
      <c r="U526" s="466"/>
      <c r="V526" s="466"/>
      <c r="W526" s="466"/>
      <c r="X526" s="466"/>
      <c r="Y526" s="466"/>
    </row>
    <row r="527" spans="1:25" ht="14.25" customHeight="1" x14ac:dyDescent="0.2">
      <c r="A527" s="461"/>
      <c r="B527" s="461"/>
      <c r="C527" s="466"/>
      <c r="D527" s="466"/>
      <c r="E527" s="466"/>
      <c r="F527" s="466"/>
      <c r="G527" s="495"/>
      <c r="H527" s="495"/>
      <c r="I527" s="466"/>
      <c r="J527" s="466"/>
      <c r="K527" s="466"/>
      <c r="L527" s="466"/>
      <c r="M527" s="466"/>
      <c r="N527" s="466"/>
      <c r="O527" s="466"/>
      <c r="P527" s="466"/>
      <c r="Q527" s="466"/>
      <c r="R527" s="466"/>
      <c r="S527" s="466"/>
      <c r="T527" s="466"/>
      <c r="U527" s="466"/>
      <c r="V527" s="466"/>
      <c r="W527" s="466"/>
      <c r="X527" s="466"/>
      <c r="Y527" s="466"/>
    </row>
    <row r="528" spans="1:25" ht="14.25" customHeight="1" x14ac:dyDescent="0.2">
      <c r="A528" s="461"/>
      <c r="B528" s="461"/>
      <c r="C528" s="466"/>
      <c r="D528" s="466"/>
      <c r="E528" s="466"/>
      <c r="F528" s="466"/>
      <c r="G528" s="495"/>
      <c r="H528" s="495"/>
      <c r="I528" s="466"/>
      <c r="J528" s="466"/>
      <c r="K528" s="466"/>
      <c r="L528" s="466"/>
      <c r="M528" s="466"/>
      <c r="N528" s="466"/>
      <c r="O528" s="466"/>
      <c r="P528" s="466"/>
      <c r="Q528" s="466"/>
      <c r="R528" s="466"/>
      <c r="S528" s="466"/>
      <c r="T528" s="466"/>
      <c r="U528" s="466"/>
      <c r="V528" s="466"/>
      <c r="W528" s="466"/>
      <c r="X528" s="466"/>
      <c r="Y528" s="466"/>
    </row>
    <row r="529" spans="1:25" ht="14.25" customHeight="1" x14ac:dyDescent="0.2">
      <c r="A529" s="461"/>
      <c r="B529" s="461"/>
      <c r="C529" s="466"/>
      <c r="D529" s="466"/>
      <c r="E529" s="466"/>
      <c r="F529" s="466"/>
      <c r="G529" s="495"/>
      <c r="H529" s="495"/>
      <c r="I529" s="466"/>
      <c r="J529" s="466"/>
      <c r="K529" s="466"/>
      <c r="L529" s="466"/>
      <c r="M529" s="466"/>
      <c r="N529" s="466"/>
      <c r="O529" s="466"/>
      <c r="P529" s="466"/>
      <c r="Q529" s="466"/>
      <c r="R529" s="466"/>
      <c r="S529" s="466"/>
      <c r="T529" s="466"/>
      <c r="U529" s="466"/>
      <c r="V529" s="466"/>
      <c r="W529" s="466"/>
      <c r="X529" s="466"/>
      <c r="Y529" s="466"/>
    </row>
    <row r="530" spans="1:25" ht="14.25" customHeight="1" x14ac:dyDescent="0.2">
      <c r="A530" s="461"/>
      <c r="B530" s="461"/>
      <c r="C530" s="466"/>
      <c r="D530" s="466"/>
      <c r="E530" s="466"/>
      <c r="F530" s="466"/>
      <c r="G530" s="495"/>
      <c r="H530" s="495"/>
      <c r="I530" s="466"/>
      <c r="J530" s="466"/>
      <c r="K530" s="466"/>
      <c r="L530" s="466"/>
      <c r="M530" s="466"/>
      <c r="N530" s="466"/>
      <c r="O530" s="466"/>
      <c r="P530" s="466"/>
      <c r="Q530" s="466"/>
      <c r="R530" s="466"/>
      <c r="S530" s="466"/>
      <c r="T530" s="466"/>
      <c r="U530" s="466"/>
      <c r="V530" s="466"/>
      <c r="W530" s="466"/>
      <c r="X530" s="466"/>
      <c r="Y530" s="466"/>
    </row>
    <row r="531" spans="1:25" ht="14.25" customHeight="1" x14ac:dyDescent="0.2">
      <c r="A531" s="461"/>
      <c r="B531" s="461"/>
      <c r="C531" s="466"/>
      <c r="D531" s="466"/>
      <c r="E531" s="466"/>
      <c r="F531" s="466"/>
      <c r="G531" s="495"/>
      <c r="H531" s="495"/>
      <c r="I531" s="466"/>
      <c r="J531" s="466"/>
      <c r="K531" s="466"/>
      <c r="L531" s="466"/>
      <c r="M531" s="466"/>
      <c r="N531" s="466"/>
      <c r="O531" s="466"/>
      <c r="P531" s="466"/>
      <c r="Q531" s="466"/>
      <c r="R531" s="466"/>
      <c r="S531" s="466"/>
      <c r="T531" s="466"/>
      <c r="U531" s="466"/>
      <c r="V531" s="466"/>
      <c r="W531" s="466"/>
      <c r="X531" s="466"/>
      <c r="Y531" s="466"/>
    </row>
    <row r="532" spans="1:25" ht="14.25" customHeight="1" x14ac:dyDescent="0.2">
      <c r="A532" s="461"/>
      <c r="B532" s="461"/>
      <c r="C532" s="466"/>
      <c r="D532" s="466"/>
      <c r="E532" s="466"/>
      <c r="F532" s="466"/>
      <c r="G532" s="495"/>
      <c r="H532" s="495"/>
      <c r="I532" s="466"/>
      <c r="J532" s="466"/>
      <c r="K532" s="466"/>
      <c r="L532" s="466"/>
      <c r="M532" s="466"/>
      <c r="N532" s="466"/>
      <c r="O532" s="466"/>
      <c r="P532" s="466"/>
      <c r="Q532" s="466"/>
      <c r="R532" s="466"/>
      <c r="S532" s="466"/>
      <c r="T532" s="466"/>
      <c r="U532" s="466"/>
      <c r="V532" s="466"/>
      <c r="W532" s="466"/>
      <c r="X532" s="466"/>
      <c r="Y532" s="466"/>
    </row>
    <row r="533" spans="1:25" ht="14.25" customHeight="1" x14ac:dyDescent="0.2">
      <c r="A533" s="461"/>
      <c r="B533" s="461"/>
      <c r="C533" s="466"/>
      <c r="D533" s="466"/>
      <c r="E533" s="466"/>
      <c r="F533" s="466"/>
      <c r="G533" s="495"/>
      <c r="H533" s="495"/>
      <c r="I533" s="466"/>
      <c r="J533" s="466"/>
      <c r="K533" s="466"/>
      <c r="L533" s="466"/>
      <c r="M533" s="466"/>
      <c r="N533" s="466"/>
      <c r="O533" s="466"/>
      <c r="P533" s="466"/>
      <c r="Q533" s="466"/>
      <c r="R533" s="466"/>
      <c r="S533" s="466"/>
      <c r="T533" s="466"/>
      <c r="U533" s="466"/>
      <c r="V533" s="466"/>
      <c r="W533" s="466"/>
      <c r="X533" s="466"/>
      <c r="Y533" s="466"/>
    </row>
    <row r="534" spans="1:25" ht="14.25" customHeight="1" x14ac:dyDescent="0.2">
      <c r="A534" s="461"/>
      <c r="B534" s="461"/>
      <c r="C534" s="466"/>
      <c r="D534" s="466"/>
      <c r="E534" s="466"/>
      <c r="F534" s="466"/>
      <c r="G534" s="495"/>
      <c r="H534" s="495"/>
      <c r="I534" s="466"/>
      <c r="J534" s="466"/>
      <c r="K534" s="466"/>
      <c r="L534" s="466"/>
      <c r="M534" s="466"/>
      <c r="N534" s="466"/>
      <c r="O534" s="466"/>
      <c r="P534" s="466"/>
      <c r="Q534" s="466"/>
      <c r="R534" s="466"/>
      <c r="S534" s="466"/>
      <c r="T534" s="466"/>
      <c r="U534" s="466"/>
      <c r="V534" s="466"/>
      <c r="W534" s="466"/>
      <c r="X534" s="466"/>
      <c r="Y534" s="466"/>
    </row>
    <row r="535" spans="1:25" ht="14.25" customHeight="1" x14ac:dyDescent="0.2">
      <c r="A535" s="461"/>
      <c r="B535" s="461"/>
      <c r="C535" s="466"/>
      <c r="D535" s="466"/>
      <c r="E535" s="466"/>
      <c r="F535" s="466"/>
      <c r="G535" s="495"/>
      <c r="H535" s="495"/>
      <c r="I535" s="466"/>
      <c r="J535" s="466"/>
      <c r="K535" s="466"/>
      <c r="L535" s="466"/>
      <c r="M535" s="466"/>
      <c r="N535" s="466"/>
      <c r="O535" s="466"/>
      <c r="P535" s="466"/>
      <c r="Q535" s="466"/>
      <c r="R535" s="466"/>
      <c r="S535" s="466"/>
      <c r="T535" s="466"/>
      <c r="U535" s="466"/>
      <c r="V535" s="466"/>
      <c r="W535" s="466"/>
      <c r="X535" s="466"/>
      <c r="Y535" s="466"/>
    </row>
    <row r="536" spans="1:25" ht="14.25" customHeight="1" x14ac:dyDescent="0.2">
      <c r="A536" s="461"/>
      <c r="B536" s="461"/>
      <c r="C536" s="466"/>
      <c r="D536" s="466"/>
      <c r="E536" s="466"/>
      <c r="F536" s="466"/>
      <c r="G536" s="495"/>
      <c r="H536" s="495"/>
      <c r="I536" s="466"/>
      <c r="J536" s="466"/>
      <c r="K536" s="466"/>
      <c r="L536" s="466"/>
      <c r="M536" s="466"/>
      <c r="N536" s="466"/>
      <c r="O536" s="466"/>
      <c r="P536" s="466"/>
      <c r="Q536" s="466"/>
      <c r="R536" s="466"/>
      <c r="S536" s="466"/>
      <c r="T536" s="466"/>
      <c r="U536" s="466"/>
      <c r="V536" s="466"/>
      <c r="W536" s="466"/>
      <c r="X536" s="466"/>
      <c r="Y536" s="466"/>
    </row>
    <row r="537" spans="1:25" ht="14.25" customHeight="1" x14ac:dyDescent="0.2">
      <c r="A537" s="461"/>
      <c r="B537" s="461"/>
      <c r="C537" s="466"/>
      <c r="D537" s="466"/>
      <c r="E537" s="466"/>
      <c r="F537" s="466"/>
      <c r="G537" s="495"/>
      <c r="H537" s="495"/>
      <c r="I537" s="466"/>
      <c r="J537" s="466"/>
      <c r="K537" s="466"/>
      <c r="L537" s="466"/>
      <c r="M537" s="466"/>
      <c r="N537" s="466"/>
      <c r="O537" s="466"/>
      <c r="P537" s="466"/>
      <c r="Q537" s="466"/>
      <c r="R537" s="466"/>
      <c r="S537" s="466"/>
      <c r="T537" s="466"/>
      <c r="U537" s="466"/>
      <c r="V537" s="466"/>
      <c r="W537" s="466"/>
      <c r="X537" s="466"/>
      <c r="Y537" s="466"/>
    </row>
    <row r="538" spans="1:25" ht="14.25" customHeight="1" x14ac:dyDescent="0.2">
      <c r="A538" s="461"/>
      <c r="B538" s="461"/>
      <c r="C538" s="466"/>
      <c r="D538" s="466"/>
      <c r="E538" s="466"/>
      <c r="F538" s="466"/>
      <c r="G538" s="495"/>
      <c r="H538" s="495"/>
      <c r="I538" s="466"/>
      <c r="J538" s="466"/>
      <c r="K538" s="466"/>
      <c r="L538" s="466"/>
      <c r="M538" s="466"/>
      <c r="N538" s="466"/>
      <c r="O538" s="466"/>
      <c r="P538" s="466"/>
      <c r="Q538" s="466"/>
      <c r="R538" s="466"/>
      <c r="S538" s="466"/>
      <c r="T538" s="466"/>
      <c r="U538" s="466"/>
      <c r="V538" s="466"/>
      <c r="W538" s="466"/>
      <c r="X538" s="466"/>
      <c r="Y538" s="466"/>
    </row>
    <row r="539" spans="1:25" ht="14.25" customHeight="1" x14ac:dyDescent="0.2">
      <c r="A539" s="461"/>
      <c r="B539" s="461"/>
      <c r="C539" s="466"/>
      <c r="D539" s="466"/>
      <c r="E539" s="466"/>
      <c r="F539" s="466"/>
      <c r="G539" s="495"/>
      <c r="H539" s="495"/>
      <c r="I539" s="466"/>
      <c r="J539" s="466"/>
      <c r="K539" s="466"/>
      <c r="L539" s="466"/>
      <c r="M539" s="466"/>
      <c r="N539" s="466"/>
      <c r="O539" s="466"/>
      <c r="P539" s="466"/>
      <c r="Q539" s="466"/>
      <c r="R539" s="466"/>
      <c r="S539" s="466"/>
      <c r="T539" s="466"/>
      <c r="U539" s="466"/>
      <c r="V539" s="466"/>
      <c r="W539" s="466"/>
      <c r="X539" s="466"/>
      <c r="Y539" s="466"/>
    </row>
    <row r="540" spans="1:25" ht="14.25" customHeight="1" x14ac:dyDescent="0.2">
      <c r="A540" s="461"/>
      <c r="B540" s="461"/>
      <c r="C540" s="466"/>
      <c r="D540" s="466"/>
      <c r="E540" s="466"/>
      <c r="F540" s="466"/>
      <c r="G540" s="495"/>
      <c r="H540" s="495"/>
      <c r="I540" s="466"/>
      <c r="J540" s="466"/>
      <c r="K540" s="466"/>
      <c r="L540" s="466"/>
      <c r="M540" s="466"/>
      <c r="N540" s="466"/>
      <c r="O540" s="466"/>
      <c r="P540" s="466"/>
      <c r="Q540" s="466"/>
      <c r="R540" s="466"/>
      <c r="S540" s="466"/>
      <c r="T540" s="466"/>
      <c r="U540" s="466"/>
      <c r="V540" s="466"/>
      <c r="W540" s="466"/>
      <c r="X540" s="466"/>
      <c r="Y540" s="466"/>
    </row>
    <row r="541" spans="1:25" ht="14.25" customHeight="1" x14ac:dyDescent="0.2">
      <c r="A541" s="461"/>
      <c r="B541" s="461"/>
      <c r="C541" s="466"/>
      <c r="D541" s="466"/>
      <c r="E541" s="466"/>
      <c r="F541" s="466"/>
      <c r="G541" s="495"/>
      <c r="H541" s="495"/>
      <c r="I541" s="466"/>
      <c r="J541" s="466"/>
      <c r="K541" s="466"/>
      <c r="L541" s="466"/>
      <c r="M541" s="466"/>
      <c r="N541" s="466"/>
      <c r="O541" s="466"/>
      <c r="P541" s="466"/>
      <c r="Q541" s="466"/>
      <c r="R541" s="466"/>
      <c r="S541" s="466"/>
      <c r="T541" s="466"/>
      <c r="U541" s="466"/>
      <c r="V541" s="466"/>
      <c r="W541" s="466"/>
      <c r="X541" s="466"/>
      <c r="Y541" s="466"/>
    </row>
    <row r="542" spans="1:25" ht="14.25" customHeight="1" x14ac:dyDescent="0.2">
      <c r="A542" s="461"/>
      <c r="B542" s="461"/>
      <c r="C542" s="466"/>
      <c r="D542" s="466"/>
      <c r="E542" s="466"/>
      <c r="F542" s="466"/>
      <c r="G542" s="495"/>
      <c r="H542" s="495"/>
      <c r="I542" s="466"/>
      <c r="J542" s="466"/>
      <c r="K542" s="466"/>
      <c r="L542" s="466"/>
      <c r="M542" s="466"/>
      <c r="N542" s="466"/>
      <c r="O542" s="466"/>
      <c r="P542" s="466"/>
      <c r="Q542" s="466"/>
      <c r="R542" s="466"/>
      <c r="S542" s="466"/>
      <c r="T542" s="466"/>
      <c r="U542" s="466"/>
      <c r="V542" s="466"/>
      <c r="W542" s="466"/>
      <c r="X542" s="466"/>
      <c r="Y542" s="466"/>
    </row>
    <row r="543" spans="1:25" ht="14.25" customHeight="1" x14ac:dyDescent="0.2">
      <c r="A543" s="461"/>
      <c r="B543" s="461"/>
      <c r="C543" s="466"/>
      <c r="D543" s="466"/>
      <c r="E543" s="466"/>
      <c r="F543" s="466"/>
      <c r="G543" s="495"/>
      <c r="H543" s="495"/>
      <c r="I543" s="466"/>
      <c r="J543" s="466"/>
      <c r="K543" s="466"/>
      <c r="L543" s="466"/>
      <c r="M543" s="466"/>
      <c r="N543" s="466"/>
      <c r="O543" s="466"/>
      <c r="P543" s="466"/>
      <c r="Q543" s="466"/>
      <c r="R543" s="466"/>
      <c r="S543" s="466"/>
      <c r="T543" s="466"/>
      <c r="U543" s="466"/>
      <c r="V543" s="466"/>
      <c r="W543" s="466"/>
      <c r="X543" s="466"/>
      <c r="Y543" s="466"/>
    </row>
    <row r="544" spans="1:25" ht="14.25" customHeight="1" x14ac:dyDescent="0.2">
      <c r="A544" s="461"/>
      <c r="B544" s="461"/>
      <c r="C544" s="466"/>
      <c r="D544" s="466"/>
      <c r="E544" s="466"/>
      <c r="F544" s="466"/>
      <c r="G544" s="495"/>
      <c r="H544" s="495"/>
      <c r="I544" s="466"/>
      <c r="J544" s="466"/>
      <c r="K544" s="466"/>
      <c r="L544" s="466"/>
      <c r="M544" s="466"/>
      <c r="N544" s="466"/>
      <c r="O544" s="466"/>
      <c r="P544" s="466"/>
      <c r="Q544" s="466"/>
      <c r="R544" s="466"/>
      <c r="S544" s="466"/>
      <c r="T544" s="466"/>
      <c r="U544" s="466"/>
      <c r="V544" s="466"/>
      <c r="W544" s="466"/>
      <c r="X544" s="466"/>
      <c r="Y544" s="466"/>
    </row>
    <row r="545" spans="1:25" ht="14.25" customHeight="1" x14ac:dyDescent="0.2">
      <c r="A545" s="461"/>
      <c r="B545" s="461"/>
      <c r="C545" s="466"/>
      <c r="D545" s="466"/>
      <c r="E545" s="466"/>
      <c r="F545" s="466"/>
      <c r="G545" s="495"/>
      <c r="H545" s="495"/>
      <c r="I545" s="466"/>
      <c r="J545" s="466"/>
      <c r="K545" s="466"/>
      <c r="L545" s="466"/>
      <c r="M545" s="466"/>
      <c r="N545" s="466"/>
      <c r="O545" s="466"/>
      <c r="P545" s="466"/>
      <c r="Q545" s="466"/>
      <c r="R545" s="466"/>
      <c r="S545" s="466"/>
      <c r="T545" s="466"/>
      <c r="U545" s="466"/>
      <c r="V545" s="466"/>
      <c r="W545" s="466"/>
      <c r="X545" s="466"/>
      <c r="Y545" s="466"/>
    </row>
    <row r="546" spans="1:25" ht="14.25" customHeight="1" x14ac:dyDescent="0.2">
      <c r="A546" s="461"/>
      <c r="B546" s="461"/>
      <c r="C546" s="466"/>
      <c r="D546" s="466"/>
      <c r="E546" s="466"/>
      <c r="F546" s="466"/>
      <c r="G546" s="495"/>
      <c r="H546" s="495"/>
      <c r="I546" s="466"/>
      <c r="J546" s="466"/>
      <c r="K546" s="466"/>
      <c r="L546" s="466"/>
      <c r="M546" s="466"/>
      <c r="N546" s="466"/>
      <c r="O546" s="466"/>
      <c r="P546" s="466"/>
      <c r="Q546" s="466"/>
      <c r="R546" s="466"/>
      <c r="S546" s="466"/>
      <c r="T546" s="466"/>
      <c r="U546" s="466"/>
      <c r="V546" s="466"/>
      <c r="W546" s="466"/>
      <c r="X546" s="466"/>
      <c r="Y546" s="466"/>
    </row>
    <row r="547" spans="1:25" ht="14.25" customHeight="1" x14ac:dyDescent="0.2">
      <c r="A547" s="461"/>
      <c r="B547" s="461"/>
      <c r="C547" s="466"/>
      <c r="D547" s="466"/>
      <c r="E547" s="466"/>
      <c r="F547" s="466"/>
      <c r="G547" s="495"/>
      <c r="H547" s="495"/>
      <c r="I547" s="466"/>
      <c r="J547" s="466"/>
      <c r="K547" s="466"/>
      <c r="L547" s="466"/>
      <c r="M547" s="466"/>
      <c r="N547" s="466"/>
      <c r="O547" s="466"/>
      <c r="P547" s="466"/>
      <c r="Q547" s="466"/>
      <c r="R547" s="466"/>
      <c r="S547" s="466"/>
      <c r="T547" s="466"/>
      <c r="U547" s="466"/>
      <c r="V547" s="466"/>
      <c r="W547" s="466"/>
      <c r="X547" s="466"/>
      <c r="Y547" s="466"/>
    </row>
    <row r="548" spans="1:25" ht="14.25" customHeight="1" x14ac:dyDescent="0.2">
      <c r="A548" s="461"/>
      <c r="B548" s="461"/>
      <c r="C548" s="466"/>
      <c r="D548" s="466"/>
      <c r="E548" s="466"/>
      <c r="F548" s="466"/>
      <c r="G548" s="495"/>
      <c r="H548" s="495"/>
      <c r="I548" s="466"/>
      <c r="J548" s="466"/>
      <c r="K548" s="466"/>
      <c r="L548" s="466"/>
      <c r="M548" s="466"/>
      <c r="N548" s="466"/>
      <c r="O548" s="466"/>
      <c r="P548" s="466"/>
      <c r="Q548" s="466"/>
      <c r="R548" s="466"/>
      <c r="S548" s="466"/>
      <c r="T548" s="466"/>
      <c r="U548" s="466"/>
      <c r="V548" s="466"/>
      <c r="W548" s="466"/>
      <c r="X548" s="466"/>
      <c r="Y548" s="466"/>
    </row>
    <row r="549" spans="1:25" ht="14.25" customHeight="1" x14ac:dyDescent="0.2">
      <c r="A549" s="461"/>
      <c r="B549" s="461"/>
      <c r="C549" s="466"/>
      <c r="D549" s="466"/>
      <c r="E549" s="466"/>
      <c r="F549" s="466"/>
      <c r="G549" s="495"/>
      <c r="H549" s="495"/>
      <c r="I549" s="466"/>
      <c r="J549" s="466"/>
      <c r="K549" s="466"/>
      <c r="L549" s="466"/>
      <c r="M549" s="466"/>
      <c r="N549" s="466"/>
      <c r="O549" s="466"/>
      <c r="P549" s="466"/>
      <c r="Q549" s="466"/>
      <c r="R549" s="466"/>
      <c r="S549" s="466"/>
      <c r="T549" s="466"/>
      <c r="U549" s="466"/>
      <c r="V549" s="466"/>
      <c r="W549" s="466"/>
      <c r="X549" s="466"/>
      <c r="Y549" s="466"/>
    </row>
    <row r="550" spans="1:25" ht="14.25" customHeight="1" x14ac:dyDescent="0.2">
      <c r="A550" s="461"/>
      <c r="B550" s="461"/>
      <c r="C550" s="466"/>
      <c r="D550" s="466"/>
      <c r="E550" s="466"/>
      <c r="F550" s="466"/>
      <c r="G550" s="495"/>
      <c r="H550" s="495"/>
      <c r="I550" s="466"/>
      <c r="J550" s="466"/>
      <c r="K550" s="466"/>
      <c r="L550" s="466"/>
      <c r="M550" s="466"/>
      <c r="N550" s="466"/>
      <c r="O550" s="466"/>
      <c r="P550" s="466"/>
      <c r="Q550" s="466"/>
      <c r="R550" s="466"/>
      <c r="S550" s="466"/>
      <c r="T550" s="466"/>
      <c r="U550" s="466"/>
      <c r="V550" s="466"/>
      <c r="W550" s="466"/>
      <c r="X550" s="466"/>
      <c r="Y550" s="466"/>
    </row>
    <row r="551" spans="1:25" ht="14.25" customHeight="1" x14ac:dyDescent="0.2">
      <c r="A551" s="461"/>
      <c r="B551" s="461"/>
      <c r="C551" s="466"/>
      <c r="D551" s="466"/>
      <c r="E551" s="466"/>
      <c r="F551" s="466"/>
      <c r="G551" s="495"/>
      <c r="H551" s="495"/>
      <c r="I551" s="466"/>
      <c r="J551" s="466"/>
      <c r="K551" s="466"/>
      <c r="L551" s="466"/>
      <c r="M551" s="466"/>
      <c r="N551" s="466"/>
      <c r="O551" s="466"/>
      <c r="P551" s="466"/>
      <c r="Q551" s="466"/>
      <c r="R551" s="466"/>
      <c r="S551" s="466"/>
      <c r="T551" s="466"/>
      <c r="U551" s="466"/>
      <c r="V551" s="466"/>
      <c r="W551" s="466"/>
      <c r="X551" s="466"/>
      <c r="Y551" s="466"/>
    </row>
    <row r="552" spans="1:25" ht="14.25" customHeight="1" x14ac:dyDescent="0.2">
      <c r="A552" s="461"/>
      <c r="B552" s="461"/>
      <c r="C552" s="466"/>
      <c r="D552" s="466"/>
      <c r="E552" s="466"/>
      <c r="F552" s="466"/>
      <c r="G552" s="495"/>
      <c r="H552" s="495"/>
      <c r="I552" s="466"/>
      <c r="J552" s="466"/>
      <c r="K552" s="466"/>
      <c r="L552" s="466"/>
      <c r="M552" s="466"/>
      <c r="N552" s="466"/>
      <c r="O552" s="466"/>
      <c r="P552" s="466"/>
      <c r="Q552" s="466"/>
      <c r="R552" s="466"/>
      <c r="S552" s="466"/>
      <c r="T552" s="466"/>
      <c r="U552" s="466"/>
      <c r="V552" s="466"/>
      <c r="W552" s="466"/>
      <c r="X552" s="466"/>
      <c r="Y552" s="466"/>
    </row>
    <row r="553" spans="1:25" ht="14.25" customHeight="1" x14ac:dyDescent="0.2">
      <c r="A553" s="461"/>
      <c r="B553" s="461"/>
      <c r="C553" s="466"/>
      <c r="D553" s="466"/>
      <c r="E553" s="466"/>
      <c r="F553" s="466"/>
      <c r="G553" s="495"/>
      <c r="H553" s="495"/>
      <c r="I553" s="466"/>
      <c r="J553" s="466"/>
      <c r="K553" s="466"/>
      <c r="L553" s="466"/>
      <c r="M553" s="466"/>
      <c r="N553" s="466"/>
      <c r="O553" s="466"/>
      <c r="P553" s="466"/>
      <c r="Q553" s="466"/>
      <c r="R553" s="466"/>
      <c r="S553" s="466"/>
      <c r="T553" s="466"/>
      <c r="U553" s="466"/>
      <c r="V553" s="466"/>
      <c r="W553" s="466"/>
      <c r="X553" s="466"/>
      <c r="Y553" s="466"/>
    </row>
    <row r="554" spans="1:25" ht="14.25" customHeight="1" x14ac:dyDescent="0.2">
      <c r="A554" s="461"/>
      <c r="B554" s="461"/>
      <c r="C554" s="466"/>
      <c r="D554" s="466"/>
      <c r="E554" s="466"/>
      <c r="F554" s="466"/>
      <c r="G554" s="495"/>
      <c r="H554" s="495"/>
      <c r="I554" s="466"/>
      <c r="J554" s="466"/>
      <c r="K554" s="466"/>
      <c r="L554" s="466"/>
      <c r="M554" s="466"/>
      <c r="N554" s="466"/>
      <c r="O554" s="466"/>
      <c r="P554" s="466"/>
      <c r="Q554" s="466"/>
      <c r="R554" s="466"/>
      <c r="S554" s="466"/>
      <c r="T554" s="466"/>
      <c r="U554" s="466"/>
      <c r="V554" s="466"/>
      <c r="W554" s="466"/>
      <c r="X554" s="466"/>
      <c r="Y554" s="466"/>
    </row>
    <row r="555" spans="1:25" ht="14.25" customHeight="1" x14ac:dyDescent="0.2">
      <c r="A555" s="461"/>
      <c r="B555" s="461"/>
      <c r="C555" s="466"/>
      <c r="D555" s="466"/>
      <c r="E555" s="466"/>
      <c r="F555" s="466"/>
      <c r="G555" s="495"/>
      <c r="H555" s="495"/>
      <c r="I555" s="466"/>
      <c r="J555" s="466"/>
      <c r="K555" s="466"/>
      <c r="L555" s="466"/>
      <c r="M555" s="466"/>
      <c r="N555" s="466"/>
      <c r="O555" s="466"/>
      <c r="P555" s="466"/>
      <c r="Q555" s="466"/>
      <c r="R555" s="466"/>
      <c r="S555" s="466"/>
      <c r="T555" s="466"/>
      <c r="U555" s="466"/>
      <c r="V555" s="466"/>
      <c r="W555" s="466"/>
      <c r="X555" s="466"/>
      <c r="Y555" s="466"/>
    </row>
    <row r="556" spans="1:25" ht="14.25" customHeight="1" x14ac:dyDescent="0.2">
      <c r="A556" s="461"/>
      <c r="B556" s="461"/>
      <c r="C556" s="466"/>
      <c r="D556" s="466"/>
      <c r="E556" s="466"/>
      <c r="F556" s="466"/>
      <c r="G556" s="495"/>
      <c r="H556" s="495"/>
      <c r="I556" s="466"/>
      <c r="J556" s="466"/>
      <c r="K556" s="466"/>
      <c r="L556" s="466"/>
      <c r="M556" s="466"/>
      <c r="N556" s="466"/>
      <c r="O556" s="466"/>
      <c r="P556" s="466"/>
      <c r="Q556" s="466"/>
      <c r="R556" s="466"/>
      <c r="S556" s="466"/>
      <c r="T556" s="466"/>
      <c r="U556" s="466"/>
      <c r="V556" s="466"/>
      <c r="W556" s="466"/>
      <c r="X556" s="466"/>
      <c r="Y556" s="466"/>
    </row>
    <row r="557" spans="1:25" ht="14.25" customHeight="1" x14ac:dyDescent="0.2">
      <c r="A557" s="461"/>
      <c r="B557" s="461"/>
      <c r="C557" s="466"/>
      <c r="D557" s="466"/>
      <c r="E557" s="466"/>
      <c r="F557" s="466"/>
      <c r="G557" s="495"/>
      <c r="H557" s="495"/>
      <c r="I557" s="466"/>
      <c r="J557" s="466"/>
      <c r="K557" s="466"/>
      <c r="L557" s="466"/>
      <c r="M557" s="466"/>
      <c r="N557" s="466"/>
      <c r="O557" s="466"/>
      <c r="P557" s="466"/>
      <c r="Q557" s="466"/>
      <c r="R557" s="466"/>
      <c r="S557" s="466"/>
      <c r="T557" s="466"/>
      <c r="U557" s="466"/>
      <c r="V557" s="466"/>
      <c r="W557" s="466"/>
      <c r="X557" s="466"/>
      <c r="Y557" s="466"/>
    </row>
    <row r="558" spans="1:25" ht="14.25" customHeight="1" x14ac:dyDescent="0.2">
      <c r="A558" s="461"/>
      <c r="B558" s="461"/>
      <c r="C558" s="466"/>
      <c r="D558" s="466"/>
      <c r="E558" s="466"/>
      <c r="F558" s="466"/>
      <c r="G558" s="495"/>
      <c r="H558" s="495"/>
      <c r="I558" s="466"/>
      <c r="J558" s="466"/>
      <c r="K558" s="466"/>
      <c r="L558" s="466"/>
      <c r="M558" s="466"/>
      <c r="N558" s="466"/>
      <c r="O558" s="466"/>
      <c r="P558" s="466"/>
      <c r="Q558" s="466"/>
      <c r="R558" s="466"/>
      <c r="S558" s="466"/>
      <c r="T558" s="466"/>
      <c r="U558" s="466"/>
      <c r="V558" s="466"/>
      <c r="W558" s="466"/>
      <c r="X558" s="466"/>
      <c r="Y558" s="466"/>
    </row>
    <row r="559" spans="1:25" ht="14.25" customHeight="1" x14ac:dyDescent="0.2">
      <c r="A559" s="461"/>
      <c r="B559" s="461"/>
      <c r="C559" s="466"/>
      <c r="D559" s="466"/>
      <c r="E559" s="466"/>
      <c r="F559" s="466"/>
      <c r="G559" s="495"/>
      <c r="H559" s="495"/>
      <c r="I559" s="466"/>
      <c r="J559" s="466"/>
      <c r="K559" s="466"/>
      <c r="L559" s="466"/>
      <c r="M559" s="466"/>
      <c r="N559" s="466"/>
      <c r="O559" s="466"/>
      <c r="P559" s="466"/>
      <c r="Q559" s="466"/>
      <c r="R559" s="466"/>
      <c r="S559" s="466"/>
      <c r="T559" s="466"/>
      <c r="U559" s="466"/>
      <c r="V559" s="466"/>
      <c r="W559" s="466"/>
      <c r="X559" s="466"/>
      <c r="Y559" s="466"/>
    </row>
    <row r="560" spans="1:25" ht="14.25" customHeight="1" x14ac:dyDescent="0.2">
      <c r="A560" s="461"/>
      <c r="B560" s="461"/>
      <c r="C560" s="466"/>
      <c r="D560" s="466"/>
      <c r="E560" s="466"/>
      <c r="F560" s="466"/>
      <c r="G560" s="495"/>
      <c r="H560" s="495"/>
      <c r="I560" s="466"/>
      <c r="J560" s="466"/>
      <c r="K560" s="466"/>
      <c r="L560" s="466"/>
      <c r="M560" s="466"/>
      <c r="N560" s="466"/>
      <c r="O560" s="466"/>
      <c r="P560" s="466"/>
      <c r="Q560" s="466"/>
      <c r="R560" s="466"/>
      <c r="S560" s="466"/>
      <c r="T560" s="466"/>
      <c r="U560" s="466"/>
      <c r="V560" s="466"/>
      <c r="W560" s="466"/>
      <c r="X560" s="466"/>
      <c r="Y560" s="466"/>
    </row>
    <row r="561" spans="1:25" ht="14.25" customHeight="1" x14ac:dyDescent="0.2">
      <c r="A561" s="461"/>
      <c r="B561" s="461"/>
      <c r="C561" s="466"/>
      <c r="D561" s="466"/>
      <c r="E561" s="466"/>
      <c r="F561" s="466"/>
      <c r="G561" s="495"/>
      <c r="H561" s="495"/>
      <c r="I561" s="466"/>
      <c r="J561" s="466"/>
      <c r="K561" s="466"/>
      <c r="L561" s="466"/>
      <c r="M561" s="466"/>
      <c r="N561" s="466"/>
      <c r="O561" s="466"/>
      <c r="P561" s="466"/>
      <c r="Q561" s="466"/>
      <c r="R561" s="466"/>
      <c r="S561" s="466"/>
      <c r="T561" s="466"/>
      <c r="U561" s="466"/>
      <c r="V561" s="466"/>
      <c r="W561" s="466"/>
      <c r="X561" s="466"/>
      <c r="Y561" s="466"/>
    </row>
    <row r="562" spans="1:25" ht="14.25" customHeight="1" x14ac:dyDescent="0.2">
      <c r="A562" s="461"/>
      <c r="B562" s="461"/>
      <c r="C562" s="466"/>
      <c r="D562" s="466"/>
      <c r="E562" s="466"/>
      <c r="F562" s="466"/>
      <c r="G562" s="495"/>
      <c r="H562" s="495"/>
      <c r="I562" s="466"/>
      <c r="J562" s="466"/>
      <c r="K562" s="466"/>
      <c r="L562" s="466"/>
      <c r="M562" s="466"/>
      <c r="N562" s="466"/>
      <c r="O562" s="466"/>
      <c r="P562" s="466"/>
      <c r="Q562" s="466"/>
      <c r="R562" s="466"/>
      <c r="S562" s="466"/>
      <c r="T562" s="466"/>
      <c r="U562" s="466"/>
      <c r="V562" s="466"/>
      <c r="W562" s="466"/>
      <c r="X562" s="466"/>
      <c r="Y562" s="466"/>
    </row>
    <row r="563" spans="1:25" ht="14.25" customHeight="1" x14ac:dyDescent="0.2">
      <c r="A563" s="461"/>
      <c r="B563" s="461"/>
      <c r="C563" s="466"/>
      <c r="D563" s="466"/>
      <c r="E563" s="466"/>
      <c r="F563" s="466"/>
      <c r="G563" s="495"/>
      <c r="H563" s="495"/>
      <c r="I563" s="466"/>
      <c r="J563" s="466"/>
      <c r="K563" s="466"/>
      <c r="L563" s="466"/>
      <c r="M563" s="466"/>
      <c r="N563" s="466"/>
      <c r="O563" s="466"/>
      <c r="P563" s="466"/>
      <c r="Q563" s="466"/>
      <c r="R563" s="466"/>
      <c r="S563" s="466"/>
      <c r="T563" s="466"/>
      <c r="U563" s="466"/>
      <c r="V563" s="466"/>
      <c r="W563" s="466"/>
      <c r="X563" s="466"/>
      <c r="Y563" s="466"/>
    </row>
    <row r="564" spans="1:25" ht="14.25" customHeight="1" x14ac:dyDescent="0.2">
      <c r="A564" s="461"/>
      <c r="B564" s="461"/>
      <c r="C564" s="466"/>
      <c r="D564" s="466"/>
      <c r="E564" s="466"/>
      <c r="F564" s="466"/>
      <c r="G564" s="495"/>
      <c r="H564" s="495"/>
      <c r="I564" s="466"/>
      <c r="J564" s="466"/>
      <c r="K564" s="466"/>
      <c r="L564" s="466"/>
      <c r="M564" s="466"/>
      <c r="N564" s="466"/>
      <c r="O564" s="466"/>
      <c r="P564" s="466"/>
      <c r="Q564" s="466"/>
      <c r="R564" s="466"/>
      <c r="S564" s="466"/>
      <c r="T564" s="466"/>
      <c r="U564" s="466"/>
      <c r="V564" s="466"/>
      <c r="W564" s="466"/>
      <c r="X564" s="466"/>
      <c r="Y564" s="466"/>
    </row>
    <row r="565" spans="1:25" ht="14.25" customHeight="1" x14ac:dyDescent="0.2">
      <c r="A565" s="461"/>
      <c r="B565" s="461"/>
      <c r="C565" s="466"/>
      <c r="D565" s="466"/>
      <c r="E565" s="466"/>
      <c r="F565" s="466"/>
      <c r="G565" s="495"/>
      <c r="H565" s="495"/>
      <c r="I565" s="466"/>
      <c r="J565" s="466"/>
      <c r="K565" s="466"/>
      <c r="L565" s="466"/>
      <c r="M565" s="466"/>
      <c r="N565" s="466"/>
      <c r="O565" s="466"/>
      <c r="P565" s="466"/>
      <c r="Q565" s="466"/>
      <c r="R565" s="466"/>
      <c r="S565" s="466"/>
      <c r="T565" s="466"/>
      <c r="U565" s="466"/>
      <c r="V565" s="466"/>
      <c r="W565" s="466"/>
      <c r="X565" s="466"/>
      <c r="Y565" s="466"/>
    </row>
    <row r="566" spans="1:25" ht="14.25" customHeight="1" x14ac:dyDescent="0.2">
      <c r="A566" s="461"/>
      <c r="B566" s="461"/>
      <c r="C566" s="466"/>
      <c r="D566" s="466"/>
      <c r="E566" s="466"/>
      <c r="F566" s="466"/>
      <c r="G566" s="495"/>
      <c r="H566" s="495"/>
      <c r="I566" s="466"/>
      <c r="J566" s="466"/>
      <c r="K566" s="466"/>
      <c r="L566" s="466"/>
      <c r="M566" s="466"/>
      <c r="N566" s="466"/>
      <c r="O566" s="466"/>
      <c r="P566" s="466"/>
      <c r="Q566" s="466"/>
      <c r="R566" s="466"/>
      <c r="S566" s="466"/>
      <c r="T566" s="466"/>
      <c r="U566" s="466"/>
      <c r="V566" s="466"/>
      <c r="W566" s="466"/>
      <c r="X566" s="466"/>
      <c r="Y566" s="466"/>
    </row>
    <row r="567" spans="1:25" ht="14.25" customHeight="1" x14ac:dyDescent="0.2">
      <c r="A567" s="461"/>
      <c r="B567" s="461"/>
      <c r="C567" s="466"/>
      <c r="D567" s="466"/>
      <c r="E567" s="466"/>
      <c r="F567" s="466"/>
      <c r="G567" s="495"/>
      <c r="H567" s="495"/>
      <c r="I567" s="466"/>
      <c r="J567" s="466"/>
      <c r="K567" s="466"/>
      <c r="L567" s="466"/>
      <c r="M567" s="466"/>
      <c r="N567" s="466"/>
      <c r="O567" s="466"/>
      <c r="P567" s="466"/>
      <c r="Q567" s="466"/>
      <c r="R567" s="466"/>
      <c r="S567" s="466"/>
      <c r="T567" s="466"/>
      <c r="U567" s="466"/>
      <c r="V567" s="466"/>
      <c r="W567" s="466"/>
      <c r="X567" s="466"/>
      <c r="Y567" s="466"/>
    </row>
    <row r="568" spans="1:25" ht="14.25" customHeight="1" x14ac:dyDescent="0.2">
      <c r="A568" s="461"/>
      <c r="B568" s="461"/>
      <c r="C568" s="466"/>
      <c r="D568" s="466"/>
      <c r="E568" s="466"/>
      <c r="F568" s="466"/>
      <c r="G568" s="495"/>
      <c r="H568" s="495"/>
      <c r="I568" s="466"/>
      <c r="J568" s="466"/>
      <c r="K568" s="466"/>
      <c r="L568" s="466"/>
      <c r="M568" s="466"/>
      <c r="N568" s="466"/>
      <c r="O568" s="466"/>
      <c r="P568" s="466"/>
      <c r="Q568" s="466"/>
      <c r="R568" s="466"/>
      <c r="S568" s="466"/>
      <c r="T568" s="466"/>
      <c r="U568" s="466"/>
      <c r="V568" s="466"/>
      <c r="W568" s="466"/>
      <c r="X568" s="466"/>
      <c r="Y568" s="466"/>
    </row>
    <row r="569" spans="1:25" ht="14.25" customHeight="1" x14ac:dyDescent="0.2">
      <c r="A569" s="461"/>
      <c r="B569" s="461"/>
      <c r="C569" s="466"/>
      <c r="D569" s="466"/>
      <c r="E569" s="466"/>
      <c r="F569" s="466"/>
      <c r="G569" s="495"/>
      <c r="H569" s="495"/>
      <c r="I569" s="466"/>
      <c r="J569" s="466"/>
      <c r="K569" s="466"/>
      <c r="L569" s="466"/>
      <c r="M569" s="466"/>
      <c r="N569" s="466"/>
      <c r="O569" s="466"/>
      <c r="P569" s="466"/>
      <c r="Q569" s="466"/>
      <c r="R569" s="466"/>
      <c r="S569" s="466"/>
      <c r="T569" s="466"/>
      <c r="U569" s="466"/>
      <c r="V569" s="466"/>
      <c r="W569" s="466"/>
      <c r="X569" s="466"/>
      <c r="Y569" s="466"/>
    </row>
    <row r="570" spans="1:25" ht="14.25" customHeight="1" x14ac:dyDescent="0.2">
      <c r="A570" s="461"/>
      <c r="B570" s="461"/>
      <c r="C570" s="466"/>
      <c r="D570" s="466"/>
      <c r="E570" s="466"/>
      <c r="F570" s="466"/>
      <c r="G570" s="495"/>
      <c r="H570" s="495"/>
      <c r="I570" s="466"/>
      <c r="J570" s="466"/>
      <c r="K570" s="466"/>
      <c r="L570" s="466"/>
      <c r="M570" s="466"/>
      <c r="N570" s="466"/>
      <c r="O570" s="466"/>
      <c r="P570" s="466"/>
      <c r="Q570" s="466"/>
      <c r="R570" s="466"/>
      <c r="S570" s="466"/>
      <c r="T570" s="466"/>
      <c r="U570" s="466"/>
      <c r="V570" s="466"/>
      <c r="W570" s="466"/>
      <c r="X570" s="466"/>
      <c r="Y570" s="466"/>
    </row>
    <row r="571" spans="1:25" ht="14.25" customHeight="1" x14ac:dyDescent="0.2">
      <c r="A571" s="461"/>
      <c r="B571" s="461"/>
      <c r="C571" s="466"/>
      <c r="D571" s="466"/>
      <c r="E571" s="466"/>
      <c r="F571" s="466"/>
      <c r="G571" s="495"/>
      <c r="H571" s="495"/>
      <c r="I571" s="466"/>
      <c r="J571" s="466"/>
      <c r="K571" s="466"/>
      <c r="L571" s="466"/>
      <c r="M571" s="466"/>
      <c r="N571" s="466"/>
      <c r="O571" s="466"/>
      <c r="P571" s="466"/>
      <c r="Q571" s="466"/>
      <c r="R571" s="466"/>
      <c r="S571" s="466"/>
      <c r="T571" s="466"/>
      <c r="U571" s="466"/>
      <c r="V571" s="466"/>
      <c r="W571" s="466"/>
      <c r="X571" s="466"/>
      <c r="Y571" s="466"/>
    </row>
    <row r="572" spans="1:25" ht="14.25" customHeight="1" x14ac:dyDescent="0.2">
      <c r="A572" s="461"/>
      <c r="B572" s="461"/>
      <c r="C572" s="466"/>
      <c r="D572" s="466"/>
      <c r="E572" s="466"/>
      <c r="F572" s="466"/>
      <c r="G572" s="495"/>
      <c r="H572" s="495"/>
      <c r="I572" s="466"/>
      <c r="J572" s="466"/>
      <c r="K572" s="466"/>
      <c r="L572" s="466"/>
      <c r="M572" s="466"/>
      <c r="N572" s="466"/>
      <c r="O572" s="466"/>
      <c r="P572" s="466"/>
      <c r="Q572" s="466"/>
      <c r="R572" s="466"/>
      <c r="S572" s="466"/>
      <c r="T572" s="466"/>
      <c r="U572" s="466"/>
      <c r="V572" s="466"/>
      <c r="W572" s="466"/>
      <c r="X572" s="466"/>
      <c r="Y572" s="466"/>
    </row>
    <row r="573" spans="1:25" ht="14.25" customHeight="1" x14ac:dyDescent="0.2">
      <c r="A573" s="461"/>
      <c r="B573" s="461"/>
      <c r="C573" s="466"/>
      <c r="D573" s="466"/>
      <c r="E573" s="466"/>
      <c r="F573" s="466"/>
      <c r="G573" s="495"/>
      <c r="H573" s="495"/>
      <c r="I573" s="466"/>
      <c r="J573" s="466"/>
      <c r="K573" s="466"/>
      <c r="L573" s="466"/>
      <c r="M573" s="466"/>
      <c r="N573" s="466"/>
      <c r="O573" s="466"/>
      <c r="P573" s="466"/>
      <c r="Q573" s="466"/>
      <c r="R573" s="466"/>
      <c r="S573" s="466"/>
      <c r="T573" s="466"/>
      <c r="U573" s="466"/>
      <c r="V573" s="466"/>
      <c r="W573" s="466"/>
      <c r="X573" s="466"/>
      <c r="Y573" s="466"/>
    </row>
    <row r="574" spans="1:25" ht="14.25" customHeight="1" x14ac:dyDescent="0.2">
      <c r="A574" s="461"/>
      <c r="B574" s="461"/>
      <c r="C574" s="466"/>
      <c r="D574" s="466"/>
      <c r="E574" s="466"/>
      <c r="F574" s="466"/>
      <c r="G574" s="495"/>
      <c r="H574" s="495"/>
      <c r="I574" s="466"/>
      <c r="J574" s="466"/>
      <c r="K574" s="466"/>
      <c r="L574" s="466"/>
      <c r="M574" s="466"/>
      <c r="N574" s="466"/>
      <c r="O574" s="466"/>
      <c r="P574" s="466"/>
      <c r="Q574" s="466"/>
      <c r="R574" s="466"/>
      <c r="S574" s="466"/>
      <c r="T574" s="466"/>
      <c r="U574" s="466"/>
      <c r="V574" s="466"/>
      <c r="W574" s="466"/>
      <c r="X574" s="466"/>
      <c r="Y574" s="466"/>
    </row>
    <row r="575" spans="1:25" ht="14.25" customHeight="1" x14ac:dyDescent="0.2">
      <c r="A575" s="461"/>
      <c r="B575" s="461"/>
      <c r="C575" s="466"/>
      <c r="D575" s="466"/>
      <c r="E575" s="466"/>
      <c r="F575" s="466"/>
      <c r="G575" s="495"/>
      <c r="H575" s="495"/>
      <c r="I575" s="466"/>
      <c r="J575" s="466"/>
      <c r="K575" s="466"/>
      <c r="L575" s="466"/>
      <c r="M575" s="466"/>
      <c r="N575" s="466"/>
      <c r="O575" s="466"/>
      <c r="P575" s="466"/>
      <c r="Q575" s="466"/>
      <c r="R575" s="466"/>
      <c r="S575" s="466"/>
      <c r="T575" s="466"/>
      <c r="U575" s="466"/>
      <c r="V575" s="466"/>
      <c r="W575" s="466"/>
      <c r="X575" s="466"/>
      <c r="Y575" s="466"/>
    </row>
    <row r="576" spans="1:25" ht="14.25" customHeight="1" x14ac:dyDescent="0.2">
      <c r="A576" s="461"/>
      <c r="B576" s="461"/>
      <c r="C576" s="466"/>
      <c r="D576" s="466"/>
      <c r="E576" s="466"/>
      <c r="F576" s="466"/>
      <c r="G576" s="495"/>
      <c r="H576" s="495"/>
      <c r="I576" s="466"/>
      <c r="J576" s="466"/>
      <c r="K576" s="466"/>
      <c r="L576" s="466"/>
      <c r="M576" s="466"/>
      <c r="N576" s="466"/>
      <c r="O576" s="466"/>
      <c r="P576" s="466"/>
      <c r="Q576" s="466"/>
      <c r="R576" s="466"/>
      <c r="S576" s="466"/>
      <c r="T576" s="466"/>
      <c r="U576" s="466"/>
      <c r="V576" s="466"/>
      <c r="W576" s="466"/>
      <c r="X576" s="466"/>
      <c r="Y576" s="466"/>
    </row>
    <row r="577" spans="1:25" ht="14.25" customHeight="1" x14ac:dyDescent="0.2">
      <c r="A577" s="461"/>
      <c r="B577" s="461"/>
      <c r="C577" s="466"/>
      <c r="D577" s="466"/>
      <c r="E577" s="466"/>
      <c r="F577" s="466"/>
      <c r="G577" s="495"/>
      <c r="H577" s="495"/>
      <c r="I577" s="466"/>
      <c r="J577" s="466"/>
      <c r="K577" s="466"/>
      <c r="L577" s="466"/>
      <c r="M577" s="466"/>
      <c r="N577" s="466"/>
      <c r="O577" s="466"/>
      <c r="P577" s="466"/>
      <c r="Q577" s="466"/>
      <c r="R577" s="466"/>
      <c r="S577" s="466"/>
      <c r="T577" s="466"/>
      <c r="U577" s="466"/>
      <c r="V577" s="466"/>
      <c r="W577" s="466"/>
      <c r="X577" s="466"/>
      <c r="Y577" s="466"/>
    </row>
    <row r="578" spans="1:25" ht="14.25" customHeight="1" x14ac:dyDescent="0.2">
      <c r="A578" s="461"/>
      <c r="B578" s="461"/>
      <c r="C578" s="466"/>
      <c r="D578" s="466"/>
      <c r="E578" s="466"/>
      <c r="F578" s="466"/>
      <c r="G578" s="495"/>
      <c r="H578" s="495"/>
      <c r="I578" s="466"/>
      <c r="J578" s="466"/>
      <c r="K578" s="466"/>
      <c r="L578" s="466"/>
      <c r="M578" s="466"/>
      <c r="N578" s="466"/>
      <c r="O578" s="466"/>
      <c r="P578" s="466"/>
      <c r="Q578" s="466"/>
      <c r="R578" s="466"/>
      <c r="S578" s="466"/>
      <c r="T578" s="466"/>
      <c r="U578" s="466"/>
      <c r="V578" s="466"/>
      <c r="W578" s="466"/>
      <c r="X578" s="466"/>
      <c r="Y578" s="466"/>
    </row>
    <row r="579" spans="1:25" ht="14.25" customHeight="1" x14ac:dyDescent="0.2">
      <c r="A579" s="461"/>
      <c r="B579" s="461"/>
      <c r="C579" s="466"/>
      <c r="D579" s="466"/>
      <c r="E579" s="466"/>
      <c r="F579" s="466"/>
      <c r="G579" s="495"/>
      <c r="H579" s="495"/>
      <c r="I579" s="466"/>
      <c r="J579" s="466"/>
      <c r="K579" s="466"/>
      <c r="L579" s="466"/>
      <c r="M579" s="466"/>
      <c r="N579" s="466"/>
      <c r="O579" s="466"/>
      <c r="P579" s="466"/>
      <c r="Q579" s="466"/>
      <c r="R579" s="466"/>
      <c r="S579" s="466"/>
      <c r="T579" s="466"/>
      <c r="U579" s="466"/>
      <c r="V579" s="466"/>
      <c r="W579" s="466"/>
      <c r="X579" s="466"/>
      <c r="Y579" s="466"/>
    </row>
    <row r="580" spans="1:25" ht="14.25" customHeight="1" x14ac:dyDescent="0.2">
      <c r="A580" s="461"/>
      <c r="B580" s="461"/>
      <c r="C580" s="466"/>
      <c r="D580" s="466"/>
      <c r="E580" s="466"/>
      <c r="F580" s="466"/>
      <c r="G580" s="495"/>
      <c r="H580" s="495"/>
      <c r="I580" s="466"/>
      <c r="J580" s="466"/>
      <c r="K580" s="466"/>
      <c r="L580" s="466"/>
      <c r="M580" s="466"/>
      <c r="N580" s="466"/>
      <c r="O580" s="466"/>
      <c r="P580" s="466"/>
      <c r="Q580" s="466"/>
      <c r="R580" s="466"/>
      <c r="S580" s="466"/>
      <c r="T580" s="466"/>
      <c r="U580" s="466"/>
      <c r="V580" s="466"/>
      <c r="W580" s="466"/>
      <c r="X580" s="466"/>
      <c r="Y580" s="466"/>
    </row>
    <row r="581" spans="1:25" ht="14.25" customHeight="1" x14ac:dyDescent="0.2">
      <c r="A581" s="461"/>
      <c r="B581" s="461"/>
      <c r="C581" s="466"/>
      <c r="D581" s="466"/>
      <c r="E581" s="466"/>
      <c r="F581" s="466"/>
      <c r="G581" s="495"/>
      <c r="H581" s="495"/>
      <c r="I581" s="466"/>
      <c r="J581" s="466"/>
      <c r="K581" s="466"/>
      <c r="L581" s="466"/>
      <c r="M581" s="466"/>
      <c r="N581" s="466"/>
      <c r="O581" s="466"/>
      <c r="P581" s="466"/>
      <c r="Q581" s="466"/>
      <c r="R581" s="466"/>
      <c r="S581" s="466"/>
      <c r="T581" s="466"/>
      <c r="U581" s="466"/>
      <c r="V581" s="466"/>
      <c r="W581" s="466"/>
      <c r="X581" s="466"/>
      <c r="Y581" s="466"/>
    </row>
    <row r="582" spans="1:25" ht="14.25" customHeight="1" x14ac:dyDescent="0.2">
      <c r="A582" s="461"/>
      <c r="B582" s="461"/>
      <c r="C582" s="466"/>
      <c r="D582" s="466"/>
      <c r="E582" s="466"/>
      <c r="F582" s="466"/>
      <c r="G582" s="495"/>
      <c r="H582" s="495"/>
      <c r="I582" s="466"/>
      <c r="J582" s="466"/>
      <c r="K582" s="466"/>
      <c r="L582" s="466"/>
      <c r="M582" s="466"/>
      <c r="N582" s="466"/>
      <c r="O582" s="466"/>
      <c r="P582" s="466"/>
      <c r="Q582" s="466"/>
      <c r="R582" s="466"/>
      <c r="S582" s="466"/>
      <c r="T582" s="466"/>
      <c r="U582" s="466"/>
      <c r="V582" s="466"/>
      <c r="W582" s="466"/>
      <c r="X582" s="466"/>
      <c r="Y582" s="466"/>
    </row>
    <row r="583" spans="1:25" ht="14.25" customHeight="1" x14ac:dyDescent="0.2">
      <c r="A583" s="461"/>
      <c r="B583" s="461"/>
      <c r="C583" s="466"/>
      <c r="D583" s="466"/>
      <c r="E583" s="466"/>
      <c r="F583" s="466"/>
      <c r="G583" s="495"/>
      <c r="H583" s="495"/>
      <c r="I583" s="466"/>
      <c r="J583" s="466"/>
      <c r="K583" s="466"/>
      <c r="L583" s="466"/>
      <c r="M583" s="466"/>
      <c r="N583" s="466"/>
      <c r="O583" s="466"/>
      <c r="P583" s="466"/>
      <c r="Q583" s="466"/>
      <c r="R583" s="466"/>
      <c r="S583" s="466"/>
      <c r="T583" s="466"/>
      <c r="U583" s="466"/>
      <c r="V583" s="466"/>
      <c r="W583" s="466"/>
      <c r="X583" s="466"/>
      <c r="Y583" s="466"/>
    </row>
    <row r="584" spans="1:25" ht="14.25" customHeight="1" x14ac:dyDescent="0.2">
      <c r="A584" s="461"/>
      <c r="B584" s="461"/>
      <c r="C584" s="466"/>
      <c r="D584" s="466"/>
      <c r="E584" s="466"/>
      <c r="F584" s="466"/>
      <c r="G584" s="495"/>
      <c r="H584" s="495"/>
      <c r="I584" s="466"/>
      <c r="J584" s="466"/>
      <c r="K584" s="466"/>
      <c r="L584" s="466"/>
      <c r="M584" s="466"/>
      <c r="N584" s="466"/>
      <c r="O584" s="466"/>
      <c r="P584" s="466"/>
      <c r="Q584" s="466"/>
      <c r="R584" s="466"/>
      <c r="S584" s="466"/>
      <c r="T584" s="466"/>
      <c r="U584" s="466"/>
      <c r="V584" s="466"/>
      <c r="W584" s="466"/>
      <c r="X584" s="466"/>
      <c r="Y584" s="466"/>
    </row>
    <row r="585" spans="1:25" ht="14.25" customHeight="1" x14ac:dyDescent="0.2">
      <c r="A585" s="461"/>
      <c r="B585" s="461"/>
      <c r="C585" s="466"/>
      <c r="D585" s="466"/>
      <c r="E585" s="466"/>
      <c r="F585" s="466"/>
      <c r="G585" s="495"/>
      <c r="H585" s="495"/>
      <c r="I585" s="466"/>
      <c r="J585" s="466"/>
      <c r="K585" s="466"/>
      <c r="L585" s="466"/>
      <c r="M585" s="466"/>
      <c r="N585" s="466"/>
      <c r="O585" s="466"/>
      <c r="P585" s="466"/>
      <c r="Q585" s="466"/>
      <c r="R585" s="466"/>
      <c r="S585" s="466"/>
      <c r="T585" s="466"/>
      <c r="U585" s="466"/>
      <c r="V585" s="466"/>
      <c r="W585" s="466"/>
      <c r="X585" s="466"/>
      <c r="Y585" s="466"/>
    </row>
    <row r="586" spans="1:25" ht="14.25" customHeight="1" x14ac:dyDescent="0.2">
      <c r="A586" s="461"/>
      <c r="B586" s="461"/>
      <c r="C586" s="466"/>
      <c r="D586" s="466"/>
      <c r="E586" s="466"/>
      <c r="F586" s="466"/>
      <c r="G586" s="495"/>
      <c r="H586" s="495"/>
      <c r="I586" s="466"/>
      <c r="J586" s="466"/>
      <c r="K586" s="466"/>
      <c r="L586" s="466"/>
      <c r="M586" s="466"/>
      <c r="N586" s="466"/>
      <c r="O586" s="466"/>
      <c r="P586" s="466"/>
      <c r="Q586" s="466"/>
      <c r="R586" s="466"/>
      <c r="S586" s="466"/>
      <c r="T586" s="466"/>
      <c r="U586" s="466"/>
      <c r="V586" s="466"/>
      <c r="W586" s="466"/>
      <c r="X586" s="466"/>
      <c r="Y586" s="466"/>
    </row>
    <row r="587" spans="1:25" ht="14.25" customHeight="1" x14ac:dyDescent="0.2">
      <c r="A587" s="461"/>
      <c r="B587" s="461"/>
      <c r="C587" s="466"/>
      <c r="D587" s="466"/>
      <c r="E587" s="466"/>
      <c r="F587" s="466"/>
      <c r="G587" s="495"/>
      <c r="H587" s="495"/>
      <c r="I587" s="466"/>
      <c r="J587" s="466"/>
      <c r="K587" s="466"/>
      <c r="L587" s="466"/>
      <c r="M587" s="466"/>
      <c r="N587" s="466"/>
      <c r="O587" s="466"/>
      <c r="P587" s="466"/>
      <c r="Q587" s="466"/>
      <c r="R587" s="466"/>
      <c r="S587" s="466"/>
      <c r="T587" s="466"/>
      <c r="U587" s="466"/>
      <c r="V587" s="466"/>
      <c r="W587" s="466"/>
      <c r="X587" s="466"/>
      <c r="Y587" s="466"/>
    </row>
    <row r="588" spans="1:25" ht="14.25" customHeight="1" x14ac:dyDescent="0.2">
      <c r="A588" s="461"/>
      <c r="B588" s="461"/>
      <c r="C588" s="466"/>
      <c r="D588" s="466"/>
      <c r="E588" s="466"/>
      <c r="F588" s="466"/>
      <c r="G588" s="495"/>
      <c r="H588" s="495"/>
      <c r="I588" s="466"/>
      <c r="J588" s="466"/>
      <c r="K588" s="466"/>
      <c r="L588" s="466"/>
      <c r="M588" s="466"/>
      <c r="N588" s="466"/>
      <c r="O588" s="466"/>
      <c r="P588" s="466"/>
      <c r="Q588" s="466"/>
      <c r="R588" s="466"/>
      <c r="S588" s="466"/>
      <c r="T588" s="466"/>
      <c r="U588" s="466"/>
      <c r="V588" s="466"/>
      <c r="W588" s="466"/>
      <c r="X588" s="466"/>
      <c r="Y588" s="466"/>
    </row>
    <row r="589" spans="1:25" ht="14.25" customHeight="1" x14ac:dyDescent="0.2">
      <c r="A589" s="461"/>
      <c r="B589" s="461"/>
      <c r="C589" s="466"/>
      <c r="D589" s="466"/>
      <c r="E589" s="466"/>
      <c r="F589" s="466"/>
      <c r="G589" s="495"/>
      <c r="H589" s="495"/>
      <c r="I589" s="466"/>
      <c r="J589" s="466"/>
      <c r="K589" s="466"/>
      <c r="L589" s="466"/>
      <c r="M589" s="466"/>
      <c r="N589" s="466"/>
      <c r="O589" s="466"/>
      <c r="P589" s="466"/>
      <c r="Q589" s="466"/>
      <c r="R589" s="466"/>
      <c r="S589" s="466"/>
      <c r="T589" s="466"/>
      <c r="U589" s="466"/>
      <c r="V589" s="466"/>
      <c r="W589" s="466"/>
      <c r="X589" s="466"/>
      <c r="Y589" s="466"/>
    </row>
    <row r="590" spans="1:25" ht="14.25" customHeight="1" x14ac:dyDescent="0.2">
      <c r="A590" s="461"/>
      <c r="B590" s="461"/>
      <c r="C590" s="466"/>
      <c r="D590" s="466"/>
      <c r="E590" s="466"/>
      <c r="F590" s="466"/>
      <c r="G590" s="495"/>
      <c r="H590" s="495"/>
      <c r="I590" s="466"/>
      <c r="J590" s="466"/>
      <c r="K590" s="466"/>
      <c r="L590" s="466"/>
      <c r="M590" s="466"/>
      <c r="N590" s="466"/>
      <c r="O590" s="466"/>
      <c r="P590" s="466"/>
      <c r="Q590" s="466"/>
      <c r="R590" s="466"/>
      <c r="S590" s="466"/>
      <c r="T590" s="466"/>
      <c r="U590" s="466"/>
      <c r="V590" s="466"/>
      <c r="W590" s="466"/>
      <c r="X590" s="466"/>
      <c r="Y590" s="466"/>
    </row>
    <row r="591" spans="1:25" ht="14.25" customHeight="1" x14ac:dyDescent="0.2">
      <c r="A591" s="461"/>
      <c r="B591" s="461"/>
      <c r="C591" s="466"/>
      <c r="D591" s="466"/>
      <c r="E591" s="466"/>
      <c r="F591" s="466"/>
      <c r="G591" s="495"/>
      <c r="H591" s="495"/>
      <c r="I591" s="466"/>
      <c r="J591" s="466"/>
      <c r="K591" s="466"/>
      <c r="L591" s="466"/>
      <c r="M591" s="466"/>
      <c r="N591" s="466"/>
      <c r="O591" s="466"/>
      <c r="P591" s="466"/>
      <c r="Q591" s="466"/>
      <c r="R591" s="466"/>
      <c r="S591" s="466"/>
      <c r="T591" s="466"/>
      <c r="U591" s="466"/>
      <c r="V591" s="466"/>
      <c r="W591" s="466"/>
      <c r="X591" s="466"/>
      <c r="Y591" s="466"/>
    </row>
    <row r="592" spans="1:25" ht="14.25" customHeight="1" x14ac:dyDescent="0.2">
      <c r="A592" s="461"/>
      <c r="B592" s="461"/>
      <c r="C592" s="466"/>
      <c r="D592" s="466"/>
      <c r="E592" s="466"/>
      <c r="F592" s="466"/>
      <c r="G592" s="495"/>
      <c r="H592" s="495"/>
      <c r="I592" s="466"/>
      <c r="J592" s="466"/>
      <c r="K592" s="466"/>
      <c r="L592" s="466"/>
      <c r="M592" s="466"/>
      <c r="N592" s="466"/>
      <c r="O592" s="466"/>
      <c r="P592" s="466"/>
      <c r="Q592" s="466"/>
      <c r="R592" s="466"/>
      <c r="S592" s="466"/>
      <c r="T592" s="466"/>
      <c r="U592" s="466"/>
      <c r="V592" s="466"/>
      <c r="W592" s="466"/>
      <c r="X592" s="466"/>
      <c r="Y592" s="466"/>
    </row>
    <row r="593" spans="1:25" ht="14.25" customHeight="1" x14ac:dyDescent="0.2">
      <c r="A593" s="461"/>
      <c r="B593" s="461"/>
      <c r="C593" s="466"/>
      <c r="D593" s="466"/>
      <c r="E593" s="466"/>
      <c r="F593" s="466"/>
      <c r="G593" s="495"/>
      <c r="H593" s="495"/>
      <c r="I593" s="466"/>
      <c r="J593" s="466"/>
      <c r="K593" s="466"/>
      <c r="L593" s="466"/>
      <c r="M593" s="466"/>
      <c r="N593" s="466"/>
      <c r="O593" s="466"/>
      <c r="P593" s="466"/>
      <c r="Q593" s="466"/>
      <c r="R593" s="466"/>
      <c r="S593" s="466"/>
      <c r="T593" s="466"/>
      <c r="U593" s="466"/>
      <c r="V593" s="466"/>
      <c r="W593" s="466"/>
      <c r="X593" s="466"/>
      <c r="Y593" s="466"/>
    </row>
    <row r="594" spans="1:25" ht="14.25" customHeight="1" x14ac:dyDescent="0.2">
      <c r="A594" s="461"/>
      <c r="B594" s="461"/>
      <c r="C594" s="466"/>
      <c r="D594" s="466"/>
      <c r="E594" s="466"/>
      <c r="F594" s="466"/>
      <c r="G594" s="495"/>
      <c r="H594" s="495"/>
      <c r="I594" s="466"/>
      <c r="J594" s="466"/>
      <c r="K594" s="466"/>
      <c r="L594" s="466"/>
      <c r="M594" s="466"/>
      <c r="N594" s="466"/>
      <c r="O594" s="466"/>
      <c r="P594" s="466"/>
      <c r="Q594" s="466"/>
      <c r="R594" s="466"/>
      <c r="S594" s="466"/>
      <c r="T594" s="466"/>
      <c r="U594" s="466"/>
      <c r="V594" s="466"/>
      <c r="W594" s="466"/>
      <c r="X594" s="466"/>
      <c r="Y594" s="466"/>
    </row>
    <row r="595" spans="1:25" ht="14.25" customHeight="1" x14ac:dyDescent="0.2">
      <c r="A595" s="461"/>
      <c r="B595" s="461"/>
      <c r="C595" s="466"/>
      <c r="D595" s="466"/>
      <c r="E595" s="466"/>
      <c r="F595" s="466"/>
      <c r="G595" s="495"/>
      <c r="H595" s="495"/>
      <c r="I595" s="466"/>
      <c r="J595" s="466"/>
      <c r="K595" s="466"/>
      <c r="L595" s="466"/>
      <c r="M595" s="466"/>
      <c r="N595" s="466"/>
      <c r="O595" s="466"/>
      <c r="P595" s="466"/>
      <c r="Q595" s="466"/>
      <c r="R595" s="466"/>
      <c r="S595" s="466"/>
      <c r="T595" s="466"/>
      <c r="U595" s="466"/>
      <c r="V595" s="466"/>
      <c r="W595" s="466"/>
      <c r="X595" s="466"/>
      <c r="Y595" s="466"/>
    </row>
    <row r="596" spans="1:25" ht="14.25" customHeight="1" x14ac:dyDescent="0.2">
      <c r="A596" s="461"/>
      <c r="B596" s="461"/>
      <c r="C596" s="466"/>
      <c r="D596" s="466"/>
      <c r="E596" s="466"/>
      <c r="F596" s="466"/>
      <c r="G596" s="495"/>
      <c r="H596" s="495"/>
      <c r="I596" s="466"/>
      <c r="J596" s="466"/>
      <c r="K596" s="466"/>
      <c r="L596" s="466"/>
      <c r="M596" s="466"/>
      <c r="N596" s="466"/>
      <c r="O596" s="466"/>
      <c r="P596" s="466"/>
      <c r="Q596" s="466"/>
      <c r="R596" s="466"/>
      <c r="S596" s="466"/>
      <c r="T596" s="466"/>
      <c r="U596" s="466"/>
      <c r="V596" s="466"/>
      <c r="W596" s="466"/>
      <c r="X596" s="466"/>
      <c r="Y596" s="466"/>
    </row>
    <row r="597" spans="1:25" ht="14.25" customHeight="1" x14ac:dyDescent="0.2">
      <c r="A597" s="461"/>
      <c r="B597" s="461"/>
      <c r="C597" s="466"/>
      <c r="D597" s="466"/>
      <c r="E597" s="466"/>
      <c r="F597" s="466"/>
      <c r="G597" s="495"/>
      <c r="H597" s="495"/>
      <c r="I597" s="466"/>
      <c r="J597" s="466"/>
      <c r="K597" s="466"/>
      <c r="L597" s="466"/>
      <c r="M597" s="466"/>
      <c r="N597" s="466"/>
      <c r="O597" s="466"/>
      <c r="P597" s="466"/>
      <c r="Q597" s="466"/>
      <c r="R597" s="466"/>
      <c r="S597" s="466"/>
      <c r="T597" s="466"/>
      <c r="U597" s="466"/>
      <c r="V597" s="466"/>
      <c r="W597" s="466"/>
      <c r="X597" s="466"/>
      <c r="Y597" s="466"/>
    </row>
    <row r="598" spans="1:25" ht="14.25" customHeight="1" x14ac:dyDescent="0.2">
      <c r="A598" s="461"/>
      <c r="B598" s="461"/>
      <c r="C598" s="466"/>
      <c r="D598" s="466"/>
      <c r="E598" s="466"/>
      <c r="F598" s="466"/>
      <c r="G598" s="495"/>
      <c r="H598" s="495"/>
      <c r="I598" s="466"/>
      <c r="J598" s="466"/>
      <c r="K598" s="466"/>
      <c r="L598" s="466"/>
      <c r="M598" s="466"/>
      <c r="N598" s="466"/>
      <c r="O598" s="466"/>
      <c r="P598" s="466"/>
      <c r="Q598" s="466"/>
      <c r="R598" s="466"/>
      <c r="S598" s="466"/>
      <c r="T598" s="466"/>
      <c r="U598" s="466"/>
      <c r="V598" s="466"/>
      <c r="W598" s="466"/>
      <c r="X598" s="466"/>
      <c r="Y598" s="466"/>
    </row>
    <row r="599" spans="1:25" ht="14.25" customHeight="1" x14ac:dyDescent="0.2">
      <c r="A599" s="461"/>
      <c r="B599" s="461"/>
      <c r="C599" s="466"/>
      <c r="D599" s="466"/>
      <c r="E599" s="466"/>
      <c r="F599" s="466"/>
      <c r="G599" s="495"/>
      <c r="H599" s="495"/>
      <c r="I599" s="466"/>
      <c r="J599" s="466"/>
      <c r="K599" s="466"/>
      <c r="L599" s="466"/>
      <c r="M599" s="466"/>
      <c r="N599" s="466"/>
      <c r="O599" s="466"/>
      <c r="P599" s="466"/>
      <c r="Q599" s="466"/>
      <c r="R599" s="466"/>
      <c r="S599" s="466"/>
      <c r="T599" s="466"/>
      <c r="U599" s="466"/>
      <c r="V599" s="466"/>
      <c r="W599" s="466"/>
      <c r="X599" s="466"/>
      <c r="Y599" s="466"/>
    </row>
    <row r="600" spans="1:25" ht="14.25" customHeight="1" x14ac:dyDescent="0.2">
      <c r="A600" s="461"/>
      <c r="B600" s="461"/>
      <c r="C600" s="466"/>
      <c r="D600" s="466"/>
      <c r="E600" s="466"/>
      <c r="F600" s="466"/>
      <c r="G600" s="495"/>
      <c r="H600" s="495"/>
      <c r="I600" s="466"/>
      <c r="J600" s="466"/>
      <c r="K600" s="466"/>
      <c r="L600" s="466"/>
      <c r="M600" s="466"/>
      <c r="N600" s="466"/>
      <c r="O600" s="466"/>
      <c r="P600" s="466"/>
      <c r="Q600" s="466"/>
      <c r="R600" s="466"/>
      <c r="S600" s="466"/>
      <c r="T600" s="466"/>
      <c r="U600" s="466"/>
      <c r="V600" s="466"/>
      <c r="W600" s="466"/>
      <c r="X600" s="466"/>
      <c r="Y600" s="466"/>
    </row>
    <row r="601" spans="1:25" ht="14.25" customHeight="1" x14ac:dyDescent="0.2">
      <c r="A601" s="461"/>
      <c r="B601" s="461"/>
      <c r="C601" s="466"/>
      <c r="D601" s="466"/>
      <c r="E601" s="466"/>
      <c r="F601" s="466"/>
      <c r="G601" s="495"/>
      <c r="H601" s="495"/>
      <c r="I601" s="466"/>
      <c r="J601" s="466"/>
      <c r="K601" s="466"/>
      <c r="L601" s="466"/>
      <c r="M601" s="466"/>
      <c r="N601" s="466"/>
      <c r="O601" s="466"/>
      <c r="P601" s="466"/>
      <c r="Q601" s="466"/>
      <c r="R601" s="466"/>
      <c r="S601" s="466"/>
      <c r="T601" s="466"/>
      <c r="U601" s="466"/>
      <c r="V601" s="466"/>
      <c r="W601" s="466"/>
      <c r="X601" s="466"/>
      <c r="Y601" s="466"/>
    </row>
    <row r="602" spans="1:25" ht="14.25" customHeight="1" x14ac:dyDescent="0.2">
      <c r="A602" s="461"/>
      <c r="B602" s="461"/>
      <c r="C602" s="466"/>
      <c r="D602" s="466"/>
      <c r="E602" s="466"/>
      <c r="F602" s="466"/>
      <c r="G602" s="495"/>
      <c r="H602" s="495"/>
      <c r="I602" s="466"/>
      <c r="J602" s="466"/>
      <c r="K602" s="466"/>
      <c r="L602" s="466"/>
      <c r="M602" s="466"/>
      <c r="N602" s="466"/>
      <c r="O602" s="466"/>
      <c r="P602" s="466"/>
      <c r="Q602" s="466"/>
      <c r="R602" s="466"/>
      <c r="S602" s="466"/>
      <c r="T602" s="466"/>
      <c r="U602" s="466"/>
      <c r="V602" s="466"/>
      <c r="W602" s="466"/>
      <c r="X602" s="466"/>
      <c r="Y602" s="466"/>
    </row>
    <row r="603" spans="1:25" ht="14.25" customHeight="1" x14ac:dyDescent="0.2">
      <c r="A603" s="461"/>
      <c r="B603" s="461"/>
      <c r="C603" s="466"/>
      <c r="D603" s="466"/>
      <c r="E603" s="466"/>
      <c r="F603" s="466"/>
      <c r="G603" s="495"/>
      <c r="H603" s="495"/>
      <c r="I603" s="466"/>
      <c r="J603" s="466"/>
      <c r="K603" s="466"/>
      <c r="L603" s="466"/>
      <c r="M603" s="466"/>
      <c r="N603" s="466"/>
      <c r="O603" s="466"/>
      <c r="P603" s="466"/>
      <c r="Q603" s="466"/>
      <c r="R603" s="466"/>
      <c r="S603" s="466"/>
      <c r="T603" s="466"/>
      <c r="U603" s="466"/>
      <c r="V603" s="466"/>
      <c r="W603" s="466"/>
      <c r="X603" s="466"/>
      <c r="Y603" s="466"/>
    </row>
    <row r="604" spans="1:25" ht="14.25" customHeight="1" x14ac:dyDescent="0.2">
      <c r="A604" s="461"/>
      <c r="B604" s="461"/>
      <c r="C604" s="466"/>
      <c r="D604" s="466"/>
      <c r="E604" s="466"/>
      <c r="F604" s="466"/>
      <c r="G604" s="495"/>
      <c r="H604" s="495"/>
      <c r="I604" s="466"/>
      <c r="J604" s="466"/>
      <c r="K604" s="466"/>
      <c r="L604" s="466"/>
      <c r="M604" s="466"/>
      <c r="N604" s="466"/>
      <c r="O604" s="466"/>
      <c r="P604" s="466"/>
      <c r="Q604" s="466"/>
      <c r="R604" s="466"/>
      <c r="S604" s="466"/>
      <c r="T604" s="466"/>
      <c r="U604" s="466"/>
      <c r="V604" s="466"/>
      <c r="W604" s="466"/>
      <c r="X604" s="466"/>
      <c r="Y604" s="466"/>
    </row>
    <row r="605" spans="1:25" ht="14.25" customHeight="1" x14ac:dyDescent="0.2">
      <c r="A605" s="461"/>
      <c r="B605" s="461"/>
      <c r="C605" s="466"/>
      <c r="D605" s="466"/>
      <c r="E605" s="466"/>
      <c r="F605" s="466"/>
      <c r="G605" s="495"/>
      <c r="H605" s="495"/>
      <c r="I605" s="466"/>
      <c r="J605" s="466"/>
      <c r="K605" s="466"/>
      <c r="L605" s="466"/>
      <c r="M605" s="466"/>
      <c r="N605" s="466"/>
      <c r="O605" s="466"/>
      <c r="P605" s="466"/>
      <c r="Q605" s="466"/>
      <c r="R605" s="466"/>
      <c r="S605" s="466"/>
      <c r="T605" s="466"/>
      <c r="U605" s="466"/>
      <c r="V605" s="466"/>
      <c r="W605" s="466"/>
      <c r="X605" s="466"/>
      <c r="Y605" s="466"/>
    </row>
    <row r="606" spans="1:25" ht="14.25" customHeight="1" x14ac:dyDescent="0.2">
      <c r="A606" s="461"/>
      <c r="B606" s="461"/>
      <c r="C606" s="466"/>
      <c r="D606" s="466"/>
      <c r="E606" s="466"/>
      <c r="F606" s="466"/>
      <c r="G606" s="495"/>
      <c r="H606" s="495"/>
      <c r="I606" s="466"/>
      <c r="J606" s="466"/>
      <c r="K606" s="466"/>
      <c r="L606" s="466"/>
      <c r="M606" s="466"/>
      <c r="N606" s="466"/>
      <c r="O606" s="466"/>
      <c r="P606" s="466"/>
      <c r="Q606" s="466"/>
      <c r="R606" s="466"/>
      <c r="S606" s="466"/>
      <c r="T606" s="466"/>
      <c r="U606" s="466"/>
      <c r="V606" s="466"/>
      <c r="W606" s="466"/>
      <c r="X606" s="466"/>
      <c r="Y606" s="466"/>
    </row>
    <row r="607" spans="1:25" ht="14.25" customHeight="1" x14ac:dyDescent="0.2">
      <c r="A607" s="461"/>
      <c r="B607" s="461"/>
      <c r="C607" s="466"/>
      <c r="D607" s="466"/>
      <c r="E607" s="466"/>
      <c r="F607" s="466"/>
      <c r="G607" s="495"/>
      <c r="H607" s="495"/>
      <c r="I607" s="466"/>
      <c r="J607" s="466"/>
      <c r="K607" s="466"/>
      <c r="L607" s="466"/>
      <c r="M607" s="466"/>
      <c r="N607" s="466"/>
      <c r="O607" s="466"/>
      <c r="P607" s="466"/>
      <c r="Q607" s="466"/>
      <c r="R607" s="466"/>
      <c r="S607" s="466"/>
      <c r="T607" s="466"/>
      <c r="U607" s="466"/>
      <c r="V607" s="466"/>
      <c r="W607" s="466"/>
      <c r="X607" s="466"/>
      <c r="Y607" s="466"/>
    </row>
    <row r="608" spans="1:25" ht="14.25" customHeight="1" x14ac:dyDescent="0.2">
      <c r="A608" s="461"/>
      <c r="B608" s="461"/>
      <c r="C608" s="466"/>
      <c r="D608" s="466"/>
      <c r="E608" s="466"/>
      <c r="F608" s="466"/>
      <c r="G608" s="495"/>
      <c r="H608" s="495"/>
      <c r="I608" s="466"/>
      <c r="J608" s="466"/>
      <c r="K608" s="466"/>
      <c r="L608" s="466"/>
      <c r="M608" s="466"/>
      <c r="N608" s="466"/>
      <c r="O608" s="466"/>
      <c r="P608" s="466"/>
      <c r="Q608" s="466"/>
      <c r="R608" s="466"/>
      <c r="S608" s="466"/>
      <c r="T608" s="466"/>
      <c r="U608" s="466"/>
      <c r="V608" s="466"/>
      <c r="W608" s="466"/>
      <c r="X608" s="466"/>
      <c r="Y608" s="466"/>
    </row>
    <row r="609" spans="1:25" ht="14.25" customHeight="1" x14ac:dyDescent="0.2">
      <c r="A609" s="461"/>
      <c r="B609" s="461"/>
      <c r="C609" s="466"/>
      <c r="D609" s="466"/>
      <c r="E609" s="466"/>
      <c r="F609" s="466"/>
      <c r="G609" s="495"/>
      <c r="H609" s="495"/>
      <c r="I609" s="466"/>
      <c r="J609" s="466"/>
      <c r="K609" s="466"/>
      <c r="L609" s="466"/>
      <c r="M609" s="466"/>
      <c r="N609" s="466"/>
      <c r="O609" s="466"/>
      <c r="P609" s="466"/>
      <c r="Q609" s="466"/>
      <c r="R609" s="466"/>
      <c r="S609" s="466"/>
      <c r="T609" s="466"/>
      <c r="U609" s="466"/>
      <c r="V609" s="466"/>
      <c r="W609" s="466"/>
      <c r="X609" s="466"/>
      <c r="Y609" s="466"/>
    </row>
    <row r="610" spans="1:25" ht="14.25" customHeight="1" x14ac:dyDescent="0.2">
      <c r="A610" s="461"/>
      <c r="B610" s="461"/>
      <c r="C610" s="466"/>
      <c r="D610" s="466"/>
      <c r="E610" s="466"/>
      <c r="F610" s="466"/>
      <c r="G610" s="495"/>
      <c r="H610" s="495"/>
      <c r="I610" s="466"/>
      <c r="J610" s="466"/>
      <c r="K610" s="466"/>
      <c r="L610" s="466"/>
      <c r="M610" s="466"/>
      <c r="N610" s="466"/>
      <c r="O610" s="466"/>
      <c r="P610" s="466"/>
      <c r="Q610" s="466"/>
      <c r="R610" s="466"/>
      <c r="S610" s="466"/>
      <c r="T610" s="466"/>
      <c r="U610" s="466"/>
      <c r="V610" s="466"/>
      <c r="W610" s="466"/>
      <c r="X610" s="466"/>
      <c r="Y610" s="466"/>
    </row>
    <row r="611" spans="1:25" ht="14.25" customHeight="1" x14ac:dyDescent="0.2">
      <c r="A611" s="461"/>
      <c r="B611" s="461"/>
      <c r="C611" s="466"/>
      <c r="D611" s="466"/>
      <c r="E611" s="466"/>
      <c r="F611" s="466"/>
      <c r="G611" s="495"/>
      <c r="H611" s="495"/>
      <c r="I611" s="466"/>
      <c r="J611" s="466"/>
      <c r="K611" s="466"/>
      <c r="L611" s="466"/>
      <c r="M611" s="466"/>
      <c r="N611" s="466"/>
      <c r="O611" s="466"/>
      <c r="P611" s="466"/>
      <c r="Q611" s="466"/>
      <c r="R611" s="466"/>
      <c r="S611" s="466"/>
      <c r="T611" s="466"/>
      <c r="U611" s="466"/>
      <c r="V611" s="466"/>
      <c r="W611" s="466"/>
      <c r="X611" s="466"/>
      <c r="Y611" s="466"/>
    </row>
    <row r="612" spans="1:25" ht="14.25" customHeight="1" x14ac:dyDescent="0.2">
      <c r="A612" s="461"/>
      <c r="B612" s="461"/>
      <c r="C612" s="466"/>
      <c r="D612" s="466"/>
      <c r="E612" s="466"/>
      <c r="F612" s="466"/>
      <c r="G612" s="495"/>
      <c r="H612" s="495"/>
      <c r="I612" s="466"/>
      <c r="J612" s="466"/>
      <c r="K612" s="466"/>
      <c r="L612" s="466"/>
      <c r="M612" s="466"/>
      <c r="N612" s="466"/>
      <c r="O612" s="466"/>
      <c r="P612" s="466"/>
      <c r="Q612" s="466"/>
      <c r="R612" s="466"/>
      <c r="S612" s="466"/>
      <c r="T612" s="466"/>
      <c r="U612" s="466"/>
      <c r="V612" s="466"/>
      <c r="W612" s="466"/>
      <c r="X612" s="466"/>
      <c r="Y612" s="466"/>
    </row>
    <row r="613" spans="1:25" ht="14.25" customHeight="1" x14ac:dyDescent="0.2">
      <c r="A613" s="461"/>
      <c r="B613" s="461"/>
      <c r="C613" s="466"/>
      <c r="D613" s="466"/>
      <c r="E613" s="466"/>
      <c r="F613" s="466"/>
      <c r="G613" s="495"/>
      <c r="H613" s="495"/>
      <c r="I613" s="466"/>
      <c r="J613" s="466"/>
      <c r="K613" s="466"/>
      <c r="L613" s="466"/>
      <c r="M613" s="466"/>
      <c r="N613" s="466"/>
      <c r="O613" s="466"/>
      <c r="P613" s="466"/>
      <c r="Q613" s="466"/>
      <c r="R613" s="466"/>
      <c r="S613" s="466"/>
      <c r="T613" s="466"/>
      <c r="U613" s="466"/>
      <c r="V613" s="466"/>
      <c r="W613" s="466"/>
      <c r="X613" s="466"/>
      <c r="Y613" s="466"/>
    </row>
    <row r="614" spans="1:25" ht="14.25" customHeight="1" x14ac:dyDescent="0.2">
      <c r="A614" s="461"/>
      <c r="B614" s="461"/>
      <c r="C614" s="466"/>
      <c r="D614" s="466"/>
      <c r="E614" s="466"/>
      <c r="F614" s="466"/>
      <c r="G614" s="495"/>
      <c r="H614" s="495"/>
      <c r="I614" s="466"/>
      <c r="J614" s="466"/>
      <c r="K614" s="466"/>
      <c r="L614" s="466"/>
      <c r="M614" s="466"/>
      <c r="N614" s="466"/>
      <c r="O614" s="466"/>
      <c r="P614" s="466"/>
      <c r="Q614" s="466"/>
      <c r="R614" s="466"/>
      <c r="S614" s="466"/>
      <c r="T614" s="466"/>
      <c r="U614" s="466"/>
      <c r="V614" s="466"/>
      <c r="W614" s="466"/>
      <c r="X614" s="466"/>
      <c r="Y614" s="466"/>
    </row>
    <row r="615" spans="1:25" ht="14.25" customHeight="1" x14ac:dyDescent="0.2">
      <c r="A615" s="461"/>
      <c r="B615" s="461"/>
      <c r="C615" s="466"/>
      <c r="D615" s="466"/>
      <c r="E615" s="466"/>
      <c r="F615" s="466"/>
      <c r="G615" s="495"/>
      <c r="H615" s="495"/>
      <c r="I615" s="466"/>
      <c r="J615" s="466"/>
      <c r="K615" s="466"/>
      <c r="L615" s="466"/>
      <c r="M615" s="466"/>
      <c r="N615" s="466"/>
      <c r="O615" s="466"/>
      <c r="P615" s="466"/>
      <c r="Q615" s="466"/>
      <c r="R615" s="466"/>
      <c r="S615" s="466"/>
      <c r="T615" s="466"/>
      <c r="U615" s="466"/>
      <c r="V615" s="466"/>
      <c r="W615" s="466"/>
      <c r="X615" s="466"/>
      <c r="Y615" s="466"/>
    </row>
    <row r="616" spans="1:25" ht="14.25" customHeight="1" x14ac:dyDescent="0.2">
      <c r="A616" s="461"/>
      <c r="B616" s="461"/>
      <c r="C616" s="466"/>
      <c r="D616" s="466"/>
      <c r="E616" s="466"/>
      <c r="F616" s="466"/>
      <c r="G616" s="495"/>
      <c r="H616" s="495"/>
      <c r="I616" s="466"/>
      <c r="J616" s="466"/>
      <c r="K616" s="466"/>
      <c r="L616" s="466"/>
      <c r="M616" s="466"/>
      <c r="N616" s="466"/>
      <c r="O616" s="466"/>
      <c r="P616" s="466"/>
      <c r="Q616" s="466"/>
      <c r="R616" s="466"/>
      <c r="S616" s="466"/>
      <c r="T616" s="466"/>
      <c r="U616" s="466"/>
      <c r="V616" s="466"/>
      <c r="W616" s="466"/>
      <c r="X616" s="466"/>
      <c r="Y616" s="466"/>
    </row>
    <row r="617" spans="1:25" ht="14.25" customHeight="1" x14ac:dyDescent="0.2">
      <c r="A617" s="461"/>
      <c r="B617" s="461"/>
      <c r="C617" s="466"/>
      <c r="D617" s="466"/>
      <c r="E617" s="466"/>
      <c r="F617" s="466"/>
      <c r="G617" s="495"/>
      <c r="H617" s="495"/>
      <c r="I617" s="466"/>
      <c r="J617" s="466"/>
      <c r="K617" s="466"/>
      <c r="L617" s="466"/>
      <c r="M617" s="466"/>
      <c r="N617" s="466"/>
      <c r="O617" s="466"/>
      <c r="P617" s="466"/>
      <c r="Q617" s="466"/>
      <c r="R617" s="466"/>
      <c r="S617" s="466"/>
      <c r="T617" s="466"/>
      <c r="U617" s="466"/>
      <c r="V617" s="466"/>
      <c r="W617" s="466"/>
      <c r="X617" s="466"/>
      <c r="Y617" s="466"/>
    </row>
    <row r="618" spans="1:25" ht="14.25" customHeight="1" x14ac:dyDescent="0.2">
      <c r="A618" s="461"/>
      <c r="B618" s="461"/>
      <c r="C618" s="466"/>
      <c r="D618" s="466"/>
      <c r="E618" s="466"/>
      <c r="F618" s="466"/>
      <c r="G618" s="495"/>
      <c r="H618" s="495"/>
      <c r="I618" s="466"/>
      <c r="J618" s="466"/>
      <c r="K618" s="466"/>
      <c r="L618" s="466"/>
      <c r="M618" s="466"/>
      <c r="N618" s="466"/>
      <c r="O618" s="466"/>
      <c r="P618" s="466"/>
      <c r="Q618" s="466"/>
      <c r="R618" s="466"/>
      <c r="S618" s="466"/>
      <c r="T618" s="466"/>
      <c r="U618" s="466"/>
      <c r="V618" s="466"/>
      <c r="W618" s="466"/>
      <c r="X618" s="466"/>
      <c r="Y618" s="466"/>
    </row>
    <row r="619" spans="1:25" ht="14.25" customHeight="1" x14ac:dyDescent="0.2">
      <c r="A619" s="461"/>
      <c r="B619" s="461"/>
      <c r="C619" s="466"/>
      <c r="D619" s="466"/>
      <c r="E619" s="466"/>
      <c r="F619" s="466"/>
      <c r="G619" s="495"/>
      <c r="H619" s="495"/>
      <c r="I619" s="466"/>
      <c r="J619" s="466"/>
      <c r="K619" s="466"/>
      <c r="L619" s="466"/>
      <c r="M619" s="466"/>
      <c r="N619" s="466"/>
      <c r="O619" s="466"/>
      <c r="P619" s="466"/>
      <c r="Q619" s="466"/>
      <c r="R619" s="466"/>
      <c r="S619" s="466"/>
      <c r="T619" s="466"/>
      <c r="U619" s="466"/>
      <c r="V619" s="466"/>
      <c r="W619" s="466"/>
      <c r="X619" s="466"/>
      <c r="Y619" s="466"/>
    </row>
    <row r="620" spans="1:25" ht="14.25" customHeight="1" x14ac:dyDescent="0.2">
      <c r="A620" s="461"/>
      <c r="B620" s="461"/>
      <c r="C620" s="466"/>
      <c r="D620" s="466"/>
      <c r="E620" s="466"/>
      <c r="F620" s="466"/>
      <c r="G620" s="495"/>
      <c r="H620" s="495"/>
      <c r="I620" s="466"/>
      <c r="J620" s="466"/>
      <c r="K620" s="466"/>
      <c r="L620" s="466"/>
      <c r="M620" s="466"/>
      <c r="N620" s="466"/>
      <c r="O620" s="466"/>
      <c r="P620" s="466"/>
      <c r="Q620" s="466"/>
      <c r="R620" s="466"/>
      <c r="S620" s="466"/>
      <c r="T620" s="466"/>
      <c r="U620" s="466"/>
      <c r="V620" s="466"/>
      <c r="W620" s="466"/>
      <c r="X620" s="466"/>
      <c r="Y620" s="466"/>
    </row>
    <row r="621" spans="1:25" ht="14.25" customHeight="1" x14ac:dyDescent="0.2">
      <c r="A621" s="461"/>
      <c r="B621" s="461"/>
      <c r="C621" s="466"/>
      <c r="D621" s="466"/>
      <c r="E621" s="466"/>
      <c r="F621" s="466"/>
      <c r="G621" s="495"/>
      <c r="H621" s="495"/>
      <c r="I621" s="466"/>
      <c r="J621" s="466"/>
      <c r="K621" s="466"/>
      <c r="L621" s="466"/>
      <c r="M621" s="466"/>
      <c r="N621" s="466"/>
      <c r="O621" s="466"/>
      <c r="P621" s="466"/>
      <c r="Q621" s="466"/>
      <c r="R621" s="466"/>
      <c r="S621" s="466"/>
      <c r="T621" s="466"/>
      <c r="U621" s="466"/>
      <c r="V621" s="466"/>
      <c r="W621" s="466"/>
      <c r="X621" s="466"/>
      <c r="Y621" s="466"/>
    </row>
    <row r="622" spans="1:25" ht="14.25" customHeight="1" x14ac:dyDescent="0.2">
      <c r="A622" s="461"/>
      <c r="B622" s="461"/>
      <c r="C622" s="466"/>
      <c r="D622" s="466"/>
      <c r="E622" s="466"/>
      <c r="F622" s="466"/>
      <c r="G622" s="495"/>
      <c r="H622" s="495"/>
      <c r="I622" s="466"/>
      <c r="J622" s="466"/>
      <c r="K622" s="466"/>
      <c r="L622" s="466"/>
      <c r="M622" s="466"/>
      <c r="N622" s="466"/>
      <c r="O622" s="466"/>
      <c r="P622" s="466"/>
      <c r="Q622" s="466"/>
      <c r="R622" s="466"/>
      <c r="S622" s="466"/>
      <c r="T622" s="466"/>
      <c r="U622" s="466"/>
      <c r="V622" s="466"/>
      <c r="W622" s="466"/>
      <c r="X622" s="466"/>
      <c r="Y622" s="466"/>
    </row>
    <row r="623" spans="1:25" ht="14.25" customHeight="1" x14ac:dyDescent="0.2">
      <c r="A623" s="461"/>
      <c r="B623" s="461"/>
      <c r="C623" s="466"/>
      <c r="D623" s="466"/>
      <c r="E623" s="466"/>
      <c r="F623" s="466"/>
      <c r="G623" s="495"/>
      <c r="H623" s="495"/>
      <c r="I623" s="466"/>
      <c r="J623" s="466"/>
      <c r="K623" s="466"/>
      <c r="L623" s="466"/>
      <c r="M623" s="466"/>
      <c r="N623" s="466"/>
      <c r="O623" s="466"/>
      <c r="P623" s="466"/>
      <c r="Q623" s="466"/>
      <c r="R623" s="466"/>
      <c r="S623" s="466"/>
      <c r="T623" s="466"/>
      <c r="U623" s="466"/>
      <c r="V623" s="466"/>
      <c r="W623" s="466"/>
      <c r="X623" s="466"/>
      <c r="Y623" s="466"/>
    </row>
    <row r="624" spans="1:25" ht="14.25" customHeight="1" x14ac:dyDescent="0.2">
      <c r="A624" s="461"/>
      <c r="B624" s="461"/>
      <c r="C624" s="466"/>
      <c r="D624" s="466"/>
      <c r="E624" s="466"/>
      <c r="F624" s="466"/>
      <c r="G624" s="495"/>
      <c r="H624" s="495"/>
      <c r="I624" s="466"/>
      <c r="J624" s="466"/>
      <c r="K624" s="466"/>
      <c r="L624" s="466"/>
      <c r="M624" s="466"/>
      <c r="N624" s="466"/>
      <c r="O624" s="466"/>
      <c r="P624" s="466"/>
      <c r="Q624" s="466"/>
      <c r="R624" s="466"/>
      <c r="S624" s="466"/>
      <c r="T624" s="466"/>
      <c r="U624" s="466"/>
      <c r="V624" s="466"/>
      <c r="W624" s="466"/>
      <c r="X624" s="466"/>
      <c r="Y624" s="466"/>
    </row>
    <row r="625" spans="1:25" ht="14.25" customHeight="1" x14ac:dyDescent="0.2">
      <c r="A625" s="461"/>
      <c r="B625" s="461"/>
      <c r="C625" s="466"/>
      <c r="D625" s="466"/>
      <c r="E625" s="466"/>
      <c r="F625" s="466"/>
      <c r="G625" s="495"/>
      <c r="H625" s="495"/>
      <c r="I625" s="466"/>
      <c r="J625" s="466"/>
      <c r="K625" s="466"/>
      <c r="L625" s="466"/>
      <c r="M625" s="466"/>
      <c r="N625" s="466"/>
      <c r="O625" s="466"/>
      <c r="P625" s="466"/>
      <c r="Q625" s="466"/>
      <c r="R625" s="466"/>
      <c r="S625" s="466"/>
      <c r="T625" s="466"/>
      <c r="U625" s="466"/>
      <c r="V625" s="466"/>
      <c r="W625" s="466"/>
      <c r="X625" s="466"/>
      <c r="Y625" s="466"/>
    </row>
    <row r="626" spans="1:25" ht="14.25" customHeight="1" x14ac:dyDescent="0.2">
      <c r="A626" s="461"/>
      <c r="B626" s="461"/>
      <c r="C626" s="466"/>
      <c r="D626" s="466"/>
      <c r="E626" s="466"/>
      <c r="F626" s="466"/>
      <c r="G626" s="495"/>
      <c r="H626" s="495"/>
      <c r="I626" s="466"/>
      <c r="J626" s="466"/>
      <c r="K626" s="466"/>
      <c r="L626" s="466"/>
      <c r="M626" s="466"/>
      <c r="N626" s="466"/>
      <c r="O626" s="466"/>
      <c r="P626" s="466"/>
      <c r="Q626" s="466"/>
      <c r="R626" s="466"/>
      <c r="S626" s="466"/>
      <c r="T626" s="466"/>
      <c r="U626" s="466"/>
      <c r="V626" s="466"/>
      <c r="W626" s="466"/>
      <c r="X626" s="466"/>
      <c r="Y626" s="466"/>
    </row>
    <row r="627" spans="1:25" ht="14.25" customHeight="1" x14ac:dyDescent="0.2">
      <c r="A627" s="461"/>
      <c r="B627" s="461"/>
      <c r="C627" s="466"/>
      <c r="D627" s="466"/>
      <c r="E627" s="466"/>
      <c r="F627" s="466"/>
      <c r="G627" s="495"/>
      <c r="H627" s="495"/>
      <c r="I627" s="466"/>
      <c r="J627" s="466"/>
      <c r="K627" s="466"/>
      <c r="L627" s="466"/>
      <c r="M627" s="466"/>
      <c r="N627" s="466"/>
      <c r="O627" s="466"/>
      <c r="P627" s="466"/>
      <c r="Q627" s="466"/>
      <c r="R627" s="466"/>
      <c r="S627" s="466"/>
      <c r="T627" s="466"/>
      <c r="U627" s="466"/>
      <c r="V627" s="466"/>
      <c r="W627" s="466"/>
      <c r="X627" s="466"/>
      <c r="Y627" s="466"/>
    </row>
    <row r="628" spans="1:25" ht="14.25" customHeight="1" x14ac:dyDescent="0.2">
      <c r="A628" s="461"/>
      <c r="B628" s="461"/>
      <c r="C628" s="466"/>
      <c r="D628" s="466"/>
      <c r="E628" s="466"/>
      <c r="F628" s="466"/>
      <c r="G628" s="495"/>
      <c r="H628" s="495"/>
      <c r="I628" s="466"/>
      <c r="J628" s="466"/>
      <c r="K628" s="466"/>
      <c r="L628" s="466"/>
      <c r="M628" s="466"/>
      <c r="N628" s="466"/>
      <c r="O628" s="466"/>
      <c r="P628" s="466"/>
      <c r="Q628" s="466"/>
      <c r="R628" s="466"/>
      <c r="S628" s="466"/>
      <c r="T628" s="466"/>
      <c r="U628" s="466"/>
      <c r="V628" s="466"/>
      <c r="W628" s="466"/>
      <c r="X628" s="466"/>
      <c r="Y628" s="466"/>
    </row>
    <row r="629" spans="1:25" ht="14.25" customHeight="1" x14ac:dyDescent="0.2">
      <c r="A629" s="461"/>
      <c r="B629" s="461"/>
      <c r="C629" s="466"/>
      <c r="D629" s="466"/>
      <c r="E629" s="466"/>
      <c r="F629" s="466"/>
      <c r="G629" s="495"/>
      <c r="H629" s="495"/>
      <c r="I629" s="466"/>
      <c r="J629" s="466"/>
      <c r="K629" s="466"/>
      <c r="L629" s="466"/>
      <c r="M629" s="466"/>
      <c r="N629" s="466"/>
      <c r="O629" s="466"/>
      <c r="P629" s="466"/>
      <c r="Q629" s="466"/>
      <c r="R629" s="466"/>
      <c r="S629" s="466"/>
      <c r="T629" s="466"/>
      <c r="U629" s="466"/>
      <c r="V629" s="466"/>
      <c r="W629" s="466"/>
      <c r="X629" s="466"/>
      <c r="Y629" s="466"/>
    </row>
    <row r="630" spans="1:25" ht="14.25" customHeight="1" x14ac:dyDescent="0.2">
      <c r="A630" s="461"/>
      <c r="B630" s="461"/>
      <c r="C630" s="466"/>
      <c r="D630" s="466"/>
      <c r="E630" s="466"/>
      <c r="F630" s="466"/>
      <c r="G630" s="495"/>
      <c r="H630" s="495"/>
      <c r="I630" s="466"/>
      <c r="J630" s="466"/>
      <c r="K630" s="466"/>
      <c r="L630" s="466"/>
      <c r="M630" s="466"/>
      <c r="N630" s="466"/>
      <c r="O630" s="466"/>
      <c r="P630" s="466"/>
      <c r="Q630" s="466"/>
      <c r="R630" s="466"/>
      <c r="S630" s="466"/>
      <c r="T630" s="466"/>
      <c r="U630" s="466"/>
      <c r="V630" s="466"/>
      <c r="W630" s="466"/>
      <c r="X630" s="466"/>
      <c r="Y630" s="466"/>
    </row>
    <row r="631" spans="1:25" ht="14.25" customHeight="1" x14ac:dyDescent="0.2">
      <c r="A631" s="461"/>
      <c r="B631" s="461"/>
      <c r="C631" s="466"/>
      <c r="D631" s="466"/>
      <c r="E631" s="466"/>
      <c r="F631" s="466"/>
      <c r="G631" s="495"/>
      <c r="H631" s="495"/>
      <c r="I631" s="466"/>
      <c r="J631" s="466"/>
      <c r="K631" s="466"/>
      <c r="L631" s="466"/>
      <c r="M631" s="466"/>
      <c r="N631" s="466"/>
      <c r="O631" s="466"/>
      <c r="P631" s="466"/>
      <c r="Q631" s="466"/>
      <c r="R631" s="466"/>
      <c r="S631" s="466"/>
      <c r="T631" s="466"/>
      <c r="U631" s="466"/>
      <c r="V631" s="466"/>
      <c r="W631" s="466"/>
      <c r="X631" s="466"/>
      <c r="Y631" s="466"/>
    </row>
    <row r="632" spans="1:25" ht="14.25" customHeight="1" x14ac:dyDescent="0.2">
      <c r="A632" s="461"/>
      <c r="B632" s="461"/>
      <c r="C632" s="466"/>
      <c r="D632" s="466"/>
      <c r="E632" s="466"/>
      <c r="F632" s="466"/>
      <c r="G632" s="495"/>
      <c r="H632" s="495"/>
      <c r="I632" s="466"/>
      <c r="J632" s="466"/>
      <c r="K632" s="466"/>
      <c r="L632" s="466"/>
      <c r="M632" s="466"/>
      <c r="N632" s="466"/>
      <c r="O632" s="466"/>
      <c r="P632" s="466"/>
      <c r="Q632" s="466"/>
      <c r="R632" s="466"/>
      <c r="S632" s="466"/>
      <c r="T632" s="466"/>
      <c r="U632" s="466"/>
      <c r="V632" s="466"/>
      <c r="W632" s="466"/>
      <c r="X632" s="466"/>
      <c r="Y632" s="466"/>
    </row>
    <row r="633" spans="1:25" ht="14.25" customHeight="1" x14ac:dyDescent="0.2">
      <c r="A633" s="461"/>
      <c r="B633" s="461"/>
      <c r="C633" s="466"/>
      <c r="D633" s="466"/>
      <c r="E633" s="466"/>
      <c r="F633" s="466"/>
      <c r="G633" s="495"/>
      <c r="H633" s="495"/>
      <c r="I633" s="466"/>
      <c r="J633" s="466"/>
      <c r="K633" s="466"/>
      <c r="L633" s="466"/>
      <c r="M633" s="466"/>
      <c r="N633" s="466"/>
      <c r="O633" s="466"/>
      <c r="P633" s="466"/>
      <c r="Q633" s="466"/>
      <c r="R633" s="466"/>
      <c r="S633" s="466"/>
      <c r="T633" s="466"/>
      <c r="U633" s="466"/>
      <c r="V633" s="466"/>
      <c r="W633" s="466"/>
      <c r="X633" s="466"/>
      <c r="Y633" s="466"/>
    </row>
    <row r="634" spans="1:25" ht="14.25" customHeight="1" x14ac:dyDescent="0.2">
      <c r="A634" s="461"/>
      <c r="B634" s="461"/>
      <c r="C634" s="466"/>
      <c r="D634" s="466"/>
      <c r="E634" s="466"/>
      <c r="F634" s="466"/>
      <c r="G634" s="495"/>
      <c r="H634" s="495"/>
      <c r="I634" s="466"/>
      <c r="J634" s="466"/>
      <c r="K634" s="466"/>
      <c r="L634" s="466"/>
      <c r="M634" s="466"/>
      <c r="N634" s="466"/>
      <c r="O634" s="466"/>
      <c r="P634" s="466"/>
      <c r="Q634" s="466"/>
      <c r="R634" s="466"/>
      <c r="S634" s="466"/>
      <c r="T634" s="466"/>
      <c r="U634" s="466"/>
      <c r="V634" s="466"/>
      <c r="W634" s="466"/>
      <c r="X634" s="466"/>
      <c r="Y634" s="466"/>
    </row>
    <row r="635" spans="1:25" ht="14.25" customHeight="1" x14ac:dyDescent="0.2">
      <c r="A635" s="461"/>
      <c r="B635" s="461"/>
      <c r="C635" s="466"/>
      <c r="D635" s="466"/>
      <c r="E635" s="466"/>
      <c r="F635" s="466"/>
      <c r="G635" s="495"/>
      <c r="H635" s="495"/>
      <c r="I635" s="466"/>
      <c r="J635" s="466"/>
      <c r="K635" s="466"/>
      <c r="L635" s="466"/>
      <c r="M635" s="466"/>
      <c r="N635" s="466"/>
      <c r="O635" s="466"/>
      <c r="P635" s="466"/>
      <c r="Q635" s="466"/>
      <c r="R635" s="466"/>
      <c r="S635" s="466"/>
      <c r="T635" s="466"/>
      <c r="U635" s="466"/>
      <c r="V635" s="466"/>
      <c r="W635" s="466"/>
      <c r="X635" s="466"/>
      <c r="Y635" s="466"/>
    </row>
    <row r="636" spans="1:25" ht="14.25" customHeight="1" x14ac:dyDescent="0.2">
      <c r="A636" s="461"/>
      <c r="B636" s="461"/>
      <c r="C636" s="466"/>
      <c r="D636" s="466"/>
      <c r="E636" s="466"/>
      <c r="F636" s="466"/>
      <c r="G636" s="495"/>
      <c r="H636" s="495"/>
      <c r="I636" s="466"/>
      <c r="J636" s="466"/>
      <c r="K636" s="466"/>
      <c r="L636" s="466"/>
      <c r="M636" s="466"/>
      <c r="N636" s="466"/>
      <c r="O636" s="466"/>
      <c r="P636" s="466"/>
      <c r="Q636" s="466"/>
      <c r="R636" s="466"/>
      <c r="S636" s="466"/>
      <c r="T636" s="466"/>
      <c r="U636" s="466"/>
      <c r="V636" s="466"/>
      <c r="W636" s="466"/>
      <c r="X636" s="466"/>
      <c r="Y636" s="466"/>
    </row>
    <row r="637" spans="1:25" ht="14.25" customHeight="1" x14ac:dyDescent="0.2">
      <c r="A637" s="461"/>
      <c r="B637" s="461"/>
      <c r="C637" s="466"/>
      <c r="D637" s="466"/>
      <c r="E637" s="466"/>
      <c r="F637" s="466"/>
      <c r="G637" s="495"/>
      <c r="H637" s="495"/>
      <c r="I637" s="466"/>
      <c r="J637" s="466"/>
      <c r="K637" s="466"/>
      <c r="L637" s="466"/>
      <c r="M637" s="466"/>
      <c r="N637" s="466"/>
      <c r="O637" s="466"/>
      <c r="P637" s="466"/>
      <c r="Q637" s="466"/>
      <c r="R637" s="466"/>
      <c r="S637" s="466"/>
      <c r="T637" s="466"/>
      <c r="U637" s="466"/>
      <c r="V637" s="466"/>
      <c r="W637" s="466"/>
      <c r="X637" s="466"/>
      <c r="Y637" s="466"/>
    </row>
    <row r="638" spans="1:25" ht="14.25" customHeight="1" x14ac:dyDescent="0.2">
      <c r="A638" s="461"/>
      <c r="B638" s="461"/>
      <c r="C638" s="466"/>
      <c r="D638" s="466"/>
      <c r="E638" s="466"/>
      <c r="F638" s="466"/>
      <c r="G638" s="495"/>
      <c r="H638" s="495"/>
      <c r="I638" s="466"/>
      <c r="J638" s="466"/>
      <c r="K638" s="466"/>
      <c r="L638" s="466"/>
      <c r="M638" s="466"/>
      <c r="N638" s="466"/>
      <c r="O638" s="466"/>
      <c r="P638" s="466"/>
      <c r="Q638" s="466"/>
      <c r="R638" s="466"/>
      <c r="S638" s="466"/>
      <c r="T638" s="466"/>
      <c r="U638" s="466"/>
      <c r="V638" s="466"/>
      <c r="W638" s="466"/>
      <c r="X638" s="466"/>
      <c r="Y638" s="466"/>
    </row>
    <row r="639" spans="1:25" ht="14.25" customHeight="1" x14ac:dyDescent="0.2">
      <c r="A639" s="461"/>
      <c r="B639" s="461"/>
      <c r="C639" s="466"/>
      <c r="D639" s="466"/>
      <c r="E639" s="466"/>
      <c r="F639" s="466"/>
      <c r="G639" s="495"/>
      <c r="H639" s="495"/>
      <c r="I639" s="466"/>
      <c r="J639" s="466"/>
      <c r="K639" s="466"/>
      <c r="L639" s="466"/>
      <c r="M639" s="466"/>
      <c r="N639" s="466"/>
      <c r="O639" s="466"/>
      <c r="P639" s="466"/>
      <c r="Q639" s="466"/>
      <c r="R639" s="466"/>
      <c r="S639" s="466"/>
      <c r="T639" s="466"/>
      <c r="U639" s="466"/>
      <c r="V639" s="466"/>
      <c r="W639" s="466"/>
      <c r="X639" s="466"/>
      <c r="Y639" s="466"/>
    </row>
    <row r="640" spans="1:25" ht="14.25" customHeight="1" x14ac:dyDescent="0.2">
      <c r="A640" s="461"/>
      <c r="B640" s="461"/>
      <c r="C640" s="466"/>
      <c r="D640" s="466"/>
      <c r="E640" s="466"/>
      <c r="F640" s="466"/>
      <c r="G640" s="495"/>
      <c r="H640" s="495"/>
      <c r="I640" s="466"/>
      <c r="J640" s="466"/>
      <c r="K640" s="466"/>
      <c r="L640" s="466"/>
      <c r="M640" s="466"/>
      <c r="N640" s="466"/>
      <c r="O640" s="466"/>
      <c r="P640" s="466"/>
      <c r="Q640" s="466"/>
      <c r="R640" s="466"/>
      <c r="S640" s="466"/>
      <c r="T640" s="466"/>
      <c r="U640" s="466"/>
      <c r="V640" s="466"/>
      <c r="W640" s="466"/>
      <c r="X640" s="466"/>
      <c r="Y640" s="466"/>
    </row>
    <row r="641" spans="1:25" ht="14.25" customHeight="1" x14ac:dyDescent="0.2">
      <c r="A641" s="461"/>
      <c r="B641" s="461"/>
      <c r="C641" s="466"/>
      <c r="D641" s="466"/>
      <c r="E641" s="466"/>
      <c r="F641" s="466"/>
      <c r="G641" s="495"/>
      <c r="H641" s="495"/>
      <c r="I641" s="466"/>
      <c r="J641" s="466"/>
      <c r="K641" s="466"/>
      <c r="L641" s="466"/>
      <c r="M641" s="466"/>
      <c r="N641" s="466"/>
      <c r="O641" s="466"/>
      <c r="P641" s="466"/>
      <c r="Q641" s="466"/>
      <c r="R641" s="466"/>
      <c r="S641" s="466"/>
      <c r="T641" s="466"/>
      <c r="U641" s="466"/>
      <c r="V641" s="466"/>
      <c r="W641" s="466"/>
      <c r="X641" s="466"/>
      <c r="Y641" s="466"/>
    </row>
    <row r="642" spans="1:25" ht="14.25" customHeight="1" x14ac:dyDescent="0.2">
      <c r="A642" s="461"/>
      <c r="B642" s="461"/>
      <c r="C642" s="466"/>
      <c r="D642" s="466"/>
      <c r="E642" s="466"/>
      <c r="F642" s="466"/>
      <c r="G642" s="495"/>
      <c r="H642" s="495"/>
      <c r="I642" s="466"/>
      <c r="J642" s="466"/>
      <c r="K642" s="466"/>
      <c r="L642" s="466"/>
      <c r="M642" s="466"/>
      <c r="N642" s="466"/>
      <c r="O642" s="466"/>
      <c r="P642" s="466"/>
      <c r="Q642" s="466"/>
      <c r="R642" s="466"/>
      <c r="S642" s="466"/>
      <c r="T642" s="466"/>
      <c r="U642" s="466"/>
      <c r="V642" s="466"/>
      <c r="W642" s="466"/>
      <c r="X642" s="466"/>
      <c r="Y642" s="466"/>
    </row>
    <row r="643" spans="1:25" ht="14.25" customHeight="1" x14ac:dyDescent="0.2">
      <c r="A643" s="461"/>
      <c r="B643" s="461"/>
      <c r="C643" s="466"/>
      <c r="D643" s="466"/>
      <c r="E643" s="466"/>
      <c r="F643" s="466"/>
      <c r="G643" s="495"/>
      <c r="H643" s="495"/>
      <c r="I643" s="466"/>
      <c r="J643" s="466"/>
      <c r="K643" s="466"/>
      <c r="L643" s="466"/>
      <c r="M643" s="466"/>
      <c r="N643" s="466"/>
      <c r="O643" s="466"/>
      <c r="P643" s="466"/>
      <c r="Q643" s="466"/>
      <c r="R643" s="466"/>
      <c r="S643" s="466"/>
      <c r="T643" s="466"/>
      <c r="U643" s="466"/>
      <c r="V643" s="466"/>
      <c r="W643" s="466"/>
      <c r="X643" s="466"/>
      <c r="Y643" s="466"/>
    </row>
    <row r="644" spans="1:25" ht="14.25" customHeight="1" x14ac:dyDescent="0.2">
      <c r="A644" s="461"/>
      <c r="B644" s="461"/>
      <c r="C644" s="466"/>
      <c r="D644" s="466"/>
      <c r="E644" s="466"/>
      <c r="F644" s="466"/>
      <c r="G644" s="495"/>
      <c r="H644" s="495"/>
      <c r="I644" s="466"/>
      <c r="J644" s="466"/>
      <c r="K644" s="466"/>
      <c r="L644" s="466"/>
      <c r="M644" s="466"/>
      <c r="N644" s="466"/>
      <c r="O644" s="466"/>
      <c r="P644" s="466"/>
      <c r="Q644" s="466"/>
      <c r="R644" s="466"/>
      <c r="S644" s="466"/>
      <c r="T644" s="466"/>
      <c r="U644" s="466"/>
      <c r="V644" s="466"/>
      <c r="W644" s="466"/>
      <c r="X644" s="466"/>
      <c r="Y644" s="466"/>
    </row>
    <row r="645" spans="1:25" ht="14.25" customHeight="1" x14ac:dyDescent="0.2">
      <c r="A645" s="461"/>
      <c r="B645" s="461"/>
      <c r="C645" s="466"/>
      <c r="D645" s="466"/>
      <c r="E645" s="466"/>
      <c r="F645" s="466"/>
      <c r="G645" s="495"/>
      <c r="H645" s="495"/>
      <c r="I645" s="466"/>
      <c r="J645" s="466"/>
      <c r="K645" s="466"/>
      <c r="L645" s="466"/>
      <c r="M645" s="466"/>
      <c r="N645" s="466"/>
      <c r="O645" s="466"/>
      <c r="P645" s="466"/>
      <c r="Q645" s="466"/>
      <c r="R645" s="466"/>
      <c r="S645" s="466"/>
      <c r="T645" s="466"/>
      <c r="U645" s="466"/>
      <c r="V645" s="466"/>
      <c r="W645" s="466"/>
      <c r="X645" s="466"/>
      <c r="Y645" s="466"/>
    </row>
    <row r="646" spans="1:25" ht="14.25" customHeight="1" x14ac:dyDescent="0.2">
      <c r="A646" s="461"/>
      <c r="B646" s="461"/>
      <c r="C646" s="466"/>
      <c r="D646" s="466"/>
      <c r="E646" s="466"/>
      <c r="F646" s="466"/>
      <c r="G646" s="495"/>
      <c r="H646" s="495"/>
      <c r="I646" s="466"/>
      <c r="J646" s="466"/>
      <c r="K646" s="466"/>
      <c r="L646" s="466"/>
      <c r="M646" s="466"/>
      <c r="N646" s="466"/>
      <c r="O646" s="466"/>
      <c r="P646" s="466"/>
      <c r="Q646" s="466"/>
      <c r="R646" s="466"/>
      <c r="S646" s="466"/>
      <c r="T646" s="466"/>
      <c r="U646" s="466"/>
      <c r="V646" s="466"/>
      <c r="W646" s="466"/>
      <c r="X646" s="466"/>
      <c r="Y646" s="466"/>
    </row>
    <row r="647" spans="1:25" ht="14.25" customHeight="1" x14ac:dyDescent="0.2">
      <c r="A647" s="461"/>
      <c r="B647" s="461"/>
      <c r="C647" s="466"/>
      <c r="D647" s="466"/>
      <c r="E647" s="466"/>
      <c r="F647" s="466"/>
      <c r="G647" s="495"/>
      <c r="H647" s="495"/>
      <c r="I647" s="466"/>
      <c r="J647" s="466"/>
      <c r="K647" s="466"/>
      <c r="L647" s="466"/>
      <c r="M647" s="466"/>
      <c r="N647" s="466"/>
      <c r="O647" s="466"/>
      <c r="P647" s="466"/>
      <c r="Q647" s="466"/>
      <c r="R647" s="466"/>
      <c r="S647" s="466"/>
      <c r="T647" s="466"/>
      <c r="U647" s="466"/>
      <c r="V647" s="466"/>
      <c r="W647" s="466"/>
      <c r="X647" s="466"/>
      <c r="Y647" s="466"/>
    </row>
    <row r="648" spans="1:25" ht="14.25" customHeight="1" x14ac:dyDescent="0.2">
      <c r="A648" s="461"/>
      <c r="B648" s="461"/>
      <c r="C648" s="466"/>
      <c r="D648" s="466"/>
      <c r="E648" s="466"/>
      <c r="F648" s="466"/>
      <c r="G648" s="495"/>
      <c r="H648" s="495"/>
      <c r="I648" s="466"/>
      <c r="J648" s="466"/>
      <c r="K648" s="466"/>
      <c r="L648" s="466"/>
      <c r="M648" s="466"/>
      <c r="N648" s="466"/>
      <c r="O648" s="466"/>
      <c r="P648" s="466"/>
      <c r="Q648" s="466"/>
      <c r="R648" s="466"/>
      <c r="S648" s="466"/>
      <c r="T648" s="466"/>
      <c r="U648" s="466"/>
      <c r="V648" s="466"/>
      <c r="W648" s="466"/>
      <c r="X648" s="466"/>
      <c r="Y648" s="466"/>
    </row>
    <row r="649" spans="1:25" ht="14.25" customHeight="1" x14ac:dyDescent="0.2">
      <c r="A649" s="461"/>
      <c r="B649" s="461"/>
      <c r="C649" s="466"/>
      <c r="D649" s="466"/>
      <c r="E649" s="466"/>
      <c r="F649" s="466"/>
      <c r="G649" s="495"/>
      <c r="H649" s="495"/>
      <c r="I649" s="466"/>
      <c r="J649" s="466"/>
      <c r="K649" s="466"/>
      <c r="L649" s="466"/>
      <c r="M649" s="466"/>
      <c r="N649" s="466"/>
      <c r="O649" s="466"/>
      <c r="P649" s="466"/>
      <c r="Q649" s="466"/>
      <c r="R649" s="466"/>
      <c r="S649" s="466"/>
      <c r="T649" s="466"/>
      <c r="U649" s="466"/>
      <c r="V649" s="466"/>
      <c r="W649" s="466"/>
      <c r="X649" s="466"/>
      <c r="Y649" s="466"/>
    </row>
    <row r="650" spans="1:25" ht="14.25" customHeight="1" x14ac:dyDescent="0.2">
      <c r="A650" s="461"/>
      <c r="B650" s="461"/>
      <c r="C650" s="466"/>
      <c r="D650" s="466"/>
      <c r="E650" s="466"/>
      <c r="F650" s="466"/>
      <c r="G650" s="495"/>
      <c r="H650" s="495"/>
      <c r="I650" s="466"/>
      <c r="J650" s="466"/>
      <c r="K650" s="466"/>
      <c r="L650" s="466"/>
      <c r="M650" s="466"/>
      <c r="N650" s="466"/>
      <c r="O650" s="466"/>
      <c r="P650" s="466"/>
      <c r="Q650" s="466"/>
      <c r="R650" s="466"/>
      <c r="S650" s="466"/>
      <c r="T650" s="466"/>
      <c r="U650" s="466"/>
      <c r="V650" s="466"/>
      <c r="W650" s="466"/>
      <c r="X650" s="466"/>
      <c r="Y650" s="466"/>
    </row>
    <row r="651" spans="1:25" ht="14.25" customHeight="1" x14ac:dyDescent="0.2">
      <c r="A651" s="461"/>
      <c r="B651" s="461"/>
      <c r="C651" s="466"/>
      <c r="D651" s="466"/>
      <c r="E651" s="466"/>
      <c r="F651" s="466"/>
      <c r="G651" s="495"/>
      <c r="H651" s="495"/>
      <c r="I651" s="466"/>
      <c r="J651" s="466"/>
      <c r="K651" s="466"/>
      <c r="L651" s="466"/>
      <c r="M651" s="466"/>
      <c r="N651" s="466"/>
      <c r="O651" s="466"/>
      <c r="P651" s="466"/>
      <c r="Q651" s="466"/>
      <c r="R651" s="466"/>
      <c r="S651" s="466"/>
      <c r="T651" s="466"/>
      <c r="U651" s="466"/>
      <c r="V651" s="466"/>
      <c r="W651" s="466"/>
      <c r="X651" s="466"/>
      <c r="Y651" s="466"/>
    </row>
    <row r="652" spans="1:25" ht="14.25" customHeight="1" x14ac:dyDescent="0.2">
      <c r="A652" s="461"/>
      <c r="B652" s="461"/>
      <c r="C652" s="466"/>
      <c r="D652" s="466"/>
      <c r="E652" s="466"/>
      <c r="F652" s="466"/>
      <c r="G652" s="495"/>
      <c r="H652" s="495"/>
      <c r="I652" s="466"/>
      <c r="J652" s="466"/>
      <c r="K652" s="466"/>
      <c r="L652" s="466"/>
      <c r="M652" s="466"/>
      <c r="N652" s="466"/>
      <c r="O652" s="466"/>
      <c r="P652" s="466"/>
      <c r="Q652" s="466"/>
      <c r="R652" s="466"/>
      <c r="S652" s="466"/>
      <c r="T652" s="466"/>
      <c r="U652" s="466"/>
      <c r="V652" s="466"/>
      <c r="W652" s="466"/>
      <c r="X652" s="466"/>
      <c r="Y652" s="466"/>
    </row>
    <row r="653" spans="1:25" ht="14.25" customHeight="1" x14ac:dyDescent="0.2">
      <c r="A653" s="461"/>
      <c r="B653" s="461"/>
      <c r="C653" s="466"/>
      <c r="D653" s="466"/>
      <c r="E653" s="466"/>
      <c r="F653" s="466"/>
      <c r="G653" s="495"/>
      <c r="H653" s="495"/>
      <c r="I653" s="466"/>
      <c r="J653" s="466"/>
      <c r="K653" s="466"/>
      <c r="L653" s="466"/>
      <c r="M653" s="466"/>
      <c r="N653" s="466"/>
      <c r="O653" s="466"/>
      <c r="P653" s="466"/>
      <c r="Q653" s="466"/>
      <c r="R653" s="466"/>
      <c r="S653" s="466"/>
      <c r="T653" s="466"/>
      <c r="U653" s="466"/>
      <c r="V653" s="466"/>
      <c r="W653" s="466"/>
      <c r="X653" s="466"/>
      <c r="Y653" s="466"/>
    </row>
    <row r="654" spans="1:25" ht="14.25" customHeight="1" x14ac:dyDescent="0.2">
      <c r="A654" s="461"/>
      <c r="B654" s="461"/>
      <c r="C654" s="466"/>
      <c r="D654" s="466"/>
      <c r="E654" s="466"/>
      <c r="F654" s="466"/>
      <c r="G654" s="495"/>
      <c r="H654" s="495"/>
      <c r="I654" s="466"/>
      <c r="J654" s="466"/>
      <c r="K654" s="466"/>
      <c r="L654" s="466"/>
      <c r="M654" s="466"/>
      <c r="N654" s="466"/>
      <c r="O654" s="466"/>
      <c r="P654" s="466"/>
      <c r="Q654" s="466"/>
      <c r="R654" s="466"/>
      <c r="S654" s="466"/>
      <c r="T654" s="466"/>
      <c r="U654" s="466"/>
      <c r="V654" s="466"/>
      <c r="W654" s="466"/>
      <c r="X654" s="466"/>
      <c r="Y654" s="466"/>
    </row>
    <row r="655" spans="1:25" ht="14.25" customHeight="1" x14ac:dyDescent="0.2">
      <c r="A655" s="461"/>
      <c r="B655" s="461"/>
      <c r="C655" s="466"/>
      <c r="D655" s="466"/>
      <c r="E655" s="466"/>
      <c r="F655" s="466"/>
      <c r="G655" s="495"/>
      <c r="H655" s="495"/>
      <c r="I655" s="466"/>
      <c r="J655" s="466"/>
      <c r="K655" s="466"/>
      <c r="L655" s="466"/>
      <c r="M655" s="466"/>
      <c r="N655" s="466"/>
      <c r="O655" s="466"/>
      <c r="P655" s="466"/>
      <c r="Q655" s="466"/>
      <c r="R655" s="466"/>
      <c r="S655" s="466"/>
      <c r="T655" s="466"/>
      <c r="U655" s="466"/>
      <c r="V655" s="466"/>
      <c r="W655" s="466"/>
      <c r="X655" s="466"/>
      <c r="Y655" s="466"/>
    </row>
    <row r="656" spans="1:25" ht="14.25" customHeight="1" x14ac:dyDescent="0.2">
      <c r="A656" s="461"/>
      <c r="B656" s="461"/>
      <c r="C656" s="466"/>
      <c r="D656" s="466"/>
      <c r="E656" s="466"/>
      <c r="F656" s="466"/>
      <c r="G656" s="495"/>
      <c r="H656" s="495"/>
      <c r="I656" s="466"/>
      <c r="J656" s="466"/>
      <c r="K656" s="466"/>
      <c r="L656" s="466"/>
      <c r="M656" s="466"/>
      <c r="N656" s="466"/>
      <c r="O656" s="466"/>
      <c r="P656" s="466"/>
      <c r="Q656" s="466"/>
      <c r="R656" s="466"/>
      <c r="S656" s="466"/>
      <c r="T656" s="466"/>
      <c r="U656" s="466"/>
      <c r="V656" s="466"/>
      <c r="W656" s="466"/>
      <c r="X656" s="466"/>
      <c r="Y656" s="466"/>
    </row>
    <row r="657" spans="1:25" ht="14.25" customHeight="1" x14ac:dyDescent="0.2">
      <c r="A657" s="461"/>
      <c r="B657" s="461"/>
      <c r="C657" s="466"/>
      <c r="D657" s="466"/>
      <c r="E657" s="466"/>
      <c r="F657" s="466"/>
      <c r="G657" s="495"/>
      <c r="H657" s="495"/>
      <c r="I657" s="466"/>
      <c r="J657" s="466"/>
      <c r="K657" s="466"/>
      <c r="L657" s="466"/>
      <c r="M657" s="466"/>
      <c r="N657" s="466"/>
      <c r="O657" s="466"/>
      <c r="P657" s="466"/>
      <c r="Q657" s="466"/>
      <c r="R657" s="466"/>
      <c r="S657" s="466"/>
      <c r="T657" s="466"/>
      <c r="U657" s="466"/>
      <c r="V657" s="466"/>
      <c r="W657" s="466"/>
      <c r="X657" s="466"/>
      <c r="Y657" s="466"/>
    </row>
    <row r="658" spans="1:25" ht="14.25" customHeight="1" x14ac:dyDescent="0.2">
      <c r="A658" s="461"/>
      <c r="B658" s="461"/>
      <c r="C658" s="466"/>
      <c r="D658" s="466"/>
      <c r="E658" s="466"/>
      <c r="F658" s="466"/>
      <c r="G658" s="495"/>
      <c r="H658" s="495"/>
      <c r="I658" s="466"/>
      <c r="J658" s="466"/>
      <c r="K658" s="466"/>
      <c r="L658" s="466"/>
      <c r="M658" s="466"/>
      <c r="N658" s="466"/>
      <c r="O658" s="466"/>
      <c r="P658" s="466"/>
      <c r="Q658" s="466"/>
      <c r="R658" s="466"/>
      <c r="S658" s="466"/>
      <c r="T658" s="466"/>
      <c r="U658" s="466"/>
      <c r="V658" s="466"/>
      <c r="W658" s="466"/>
      <c r="X658" s="466"/>
      <c r="Y658" s="466"/>
    </row>
    <row r="659" spans="1:25" ht="14.25" customHeight="1" x14ac:dyDescent="0.2">
      <c r="A659" s="461"/>
      <c r="B659" s="461"/>
      <c r="C659" s="466"/>
      <c r="D659" s="466"/>
      <c r="E659" s="466"/>
      <c r="F659" s="466"/>
      <c r="G659" s="495"/>
      <c r="H659" s="495"/>
      <c r="I659" s="466"/>
      <c r="J659" s="466"/>
      <c r="K659" s="466"/>
      <c r="L659" s="466"/>
      <c r="M659" s="466"/>
      <c r="N659" s="466"/>
      <c r="O659" s="466"/>
      <c r="P659" s="466"/>
      <c r="Q659" s="466"/>
      <c r="R659" s="466"/>
      <c r="S659" s="466"/>
      <c r="T659" s="466"/>
      <c r="U659" s="466"/>
      <c r="V659" s="466"/>
      <c r="W659" s="466"/>
      <c r="X659" s="466"/>
      <c r="Y659" s="466"/>
    </row>
    <row r="660" spans="1:25" ht="14.25" customHeight="1" x14ac:dyDescent="0.2">
      <c r="A660" s="461"/>
      <c r="B660" s="461"/>
      <c r="C660" s="466"/>
      <c r="D660" s="466"/>
      <c r="E660" s="466"/>
      <c r="F660" s="466"/>
      <c r="G660" s="495"/>
      <c r="H660" s="495"/>
      <c r="I660" s="466"/>
      <c r="J660" s="466"/>
      <c r="K660" s="466"/>
      <c r="L660" s="466"/>
      <c r="M660" s="466"/>
      <c r="N660" s="466"/>
      <c r="O660" s="466"/>
      <c r="P660" s="466"/>
      <c r="Q660" s="466"/>
      <c r="R660" s="466"/>
      <c r="S660" s="466"/>
      <c r="T660" s="466"/>
      <c r="U660" s="466"/>
      <c r="V660" s="466"/>
      <c r="W660" s="466"/>
      <c r="X660" s="466"/>
      <c r="Y660" s="466"/>
    </row>
    <row r="661" spans="1:25" ht="14.25" customHeight="1" x14ac:dyDescent="0.2">
      <c r="A661" s="461"/>
      <c r="B661" s="461"/>
      <c r="C661" s="466"/>
      <c r="D661" s="466"/>
      <c r="E661" s="466"/>
      <c r="F661" s="466"/>
      <c r="G661" s="495"/>
      <c r="H661" s="495"/>
      <c r="I661" s="466"/>
      <c r="J661" s="466"/>
      <c r="K661" s="466"/>
      <c r="L661" s="466"/>
      <c r="M661" s="466"/>
      <c r="N661" s="466"/>
      <c r="O661" s="466"/>
      <c r="P661" s="466"/>
      <c r="Q661" s="466"/>
      <c r="R661" s="466"/>
      <c r="S661" s="466"/>
      <c r="T661" s="466"/>
      <c r="U661" s="466"/>
      <c r="V661" s="466"/>
      <c r="W661" s="466"/>
      <c r="X661" s="466"/>
      <c r="Y661" s="466"/>
    </row>
    <row r="662" spans="1:25" ht="14.25" customHeight="1" x14ac:dyDescent="0.2">
      <c r="A662" s="461"/>
      <c r="B662" s="461"/>
      <c r="C662" s="466"/>
      <c r="D662" s="466"/>
      <c r="E662" s="466"/>
      <c r="F662" s="466"/>
      <c r="G662" s="495"/>
      <c r="H662" s="495"/>
      <c r="I662" s="466"/>
      <c r="J662" s="466"/>
      <c r="K662" s="466"/>
      <c r="L662" s="466"/>
      <c r="M662" s="466"/>
      <c r="N662" s="466"/>
      <c r="O662" s="466"/>
      <c r="P662" s="466"/>
      <c r="Q662" s="466"/>
      <c r="R662" s="466"/>
      <c r="S662" s="466"/>
      <c r="T662" s="466"/>
      <c r="U662" s="466"/>
      <c r="V662" s="466"/>
      <c r="W662" s="466"/>
      <c r="X662" s="466"/>
      <c r="Y662" s="466"/>
    </row>
    <row r="663" spans="1:25" ht="14.25" customHeight="1" x14ac:dyDescent="0.2">
      <c r="A663" s="461"/>
      <c r="B663" s="461"/>
      <c r="C663" s="466"/>
      <c r="D663" s="466"/>
      <c r="E663" s="466"/>
      <c r="F663" s="466"/>
      <c r="G663" s="495"/>
      <c r="H663" s="495"/>
      <c r="I663" s="466"/>
      <c r="J663" s="466"/>
      <c r="K663" s="466"/>
      <c r="L663" s="466"/>
      <c r="M663" s="466"/>
      <c r="N663" s="466"/>
      <c r="O663" s="466"/>
      <c r="P663" s="466"/>
      <c r="Q663" s="466"/>
      <c r="R663" s="466"/>
      <c r="S663" s="466"/>
      <c r="T663" s="466"/>
      <c r="U663" s="466"/>
      <c r="V663" s="466"/>
      <c r="W663" s="466"/>
      <c r="X663" s="466"/>
      <c r="Y663" s="466"/>
    </row>
    <row r="664" spans="1:25" ht="14.25" customHeight="1" x14ac:dyDescent="0.2">
      <c r="A664" s="461"/>
      <c r="B664" s="461"/>
      <c r="C664" s="466"/>
      <c r="D664" s="466"/>
      <c r="E664" s="466"/>
      <c r="F664" s="466"/>
      <c r="G664" s="495"/>
      <c r="H664" s="495"/>
      <c r="I664" s="466"/>
      <c r="J664" s="466"/>
      <c r="K664" s="466"/>
      <c r="L664" s="466"/>
      <c r="M664" s="466"/>
      <c r="N664" s="466"/>
      <c r="O664" s="466"/>
      <c r="P664" s="466"/>
      <c r="Q664" s="466"/>
      <c r="R664" s="466"/>
      <c r="S664" s="466"/>
      <c r="T664" s="466"/>
      <c r="U664" s="466"/>
      <c r="V664" s="466"/>
      <c r="W664" s="466"/>
      <c r="X664" s="466"/>
      <c r="Y664" s="466"/>
    </row>
    <row r="665" spans="1:25" ht="14.25" customHeight="1" x14ac:dyDescent="0.2">
      <c r="A665" s="461"/>
      <c r="B665" s="461"/>
      <c r="C665" s="466"/>
      <c r="D665" s="466"/>
      <c r="E665" s="466"/>
      <c r="F665" s="466"/>
      <c r="G665" s="495"/>
      <c r="H665" s="495"/>
      <c r="I665" s="466"/>
      <c r="J665" s="466"/>
      <c r="K665" s="466"/>
      <c r="L665" s="466"/>
      <c r="M665" s="466"/>
      <c r="N665" s="466"/>
      <c r="O665" s="466"/>
      <c r="P665" s="466"/>
      <c r="Q665" s="466"/>
      <c r="R665" s="466"/>
      <c r="S665" s="466"/>
      <c r="T665" s="466"/>
      <c r="U665" s="466"/>
      <c r="V665" s="466"/>
      <c r="W665" s="466"/>
      <c r="X665" s="466"/>
      <c r="Y665" s="466"/>
    </row>
    <row r="666" spans="1:25" ht="14.25" customHeight="1" x14ac:dyDescent="0.2">
      <c r="A666" s="461"/>
      <c r="B666" s="461"/>
      <c r="C666" s="466"/>
      <c r="D666" s="466"/>
      <c r="E666" s="466"/>
      <c r="F666" s="466"/>
      <c r="G666" s="495"/>
      <c r="H666" s="495"/>
      <c r="I666" s="466"/>
      <c r="J666" s="466"/>
      <c r="K666" s="466"/>
      <c r="L666" s="466"/>
      <c r="M666" s="466"/>
      <c r="N666" s="466"/>
      <c r="O666" s="466"/>
      <c r="P666" s="466"/>
      <c r="Q666" s="466"/>
      <c r="R666" s="466"/>
      <c r="S666" s="466"/>
      <c r="T666" s="466"/>
      <c r="U666" s="466"/>
      <c r="V666" s="466"/>
      <c r="W666" s="466"/>
      <c r="X666" s="466"/>
      <c r="Y666" s="466"/>
    </row>
    <row r="667" spans="1:25" ht="14.25" customHeight="1" x14ac:dyDescent="0.2">
      <c r="A667" s="461"/>
      <c r="B667" s="461"/>
      <c r="C667" s="466"/>
      <c r="D667" s="466"/>
      <c r="E667" s="466"/>
      <c r="F667" s="466"/>
      <c r="G667" s="495"/>
      <c r="H667" s="495"/>
      <c r="I667" s="466"/>
      <c r="J667" s="466"/>
      <c r="K667" s="466"/>
      <c r="L667" s="466"/>
      <c r="M667" s="466"/>
      <c r="N667" s="466"/>
      <c r="O667" s="466"/>
      <c r="P667" s="466"/>
      <c r="Q667" s="466"/>
      <c r="R667" s="466"/>
      <c r="S667" s="466"/>
      <c r="T667" s="466"/>
      <c r="U667" s="466"/>
      <c r="V667" s="466"/>
      <c r="W667" s="466"/>
      <c r="X667" s="466"/>
      <c r="Y667" s="466"/>
    </row>
    <row r="668" spans="1:25" ht="14.25" customHeight="1" x14ac:dyDescent="0.2">
      <c r="A668" s="461"/>
      <c r="B668" s="461"/>
      <c r="C668" s="466"/>
      <c r="D668" s="466"/>
      <c r="E668" s="466"/>
      <c r="F668" s="466"/>
      <c r="G668" s="495"/>
      <c r="H668" s="495"/>
      <c r="I668" s="466"/>
      <c r="J668" s="466"/>
      <c r="K668" s="466"/>
      <c r="L668" s="466"/>
      <c r="M668" s="466"/>
      <c r="N668" s="466"/>
      <c r="O668" s="466"/>
      <c r="P668" s="466"/>
      <c r="Q668" s="466"/>
      <c r="R668" s="466"/>
      <c r="S668" s="466"/>
      <c r="T668" s="466"/>
      <c r="U668" s="466"/>
      <c r="V668" s="466"/>
      <c r="W668" s="466"/>
      <c r="X668" s="466"/>
      <c r="Y668" s="466"/>
    </row>
    <row r="669" spans="1:25" ht="14.25" customHeight="1" x14ac:dyDescent="0.2">
      <c r="A669" s="461"/>
      <c r="B669" s="461"/>
      <c r="C669" s="466"/>
      <c r="D669" s="466"/>
      <c r="E669" s="466"/>
      <c r="F669" s="466"/>
      <c r="G669" s="495"/>
      <c r="H669" s="495"/>
      <c r="I669" s="466"/>
      <c r="J669" s="466"/>
      <c r="K669" s="466"/>
      <c r="L669" s="466"/>
      <c r="M669" s="466"/>
      <c r="N669" s="466"/>
      <c r="O669" s="466"/>
      <c r="P669" s="466"/>
      <c r="Q669" s="466"/>
      <c r="R669" s="466"/>
      <c r="S669" s="466"/>
      <c r="T669" s="466"/>
      <c r="U669" s="466"/>
      <c r="V669" s="466"/>
      <c r="W669" s="466"/>
      <c r="X669" s="466"/>
      <c r="Y669" s="466"/>
    </row>
    <row r="670" spans="1:25" ht="14.25" customHeight="1" x14ac:dyDescent="0.2">
      <c r="A670" s="461"/>
      <c r="B670" s="461"/>
      <c r="C670" s="466"/>
      <c r="D670" s="466"/>
      <c r="E670" s="466"/>
      <c r="F670" s="466"/>
      <c r="G670" s="495"/>
      <c r="H670" s="495"/>
      <c r="I670" s="466"/>
      <c r="J670" s="466"/>
      <c r="K670" s="466"/>
      <c r="L670" s="466"/>
      <c r="M670" s="466"/>
      <c r="N670" s="466"/>
      <c r="O670" s="466"/>
      <c r="P670" s="466"/>
      <c r="Q670" s="466"/>
      <c r="R670" s="466"/>
      <c r="S670" s="466"/>
      <c r="T670" s="466"/>
      <c r="U670" s="466"/>
      <c r="V670" s="466"/>
      <c r="W670" s="466"/>
      <c r="X670" s="466"/>
      <c r="Y670" s="466"/>
    </row>
    <row r="671" spans="1:25" ht="14.25" customHeight="1" x14ac:dyDescent="0.2">
      <c r="A671" s="461"/>
      <c r="B671" s="461"/>
      <c r="C671" s="466"/>
      <c r="D671" s="466"/>
      <c r="E671" s="466"/>
      <c r="F671" s="466"/>
      <c r="G671" s="495"/>
      <c r="H671" s="495"/>
      <c r="I671" s="466"/>
      <c r="J671" s="466"/>
      <c r="K671" s="466"/>
      <c r="L671" s="466"/>
      <c r="M671" s="466"/>
      <c r="N671" s="466"/>
      <c r="O671" s="466"/>
      <c r="P671" s="466"/>
      <c r="Q671" s="466"/>
      <c r="R671" s="466"/>
      <c r="S671" s="466"/>
      <c r="T671" s="466"/>
      <c r="U671" s="466"/>
      <c r="V671" s="466"/>
      <c r="W671" s="466"/>
      <c r="X671" s="466"/>
      <c r="Y671" s="466"/>
    </row>
    <row r="672" spans="1:25" ht="14.25" customHeight="1" x14ac:dyDescent="0.2">
      <c r="A672" s="461"/>
      <c r="B672" s="461"/>
      <c r="C672" s="466"/>
      <c r="D672" s="466"/>
      <c r="E672" s="466"/>
      <c r="F672" s="466"/>
      <c r="G672" s="495"/>
      <c r="H672" s="495"/>
      <c r="I672" s="466"/>
      <c r="J672" s="466"/>
      <c r="K672" s="466"/>
      <c r="L672" s="466"/>
      <c r="M672" s="466"/>
      <c r="N672" s="466"/>
      <c r="O672" s="466"/>
      <c r="P672" s="466"/>
      <c r="Q672" s="466"/>
      <c r="R672" s="466"/>
      <c r="S672" s="466"/>
      <c r="T672" s="466"/>
      <c r="U672" s="466"/>
      <c r="V672" s="466"/>
      <c r="W672" s="466"/>
      <c r="X672" s="466"/>
      <c r="Y672" s="466"/>
    </row>
    <row r="673" spans="1:25" ht="14.25" customHeight="1" x14ac:dyDescent="0.2">
      <c r="A673" s="461"/>
      <c r="B673" s="461"/>
      <c r="C673" s="466"/>
      <c r="D673" s="466"/>
      <c r="E673" s="466"/>
      <c r="F673" s="466"/>
      <c r="G673" s="495"/>
      <c r="H673" s="495"/>
      <c r="I673" s="466"/>
      <c r="J673" s="466"/>
      <c r="K673" s="466"/>
      <c r="L673" s="466"/>
      <c r="M673" s="466"/>
      <c r="N673" s="466"/>
      <c r="O673" s="466"/>
      <c r="P673" s="466"/>
      <c r="Q673" s="466"/>
      <c r="R673" s="466"/>
      <c r="S673" s="466"/>
      <c r="T673" s="466"/>
      <c r="U673" s="466"/>
      <c r="V673" s="466"/>
      <c r="W673" s="466"/>
      <c r="X673" s="466"/>
      <c r="Y673" s="466"/>
    </row>
    <row r="674" spans="1:25" ht="14.25" customHeight="1" x14ac:dyDescent="0.2">
      <c r="A674" s="461"/>
      <c r="B674" s="461"/>
      <c r="C674" s="466"/>
      <c r="D674" s="466"/>
      <c r="E674" s="466"/>
      <c r="F674" s="466"/>
      <c r="G674" s="495"/>
      <c r="H674" s="495"/>
      <c r="I674" s="466"/>
      <c r="J674" s="466"/>
      <c r="K674" s="466"/>
      <c r="L674" s="466"/>
      <c r="M674" s="466"/>
      <c r="N674" s="466"/>
      <c r="O674" s="466"/>
      <c r="P674" s="466"/>
      <c r="Q674" s="466"/>
      <c r="R674" s="466"/>
      <c r="S674" s="466"/>
      <c r="T674" s="466"/>
      <c r="U674" s="466"/>
      <c r="V674" s="466"/>
      <c r="W674" s="466"/>
      <c r="X674" s="466"/>
      <c r="Y674" s="466"/>
    </row>
    <row r="675" spans="1:25" ht="14.25" customHeight="1" x14ac:dyDescent="0.2">
      <c r="A675" s="461"/>
      <c r="B675" s="461"/>
      <c r="C675" s="466"/>
      <c r="D675" s="466"/>
      <c r="E675" s="466"/>
      <c r="F675" s="466"/>
      <c r="G675" s="495"/>
      <c r="H675" s="495"/>
      <c r="I675" s="466"/>
      <c r="J675" s="466"/>
      <c r="K675" s="466"/>
      <c r="L675" s="466"/>
      <c r="M675" s="466"/>
      <c r="N675" s="466"/>
      <c r="O675" s="466"/>
      <c r="P675" s="466"/>
      <c r="Q675" s="466"/>
      <c r="R675" s="466"/>
      <c r="S675" s="466"/>
      <c r="T675" s="466"/>
      <c r="U675" s="466"/>
      <c r="V675" s="466"/>
      <c r="W675" s="466"/>
      <c r="X675" s="466"/>
      <c r="Y675" s="466"/>
    </row>
    <row r="676" spans="1:25" ht="14.25" customHeight="1" x14ac:dyDescent="0.2">
      <c r="A676" s="461"/>
      <c r="B676" s="461"/>
      <c r="C676" s="466"/>
      <c r="D676" s="466"/>
      <c r="E676" s="466"/>
      <c r="F676" s="466"/>
      <c r="G676" s="495"/>
      <c r="H676" s="495"/>
      <c r="I676" s="466"/>
      <c r="J676" s="466"/>
      <c r="K676" s="466"/>
      <c r="L676" s="466"/>
      <c r="M676" s="466"/>
      <c r="N676" s="466"/>
      <c r="O676" s="466"/>
      <c r="P676" s="466"/>
      <c r="Q676" s="466"/>
      <c r="R676" s="466"/>
      <c r="S676" s="466"/>
      <c r="T676" s="466"/>
      <c r="U676" s="466"/>
      <c r="V676" s="466"/>
      <c r="W676" s="466"/>
      <c r="X676" s="466"/>
      <c r="Y676" s="466"/>
    </row>
    <row r="677" spans="1:25" ht="14.25" customHeight="1" x14ac:dyDescent="0.2">
      <c r="A677" s="461"/>
      <c r="B677" s="461"/>
      <c r="C677" s="466"/>
      <c r="D677" s="466"/>
      <c r="E677" s="466"/>
      <c r="F677" s="466"/>
      <c r="G677" s="495"/>
      <c r="H677" s="495"/>
      <c r="I677" s="466"/>
      <c r="J677" s="466"/>
      <c r="K677" s="466"/>
      <c r="L677" s="466"/>
      <c r="M677" s="466"/>
      <c r="N677" s="466"/>
      <c r="O677" s="466"/>
      <c r="P677" s="466"/>
      <c r="Q677" s="466"/>
      <c r="R677" s="466"/>
      <c r="S677" s="466"/>
      <c r="T677" s="466"/>
      <c r="U677" s="466"/>
      <c r="V677" s="466"/>
      <c r="W677" s="466"/>
      <c r="X677" s="466"/>
      <c r="Y677" s="466"/>
    </row>
    <row r="678" spans="1:25" ht="14.25" customHeight="1" x14ac:dyDescent="0.2">
      <c r="A678" s="461"/>
      <c r="B678" s="461"/>
      <c r="C678" s="466"/>
      <c r="D678" s="466"/>
      <c r="E678" s="466"/>
      <c r="F678" s="466"/>
      <c r="G678" s="495"/>
      <c r="H678" s="495"/>
      <c r="I678" s="466"/>
      <c r="J678" s="466"/>
      <c r="K678" s="466"/>
      <c r="L678" s="466"/>
      <c r="M678" s="466"/>
      <c r="N678" s="466"/>
      <c r="O678" s="466"/>
      <c r="P678" s="466"/>
      <c r="Q678" s="466"/>
      <c r="R678" s="466"/>
      <c r="S678" s="466"/>
      <c r="T678" s="466"/>
      <c r="U678" s="466"/>
      <c r="V678" s="466"/>
      <c r="W678" s="466"/>
      <c r="X678" s="466"/>
      <c r="Y678" s="466"/>
    </row>
    <row r="679" spans="1:25" ht="14.25" customHeight="1" x14ac:dyDescent="0.2">
      <c r="A679" s="461"/>
      <c r="B679" s="461"/>
      <c r="C679" s="466"/>
      <c r="D679" s="466"/>
      <c r="E679" s="466"/>
      <c r="F679" s="466"/>
      <c r="G679" s="495"/>
      <c r="H679" s="495"/>
      <c r="I679" s="466"/>
      <c r="J679" s="466"/>
      <c r="K679" s="466"/>
      <c r="L679" s="466"/>
      <c r="M679" s="466"/>
      <c r="N679" s="466"/>
      <c r="O679" s="466"/>
      <c r="P679" s="466"/>
      <c r="Q679" s="466"/>
      <c r="R679" s="466"/>
      <c r="S679" s="466"/>
      <c r="T679" s="466"/>
      <c r="U679" s="466"/>
      <c r="V679" s="466"/>
      <c r="W679" s="466"/>
      <c r="X679" s="466"/>
      <c r="Y679" s="466"/>
    </row>
    <row r="680" spans="1:25" ht="14.25" customHeight="1" x14ac:dyDescent="0.2">
      <c r="A680" s="461"/>
      <c r="B680" s="461"/>
      <c r="C680" s="466"/>
      <c r="D680" s="466"/>
      <c r="E680" s="466"/>
      <c r="F680" s="466"/>
      <c r="G680" s="495"/>
      <c r="H680" s="495"/>
      <c r="I680" s="466"/>
      <c r="J680" s="466"/>
      <c r="K680" s="466"/>
      <c r="L680" s="466"/>
      <c r="M680" s="466"/>
      <c r="N680" s="466"/>
      <c r="O680" s="466"/>
      <c r="P680" s="466"/>
      <c r="Q680" s="466"/>
      <c r="R680" s="466"/>
      <c r="S680" s="466"/>
      <c r="T680" s="466"/>
      <c r="U680" s="466"/>
      <c r="V680" s="466"/>
      <c r="W680" s="466"/>
      <c r="X680" s="466"/>
      <c r="Y680" s="466"/>
    </row>
    <row r="681" spans="1:25" ht="14.25" customHeight="1" x14ac:dyDescent="0.2">
      <c r="A681" s="461"/>
      <c r="B681" s="461"/>
      <c r="C681" s="466"/>
      <c r="D681" s="466"/>
      <c r="E681" s="466"/>
      <c r="F681" s="466"/>
      <c r="G681" s="495"/>
      <c r="H681" s="495"/>
      <c r="I681" s="466"/>
      <c r="J681" s="466"/>
      <c r="K681" s="466"/>
      <c r="L681" s="466"/>
      <c r="M681" s="466"/>
      <c r="N681" s="466"/>
      <c r="O681" s="466"/>
      <c r="P681" s="466"/>
      <c r="Q681" s="466"/>
      <c r="R681" s="466"/>
      <c r="S681" s="466"/>
      <c r="T681" s="466"/>
      <c r="U681" s="466"/>
      <c r="V681" s="466"/>
      <c r="W681" s="466"/>
      <c r="X681" s="466"/>
      <c r="Y681" s="466"/>
    </row>
    <row r="682" spans="1:25" ht="14.25" customHeight="1" x14ac:dyDescent="0.2">
      <c r="A682" s="461"/>
      <c r="B682" s="461"/>
      <c r="C682" s="466"/>
      <c r="D682" s="466"/>
      <c r="E682" s="466"/>
      <c r="F682" s="466"/>
      <c r="G682" s="495"/>
      <c r="H682" s="495"/>
      <c r="I682" s="466"/>
      <c r="J682" s="466"/>
      <c r="K682" s="466"/>
      <c r="L682" s="466"/>
      <c r="M682" s="466"/>
      <c r="N682" s="466"/>
      <c r="O682" s="466"/>
      <c r="P682" s="466"/>
      <c r="Q682" s="466"/>
      <c r="R682" s="466"/>
      <c r="S682" s="466"/>
      <c r="T682" s="466"/>
      <c r="U682" s="466"/>
      <c r="V682" s="466"/>
      <c r="W682" s="466"/>
      <c r="X682" s="466"/>
      <c r="Y682" s="466"/>
    </row>
    <row r="683" spans="1:25" ht="14.25" customHeight="1" x14ac:dyDescent="0.2">
      <c r="A683" s="461"/>
      <c r="B683" s="461"/>
      <c r="C683" s="466"/>
      <c r="D683" s="466"/>
      <c r="E683" s="466"/>
      <c r="F683" s="466"/>
      <c r="G683" s="495"/>
      <c r="H683" s="495"/>
      <c r="I683" s="466"/>
      <c r="J683" s="466"/>
      <c r="K683" s="466"/>
      <c r="L683" s="466"/>
      <c r="M683" s="466"/>
      <c r="N683" s="466"/>
      <c r="O683" s="466"/>
      <c r="P683" s="466"/>
      <c r="Q683" s="466"/>
      <c r="R683" s="466"/>
      <c r="S683" s="466"/>
      <c r="T683" s="466"/>
      <c r="U683" s="466"/>
      <c r="V683" s="466"/>
      <c r="W683" s="466"/>
      <c r="X683" s="466"/>
      <c r="Y683" s="466"/>
    </row>
    <row r="684" spans="1:25" ht="14.25" customHeight="1" x14ac:dyDescent="0.2">
      <c r="A684" s="461"/>
      <c r="B684" s="461"/>
      <c r="C684" s="466"/>
      <c r="D684" s="466"/>
      <c r="E684" s="466"/>
      <c r="F684" s="466"/>
      <c r="G684" s="495"/>
      <c r="H684" s="495"/>
      <c r="I684" s="466"/>
      <c r="J684" s="466"/>
      <c r="K684" s="466"/>
      <c r="L684" s="466"/>
      <c r="M684" s="466"/>
      <c r="N684" s="466"/>
      <c r="O684" s="466"/>
      <c r="P684" s="466"/>
      <c r="Q684" s="466"/>
      <c r="R684" s="466"/>
      <c r="S684" s="466"/>
      <c r="T684" s="466"/>
      <c r="U684" s="466"/>
      <c r="V684" s="466"/>
      <c r="W684" s="466"/>
      <c r="X684" s="466"/>
      <c r="Y684" s="466"/>
    </row>
    <row r="685" spans="1:25" ht="14.25" customHeight="1" x14ac:dyDescent="0.2">
      <c r="A685" s="461"/>
      <c r="B685" s="461"/>
      <c r="C685" s="466"/>
      <c r="D685" s="466"/>
      <c r="E685" s="466"/>
      <c r="F685" s="466"/>
      <c r="G685" s="495"/>
      <c r="H685" s="495"/>
      <c r="I685" s="466"/>
      <c r="J685" s="466"/>
      <c r="K685" s="466"/>
      <c r="L685" s="466"/>
      <c r="M685" s="466"/>
      <c r="N685" s="466"/>
      <c r="O685" s="466"/>
      <c r="P685" s="466"/>
      <c r="Q685" s="466"/>
      <c r="R685" s="466"/>
      <c r="S685" s="466"/>
      <c r="T685" s="466"/>
      <c r="U685" s="466"/>
      <c r="V685" s="466"/>
      <c r="W685" s="466"/>
      <c r="X685" s="466"/>
      <c r="Y685" s="466"/>
    </row>
    <row r="686" spans="1:25" ht="14.25" customHeight="1" x14ac:dyDescent="0.2">
      <c r="A686" s="461"/>
      <c r="B686" s="461"/>
      <c r="C686" s="466"/>
      <c r="D686" s="466"/>
      <c r="E686" s="466"/>
      <c r="F686" s="466"/>
      <c r="G686" s="495"/>
      <c r="H686" s="495"/>
      <c r="I686" s="466"/>
      <c r="J686" s="466"/>
      <c r="K686" s="466"/>
      <c r="L686" s="466"/>
      <c r="M686" s="466"/>
      <c r="N686" s="466"/>
      <c r="O686" s="466"/>
      <c r="P686" s="466"/>
      <c r="Q686" s="466"/>
      <c r="R686" s="466"/>
      <c r="S686" s="466"/>
      <c r="T686" s="466"/>
      <c r="U686" s="466"/>
      <c r="V686" s="466"/>
      <c r="W686" s="466"/>
      <c r="X686" s="466"/>
      <c r="Y686" s="466"/>
    </row>
    <row r="687" spans="1:25" ht="14.25" customHeight="1" x14ac:dyDescent="0.2">
      <c r="A687" s="461"/>
      <c r="B687" s="461"/>
      <c r="C687" s="466"/>
      <c r="D687" s="466"/>
      <c r="E687" s="466"/>
      <c r="F687" s="466"/>
      <c r="G687" s="495"/>
      <c r="H687" s="495"/>
      <c r="I687" s="466"/>
      <c r="J687" s="466"/>
      <c r="K687" s="466"/>
      <c r="L687" s="466"/>
      <c r="M687" s="466"/>
      <c r="N687" s="466"/>
      <c r="O687" s="466"/>
      <c r="P687" s="466"/>
      <c r="Q687" s="466"/>
      <c r="R687" s="466"/>
      <c r="S687" s="466"/>
      <c r="T687" s="466"/>
      <c r="U687" s="466"/>
      <c r="V687" s="466"/>
      <c r="W687" s="466"/>
      <c r="X687" s="466"/>
      <c r="Y687" s="466"/>
    </row>
    <row r="688" spans="1:25" ht="14.25" customHeight="1" x14ac:dyDescent="0.2">
      <c r="A688" s="461"/>
      <c r="B688" s="461"/>
      <c r="C688" s="466"/>
      <c r="D688" s="466"/>
      <c r="E688" s="466"/>
      <c r="F688" s="466"/>
      <c r="G688" s="495"/>
      <c r="H688" s="495"/>
      <c r="I688" s="466"/>
      <c r="J688" s="466"/>
      <c r="K688" s="466"/>
      <c r="L688" s="466"/>
      <c r="M688" s="466"/>
      <c r="N688" s="466"/>
      <c r="O688" s="466"/>
      <c r="P688" s="466"/>
      <c r="Q688" s="466"/>
      <c r="R688" s="466"/>
      <c r="S688" s="466"/>
      <c r="T688" s="466"/>
      <c r="U688" s="466"/>
      <c r="V688" s="466"/>
      <c r="W688" s="466"/>
      <c r="X688" s="466"/>
      <c r="Y688" s="466"/>
    </row>
    <row r="689" spans="1:25" ht="14.25" customHeight="1" x14ac:dyDescent="0.2">
      <c r="A689" s="461"/>
      <c r="B689" s="461"/>
      <c r="C689" s="466"/>
      <c r="D689" s="466"/>
      <c r="E689" s="466"/>
      <c r="F689" s="466"/>
      <c r="G689" s="495"/>
      <c r="H689" s="495"/>
      <c r="I689" s="466"/>
      <c r="J689" s="466"/>
      <c r="K689" s="466"/>
      <c r="L689" s="466"/>
      <c r="M689" s="466"/>
      <c r="N689" s="466"/>
      <c r="O689" s="466"/>
      <c r="P689" s="466"/>
      <c r="Q689" s="466"/>
      <c r="R689" s="466"/>
      <c r="S689" s="466"/>
      <c r="T689" s="466"/>
      <c r="U689" s="466"/>
      <c r="V689" s="466"/>
      <c r="W689" s="466"/>
      <c r="X689" s="466"/>
      <c r="Y689" s="466"/>
    </row>
    <row r="690" spans="1:25" ht="14.25" customHeight="1" x14ac:dyDescent="0.2">
      <c r="A690" s="461"/>
      <c r="B690" s="461"/>
      <c r="C690" s="466"/>
      <c r="D690" s="466"/>
      <c r="E690" s="466"/>
      <c r="F690" s="466"/>
      <c r="G690" s="495"/>
      <c r="H690" s="495"/>
      <c r="I690" s="466"/>
      <c r="J690" s="466"/>
      <c r="K690" s="466"/>
      <c r="L690" s="466"/>
      <c r="M690" s="466"/>
      <c r="N690" s="466"/>
      <c r="O690" s="466"/>
      <c r="P690" s="466"/>
      <c r="Q690" s="466"/>
      <c r="R690" s="466"/>
      <c r="S690" s="466"/>
      <c r="T690" s="466"/>
      <c r="U690" s="466"/>
      <c r="V690" s="466"/>
      <c r="W690" s="466"/>
      <c r="X690" s="466"/>
      <c r="Y690" s="466"/>
    </row>
    <row r="691" spans="1:25" ht="14.25" customHeight="1" x14ac:dyDescent="0.2">
      <c r="A691" s="461"/>
      <c r="B691" s="461"/>
      <c r="C691" s="466"/>
      <c r="D691" s="466"/>
      <c r="E691" s="466"/>
      <c r="F691" s="466"/>
      <c r="G691" s="495"/>
      <c r="H691" s="495"/>
      <c r="I691" s="466"/>
      <c r="J691" s="466"/>
      <c r="K691" s="466"/>
      <c r="L691" s="466"/>
      <c r="M691" s="466"/>
      <c r="N691" s="466"/>
      <c r="O691" s="466"/>
      <c r="P691" s="466"/>
      <c r="Q691" s="466"/>
      <c r="R691" s="466"/>
      <c r="S691" s="466"/>
      <c r="T691" s="466"/>
      <c r="U691" s="466"/>
      <c r="V691" s="466"/>
      <c r="W691" s="466"/>
      <c r="X691" s="466"/>
      <c r="Y691" s="466"/>
    </row>
    <row r="692" spans="1:25" ht="14.25" customHeight="1" x14ac:dyDescent="0.2">
      <c r="A692" s="461"/>
      <c r="B692" s="461"/>
      <c r="C692" s="466"/>
      <c r="D692" s="466"/>
      <c r="E692" s="466"/>
      <c r="F692" s="466"/>
      <c r="G692" s="495"/>
      <c r="H692" s="495"/>
      <c r="I692" s="466"/>
      <c r="J692" s="466"/>
      <c r="K692" s="466"/>
      <c r="L692" s="466"/>
      <c r="M692" s="466"/>
      <c r="N692" s="466"/>
      <c r="O692" s="466"/>
      <c r="P692" s="466"/>
      <c r="Q692" s="466"/>
      <c r="R692" s="466"/>
      <c r="S692" s="466"/>
      <c r="T692" s="466"/>
      <c r="U692" s="466"/>
      <c r="V692" s="466"/>
      <c r="W692" s="466"/>
      <c r="X692" s="466"/>
      <c r="Y692" s="466"/>
    </row>
    <row r="693" spans="1:25" ht="14.25" customHeight="1" x14ac:dyDescent="0.2">
      <c r="A693" s="461"/>
      <c r="B693" s="461"/>
      <c r="C693" s="466"/>
      <c r="D693" s="466"/>
      <c r="E693" s="466"/>
      <c r="F693" s="466"/>
      <c r="G693" s="495"/>
      <c r="H693" s="495"/>
      <c r="I693" s="466"/>
      <c r="J693" s="466"/>
      <c r="K693" s="466"/>
      <c r="L693" s="466"/>
      <c r="M693" s="466"/>
      <c r="N693" s="466"/>
      <c r="O693" s="466"/>
      <c r="P693" s="466"/>
      <c r="Q693" s="466"/>
      <c r="R693" s="466"/>
      <c r="S693" s="466"/>
      <c r="T693" s="466"/>
      <c r="U693" s="466"/>
      <c r="V693" s="466"/>
      <c r="W693" s="466"/>
      <c r="X693" s="466"/>
      <c r="Y693" s="466"/>
    </row>
    <row r="694" spans="1:25" ht="14.25" customHeight="1" x14ac:dyDescent="0.2">
      <c r="A694" s="461"/>
      <c r="B694" s="461"/>
      <c r="C694" s="466"/>
      <c r="D694" s="466"/>
      <c r="E694" s="466"/>
      <c r="F694" s="466"/>
      <c r="G694" s="495"/>
      <c r="H694" s="495"/>
      <c r="I694" s="466"/>
      <c r="J694" s="466"/>
      <c r="K694" s="466"/>
      <c r="L694" s="466"/>
      <c r="M694" s="466"/>
      <c r="N694" s="466"/>
      <c r="O694" s="466"/>
      <c r="P694" s="466"/>
      <c r="Q694" s="466"/>
      <c r="R694" s="466"/>
      <c r="S694" s="466"/>
      <c r="T694" s="466"/>
      <c r="U694" s="466"/>
      <c r="V694" s="466"/>
      <c r="W694" s="466"/>
      <c r="X694" s="466"/>
      <c r="Y694" s="466"/>
    </row>
    <row r="695" spans="1:25" ht="14.25" customHeight="1" x14ac:dyDescent="0.2">
      <c r="A695" s="461"/>
      <c r="B695" s="461"/>
      <c r="C695" s="466"/>
      <c r="D695" s="466"/>
      <c r="E695" s="466"/>
      <c r="F695" s="466"/>
      <c r="G695" s="495"/>
      <c r="H695" s="495"/>
      <c r="I695" s="466"/>
      <c r="J695" s="466"/>
      <c r="K695" s="466"/>
      <c r="L695" s="466"/>
      <c r="M695" s="466"/>
      <c r="N695" s="466"/>
      <c r="O695" s="466"/>
      <c r="P695" s="466"/>
      <c r="Q695" s="466"/>
      <c r="R695" s="466"/>
      <c r="S695" s="466"/>
      <c r="T695" s="466"/>
      <c r="U695" s="466"/>
      <c r="V695" s="466"/>
      <c r="W695" s="466"/>
      <c r="X695" s="466"/>
      <c r="Y695" s="466"/>
    </row>
    <row r="696" spans="1:25" ht="14.25" customHeight="1" x14ac:dyDescent="0.2">
      <c r="A696" s="461"/>
      <c r="B696" s="461"/>
      <c r="C696" s="466"/>
      <c r="D696" s="466"/>
      <c r="E696" s="466"/>
      <c r="F696" s="466"/>
      <c r="G696" s="495"/>
      <c r="H696" s="495"/>
      <c r="I696" s="466"/>
      <c r="J696" s="466"/>
      <c r="K696" s="466"/>
      <c r="L696" s="466"/>
      <c r="M696" s="466"/>
      <c r="N696" s="466"/>
      <c r="O696" s="466"/>
      <c r="P696" s="466"/>
      <c r="Q696" s="466"/>
      <c r="R696" s="466"/>
      <c r="S696" s="466"/>
      <c r="T696" s="466"/>
      <c r="U696" s="466"/>
      <c r="V696" s="466"/>
      <c r="W696" s="466"/>
      <c r="X696" s="466"/>
      <c r="Y696" s="466"/>
    </row>
    <row r="697" spans="1:25" ht="14.25" customHeight="1" x14ac:dyDescent="0.2">
      <c r="A697" s="461"/>
      <c r="B697" s="461"/>
      <c r="C697" s="466"/>
      <c r="D697" s="466"/>
      <c r="E697" s="466"/>
      <c r="F697" s="466"/>
      <c r="G697" s="495"/>
      <c r="H697" s="495"/>
      <c r="I697" s="466"/>
      <c r="J697" s="466"/>
      <c r="K697" s="466"/>
      <c r="L697" s="466"/>
      <c r="M697" s="466"/>
      <c r="N697" s="466"/>
      <c r="O697" s="466"/>
      <c r="P697" s="466"/>
      <c r="Q697" s="466"/>
      <c r="R697" s="466"/>
      <c r="S697" s="466"/>
      <c r="T697" s="466"/>
      <c r="U697" s="466"/>
      <c r="V697" s="466"/>
      <c r="W697" s="466"/>
      <c r="X697" s="466"/>
      <c r="Y697" s="466"/>
    </row>
    <row r="698" spans="1:25" ht="14.25" customHeight="1" x14ac:dyDescent="0.2">
      <c r="A698" s="461"/>
      <c r="B698" s="461"/>
      <c r="C698" s="466"/>
      <c r="D698" s="466"/>
      <c r="E698" s="466"/>
      <c r="F698" s="466"/>
      <c r="G698" s="495"/>
      <c r="H698" s="495"/>
      <c r="I698" s="466"/>
      <c r="J698" s="466"/>
      <c r="K698" s="466"/>
      <c r="L698" s="466"/>
      <c r="M698" s="466"/>
      <c r="N698" s="466"/>
      <c r="O698" s="466"/>
      <c r="P698" s="466"/>
      <c r="Q698" s="466"/>
      <c r="R698" s="466"/>
      <c r="S698" s="466"/>
      <c r="T698" s="466"/>
      <c r="U698" s="466"/>
      <c r="V698" s="466"/>
      <c r="W698" s="466"/>
      <c r="X698" s="466"/>
      <c r="Y698" s="466"/>
    </row>
    <row r="699" spans="1:25" ht="14.25" customHeight="1" x14ac:dyDescent="0.2">
      <c r="A699" s="461"/>
      <c r="B699" s="461"/>
      <c r="C699" s="466"/>
      <c r="D699" s="466"/>
      <c r="E699" s="466"/>
      <c r="F699" s="466"/>
      <c r="G699" s="495"/>
      <c r="H699" s="495"/>
      <c r="I699" s="466"/>
      <c r="J699" s="466"/>
      <c r="K699" s="466"/>
      <c r="L699" s="466"/>
      <c r="M699" s="466"/>
      <c r="N699" s="466"/>
      <c r="O699" s="466"/>
      <c r="P699" s="466"/>
      <c r="Q699" s="466"/>
      <c r="R699" s="466"/>
      <c r="S699" s="466"/>
      <c r="T699" s="466"/>
      <c r="U699" s="466"/>
      <c r="V699" s="466"/>
      <c r="W699" s="466"/>
      <c r="X699" s="466"/>
      <c r="Y699" s="466"/>
    </row>
    <row r="700" spans="1:25" ht="14.25" customHeight="1" x14ac:dyDescent="0.2">
      <c r="A700" s="461"/>
      <c r="B700" s="461"/>
      <c r="C700" s="466"/>
      <c r="D700" s="466"/>
      <c r="E700" s="466"/>
      <c r="F700" s="466"/>
      <c r="G700" s="495"/>
      <c r="H700" s="495"/>
      <c r="I700" s="466"/>
      <c r="J700" s="466"/>
      <c r="K700" s="466"/>
      <c r="L700" s="466"/>
      <c r="M700" s="466"/>
      <c r="N700" s="466"/>
      <c r="O700" s="466"/>
      <c r="P700" s="466"/>
      <c r="Q700" s="466"/>
      <c r="R700" s="466"/>
      <c r="S700" s="466"/>
      <c r="T700" s="466"/>
      <c r="U700" s="466"/>
      <c r="V700" s="466"/>
      <c r="W700" s="466"/>
      <c r="X700" s="466"/>
      <c r="Y700" s="466"/>
    </row>
    <row r="701" spans="1:25" ht="14.25" customHeight="1" x14ac:dyDescent="0.2">
      <c r="A701" s="461"/>
      <c r="B701" s="461"/>
      <c r="C701" s="466"/>
      <c r="D701" s="466"/>
      <c r="E701" s="466"/>
      <c r="F701" s="466"/>
      <c r="G701" s="495"/>
      <c r="H701" s="495"/>
      <c r="I701" s="466"/>
      <c r="J701" s="466"/>
      <c r="K701" s="466"/>
      <c r="L701" s="466"/>
      <c r="M701" s="466"/>
      <c r="N701" s="466"/>
      <c r="O701" s="466"/>
      <c r="P701" s="466"/>
      <c r="Q701" s="466"/>
      <c r="R701" s="466"/>
      <c r="S701" s="466"/>
      <c r="T701" s="466"/>
      <c r="U701" s="466"/>
      <c r="V701" s="466"/>
      <c r="W701" s="466"/>
      <c r="X701" s="466"/>
      <c r="Y701" s="466"/>
    </row>
    <row r="702" spans="1:25" ht="14.25" customHeight="1" x14ac:dyDescent="0.2">
      <c r="A702" s="461"/>
      <c r="B702" s="461"/>
      <c r="C702" s="466"/>
      <c r="D702" s="466"/>
      <c r="E702" s="466"/>
      <c r="F702" s="466"/>
      <c r="G702" s="495"/>
      <c r="H702" s="495"/>
      <c r="I702" s="466"/>
      <c r="J702" s="466"/>
      <c r="K702" s="466"/>
      <c r="L702" s="466"/>
      <c r="M702" s="466"/>
      <c r="N702" s="466"/>
      <c r="O702" s="466"/>
      <c r="P702" s="466"/>
      <c r="Q702" s="466"/>
      <c r="R702" s="466"/>
      <c r="S702" s="466"/>
      <c r="T702" s="466"/>
      <c r="U702" s="466"/>
      <c r="V702" s="466"/>
      <c r="W702" s="466"/>
      <c r="X702" s="466"/>
      <c r="Y702" s="466"/>
    </row>
    <row r="703" spans="1:25" ht="14.25" customHeight="1" x14ac:dyDescent="0.2">
      <c r="A703" s="461"/>
      <c r="B703" s="461"/>
      <c r="C703" s="466"/>
      <c r="D703" s="466"/>
      <c r="E703" s="466"/>
      <c r="F703" s="466"/>
      <c r="G703" s="495"/>
      <c r="H703" s="495"/>
      <c r="I703" s="466"/>
      <c r="J703" s="466"/>
      <c r="K703" s="466"/>
      <c r="L703" s="466"/>
      <c r="M703" s="466"/>
      <c r="N703" s="466"/>
      <c r="O703" s="466"/>
      <c r="P703" s="466"/>
      <c r="Q703" s="466"/>
      <c r="R703" s="466"/>
      <c r="S703" s="466"/>
      <c r="T703" s="466"/>
      <c r="U703" s="466"/>
      <c r="V703" s="466"/>
      <c r="W703" s="466"/>
      <c r="X703" s="466"/>
      <c r="Y703" s="466"/>
    </row>
    <row r="704" spans="1:25" ht="14.25" customHeight="1" x14ac:dyDescent="0.2">
      <c r="A704" s="461"/>
      <c r="B704" s="461"/>
      <c r="C704" s="466"/>
      <c r="D704" s="466"/>
      <c r="E704" s="466"/>
      <c r="F704" s="466"/>
      <c r="G704" s="495"/>
      <c r="H704" s="495"/>
      <c r="I704" s="466"/>
      <c r="J704" s="466"/>
      <c r="K704" s="466"/>
      <c r="L704" s="466"/>
      <c r="M704" s="466"/>
      <c r="N704" s="466"/>
      <c r="O704" s="466"/>
      <c r="P704" s="466"/>
      <c r="Q704" s="466"/>
      <c r="R704" s="466"/>
      <c r="S704" s="466"/>
      <c r="T704" s="466"/>
      <c r="U704" s="466"/>
      <c r="V704" s="466"/>
      <c r="W704" s="466"/>
      <c r="X704" s="466"/>
      <c r="Y704" s="466"/>
    </row>
    <row r="705" spans="1:25" ht="14.25" customHeight="1" x14ac:dyDescent="0.2">
      <c r="A705" s="461"/>
      <c r="B705" s="461"/>
      <c r="C705" s="466"/>
      <c r="D705" s="466"/>
      <c r="E705" s="466"/>
      <c r="F705" s="466"/>
      <c r="G705" s="495"/>
      <c r="H705" s="495"/>
      <c r="I705" s="466"/>
      <c r="J705" s="466"/>
      <c r="K705" s="466"/>
      <c r="L705" s="466"/>
      <c r="M705" s="466"/>
      <c r="N705" s="466"/>
      <c r="O705" s="466"/>
      <c r="P705" s="466"/>
      <c r="Q705" s="466"/>
      <c r="R705" s="466"/>
      <c r="S705" s="466"/>
      <c r="T705" s="466"/>
      <c r="U705" s="466"/>
      <c r="V705" s="466"/>
      <c r="W705" s="466"/>
      <c r="X705" s="466"/>
      <c r="Y705" s="466"/>
    </row>
    <row r="706" spans="1:25" ht="14.25" customHeight="1" x14ac:dyDescent="0.2">
      <c r="A706" s="461"/>
      <c r="B706" s="461"/>
      <c r="C706" s="466"/>
      <c r="D706" s="466"/>
      <c r="E706" s="466"/>
      <c r="F706" s="466"/>
      <c r="G706" s="495"/>
      <c r="H706" s="495"/>
      <c r="I706" s="466"/>
      <c r="J706" s="466"/>
      <c r="K706" s="466"/>
      <c r="L706" s="466"/>
      <c r="M706" s="466"/>
      <c r="N706" s="466"/>
      <c r="O706" s="466"/>
      <c r="P706" s="466"/>
      <c r="Q706" s="466"/>
      <c r="R706" s="466"/>
      <c r="S706" s="466"/>
      <c r="T706" s="466"/>
      <c r="U706" s="466"/>
      <c r="V706" s="466"/>
      <c r="W706" s="466"/>
      <c r="X706" s="466"/>
      <c r="Y706" s="466"/>
    </row>
    <row r="707" spans="1:25" ht="14.25" customHeight="1" x14ac:dyDescent="0.2">
      <c r="A707" s="461"/>
      <c r="B707" s="461"/>
      <c r="C707" s="466"/>
      <c r="D707" s="466"/>
      <c r="E707" s="466"/>
      <c r="F707" s="466"/>
      <c r="G707" s="495"/>
      <c r="H707" s="495"/>
      <c r="I707" s="466"/>
      <c r="J707" s="466"/>
      <c r="K707" s="466"/>
      <c r="L707" s="466"/>
      <c r="M707" s="466"/>
      <c r="N707" s="466"/>
      <c r="O707" s="466"/>
      <c r="P707" s="466"/>
      <c r="Q707" s="466"/>
      <c r="R707" s="466"/>
      <c r="S707" s="466"/>
      <c r="T707" s="466"/>
      <c r="U707" s="466"/>
      <c r="V707" s="466"/>
      <c r="W707" s="466"/>
      <c r="X707" s="466"/>
      <c r="Y707" s="466"/>
    </row>
    <row r="708" spans="1:25" ht="14.25" customHeight="1" x14ac:dyDescent="0.2">
      <c r="A708" s="461"/>
      <c r="B708" s="461"/>
      <c r="C708" s="466"/>
      <c r="D708" s="466"/>
      <c r="E708" s="466"/>
      <c r="F708" s="466"/>
      <c r="G708" s="495"/>
      <c r="H708" s="495"/>
      <c r="I708" s="466"/>
      <c r="J708" s="466"/>
      <c r="K708" s="466"/>
      <c r="L708" s="466"/>
      <c r="M708" s="466"/>
      <c r="N708" s="466"/>
      <c r="O708" s="466"/>
      <c r="P708" s="466"/>
      <c r="Q708" s="466"/>
      <c r="R708" s="466"/>
      <c r="S708" s="466"/>
      <c r="T708" s="466"/>
      <c r="U708" s="466"/>
      <c r="V708" s="466"/>
      <c r="W708" s="466"/>
      <c r="X708" s="466"/>
      <c r="Y708" s="466"/>
    </row>
    <row r="709" spans="1:25" ht="14.25" customHeight="1" x14ac:dyDescent="0.2">
      <c r="A709" s="461"/>
      <c r="B709" s="461"/>
      <c r="C709" s="466"/>
      <c r="D709" s="466"/>
      <c r="E709" s="466"/>
      <c r="F709" s="466"/>
      <c r="G709" s="495"/>
      <c r="H709" s="495"/>
      <c r="I709" s="466"/>
      <c r="J709" s="466"/>
      <c r="K709" s="466"/>
      <c r="L709" s="466"/>
      <c r="M709" s="466"/>
      <c r="N709" s="466"/>
      <c r="O709" s="466"/>
      <c r="P709" s="466"/>
      <c r="Q709" s="466"/>
      <c r="R709" s="466"/>
      <c r="S709" s="466"/>
      <c r="T709" s="466"/>
      <c r="U709" s="466"/>
      <c r="V709" s="466"/>
      <c r="W709" s="466"/>
      <c r="X709" s="466"/>
      <c r="Y709" s="466"/>
    </row>
    <row r="710" spans="1:25" ht="14.25" customHeight="1" x14ac:dyDescent="0.2">
      <c r="A710" s="461"/>
      <c r="B710" s="461"/>
      <c r="C710" s="466"/>
      <c r="D710" s="466"/>
      <c r="E710" s="466"/>
      <c r="F710" s="466"/>
      <c r="G710" s="495"/>
      <c r="H710" s="495"/>
      <c r="I710" s="466"/>
      <c r="J710" s="466"/>
      <c r="K710" s="466"/>
      <c r="L710" s="466"/>
      <c r="M710" s="466"/>
      <c r="N710" s="466"/>
      <c r="O710" s="466"/>
      <c r="P710" s="466"/>
      <c r="Q710" s="466"/>
      <c r="R710" s="466"/>
      <c r="S710" s="466"/>
      <c r="T710" s="466"/>
      <c r="U710" s="466"/>
      <c r="V710" s="466"/>
      <c r="W710" s="466"/>
      <c r="X710" s="466"/>
      <c r="Y710" s="466"/>
    </row>
    <row r="711" spans="1:25" ht="14.25" customHeight="1" x14ac:dyDescent="0.2">
      <c r="A711" s="461"/>
      <c r="B711" s="461"/>
      <c r="C711" s="466"/>
      <c r="D711" s="466"/>
      <c r="E711" s="466"/>
      <c r="F711" s="466"/>
      <c r="G711" s="495"/>
      <c r="H711" s="495"/>
      <c r="I711" s="466"/>
      <c r="J711" s="466"/>
      <c r="K711" s="466"/>
      <c r="L711" s="466"/>
      <c r="M711" s="466"/>
      <c r="N711" s="466"/>
      <c r="O711" s="466"/>
      <c r="P711" s="466"/>
      <c r="Q711" s="466"/>
      <c r="R711" s="466"/>
      <c r="S711" s="466"/>
      <c r="T711" s="466"/>
      <c r="U711" s="466"/>
      <c r="V711" s="466"/>
      <c r="W711" s="466"/>
      <c r="X711" s="466"/>
      <c r="Y711" s="466"/>
    </row>
    <row r="712" spans="1:25" ht="14.25" customHeight="1" x14ac:dyDescent="0.2">
      <c r="A712" s="461"/>
      <c r="B712" s="461"/>
      <c r="C712" s="466"/>
      <c r="D712" s="466"/>
      <c r="E712" s="466"/>
      <c r="F712" s="466"/>
      <c r="G712" s="495"/>
      <c r="H712" s="495"/>
      <c r="I712" s="466"/>
      <c r="J712" s="466"/>
      <c r="K712" s="466"/>
      <c r="L712" s="466"/>
      <c r="M712" s="466"/>
      <c r="N712" s="466"/>
      <c r="O712" s="466"/>
      <c r="P712" s="466"/>
      <c r="Q712" s="466"/>
      <c r="R712" s="466"/>
      <c r="S712" s="466"/>
      <c r="T712" s="466"/>
      <c r="U712" s="466"/>
      <c r="V712" s="466"/>
      <c r="W712" s="466"/>
      <c r="X712" s="466"/>
      <c r="Y712" s="466"/>
    </row>
    <row r="713" spans="1:25" ht="14.25" customHeight="1" x14ac:dyDescent="0.2">
      <c r="A713" s="461"/>
      <c r="B713" s="461"/>
      <c r="C713" s="466"/>
      <c r="D713" s="466"/>
      <c r="E713" s="466"/>
      <c r="F713" s="466"/>
      <c r="G713" s="495"/>
      <c r="H713" s="495"/>
      <c r="I713" s="466"/>
      <c r="J713" s="466"/>
      <c r="K713" s="466"/>
      <c r="L713" s="466"/>
      <c r="M713" s="466"/>
      <c r="N713" s="466"/>
      <c r="O713" s="466"/>
      <c r="P713" s="466"/>
      <c r="Q713" s="466"/>
      <c r="R713" s="466"/>
      <c r="S713" s="466"/>
      <c r="T713" s="466"/>
      <c r="U713" s="466"/>
      <c r="V713" s="466"/>
      <c r="W713" s="466"/>
      <c r="X713" s="466"/>
      <c r="Y713" s="466"/>
    </row>
    <row r="714" spans="1:25" ht="14.25" customHeight="1" x14ac:dyDescent="0.2">
      <c r="A714" s="461"/>
      <c r="B714" s="461"/>
      <c r="C714" s="466"/>
      <c r="D714" s="466"/>
      <c r="E714" s="466"/>
      <c r="F714" s="466"/>
      <c r="G714" s="495"/>
      <c r="H714" s="495"/>
      <c r="I714" s="466"/>
      <c r="J714" s="466"/>
      <c r="K714" s="466"/>
      <c r="L714" s="466"/>
      <c r="M714" s="466"/>
      <c r="N714" s="466"/>
      <c r="O714" s="466"/>
      <c r="P714" s="466"/>
      <c r="Q714" s="466"/>
      <c r="R714" s="466"/>
      <c r="S714" s="466"/>
      <c r="T714" s="466"/>
      <c r="U714" s="466"/>
      <c r="V714" s="466"/>
      <c r="W714" s="466"/>
      <c r="X714" s="466"/>
      <c r="Y714" s="466"/>
    </row>
    <row r="715" spans="1:25" ht="14.25" customHeight="1" x14ac:dyDescent="0.2">
      <c r="A715" s="461"/>
      <c r="B715" s="461"/>
      <c r="C715" s="466"/>
      <c r="D715" s="466"/>
      <c r="E715" s="466"/>
      <c r="F715" s="466"/>
      <c r="G715" s="495"/>
      <c r="H715" s="495"/>
      <c r="I715" s="466"/>
      <c r="J715" s="466"/>
      <c r="K715" s="466"/>
      <c r="L715" s="466"/>
      <c r="M715" s="466"/>
      <c r="N715" s="466"/>
      <c r="O715" s="466"/>
      <c r="P715" s="466"/>
      <c r="Q715" s="466"/>
      <c r="R715" s="466"/>
      <c r="S715" s="466"/>
      <c r="T715" s="466"/>
      <c r="U715" s="466"/>
      <c r="V715" s="466"/>
      <c r="W715" s="466"/>
      <c r="X715" s="466"/>
      <c r="Y715" s="466"/>
    </row>
    <row r="716" spans="1:25" ht="14.25" customHeight="1" x14ac:dyDescent="0.2">
      <c r="A716" s="461"/>
      <c r="B716" s="461"/>
      <c r="C716" s="466"/>
      <c r="D716" s="466"/>
      <c r="E716" s="466"/>
      <c r="F716" s="466"/>
      <c r="G716" s="495"/>
      <c r="H716" s="495"/>
      <c r="I716" s="466"/>
      <c r="J716" s="466"/>
      <c r="K716" s="466"/>
      <c r="L716" s="466"/>
      <c r="M716" s="466"/>
      <c r="N716" s="466"/>
      <c r="O716" s="466"/>
      <c r="P716" s="466"/>
      <c r="Q716" s="466"/>
      <c r="R716" s="466"/>
      <c r="S716" s="466"/>
      <c r="T716" s="466"/>
      <c r="U716" s="466"/>
      <c r="V716" s="466"/>
      <c r="W716" s="466"/>
      <c r="X716" s="466"/>
      <c r="Y716" s="466"/>
    </row>
    <row r="717" spans="1:25" ht="14.25" customHeight="1" x14ac:dyDescent="0.2">
      <c r="A717" s="461"/>
      <c r="B717" s="461"/>
      <c r="C717" s="466"/>
      <c r="D717" s="466"/>
      <c r="E717" s="466"/>
      <c r="F717" s="466"/>
      <c r="G717" s="495"/>
      <c r="H717" s="495"/>
      <c r="I717" s="466"/>
      <c r="J717" s="466"/>
      <c r="K717" s="466"/>
      <c r="L717" s="466"/>
      <c r="M717" s="466"/>
      <c r="N717" s="466"/>
      <c r="O717" s="466"/>
      <c r="P717" s="466"/>
      <c r="Q717" s="466"/>
      <c r="R717" s="466"/>
      <c r="S717" s="466"/>
      <c r="T717" s="466"/>
      <c r="U717" s="466"/>
      <c r="V717" s="466"/>
      <c r="W717" s="466"/>
      <c r="X717" s="466"/>
      <c r="Y717" s="466"/>
    </row>
    <row r="718" spans="1:25" ht="14.25" customHeight="1" x14ac:dyDescent="0.2">
      <c r="A718" s="461"/>
      <c r="B718" s="461"/>
      <c r="C718" s="466"/>
      <c r="D718" s="466"/>
      <c r="E718" s="466"/>
      <c r="F718" s="466"/>
      <c r="G718" s="495"/>
      <c r="H718" s="495"/>
      <c r="I718" s="466"/>
      <c r="J718" s="466"/>
      <c r="K718" s="466"/>
      <c r="L718" s="466"/>
      <c r="M718" s="466"/>
      <c r="N718" s="466"/>
      <c r="O718" s="466"/>
      <c r="P718" s="466"/>
      <c r="Q718" s="466"/>
      <c r="R718" s="466"/>
      <c r="S718" s="466"/>
      <c r="T718" s="466"/>
      <c r="U718" s="466"/>
      <c r="V718" s="466"/>
      <c r="W718" s="466"/>
      <c r="X718" s="466"/>
      <c r="Y718" s="466"/>
    </row>
    <row r="719" spans="1:25" ht="14.25" customHeight="1" x14ac:dyDescent="0.2">
      <c r="A719" s="461"/>
      <c r="B719" s="461"/>
      <c r="C719" s="466"/>
      <c r="D719" s="466"/>
      <c r="E719" s="466"/>
      <c r="F719" s="466"/>
      <c r="G719" s="495"/>
      <c r="H719" s="495"/>
      <c r="I719" s="466"/>
      <c r="J719" s="466"/>
      <c r="K719" s="466"/>
      <c r="L719" s="466"/>
      <c r="M719" s="466"/>
      <c r="N719" s="466"/>
      <c r="O719" s="466"/>
      <c r="P719" s="466"/>
      <c r="Q719" s="466"/>
      <c r="R719" s="466"/>
      <c r="S719" s="466"/>
      <c r="T719" s="466"/>
      <c r="U719" s="466"/>
      <c r="V719" s="466"/>
      <c r="W719" s="466"/>
      <c r="X719" s="466"/>
      <c r="Y719" s="466"/>
    </row>
    <row r="720" spans="1:25" ht="14.25" customHeight="1" x14ac:dyDescent="0.2">
      <c r="A720" s="461"/>
      <c r="B720" s="461"/>
      <c r="C720" s="466"/>
      <c r="D720" s="466"/>
      <c r="E720" s="466"/>
      <c r="F720" s="466"/>
      <c r="G720" s="495"/>
      <c r="H720" s="495"/>
      <c r="I720" s="466"/>
      <c r="J720" s="466"/>
      <c r="K720" s="466"/>
      <c r="L720" s="466"/>
      <c r="M720" s="466"/>
      <c r="N720" s="466"/>
      <c r="O720" s="466"/>
      <c r="P720" s="466"/>
      <c r="Q720" s="466"/>
      <c r="R720" s="466"/>
      <c r="S720" s="466"/>
      <c r="T720" s="466"/>
      <c r="U720" s="466"/>
      <c r="V720" s="466"/>
      <c r="W720" s="466"/>
      <c r="X720" s="466"/>
      <c r="Y720" s="466"/>
    </row>
    <row r="721" spans="1:25" ht="14.25" customHeight="1" x14ac:dyDescent="0.2">
      <c r="A721" s="461"/>
      <c r="B721" s="461"/>
      <c r="C721" s="466"/>
      <c r="D721" s="466"/>
      <c r="E721" s="466"/>
      <c r="F721" s="466"/>
      <c r="G721" s="495"/>
      <c r="H721" s="495"/>
      <c r="I721" s="466"/>
      <c r="J721" s="466"/>
      <c r="K721" s="466"/>
      <c r="L721" s="466"/>
      <c r="M721" s="466"/>
      <c r="N721" s="466"/>
      <c r="O721" s="466"/>
      <c r="P721" s="466"/>
      <c r="Q721" s="466"/>
      <c r="R721" s="466"/>
      <c r="S721" s="466"/>
      <c r="T721" s="466"/>
      <c r="U721" s="466"/>
      <c r="V721" s="466"/>
      <c r="W721" s="466"/>
      <c r="X721" s="466"/>
      <c r="Y721" s="466"/>
    </row>
    <row r="722" spans="1:25" ht="14.25" customHeight="1" x14ac:dyDescent="0.2">
      <c r="A722" s="461"/>
      <c r="B722" s="461"/>
      <c r="C722" s="466"/>
      <c r="D722" s="466"/>
      <c r="E722" s="466"/>
      <c r="F722" s="466"/>
      <c r="G722" s="495"/>
      <c r="H722" s="495"/>
      <c r="I722" s="466"/>
      <c r="J722" s="466"/>
      <c r="K722" s="466"/>
      <c r="L722" s="466"/>
      <c r="M722" s="466"/>
      <c r="N722" s="466"/>
      <c r="O722" s="466"/>
      <c r="P722" s="466"/>
      <c r="Q722" s="466"/>
      <c r="R722" s="466"/>
      <c r="S722" s="466"/>
      <c r="T722" s="466"/>
      <c r="U722" s="466"/>
      <c r="V722" s="466"/>
      <c r="W722" s="466"/>
      <c r="X722" s="466"/>
      <c r="Y722" s="466"/>
    </row>
    <row r="723" spans="1:25" ht="14.25" customHeight="1" x14ac:dyDescent="0.2">
      <c r="A723" s="461"/>
      <c r="B723" s="461"/>
      <c r="C723" s="466"/>
      <c r="D723" s="466"/>
      <c r="E723" s="466"/>
      <c r="F723" s="466"/>
      <c r="G723" s="495"/>
      <c r="H723" s="495"/>
      <c r="I723" s="466"/>
      <c r="J723" s="466"/>
      <c r="K723" s="466"/>
      <c r="L723" s="466"/>
      <c r="M723" s="466"/>
      <c r="N723" s="466"/>
      <c r="O723" s="466"/>
      <c r="P723" s="466"/>
      <c r="Q723" s="466"/>
      <c r="R723" s="466"/>
      <c r="S723" s="466"/>
      <c r="T723" s="466"/>
      <c r="U723" s="466"/>
      <c r="V723" s="466"/>
      <c r="W723" s="466"/>
      <c r="X723" s="466"/>
      <c r="Y723" s="466"/>
    </row>
    <row r="724" spans="1:25" ht="14.25" customHeight="1" x14ac:dyDescent="0.2">
      <c r="A724" s="461"/>
      <c r="B724" s="461"/>
      <c r="C724" s="466"/>
      <c r="D724" s="466"/>
      <c r="E724" s="466"/>
      <c r="F724" s="466"/>
      <c r="G724" s="495"/>
      <c r="H724" s="495"/>
      <c r="I724" s="466"/>
      <c r="J724" s="466"/>
      <c r="K724" s="466"/>
      <c r="L724" s="466"/>
      <c r="M724" s="466"/>
      <c r="N724" s="466"/>
      <c r="O724" s="466"/>
      <c r="P724" s="466"/>
      <c r="Q724" s="466"/>
      <c r="R724" s="466"/>
      <c r="S724" s="466"/>
      <c r="T724" s="466"/>
      <c r="U724" s="466"/>
      <c r="V724" s="466"/>
      <c r="W724" s="466"/>
      <c r="X724" s="466"/>
      <c r="Y724" s="466"/>
    </row>
    <row r="725" spans="1:25" ht="14.25" customHeight="1" x14ac:dyDescent="0.2">
      <c r="A725" s="461"/>
      <c r="B725" s="461"/>
      <c r="C725" s="466"/>
      <c r="D725" s="466"/>
      <c r="E725" s="466"/>
      <c r="F725" s="466"/>
      <c r="G725" s="495"/>
      <c r="H725" s="495"/>
      <c r="I725" s="466"/>
      <c r="J725" s="466"/>
      <c r="K725" s="466"/>
      <c r="L725" s="466"/>
      <c r="M725" s="466"/>
      <c r="N725" s="466"/>
      <c r="O725" s="466"/>
      <c r="P725" s="466"/>
      <c r="Q725" s="466"/>
      <c r="R725" s="466"/>
      <c r="S725" s="466"/>
      <c r="T725" s="466"/>
      <c r="U725" s="466"/>
      <c r="V725" s="466"/>
      <c r="W725" s="466"/>
      <c r="X725" s="466"/>
      <c r="Y725" s="466"/>
    </row>
    <row r="726" spans="1:25" ht="14.25" customHeight="1" x14ac:dyDescent="0.2">
      <c r="A726" s="461"/>
      <c r="B726" s="461"/>
      <c r="C726" s="466"/>
      <c r="D726" s="466"/>
      <c r="E726" s="466"/>
      <c r="F726" s="466"/>
      <c r="G726" s="495"/>
      <c r="H726" s="495"/>
      <c r="I726" s="466"/>
      <c r="J726" s="466"/>
      <c r="K726" s="466"/>
      <c r="L726" s="466"/>
      <c r="M726" s="466"/>
      <c r="N726" s="466"/>
      <c r="O726" s="466"/>
      <c r="P726" s="466"/>
      <c r="Q726" s="466"/>
      <c r="R726" s="466"/>
      <c r="S726" s="466"/>
      <c r="T726" s="466"/>
      <c r="U726" s="466"/>
      <c r="V726" s="466"/>
      <c r="W726" s="466"/>
      <c r="X726" s="466"/>
      <c r="Y726" s="466"/>
    </row>
    <row r="727" spans="1:25" ht="14.25" customHeight="1" x14ac:dyDescent="0.2">
      <c r="A727" s="461"/>
      <c r="B727" s="461"/>
      <c r="C727" s="466"/>
      <c r="D727" s="466"/>
      <c r="E727" s="466"/>
      <c r="F727" s="466"/>
      <c r="G727" s="495"/>
      <c r="H727" s="495"/>
      <c r="I727" s="466"/>
      <c r="J727" s="466"/>
      <c r="K727" s="466"/>
      <c r="L727" s="466"/>
      <c r="M727" s="466"/>
      <c r="N727" s="466"/>
      <c r="O727" s="466"/>
      <c r="P727" s="466"/>
      <c r="Q727" s="466"/>
      <c r="R727" s="466"/>
      <c r="S727" s="466"/>
      <c r="T727" s="466"/>
      <c r="U727" s="466"/>
      <c r="V727" s="466"/>
      <c r="W727" s="466"/>
      <c r="X727" s="466"/>
      <c r="Y727" s="466"/>
    </row>
    <row r="728" spans="1:25" ht="14.25" customHeight="1" x14ac:dyDescent="0.2">
      <c r="A728" s="461"/>
      <c r="B728" s="461"/>
      <c r="C728" s="466"/>
      <c r="D728" s="466"/>
      <c r="E728" s="466"/>
      <c r="F728" s="466"/>
      <c r="G728" s="495"/>
      <c r="H728" s="495"/>
      <c r="I728" s="466"/>
      <c r="J728" s="466"/>
      <c r="K728" s="466"/>
      <c r="L728" s="466"/>
      <c r="M728" s="466"/>
      <c r="N728" s="466"/>
      <c r="O728" s="466"/>
      <c r="P728" s="466"/>
      <c r="Q728" s="466"/>
      <c r="R728" s="466"/>
      <c r="S728" s="466"/>
      <c r="T728" s="466"/>
      <c r="U728" s="466"/>
      <c r="V728" s="466"/>
      <c r="W728" s="466"/>
      <c r="X728" s="466"/>
      <c r="Y728" s="466"/>
    </row>
    <row r="729" spans="1:25" ht="14.25" customHeight="1" x14ac:dyDescent="0.2">
      <c r="A729" s="461"/>
      <c r="B729" s="461"/>
      <c r="C729" s="466"/>
      <c r="D729" s="466"/>
      <c r="E729" s="466"/>
      <c r="F729" s="466"/>
      <c r="G729" s="495"/>
      <c r="H729" s="495"/>
      <c r="I729" s="466"/>
      <c r="J729" s="466"/>
      <c r="K729" s="466"/>
      <c r="L729" s="466"/>
      <c r="M729" s="466"/>
      <c r="N729" s="466"/>
      <c r="O729" s="466"/>
      <c r="P729" s="466"/>
      <c r="Q729" s="466"/>
      <c r="R729" s="466"/>
      <c r="S729" s="466"/>
      <c r="T729" s="466"/>
      <c r="U729" s="466"/>
      <c r="V729" s="466"/>
      <c r="W729" s="466"/>
      <c r="X729" s="466"/>
      <c r="Y729" s="466"/>
    </row>
    <row r="730" spans="1:25" ht="14.25" customHeight="1" x14ac:dyDescent="0.2">
      <c r="A730" s="461"/>
      <c r="B730" s="461"/>
      <c r="C730" s="466"/>
      <c r="D730" s="466"/>
      <c r="E730" s="466"/>
      <c r="F730" s="466"/>
      <c r="G730" s="495"/>
      <c r="H730" s="495"/>
      <c r="I730" s="466"/>
      <c r="J730" s="466"/>
      <c r="K730" s="466"/>
      <c r="L730" s="466"/>
      <c r="M730" s="466"/>
      <c r="N730" s="466"/>
      <c r="O730" s="466"/>
      <c r="P730" s="466"/>
      <c r="Q730" s="466"/>
      <c r="R730" s="466"/>
      <c r="S730" s="466"/>
      <c r="T730" s="466"/>
      <c r="U730" s="466"/>
      <c r="V730" s="466"/>
      <c r="W730" s="466"/>
      <c r="X730" s="466"/>
      <c r="Y730" s="466"/>
    </row>
    <row r="731" spans="1:25" ht="14.25" customHeight="1" x14ac:dyDescent="0.2">
      <c r="A731" s="461"/>
      <c r="B731" s="461"/>
      <c r="C731" s="466"/>
      <c r="D731" s="466"/>
      <c r="E731" s="466"/>
      <c r="F731" s="466"/>
      <c r="G731" s="495"/>
      <c r="H731" s="495"/>
      <c r="I731" s="466"/>
      <c r="J731" s="466"/>
      <c r="K731" s="466"/>
      <c r="L731" s="466"/>
      <c r="M731" s="466"/>
      <c r="N731" s="466"/>
      <c r="O731" s="466"/>
      <c r="P731" s="466"/>
      <c r="Q731" s="466"/>
      <c r="R731" s="466"/>
      <c r="S731" s="466"/>
      <c r="T731" s="466"/>
      <c r="U731" s="466"/>
      <c r="V731" s="466"/>
      <c r="W731" s="466"/>
      <c r="X731" s="466"/>
      <c r="Y731" s="466"/>
    </row>
    <row r="732" spans="1:25" ht="14.25" customHeight="1" x14ac:dyDescent="0.2">
      <c r="A732" s="461"/>
      <c r="B732" s="461"/>
      <c r="C732" s="466"/>
      <c r="D732" s="466"/>
      <c r="E732" s="466"/>
      <c r="F732" s="466"/>
      <c r="G732" s="495"/>
      <c r="H732" s="495"/>
      <c r="I732" s="466"/>
      <c r="J732" s="466"/>
      <c r="K732" s="466"/>
      <c r="L732" s="466"/>
      <c r="M732" s="466"/>
      <c r="N732" s="466"/>
      <c r="O732" s="466"/>
      <c r="P732" s="466"/>
      <c r="Q732" s="466"/>
      <c r="R732" s="466"/>
      <c r="S732" s="466"/>
      <c r="T732" s="466"/>
      <c r="U732" s="466"/>
      <c r="V732" s="466"/>
      <c r="W732" s="466"/>
      <c r="X732" s="466"/>
      <c r="Y732" s="466"/>
    </row>
    <row r="733" spans="1:25" ht="14.25" customHeight="1" x14ac:dyDescent="0.2">
      <c r="A733" s="461"/>
      <c r="B733" s="461"/>
      <c r="C733" s="466"/>
      <c r="D733" s="466"/>
      <c r="E733" s="466"/>
      <c r="F733" s="466"/>
      <c r="G733" s="495"/>
      <c r="H733" s="495"/>
      <c r="I733" s="466"/>
      <c r="J733" s="466"/>
      <c r="K733" s="466"/>
      <c r="L733" s="466"/>
      <c r="M733" s="466"/>
      <c r="N733" s="466"/>
      <c r="O733" s="466"/>
      <c r="P733" s="466"/>
      <c r="Q733" s="466"/>
      <c r="R733" s="466"/>
      <c r="S733" s="466"/>
      <c r="T733" s="466"/>
      <c r="U733" s="466"/>
      <c r="V733" s="466"/>
      <c r="W733" s="466"/>
      <c r="X733" s="466"/>
      <c r="Y733" s="466"/>
    </row>
    <row r="734" spans="1:25" ht="14.25" customHeight="1" x14ac:dyDescent="0.2">
      <c r="A734" s="461"/>
      <c r="B734" s="461"/>
      <c r="C734" s="466"/>
      <c r="D734" s="466"/>
      <c r="E734" s="466"/>
      <c r="F734" s="466"/>
      <c r="G734" s="495"/>
      <c r="H734" s="495"/>
      <c r="I734" s="466"/>
      <c r="J734" s="466"/>
      <c r="K734" s="466"/>
      <c r="L734" s="466"/>
      <c r="M734" s="466"/>
      <c r="N734" s="466"/>
      <c r="O734" s="466"/>
      <c r="P734" s="466"/>
      <c r="Q734" s="466"/>
      <c r="R734" s="466"/>
      <c r="S734" s="466"/>
      <c r="T734" s="466"/>
      <c r="U734" s="466"/>
      <c r="V734" s="466"/>
      <c r="W734" s="466"/>
      <c r="X734" s="466"/>
      <c r="Y734" s="466"/>
    </row>
    <row r="735" spans="1:25" ht="14.25" customHeight="1" x14ac:dyDescent="0.2">
      <c r="A735" s="461"/>
      <c r="B735" s="461"/>
      <c r="C735" s="466"/>
      <c r="D735" s="466"/>
      <c r="E735" s="466"/>
      <c r="F735" s="466"/>
      <c r="G735" s="495"/>
      <c r="H735" s="495"/>
      <c r="I735" s="466"/>
      <c r="J735" s="466"/>
      <c r="K735" s="466"/>
      <c r="L735" s="466"/>
      <c r="M735" s="466"/>
      <c r="N735" s="466"/>
      <c r="O735" s="466"/>
      <c r="P735" s="466"/>
      <c r="Q735" s="466"/>
      <c r="R735" s="466"/>
      <c r="S735" s="466"/>
      <c r="T735" s="466"/>
      <c r="U735" s="466"/>
      <c r="V735" s="466"/>
      <c r="W735" s="466"/>
      <c r="X735" s="466"/>
      <c r="Y735" s="466"/>
    </row>
    <row r="736" spans="1:25" ht="14.25" customHeight="1" x14ac:dyDescent="0.2">
      <c r="A736" s="461"/>
      <c r="B736" s="461"/>
      <c r="C736" s="466"/>
      <c r="D736" s="466"/>
      <c r="E736" s="466"/>
      <c r="F736" s="466"/>
      <c r="G736" s="495"/>
      <c r="H736" s="495"/>
      <c r="I736" s="466"/>
      <c r="J736" s="466"/>
      <c r="K736" s="466"/>
      <c r="L736" s="466"/>
      <c r="M736" s="466"/>
      <c r="N736" s="466"/>
      <c r="O736" s="466"/>
      <c r="P736" s="466"/>
      <c r="Q736" s="466"/>
      <c r="R736" s="466"/>
      <c r="S736" s="466"/>
      <c r="T736" s="466"/>
      <c r="U736" s="466"/>
      <c r="V736" s="466"/>
      <c r="W736" s="466"/>
      <c r="X736" s="466"/>
      <c r="Y736" s="466"/>
    </row>
    <row r="737" spans="1:25" ht="14.25" customHeight="1" x14ac:dyDescent="0.2">
      <c r="A737" s="461"/>
      <c r="B737" s="461"/>
      <c r="C737" s="466"/>
      <c r="D737" s="466"/>
      <c r="E737" s="466"/>
      <c r="F737" s="466"/>
      <c r="G737" s="495"/>
      <c r="H737" s="495"/>
      <c r="I737" s="466"/>
      <c r="J737" s="466"/>
      <c r="K737" s="466"/>
      <c r="L737" s="466"/>
      <c r="M737" s="466"/>
      <c r="N737" s="466"/>
      <c r="O737" s="466"/>
      <c r="P737" s="466"/>
      <c r="Q737" s="466"/>
      <c r="R737" s="466"/>
      <c r="S737" s="466"/>
      <c r="T737" s="466"/>
      <c r="U737" s="466"/>
      <c r="V737" s="466"/>
      <c r="W737" s="466"/>
      <c r="X737" s="466"/>
      <c r="Y737" s="466"/>
    </row>
    <row r="738" spans="1:25" ht="14.25" customHeight="1" x14ac:dyDescent="0.2">
      <c r="A738" s="461"/>
      <c r="B738" s="461"/>
      <c r="C738" s="466"/>
      <c r="D738" s="466"/>
      <c r="E738" s="466"/>
      <c r="F738" s="466"/>
      <c r="G738" s="495"/>
      <c r="H738" s="495"/>
      <c r="I738" s="466"/>
      <c r="J738" s="466"/>
      <c r="K738" s="466"/>
      <c r="L738" s="466"/>
      <c r="M738" s="466"/>
      <c r="N738" s="466"/>
      <c r="O738" s="466"/>
      <c r="P738" s="466"/>
      <c r="Q738" s="466"/>
      <c r="R738" s="466"/>
      <c r="S738" s="466"/>
      <c r="T738" s="466"/>
      <c r="U738" s="466"/>
      <c r="V738" s="466"/>
      <c r="W738" s="466"/>
      <c r="X738" s="466"/>
      <c r="Y738" s="466"/>
    </row>
    <row r="739" spans="1:25" ht="14.25" customHeight="1" x14ac:dyDescent="0.2">
      <c r="A739" s="461"/>
      <c r="B739" s="461"/>
      <c r="C739" s="466"/>
      <c r="D739" s="466"/>
      <c r="E739" s="466"/>
      <c r="F739" s="466"/>
      <c r="G739" s="495"/>
      <c r="H739" s="495"/>
      <c r="I739" s="466"/>
      <c r="J739" s="466"/>
      <c r="K739" s="466"/>
      <c r="L739" s="466"/>
      <c r="M739" s="466"/>
      <c r="N739" s="466"/>
      <c r="O739" s="466"/>
      <c r="P739" s="466"/>
      <c r="Q739" s="466"/>
      <c r="R739" s="466"/>
      <c r="S739" s="466"/>
      <c r="T739" s="466"/>
      <c r="U739" s="466"/>
      <c r="V739" s="466"/>
      <c r="W739" s="466"/>
      <c r="X739" s="466"/>
      <c r="Y739" s="466"/>
    </row>
    <row r="740" spans="1:25" ht="14.25" customHeight="1" x14ac:dyDescent="0.2">
      <c r="A740" s="461"/>
      <c r="B740" s="461"/>
      <c r="C740" s="466"/>
      <c r="D740" s="466"/>
      <c r="E740" s="466"/>
      <c r="F740" s="466"/>
      <c r="G740" s="495"/>
      <c r="H740" s="495"/>
      <c r="I740" s="466"/>
      <c r="J740" s="466"/>
      <c r="K740" s="466"/>
      <c r="L740" s="466"/>
      <c r="M740" s="466"/>
      <c r="N740" s="466"/>
      <c r="O740" s="466"/>
      <c r="P740" s="466"/>
      <c r="Q740" s="466"/>
      <c r="R740" s="466"/>
      <c r="S740" s="466"/>
      <c r="T740" s="466"/>
      <c r="U740" s="466"/>
      <c r="V740" s="466"/>
      <c r="W740" s="466"/>
      <c r="X740" s="466"/>
      <c r="Y740" s="466"/>
    </row>
    <row r="741" spans="1:25" ht="14.25" customHeight="1" x14ac:dyDescent="0.2">
      <c r="A741" s="461"/>
      <c r="B741" s="461"/>
      <c r="C741" s="466"/>
      <c r="D741" s="466"/>
      <c r="E741" s="466"/>
      <c r="F741" s="466"/>
      <c r="G741" s="495"/>
      <c r="H741" s="495"/>
      <c r="I741" s="466"/>
      <c r="J741" s="466"/>
      <c r="K741" s="466"/>
      <c r="L741" s="466"/>
      <c r="M741" s="466"/>
      <c r="N741" s="466"/>
      <c r="O741" s="466"/>
      <c r="P741" s="466"/>
      <c r="Q741" s="466"/>
      <c r="R741" s="466"/>
      <c r="S741" s="466"/>
      <c r="T741" s="466"/>
      <c r="U741" s="466"/>
      <c r="V741" s="466"/>
      <c r="W741" s="466"/>
      <c r="X741" s="466"/>
      <c r="Y741" s="466"/>
    </row>
    <row r="742" spans="1:25" ht="14.25" customHeight="1" x14ac:dyDescent="0.2">
      <c r="A742" s="461"/>
      <c r="B742" s="461"/>
      <c r="C742" s="466"/>
      <c r="D742" s="466"/>
      <c r="E742" s="466"/>
      <c r="F742" s="466"/>
      <c r="G742" s="495"/>
      <c r="H742" s="495"/>
      <c r="I742" s="466"/>
      <c r="J742" s="466"/>
      <c r="K742" s="466"/>
      <c r="L742" s="466"/>
      <c r="M742" s="466"/>
      <c r="N742" s="466"/>
      <c r="O742" s="466"/>
      <c r="P742" s="466"/>
      <c r="Q742" s="466"/>
      <c r="R742" s="466"/>
      <c r="S742" s="466"/>
      <c r="T742" s="466"/>
      <c r="U742" s="466"/>
      <c r="V742" s="466"/>
      <c r="W742" s="466"/>
      <c r="X742" s="466"/>
      <c r="Y742" s="466"/>
    </row>
    <row r="743" spans="1:25" ht="14.25" customHeight="1" x14ac:dyDescent="0.2">
      <c r="A743" s="461"/>
      <c r="B743" s="461"/>
      <c r="C743" s="466"/>
      <c r="D743" s="466"/>
      <c r="E743" s="466"/>
      <c r="F743" s="466"/>
      <c r="G743" s="495"/>
      <c r="H743" s="495"/>
      <c r="I743" s="466"/>
      <c r="J743" s="466"/>
      <c r="K743" s="466"/>
      <c r="L743" s="466"/>
      <c r="M743" s="466"/>
      <c r="N743" s="466"/>
      <c r="O743" s="466"/>
      <c r="P743" s="466"/>
      <c r="Q743" s="466"/>
      <c r="R743" s="466"/>
      <c r="S743" s="466"/>
      <c r="T743" s="466"/>
      <c r="U743" s="466"/>
      <c r="V743" s="466"/>
      <c r="W743" s="466"/>
      <c r="X743" s="466"/>
      <c r="Y743" s="466"/>
    </row>
    <row r="744" spans="1:25" ht="14.25" customHeight="1" x14ac:dyDescent="0.2">
      <c r="A744" s="461"/>
      <c r="B744" s="461"/>
      <c r="C744" s="466"/>
      <c r="D744" s="466"/>
      <c r="E744" s="466"/>
      <c r="F744" s="466"/>
      <c r="G744" s="495"/>
      <c r="H744" s="495"/>
      <c r="I744" s="466"/>
      <c r="J744" s="466"/>
      <c r="K744" s="466"/>
      <c r="L744" s="466"/>
      <c r="M744" s="466"/>
      <c r="N744" s="466"/>
      <c r="O744" s="466"/>
      <c r="P744" s="466"/>
      <c r="Q744" s="466"/>
      <c r="R744" s="466"/>
      <c r="S744" s="466"/>
      <c r="T744" s="466"/>
      <c r="U744" s="466"/>
      <c r="V744" s="466"/>
      <c r="W744" s="466"/>
      <c r="X744" s="466"/>
      <c r="Y744" s="466"/>
    </row>
    <row r="745" spans="1:25" ht="14.25" customHeight="1" x14ac:dyDescent="0.2">
      <c r="A745" s="461"/>
      <c r="B745" s="461"/>
      <c r="C745" s="466"/>
      <c r="D745" s="466"/>
      <c r="E745" s="466"/>
      <c r="F745" s="466"/>
      <c r="G745" s="495"/>
      <c r="H745" s="495"/>
      <c r="I745" s="466"/>
      <c r="J745" s="466"/>
      <c r="K745" s="466"/>
      <c r="L745" s="466"/>
      <c r="M745" s="466"/>
      <c r="N745" s="466"/>
      <c r="O745" s="466"/>
      <c r="P745" s="466"/>
      <c r="Q745" s="466"/>
      <c r="R745" s="466"/>
      <c r="S745" s="466"/>
      <c r="T745" s="466"/>
      <c r="U745" s="466"/>
      <c r="V745" s="466"/>
      <c r="W745" s="466"/>
      <c r="X745" s="466"/>
      <c r="Y745" s="466"/>
    </row>
    <row r="746" spans="1:25" ht="14.25" customHeight="1" x14ac:dyDescent="0.2">
      <c r="A746" s="461"/>
      <c r="B746" s="461"/>
      <c r="C746" s="466"/>
      <c r="D746" s="466"/>
      <c r="E746" s="466"/>
      <c r="F746" s="466"/>
      <c r="G746" s="495"/>
      <c r="H746" s="495"/>
      <c r="I746" s="466"/>
      <c r="J746" s="466"/>
      <c r="K746" s="466"/>
      <c r="L746" s="466"/>
      <c r="M746" s="466"/>
      <c r="N746" s="466"/>
      <c r="O746" s="466"/>
      <c r="P746" s="466"/>
      <c r="Q746" s="466"/>
      <c r="R746" s="466"/>
      <c r="S746" s="466"/>
      <c r="T746" s="466"/>
      <c r="U746" s="466"/>
      <c r="V746" s="466"/>
      <c r="W746" s="466"/>
      <c r="X746" s="466"/>
      <c r="Y746" s="466"/>
    </row>
    <row r="747" spans="1:25" ht="14.25" customHeight="1" x14ac:dyDescent="0.2">
      <c r="A747" s="461"/>
      <c r="B747" s="461"/>
      <c r="C747" s="466"/>
      <c r="D747" s="466"/>
      <c r="E747" s="466"/>
      <c r="F747" s="466"/>
      <c r="G747" s="495"/>
      <c r="H747" s="495"/>
      <c r="I747" s="466"/>
      <c r="J747" s="466"/>
      <c r="K747" s="466"/>
      <c r="L747" s="466"/>
      <c r="M747" s="466"/>
      <c r="N747" s="466"/>
      <c r="O747" s="466"/>
      <c r="P747" s="466"/>
      <c r="Q747" s="466"/>
      <c r="R747" s="466"/>
      <c r="S747" s="466"/>
      <c r="T747" s="466"/>
      <c r="U747" s="466"/>
      <c r="V747" s="466"/>
      <c r="W747" s="466"/>
      <c r="X747" s="466"/>
      <c r="Y747" s="466"/>
    </row>
    <row r="748" spans="1:25" ht="14.25" customHeight="1" x14ac:dyDescent="0.2">
      <c r="A748" s="461"/>
      <c r="B748" s="461"/>
      <c r="C748" s="466"/>
      <c r="D748" s="466"/>
      <c r="E748" s="466"/>
      <c r="F748" s="466"/>
      <c r="G748" s="495"/>
      <c r="H748" s="495"/>
      <c r="I748" s="466"/>
      <c r="J748" s="466"/>
      <c r="K748" s="466"/>
      <c r="L748" s="466"/>
      <c r="M748" s="466"/>
      <c r="N748" s="466"/>
      <c r="O748" s="466"/>
      <c r="P748" s="466"/>
      <c r="Q748" s="466"/>
      <c r="R748" s="466"/>
      <c r="S748" s="466"/>
      <c r="T748" s="466"/>
      <c r="U748" s="466"/>
      <c r="V748" s="466"/>
      <c r="W748" s="466"/>
      <c r="X748" s="466"/>
      <c r="Y748" s="466"/>
    </row>
    <row r="749" spans="1:25" ht="14.25" customHeight="1" x14ac:dyDescent="0.2">
      <c r="A749" s="461"/>
      <c r="B749" s="461"/>
      <c r="C749" s="466"/>
      <c r="D749" s="466"/>
      <c r="E749" s="466"/>
      <c r="F749" s="466"/>
      <c r="G749" s="495"/>
      <c r="H749" s="495"/>
      <c r="I749" s="466"/>
      <c r="J749" s="466"/>
      <c r="K749" s="466"/>
      <c r="L749" s="466"/>
      <c r="M749" s="466"/>
      <c r="N749" s="466"/>
      <c r="O749" s="466"/>
      <c r="P749" s="466"/>
      <c r="Q749" s="466"/>
      <c r="R749" s="466"/>
      <c r="S749" s="466"/>
      <c r="T749" s="466"/>
      <c r="U749" s="466"/>
      <c r="V749" s="466"/>
      <c r="W749" s="466"/>
      <c r="X749" s="466"/>
      <c r="Y749" s="466"/>
    </row>
    <row r="750" spans="1:25" ht="14.25" customHeight="1" x14ac:dyDescent="0.2">
      <c r="A750" s="461"/>
      <c r="B750" s="461"/>
      <c r="C750" s="466"/>
      <c r="D750" s="466"/>
      <c r="E750" s="466"/>
      <c r="F750" s="466"/>
      <c r="G750" s="495"/>
      <c r="H750" s="495"/>
      <c r="I750" s="466"/>
      <c r="J750" s="466"/>
      <c r="K750" s="466"/>
      <c r="L750" s="466"/>
      <c r="M750" s="466"/>
      <c r="N750" s="466"/>
      <c r="O750" s="466"/>
      <c r="P750" s="466"/>
      <c r="Q750" s="466"/>
      <c r="R750" s="466"/>
      <c r="S750" s="466"/>
      <c r="T750" s="466"/>
      <c r="U750" s="466"/>
      <c r="V750" s="466"/>
      <c r="W750" s="466"/>
      <c r="X750" s="466"/>
      <c r="Y750" s="466"/>
    </row>
    <row r="751" spans="1:25" ht="14.25" customHeight="1" x14ac:dyDescent="0.2">
      <c r="A751" s="461"/>
      <c r="B751" s="461"/>
      <c r="C751" s="466"/>
      <c r="D751" s="466"/>
      <c r="E751" s="466"/>
      <c r="F751" s="466"/>
      <c r="G751" s="495"/>
      <c r="H751" s="495"/>
      <c r="I751" s="466"/>
      <c r="J751" s="466"/>
      <c r="K751" s="466"/>
      <c r="L751" s="466"/>
      <c r="M751" s="466"/>
      <c r="N751" s="466"/>
      <c r="O751" s="466"/>
      <c r="P751" s="466"/>
      <c r="Q751" s="466"/>
      <c r="R751" s="466"/>
      <c r="S751" s="466"/>
      <c r="T751" s="466"/>
      <c r="U751" s="466"/>
      <c r="V751" s="466"/>
      <c r="W751" s="466"/>
      <c r="X751" s="466"/>
      <c r="Y751" s="466"/>
    </row>
    <row r="752" spans="1:25" ht="14.25" customHeight="1" x14ac:dyDescent="0.2">
      <c r="A752" s="461"/>
      <c r="B752" s="461"/>
      <c r="C752" s="466"/>
      <c r="D752" s="466"/>
      <c r="E752" s="466"/>
      <c r="F752" s="466"/>
      <c r="G752" s="495"/>
      <c r="H752" s="495"/>
      <c r="I752" s="466"/>
      <c r="J752" s="466"/>
      <c r="K752" s="466"/>
      <c r="L752" s="466"/>
      <c r="M752" s="466"/>
      <c r="N752" s="466"/>
      <c r="O752" s="466"/>
      <c r="P752" s="466"/>
      <c r="Q752" s="466"/>
      <c r="R752" s="466"/>
      <c r="S752" s="466"/>
      <c r="T752" s="466"/>
      <c r="U752" s="466"/>
      <c r="V752" s="466"/>
      <c r="W752" s="466"/>
      <c r="X752" s="466"/>
      <c r="Y752" s="466"/>
    </row>
    <row r="753" spans="1:25" ht="14.25" customHeight="1" x14ac:dyDescent="0.2">
      <c r="A753" s="461"/>
      <c r="B753" s="461"/>
      <c r="C753" s="466"/>
      <c r="D753" s="466"/>
      <c r="E753" s="466"/>
      <c r="F753" s="466"/>
      <c r="G753" s="495"/>
      <c r="H753" s="495"/>
      <c r="I753" s="466"/>
      <c r="J753" s="466"/>
      <c r="K753" s="466"/>
      <c r="L753" s="466"/>
      <c r="M753" s="466"/>
      <c r="N753" s="466"/>
      <c r="O753" s="466"/>
      <c r="P753" s="466"/>
      <c r="Q753" s="466"/>
      <c r="R753" s="466"/>
      <c r="S753" s="466"/>
      <c r="T753" s="466"/>
      <c r="U753" s="466"/>
      <c r="V753" s="466"/>
      <c r="W753" s="466"/>
      <c r="X753" s="466"/>
      <c r="Y753" s="466"/>
    </row>
    <row r="754" spans="1:25" ht="14.25" customHeight="1" x14ac:dyDescent="0.2">
      <c r="A754" s="461"/>
      <c r="B754" s="461"/>
      <c r="C754" s="466"/>
      <c r="D754" s="466"/>
      <c r="E754" s="466"/>
      <c r="F754" s="466"/>
      <c r="G754" s="495"/>
      <c r="H754" s="495"/>
      <c r="I754" s="466"/>
      <c r="J754" s="466"/>
      <c r="K754" s="466"/>
      <c r="L754" s="466"/>
      <c r="M754" s="466"/>
      <c r="N754" s="466"/>
      <c r="O754" s="466"/>
      <c r="P754" s="466"/>
      <c r="Q754" s="466"/>
      <c r="R754" s="466"/>
      <c r="S754" s="466"/>
      <c r="T754" s="466"/>
      <c r="U754" s="466"/>
      <c r="V754" s="466"/>
      <c r="W754" s="466"/>
      <c r="X754" s="466"/>
      <c r="Y754" s="466"/>
    </row>
    <row r="755" spans="1:25" ht="14.25" customHeight="1" x14ac:dyDescent="0.2">
      <c r="A755" s="461"/>
      <c r="B755" s="461"/>
      <c r="C755" s="466"/>
      <c r="D755" s="466"/>
      <c r="E755" s="466"/>
      <c r="F755" s="466"/>
      <c r="G755" s="495"/>
      <c r="H755" s="495"/>
      <c r="I755" s="466"/>
      <c r="J755" s="466"/>
      <c r="K755" s="466"/>
      <c r="L755" s="466"/>
      <c r="M755" s="466"/>
      <c r="N755" s="466"/>
      <c r="O755" s="466"/>
      <c r="P755" s="466"/>
      <c r="Q755" s="466"/>
      <c r="R755" s="466"/>
      <c r="S755" s="466"/>
      <c r="T755" s="466"/>
      <c r="U755" s="466"/>
      <c r="V755" s="466"/>
      <c r="W755" s="466"/>
      <c r="X755" s="466"/>
      <c r="Y755" s="466"/>
    </row>
    <row r="756" spans="1:25" ht="14.25" customHeight="1" x14ac:dyDescent="0.2">
      <c r="A756" s="461"/>
      <c r="B756" s="461"/>
      <c r="C756" s="466"/>
      <c r="D756" s="466"/>
      <c r="E756" s="466"/>
      <c r="F756" s="466"/>
      <c r="G756" s="495"/>
      <c r="H756" s="495"/>
      <c r="I756" s="466"/>
      <c r="J756" s="466"/>
      <c r="K756" s="466"/>
      <c r="L756" s="466"/>
      <c r="M756" s="466"/>
      <c r="N756" s="466"/>
      <c r="O756" s="466"/>
      <c r="P756" s="466"/>
      <c r="Q756" s="466"/>
      <c r="R756" s="466"/>
      <c r="S756" s="466"/>
      <c r="T756" s="466"/>
      <c r="U756" s="466"/>
      <c r="V756" s="466"/>
      <c r="W756" s="466"/>
      <c r="X756" s="466"/>
      <c r="Y756" s="466"/>
    </row>
    <row r="757" spans="1:25" ht="14.25" customHeight="1" x14ac:dyDescent="0.2">
      <c r="A757" s="461"/>
      <c r="B757" s="461"/>
      <c r="C757" s="466"/>
      <c r="D757" s="466"/>
      <c r="E757" s="466"/>
      <c r="F757" s="466"/>
      <c r="G757" s="495"/>
      <c r="H757" s="495"/>
      <c r="I757" s="466"/>
      <c r="J757" s="466"/>
      <c r="K757" s="466"/>
      <c r="L757" s="466"/>
      <c r="M757" s="466"/>
      <c r="N757" s="466"/>
      <c r="O757" s="466"/>
      <c r="P757" s="466"/>
      <c r="Q757" s="466"/>
      <c r="R757" s="466"/>
      <c r="S757" s="466"/>
      <c r="T757" s="466"/>
      <c r="U757" s="466"/>
      <c r="V757" s="466"/>
      <c r="W757" s="466"/>
      <c r="X757" s="466"/>
      <c r="Y757" s="466"/>
    </row>
    <row r="758" spans="1:25" ht="14.25" customHeight="1" x14ac:dyDescent="0.2">
      <c r="A758" s="461"/>
      <c r="B758" s="461"/>
      <c r="C758" s="466"/>
      <c r="D758" s="466"/>
      <c r="E758" s="466"/>
      <c r="F758" s="466"/>
      <c r="G758" s="495"/>
      <c r="H758" s="495"/>
      <c r="I758" s="466"/>
      <c r="J758" s="466"/>
      <c r="K758" s="466"/>
      <c r="L758" s="466"/>
      <c r="M758" s="466"/>
      <c r="N758" s="466"/>
      <c r="O758" s="466"/>
      <c r="P758" s="466"/>
      <c r="Q758" s="466"/>
      <c r="R758" s="466"/>
      <c r="S758" s="466"/>
      <c r="T758" s="466"/>
      <c r="U758" s="466"/>
      <c r="V758" s="466"/>
      <c r="W758" s="466"/>
      <c r="X758" s="466"/>
      <c r="Y758" s="466"/>
    </row>
    <row r="759" spans="1:25" ht="14.25" customHeight="1" x14ac:dyDescent="0.2">
      <c r="A759" s="461"/>
      <c r="B759" s="461"/>
      <c r="C759" s="466"/>
      <c r="D759" s="466"/>
      <c r="E759" s="466"/>
      <c r="F759" s="466"/>
      <c r="G759" s="495"/>
      <c r="H759" s="495"/>
      <c r="I759" s="466"/>
      <c r="J759" s="466"/>
      <c r="K759" s="466"/>
      <c r="L759" s="466"/>
      <c r="M759" s="466"/>
      <c r="N759" s="466"/>
      <c r="O759" s="466"/>
      <c r="P759" s="466"/>
      <c r="Q759" s="466"/>
      <c r="R759" s="466"/>
      <c r="S759" s="466"/>
      <c r="T759" s="466"/>
      <c r="U759" s="466"/>
      <c r="V759" s="466"/>
      <c r="W759" s="466"/>
      <c r="X759" s="466"/>
      <c r="Y759" s="466"/>
    </row>
    <row r="760" spans="1:25" ht="14.25" customHeight="1" x14ac:dyDescent="0.2">
      <c r="A760" s="461"/>
      <c r="B760" s="461"/>
      <c r="C760" s="466"/>
      <c r="D760" s="466"/>
      <c r="E760" s="466"/>
      <c r="F760" s="466"/>
      <c r="G760" s="495"/>
      <c r="H760" s="495"/>
      <c r="I760" s="466"/>
      <c r="J760" s="466"/>
      <c r="K760" s="466"/>
      <c r="L760" s="466"/>
      <c r="M760" s="466"/>
      <c r="N760" s="466"/>
      <c r="O760" s="466"/>
      <c r="P760" s="466"/>
      <c r="Q760" s="466"/>
      <c r="R760" s="466"/>
      <c r="S760" s="466"/>
      <c r="T760" s="466"/>
      <c r="U760" s="466"/>
      <c r="V760" s="466"/>
      <c r="W760" s="466"/>
      <c r="X760" s="466"/>
      <c r="Y760" s="466"/>
    </row>
    <row r="761" spans="1:25" ht="14.25" customHeight="1" x14ac:dyDescent="0.2">
      <c r="A761" s="461"/>
      <c r="B761" s="461"/>
      <c r="C761" s="466"/>
      <c r="D761" s="466"/>
      <c r="E761" s="466"/>
      <c r="F761" s="466"/>
      <c r="G761" s="495"/>
      <c r="H761" s="495"/>
      <c r="I761" s="466"/>
      <c r="J761" s="466"/>
      <c r="K761" s="466"/>
      <c r="L761" s="466"/>
      <c r="M761" s="466"/>
      <c r="N761" s="466"/>
      <c r="O761" s="466"/>
      <c r="P761" s="466"/>
      <c r="Q761" s="466"/>
      <c r="R761" s="466"/>
      <c r="S761" s="466"/>
      <c r="T761" s="466"/>
      <c r="U761" s="466"/>
      <c r="V761" s="466"/>
      <c r="W761" s="466"/>
      <c r="X761" s="466"/>
      <c r="Y761" s="466"/>
    </row>
    <row r="762" spans="1:25" ht="14.25" customHeight="1" x14ac:dyDescent="0.2">
      <c r="A762" s="461"/>
      <c r="B762" s="461"/>
      <c r="C762" s="466"/>
      <c r="D762" s="466"/>
      <c r="E762" s="466"/>
      <c r="F762" s="466"/>
      <c r="G762" s="495"/>
      <c r="H762" s="495"/>
      <c r="I762" s="466"/>
      <c r="J762" s="466"/>
      <c r="K762" s="466"/>
      <c r="L762" s="466"/>
      <c r="M762" s="466"/>
      <c r="N762" s="466"/>
      <c r="O762" s="466"/>
      <c r="P762" s="466"/>
      <c r="Q762" s="466"/>
      <c r="R762" s="466"/>
      <c r="S762" s="466"/>
      <c r="T762" s="466"/>
      <c r="U762" s="466"/>
      <c r="V762" s="466"/>
      <c r="W762" s="466"/>
      <c r="X762" s="466"/>
      <c r="Y762" s="466"/>
    </row>
    <row r="763" spans="1:25" ht="14.25" customHeight="1" x14ac:dyDescent="0.2">
      <c r="A763" s="461"/>
      <c r="B763" s="461"/>
      <c r="C763" s="466"/>
      <c r="D763" s="466"/>
      <c r="E763" s="466"/>
      <c r="F763" s="466"/>
      <c r="G763" s="495"/>
      <c r="H763" s="495"/>
      <c r="I763" s="466"/>
      <c r="J763" s="466"/>
      <c r="K763" s="466"/>
      <c r="L763" s="466"/>
      <c r="M763" s="466"/>
      <c r="N763" s="466"/>
      <c r="O763" s="466"/>
      <c r="P763" s="466"/>
      <c r="Q763" s="466"/>
      <c r="R763" s="466"/>
      <c r="S763" s="466"/>
      <c r="T763" s="466"/>
      <c r="U763" s="466"/>
      <c r="V763" s="466"/>
      <c r="W763" s="466"/>
      <c r="X763" s="466"/>
      <c r="Y763" s="466"/>
    </row>
    <row r="764" spans="1:25" ht="14.25" customHeight="1" x14ac:dyDescent="0.2">
      <c r="A764" s="461"/>
      <c r="B764" s="461"/>
      <c r="C764" s="466"/>
      <c r="D764" s="466"/>
      <c r="E764" s="466"/>
      <c r="F764" s="466"/>
      <c r="G764" s="495"/>
      <c r="H764" s="495"/>
      <c r="I764" s="466"/>
      <c r="J764" s="466"/>
      <c r="K764" s="466"/>
      <c r="L764" s="466"/>
      <c r="M764" s="466"/>
      <c r="N764" s="466"/>
      <c r="O764" s="466"/>
      <c r="P764" s="466"/>
      <c r="Q764" s="466"/>
      <c r="R764" s="466"/>
      <c r="S764" s="466"/>
      <c r="T764" s="466"/>
      <c r="U764" s="466"/>
      <c r="V764" s="466"/>
      <c r="W764" s="466"/>
      <c r="X764" s="466"/>
      <c r="Y764" s="466"/>
    </row>
    <row r="765" spans="1:25" ht="14.25" customHeight="1" x14ac:dyDescent="0.2">
      <c r="A765" s="461"/>
      <c r="B765" s="461"/>
      <c r="C765" s="466"/>
      <c r="D765" s="466"/>
      <c r="E765" s="466"/>
      <c r="F765" s="466"/>
      <c r="G765" s="495"/>
      <c r="H765" s="495"/>
      <c r="I765" s="466"/>
      <c r="J765" s="466"/>
      <c r="K765" s="466"/>
      <c r="L765" s="466"/>
      <c r="M765" s="466"/>
      <c r="N765" s="466"/>
      <c r="O765" s="466"/>
      <c r="P765" s="466"/>
      <c r="Q765" s="466"/>
      <c r="R765" s="466"/>
      <c r="S765" s="466"/>
      <c r="T765" s="466"/>
      <c r="U765" s="466"/>
      <c r="V765" s="466"/>
      <c r="W765" s="466"/>
      <c r="X765" s="466"/>
      <c r="Y765" s="466"/>
    </row>
    <row r="766" spans="1:25" ht="14.25" customHeight="1" x14ac:dyDescent="0.2">
      <c r="A766" s="461"/>
      <c r="B766" s="461"/>
      <c r="C766" s="466"/>
      <c r="D766" s="466"/>
      <c r="E766" s="466"/>
      <c r="F766" s="466"/>
      <c r="G766" s="495"/>
      <c r="H766" s="495"/>
      <c r="I766" s="466"/>
      <c r="J766" s="466"/>
      <c r="K766" s="466"/>
      <c r="L766" s="466"/>
      <c r="M766" s="466"/>
      <c r="N766" s="466"/>
      <c r="O766" s="466"/>
      <c r="P766" s="466"/>
      <c r="Q766" s="466"/>
      <c r="R766" s="466"/>
      <c r="S766" s="466"/>
      <c r="T766" s="466"/>
      <c r="U766" s="466"/>
      <c r="V766" s="466"/>
      <c r="W766" s="466"/>
      <c r="X766" s="466"/>
      <c r="Y766" s="466"/>
    </row>
    <row r="767" spans="1:25" ht="14.25" customHeight="1" x14ac:dyDescent="0.2">
      <c r="A767" s="461"/>
      <c r="B767" s="461"/>
      <c r="C767" s="466"/>
      <c r="D767" s="466"/>
      <c r="E767" s="466"/>
      <c r="F767" s="466"/>
      <c r="G767" s="495"/>
      <c r="H767" s="495"/>
      <c r="I767" s="466"/>
      <c r="J767" s="466"/>
      <c r="K767" s="466"/>
      <c r="L767" s="466"/>
      <c r="M767" s="466"/>
      <c r="N767" s="466"/>
      <c r="O767" s="466"/>
      <c r="P767" s="466"/>
      <c r="Q767" s="466"/>
      <c r="R767" s="466"/>
      <c r="S767" s="466"/>
      <c r="T767" s="466"/>
      <c r="U767" s="466"/>
      <c r="V767" s="466"/>
      <c r="W767" s="466"/>
      <c r="X767" s="466"/>
      <c r="Y767" s="466"/>
    </row>
    <row r="768" spans="1:25" ht="14.25" customHeight="1" x14ac:dyDescent="0.2">
      <c r="A768" s="461"/>
      <c r="B768" s="461"/>
      <c r="C768" s="466"/>
      <c r="D768" s="466"/>
      <c r="E768" s="466"/>
      <c r="F768" s="466"/>
      <c r="G768" s="495"/>
      <c r="H768" s="495"/>
      <c r="I768" s="466"/>
      <c r="J768" s="466"/>
      <c r="K768" s="466"/>
      <c r="L768" s="466"/>
      <c r="M768" s="466"/>
      <c r="N768" s="466"/>
      <c r="O768" s="466"/>
      <c r="P768" s="466"/>
      <c r="Q768" s="466"/>
      <c r="R768" s="466"/>
      <c r="S768" s="466"/>
      <c r="T768" s="466"/>
      <c r="U768" s="466"/>
      <c r="V768" s="466"/>
      <c r="W768" s="466"/>
      <c r="X768" s="466"/>
      <c r="Y768" s="466"/>
    </row>
    <row r="769" spans="1:25" ht="14.25" customHeight="1" x14ac:dyDescent="0.2">
      <c r="A769" s="461"/>
      <c r="B769" s="461"/>
      <c r="C769" s="466"/>
      <c r="D769" s="466"/>
      <c r="E769" s="466"/>
      <c r="F769" s="466"/>
      <c r="G769" s="495"/>
      <c r="H769" s="495"/>
      <c r="I769" s="466"/>
      <c r="J769" s="466"/>
      <c r="K769" s="466"/>
      <c r="L769" s="466"/>
      <c r="M769" s="466"/>
      <c r="N769" s="466"/>
      <c r="O769" s="466"/>
      <c r="P769" s="466"/>
      <c r="Q769" s="466"/>
      <c r="R769" s="466"/>
      <c r="S769" s="466"/>
      <c r="T769" s="466"/>
      <c r="U769" s="466"/>
      <c r="V769" s="466"/>
      <c r="W769" s="466"/>
      <c r="X769" s="466"/>
      <c r="Y769" s="466"/>
    </row>
    <row r="770" spans="1:25" ht="14.25" customHeight="1" x14ac:dyDescent="0.2">
      <c r="A770" s="461"/>
      <c r="B770" s="461"/>
      <c r="C770" s="466"/>
      <c r="D770" s="466"/>
      <c r="E770" s="466"/>
      <c r="F770" s="466"/>
      <c r="G770" s="495"/>
      <c r="H770" s="495"/>
      <c r="I770" s="466"/>
      <c r="J770" s="466"/>
      <c r="K770" s="466"/>
      <c r="L770" s="466"/>
      <c r="M770" s="466"/>
      <c r="N770" s="466"/>
      <c r="O770" s="466"/>
      <c r="P770" s="466"/>
      <c r="Q770" s="466"/>
      <c r="R770" s="466"/>
      <c r="S770" s="466"/>
      <c r="T770" s="466"/>
      <c r="U770" s="466"/>
      <c r="V770" s="466"/>
      <c r="W770" s="466"/>
      <c r="X770" s="466"/>
      <c r="Y770" s="466"/>
    </row>
    <row r="771" spans="1:25" ht="14.25" customHeight="1" x14ac:dyDescent="0.2">
      <c r="A771" s="461"/>
      <c r="B771" s="461"/>
      <c r="C771" s="466"/>
      <c r="D771" s="466"/>
      <c r="E771" s="466"/>
      <c r="F771" s="466"/>
      <c r="G771" s="495"/>
      <c r="H771" s="495"/>
      <c r="I771" s="466"/>
      <c r="J771" s="466"/>
      <c r="K771" s="466"/>
      <c r="L771" s="466"/>
      <c r="M771" s="466"/>
      <c r="N771" s="466"/>
      <c r="O771" s="466"/>
      <c r="P771" s="466"/>
      <c r="Q771" s="466"/>
      <c r="R771" s="466"/>
      <c r="S771" s="466"/>
      <c r="T771" s="466"/>
      <c r="U771" s="466"/>
      <c r="V771" s="466"/>
      <c r="W771" s="466"/>
      <c r="X771" s="466"/>
      <c r="Y771" s="466"/>
    </row>
    <row r="772" spans="1:25" ht="14.25" customHeight="1" x14ac:dyDescent="0.2">
      <c r="A772" s="461"/>
      <c r="B772" s="461"/>
      <c r="C772" s="466"/>
      <c r="D772" s="466"/>
      <c r="E772" s="466"/>
      <c r="F772" s="466"/>
      <c r="G772" s="495"/>
      <c r="H772" s="495"/>
      <c r="I772" s="466"/>
      <c r="J772" s="466"/>
      <c r="K772" s="466"/>
      <c r="L772" s="466"/>
      <c r="M772" s="466"/>
      <c r="N772" s="466"/>
      <c r="O772" s="466"/>
      <c r="P772" s="466"/>
      <c r="Q772" s="466"/>
      <c r="R772" s="466"/>
      <c r="S772" s="466"/>
      <c r="T772" s="466"/>
      <c r="U772" s="466"/>
      <c r="V772" s="466"/>
      <c r="W772" s="466"/>
      <c r="X772" s="466"/>
      <c r="Y772" s="466"/>
    </row>
    <row r="773" spans="1:25" ht="14.25" customHeight="1" x14ac:dyDescent="0.2">
      <c r="A773" s="461"/>
      <c r="B773" s="461"/>
      <c r="C773" s="466"/>
      <c r="D773" s="466"/>
      <c r="E773" s="466"/>
      <c r="F773" s="466"/>
      <c r="G773" s="495"/>
      <c r="H773" s="495"/>
      <c r="I773" s="466"/>
      <c r="J773" s="466"/>
      <c r="K773" s="466"/>
      <c r="L773" s="466"/>
      <c r="M773" s="466"/>
      <c r="N773" s="466"/>
      <c r="O773" s="466"/>
      <c r="P773" s="466"/>
      <c r="Q773" s="466"/>
      <c r="R773" s="466"/>
      <c r="S773" s="466"/>
      <c r="T773" s="466"/>
      <c r="U773" s="466"/>
      <c r="V773" s="466"/>
      <c r="W773" s="466"/>
      <c r="X773" s="466"/>
      <c r="Y773" s="466"/>
    </row>
    <row r="774" spans="1:25" ht="14.25" customHeight="1" x14ac:dyDescent="0.2">
      <c r="A774" s="461"/>
      <c r="B774" s="461"/>
      <c r="C774" s="466"/>
      <c r="D774" s="466"/>
      <c r="E774" s="466"/>
      <c r="F774" s="466"/>
      <c r="G774" s="495"/>
      <c r="H774" s="495"/>
      <c r="I774" s="466"/>
      <c r="J774" s="466"/>
      <c r="K774" s="466"/>
      <c r="L774" s="466"/>
      <c r="M774" s="466"/>
      <c r="N774" s="466"/>
      <c r="O774" s="466"/>
      <c r="P774" s="466"/>
      <c r="Q774" s="466"/>
      <c r="R774" s="466"/>
      <c r="S774" s="466"/>
      <c r="T774" s="466"/>
      <c r="U774" s="466"/>
      <c r="V774" s="466"/>
      <c r="W774" s="466"/>
      <c r="X774" s="466"/>
      <c r="Y774" s="466"/>
    </row>
    <row r="775" spans="1:25" ht="14.25" customHeight="1" x14ac:dyDescent="0.2">
      <c r="A775" s="461"/>
      <c r="B775" s="461"/>
      <c r="C775" s="466"/>
      <c r="D775" s="466"/>
      <c r="E775" s="466"/>
      <c r="F775" s="466"/>
      <c r="G775" s="495"/>
      <c r="H775" s="495"/>
      <c r="I775" s="466"/>
      <c r="J775" s="466"/>
      <c r="K775" s="466"/>
      <c r="L775" s="466"/>
      <c r="M775" s="466"/>
      <c r="N775" s="466"/>
      <c r="O775" s="466"/>
      <c r="P775" s="466"/>
      <c r="Q775" s="466"/>
      <c r="R775" s="466"/>
      <c r="S775" s="466"/>
      <c r="T775" s="466"/>
      <c r="U775" s="466"/>
      <c r="V775" s="466"/>
      <c r="W775" s="466"/>
      <c r="X775" s="466"/>
      <c r="Y775" s="466"/>
    </row>
    <row r="776" spans="1:25" ht="14.25" customHeight="1" x14ac:dyDescent="0.2">
      <c r="A776" s="461"/>
      <c r="B776" s="461"/>
      <c r="C776" s="466"/>
      <c r="D776" s="466"/>
      <c r="E776" s="466"/>
      <c r="F776" s="466"/>
      <c r="G776" s="495"/>
      <c r="H776" s="495"/>
      <c r="I776" s="466"/>
      <c r="J776" s="466"/>
      <c r="K776" s="466"/>
      <c r="L776" s="466"/>
      <c r="M776" s="466"/>
      <c r="N776" s="466"/>
      <c r="O776" s="466"/>
      <c r="P776" s="466"/>
      <c r="Q776" s="466"/>
      <c r="R776" s="466"/>
      <c r="S776" s="466"/>
      <c r="T776" s="466"/>
      <c r="U776" s="466"/>
      <c r="V776" s="466"/>
      <c r="W776" s="466"/>
      <c r="X776" s="466"/>
      <c r="Y776" s="466"/>
    </row>
    <row r="777" spans="1:25" ht="14.25" customHeight="1" x14ac:dyDescent="0.2">
      <c r="A777" s="461"/>
      <c r="B777" s="461"/>
      <c r="C777" s="466"/>
      <c r="D777" s="466"/>
      <c r="E777" s="466"/>
      <c r="F777" s="466"/>
      <c r="G777" s="495"/>
      <c r="H777" s="495"/>
      <c r="I777" s="466"/>
      <c r="J777" s="466"/>
      <c r="K777" s="466"/>
      <c r="L777" s="466"/>
      <c r="M777" s="466"/>
      <c r="N777" s="466"/>
      <c r="O777" s="466"/>
      <c r="P777" s="466"/>
      <c r="Q777" s="466"/>
      <c r="R777" s="466"/>
      <c r="S777" s="466"/>
      <c r="T777" s="466"/>
      <c r="U777" s="466"/>
      <c r="V777" s="466"/>
      <c r="W777" s="466"/>
      <c r="X777" s="466"/>
      <c r="Y777" s="466"/>
    </row>
    <row r="778" spans="1:25" ht="14.25" customHeight="1" x14ac:dyDescent="0.2">
      <c r="A778" s="461"/>
      <c r="B778" s="461"/>
      <c r="C778" s="466"/>
      <c r="D778" s="466"/>
      <c r="E778" s="466"/>
      <c r="F778" s="466"/>
      <c r="G778" s="495"/>
      <c r="H778" s="495"/>
      <c r="I778" s="466"/>
      <c r="J778" s="466"/>
      <c r="K778" s="466"/>
      <c r="L778" s="466"/>
      <c r="M778" s="466"/>
      <c r="N778" s="466"/>
      <c r="O778" s="466"/>
      <c r="P778" s="466"/>
      <c r="Q778" s="466"/>
      <c r="R778" s="466"/>
      <c r="S778" s="466"/>
      <c r="T778" s="466"/>
      <c r="U778" s="466"/>
      <c r="V778" s="466"/>
      <c r="W778" s="466"/>
      <c r="X778" s="466"/>
      <c r="Y778" s="466"/>
    </row>
    <row r="779" spans="1:25" ht="14.25" customHeight="1" x14ac:dyDescent="0.2">
      <c r="A779" s="461"/>
      <c r="B779" s="461"/>
      <c r="C779" s="466"/>
      <c r="D779" s="466"/>
      <c r="E779" s="466"/>
      <c r="F779" s="466"/>
      <c r="G779" s="495"/>
      <c r="H779" s="495"/>
      <c r="I779" s="466"/>
      <c r="J779" s="466"/>
      <c r="K779" s="466"/>
      <c r="L779" s="466"/>
      <c r="M779" s="466"/>
      <c r="N779" s="466"/>
      <c r="O779" s="466"/>
      <c r="P779" s="466"/>
      <c r="Q779" s="466"/>
      <c r="R779" s="466"/>
      <c r="S779" s="466"/>
      <c r="T779" s="466"/>
      <c r="U779" s="466"/>
      <c r="V779" s="466"/>
      <c r="W779" s="466"/>
      <c r="X779" s="466"/>
      <c r="Y779" s="466"/>
    </row>
    <row r="780" spans="1:25" ht="14.25" customHeight="1" x14ac:dyDescent="0.2">
      <c r="A780" s="461"/>
      <c r="B780" s="461"/>
      <c r="C780" s="466"/>
      <c r="D780" s="466"/>
      <c r="E780" s="466"/>
      <c r="F780" s="466"/>
      <c r="G780" s="495"/>
      <c r="H780" s="495"/>
      <c r="I780" s="466"/>
      <c r="J780" s="466"/>
      <c r="K780" s="466"/>
      <c r="L780" s="466"/>
      <c r="M780" s="466"/>
      <c r="N780" s="466"/>
      <c r="O780" s="466"/>
      <c r="P780" s="466"/>
      <c r="Q780" s="466"/>
      <c r="R780" s="466"/>
      <c r="S780" s="466"/>
      <c r="T780" s="466"/>
      <c r="U780" s="466"/>
      <c r="V780" s="466"/>
      <c r="W780" s="466"/>
      <c r="X780" s="466"/>
      <c r="Y780" s="466"/>
    </row>
    <row r="781" spans="1:25" ht="14.25" customHeight="1" x14ac:dyDescent="0.2">
      <c r="A781" s="461"/>
      <c r="B781" s="461"/>
      <c r="C781" s="466"/>
      <c r="D781" s="466"/>
      <c r="E781" s="466"/>
      <c r="F781" s="466"/>
      <c r="G781" s="495"/>
      <c r="H781" s="495"/>
      <c r="I781" s="466"/>
      <c r="J781" s="466"/>
      <c r="K781" s="466"/>
      <c r="L781" s="466"/>
      <c r="M781" s="466"/>
      <c r="N781" s="466"/>
      <c r="O781" s="466"/>
      <c r="P781" s="466"/>
      <c r="Q781" s="466"/>
      <c r="R781" s="466"/>
      <c r="S781" s="466"/>
      <c r="T781" s="466"/>
      <c r="U781" s="466"/>
      <c r="V781" s="466"/>
      <c r="W781" s="466"/>
      <c r="X781" s="466"/>
      <c r="Y781" s="466"/>
    </row>
    <row r="782" spans="1:25" ht="14.25" customHeight="1" x14ac:dyDescent="0.2">
      <c r="A782" s="461"/>
      <c r="B782" s="461"/>
      <c r="C782" s="466"/>
      <c r="D782" s="466"/>
      <c r="E782" s="466"/>
      <c r="F782" s="466"/>
      <c r="G782" s="495"/>
      <c r="H782" s="495"/>
      <c r="I782" s="466"/>
      <c r="J782" s="466"/>
      <c r="K782" s="466"/>
      <c r="L782" s="466"/>
      <c r="M782" s="466"/>
      <c r="N782" s="466"/>
      <c r="O782" s="466"/>
      <c r="P782" s="466"/>
      <c r="Q782" s="466"/>
      <c r="R782" s="466"/>
      <c r="S782" s="466"/>
      <c r="T782" s="466"/>
      <c r="U782" s="466"/>
      <c r="V782" s="466"/>
      <c r="W782" s="466"/>
      <c r="X782" s="466"/>
      <c r="Y782" s="466"/>
    </row>
    <row r="783" spans="1:25" ht="14.25" customHeight="1" x14ac:dyDescent="0.2">
      <c r="A783" s="461"/>
      <c r="B783" s="461"/>
      <c r="C783" s="466"/>
      <c r="D783" s="466"/>
      <c r="E783" s="466"/>
      <c r="F783" s="466"/>
      <c r="G783" s="495"/>
      <c r="H783" s="495"/>
      <c r="I783" s="466"/>
      <c r="J783" s="466"/>
      <c r="K783" s="466"/>
      <c r="L783" s="466"/>
      <c r="M783" s="466"/>
      <c r="N783" s="466"/>
      <c r="O783" s="466"/>
      <c r="P783" s="466"/>
      <c r="Q783" s="466"/>
      <c r="R783" s="466"/>
      <c r="S783" s="466"/>
      <c r="T783" s="466"/>
      <c r="U783" s="466"/>
      <c r="V783" s="466"/>
      <c r="W783" s="466"/>
      <c r="X783" s="466"/>
      <c r="Y783" s="466"/>
    </row>
    <row r="784" spans="1:25" ht="14.25" customHeight="1" x14ac:dyDescent="0.2">
      <c r="A784" s="461"/>
      <c r="B784" s="461"/>
      <c r="C784" s="466"/>
      <c r="D784" s="466"/>
      <c r="E784" s="466"/>
      <c r="F784" s="466"/>
      <c r="G784" s="495"/>
      <c r="H784" s="495"/>
      <c r="I784" s="466"/>
      <c r="J784" s="466"/>
      <c r="K784" s="466"/>
      <c r="L784" s="466"/>
      <c r="M784" s="466"/>
      <c r="N784" s="466"/>
      <c r="O784" s="466"/>
      <c r="P784" s="466"/>
      <c r="Q784" s="466"/>
      <c r="R784" s="466"/>
      <c r="S784" s="466"/>
      <c r="T784" s="466"/>
      <c r="U784" s="466"/>
      <c r="V784" s="466"/>
      <c r="W784" s="466"/>
      <c r="X784" s="466"/>
      <c r="Y784" s="466"/>
    </row>
    <row r="785" spans="1:25" ht="14.25" customHeight="1" x14ac:dyDescent="0.2">
      <c r="A785" s="461"/>
      <c r="B785" s="461"/>
      <c r="C785" s="466"/>
      <c r="D785" s="466"/>
      <c r="E785" s="466"/>
      <c r="F785" s="466"/>
      <c r="G785" s="495"/>
      <c r="H785" s="495"/>
      <c r="I785" s="466"/>
      <c r="J785" s="466"/>
      <c r="K785" s="466"/>
      <c r="L785" s="466"/>
      <c r="M785" s="466"/>
      <c r="N785" s="466"/>
      <c r="O785" s="466"/>
      <c r="P785" s="466"/>
      <c r="Q785" s="466"/>
      <c r="R785" s="466"/>
      <c r="S785" s="466"/>
      <c r="T785" s="466"/>
      <c r="U785" s="466"/>
      <c r="V785" s="466"/>
      <c r="W785" s="466"/>
      <c r="X785" s="466"/>
      <c r="Y785" s="466"/>
    </row>
    <row r="786" spans="1:25" ht="14.25" customHeight="1" x14ac:dyDescent="0.2">
      <c r="A786" s="461"/>
      <c r="B786" s="461"/>
      <c r="C786" s="466"/>
      <c r="D786" s="466"/>
      <c r="E786" s="466"/>
      <c r="F786" s="466"/>
      <c r="G786" s="495"/>
      <c r="H786" s="495"/>
      <c r="I786" s="466"/>
      <c r="J786" s="466"/>
      <c r="K786" s="466"/>
      <c r="L786" s="466"/>
      <c r="M786" s="466"/>
      <c r="N786" s="466"/>
      <c r="O786" s="466"/>
      <c r="P786" s="466"/>
      <c r="Q786" s="466"/>
      <c r="R786" s="466"/>
      <c r="S786" s="466"/>
      <c r="T786" s="466"/>
      <c r="U786" s="466"/>
      <c r="V786" s="466"/>
      <c r="W786" s="466"/>
      <c r="X786" s="466"/>
      <c r="Y786" s="466"/>
    </row>
    <row r="787" spans="1:25" ht="14.25" customHeight="1" x14ac:dyDescent="0.2">
      <c r="A787" s="461"/>
      <c r="B787" s="461"/>
      <c r="C787" s="466"/>
      <c r="D787" s="466"/>
      <c r="E787" s="466"/>
      <c r="F787" s="466"/>
      <c r="G787" s="495"/>
      <c r="H787" s="495"/>
      <c r="I787" s="466"/>
      <c r="J787" s="466"/>
      <c r="K787" s="466"/>
      <c r="L787" s="466"/>
      <c r="M787" s="466"/>
      <c r="N787" s="466"/>
      <c r="O787" s="466"/>
      <c r="P787" s="466"/>
      <c r="Q787" s="466"/>
      <c r="R787" s="466"/>
      <c r="S787" s="466"/>
      <c r="T787" s="466"/>
      <c r="U787" s="466"/>
      <c r="V787" s="466"/>
      <c r="W787" s="466"/>
      <c r="X787" s="466"/>
      <c r="Y787" s="466"/>
    </row>
    <row r="788" spans="1:25" ht="14.25" customHeight="1" x14ac:dyDescent="0.2">
      <c r="A788" s="461"/>
      <c r="B788" s="461"/>
      <c r="C788" s="466"/>
      <c r="D788" s="466"/>
      <c r="E788" s="466"/>
      <c r="F788" s="466"/>
      <c r="G788" s="495"/>
      <c r="H788" s="495"/>
      <c r="I788" s="466"/>
      <c r="J788" s="466"/>
      <c r="K788" s="466"/>
      <c r="L788" s="466"/>
      <c r="M788" s="466"/>
      <c r="N788" s="466"/>
      <c r="O788" s="466"/>
      <c r="P788" s="466"/>
      <c r="Q788" s="466"/>
      <c r="R788" s="466"/>
      <c r="S788" s="466"/>
      <c r="T788" s="466"/>
      <c r="U788" s="466"/>
      <c r="V788" s="466"/>
      <c r="W788" s="466"/>
      <c r="X788" s="466"/>
      <c r="Y788" s="466"/>
    </row>
    <row r="789" spans="1:25" ht="14.25" customHeight="1" x14ac:dyDescent="0.2">
      <c r="A789" s="461"/>
      <c r="B789" s="461"/>
      <c r="C789" s="466"/>
      <c r="D789" s="466"/>
      <c r="E789" s="466"/>
      <c r="F789" s="466"/>
      <c r="G789" s="495"/>
      <c r="H789" s="495"/>
      <c r="I789" s="466"/>
      <c r="J789" s="466"/>
      <c r="K789" s="466"/>
      <c r="L789" s="466"/>
      <c r="M789" s="466"/>
      <c r="N789" s="466"/>
      <c r="O789" s="466"/>
      <c r="P789" s="466"/>
      <c r="Q789" s="466"/>
      <c r="R789" s="466"/>
      <c r="S789" s="466"/>
      <c r="T789" s="466"/>
      <c r="U789" s="466"/>
      <c r="V789" s="466"/>
      <c r="W789" s="466"/>
      <c r="X789" s="466"/>
      <c r="Y789" s="466"/>
    </row>
    <row r="790" spans="1:25" ht="14.25" customHeight="1" x14ac:dyDescent="0.2">
      <c r="A790" s="461"/>
      <c r="B790" s="461"/>
      <c r="C790" s="466"/>
      <c r="D790" s="466"/>
      <c r="E790" s="466"/>
      <c r="F790" s="466"/>
      <c r="G790" s="495"/>
      <c r="H790" s="495"/>
      <c r="I790" s="466"/>
      <c r="J790" s="466"/>
      <c r="K790" s="466"/>
      <c r="L790" s="466"/>
      <c r="M790" s="466"/>
      <c r="N790" s="466"/>
      <c r="O790" s="466"/>
      <c r="P790" s="466"/>
      <c r="Q790" s="466"/>
      <c r="R790" s="466"/>
      <c r="S790" s="466"/>
      <c r="T790" s="466"/>
      <c r="U790" s="466"/>
      <c r="V790" s="466"/>
      <c r="W790" s="466"/>
      <c r="X790" s="466"/>
      <c r="Y790" s="466"/>
    </row>
    <row r="791" spans="1:25" ht="14.25" customHeight="1" x14ac:dyDescent="0.2">
      <c r="A791" s="461"/>
      <c r="B791" s="461"/>
      <c r="C791" s="466"/>
      <c r="D791" s="466"/>
      <c r="E791" s="466"/>
      <c r="F791" s="466"/>
      <c r="G791" s="495"/>
      <c r="H791" s="495"/>
      <c r="I791" s="466"/>
      <c r="J791" s="466"/>
      <c r="K791" s="466"/>
      <c r="L791" s="466"/>
      <c r="M791" s="466"/>
      <c r="N791" s="466"/>
      <c r="O791" s="466"/>
      <c r="P791" s="466"/>
      <c r="Q791" s="466"/>
      <c r="R791" s="466"/>
      <c r="S791" s="466"/>
      <c r="T791" s="466"/>
      <c r="U791" s="466"/>
      <c r="V791" s="466"/>
      <c r="W791" s="466"/>
      <c r="X791" s="466"/>
      <c r="Y791" s="466"/>
    </row>
    <row r="792" spans="1:25" ht="14.25" customHeight="1" x14ac:dyDescent="0.2">
      <c r="A792" s="461"/>
      <c r="B792" s="461"/>
      <c r="C792" s="466"/>
      <c r="D792" s="466"/>
      <c r="E792" s="466"/>
      <c r="F792" s="466"/>
      <c r="G792" s="495"/>
      <c r="H792" s="495"/>
      <c r="I792" s="466"/>
      <c r="J792" s="466"/>
      <c r="K792" s="466"/>
      <c r="L792" s="466"/>
      <c r="M792" s="466"/>
      <c r="N792" s="466"/>
      <c r="O792" s="466"/>
      <c r="P792" s="466"/>
      <c r="Q792" s="466"/>
      <c r="R792" s="466"/>
      <c r="S792" s="466"/>
      <c r="T792" s="466"/>
      <c r="U792" s="466"/>
      <c r="V792" s="466"/>
      <c r="W792" s="466"/>
      <c r="X792" s="466"/>
      <c r="Y792" s="466"/>
    </row>
    <row r="793" spans="1:25" ht="14.25" customHeight="1" x14ac:dyDescent="0.2">
      <c r="A793" s="461"/>
      <c r="B793" s="461"/>
      <c r="C793" s="466"/>
      <c r="D793" s="466"/>
      <c r="E793" s="466"/>
      <c r="F793" s="466"/>
      <c r="G793" s="495"/>
      <c r="H793" s="495"/>
      <c r="I793" s="466"/>
      <c r="J793" s="466"/>
      <c r="K793" s="466"/>
      <c r="L793" s="466"/>
      <c r="M793" s="466"/>
      <c r="N793" s="466"/>
      <c r="O793" s="466"/>
      <c r="P793" s="466"/>
      <c r="Q793" s="466"/>
      <c r="R793" s="466"/>
      <c r="S793" s="466"/>
      <c r="T793" s="466"/>
      <c r="U793" s="466"/>
      <c r="V793" s="466"/>
      <c r="W793" s="466"/>
      <c r="X793" s="466"/>
      <c r="Y793" s="466"/>
    </row>
    <row r="794" spans="1:25" ht="14.25" customHeight="1" x14ac:dyDescent="0.2">
      <c r="A794" s="461"/>
      <c r="B794" s="461"/>
      <c r="C794" s="466"/>
      <c r="D794" s="466"/>
      <c r="E794" s="466"/>
      <c r="F794" s="466"/>
      <c r="G794" s="495"/>
      <c r="H794" s="495"/>
      <c r="I794" s="466"/>
      <c r="J794" s="466"/>
      <c r="K794" s="466"/>
      <c r="L794" s="466"/>
      <c r="M794" s="466"/>
      <c r="N794" s="466"/>
      <c r="O794" s="466"/>
      <c r="P794" s="466"/>
      <c r="Q794" s="466"/>
      <c r="R794" s="466"/>
      <c r="S794" s="466"/>
      <c r="T794" s="466"/>
      <c r="U794" s="466"/>
      <c r="V794" s="466"/>
      <c r="W794" s="466"/>
      <c r="X794" s="466"/>
      <c r="Y794" s="466"/>
    </row>
    <row r="795" spans="1:25" ht="14.25" customHeight="1" x14ac:dyDescent="0.2">
      <c r="A795" s="461"/>
      <c r="B795" s="461"/>
      <c r="C795" s="466"/>
      <c r="D795" s="466"/>
      <c r="E795" s="466"/>
      <c r="F795" s="466"/>
      <c r="G795" s="495"/>
      <c r="H795" s="495"/>
      <c r="I795" s="466"/>
      <c r="J795" s="466"/>
      <c r="K795" s="466"/>
      <c r="L795" s="466"/>
      <c r="M795" s="466"/>
      <c r="N795" s="466"/>
      <c r="O795" s="466"/>
      <c r="P795" s="466"/>
      <c r="Q795" s="466"/>
      <c r="R795" s="466"/>
      <c r="S795" s="466"/>
      <c r="T795" s="466"/>
      <c r="U795" s="466"/>
      <c r="V795" s="466"/>
      <c r="W795" s="466"/>
      <c r="X795" s="466"/>
      <c r="Y795" s="466"/>
    </row>
    <row r="796" spans="1:25" ht="14.25" customHeight="1" x14ac:dyDescent="0.2">
      <c r="A796" s="461"/>
      <c r="B796" s="461"/>
      <c r="C796" s="466"/>
      <c r="D796" s="466"/>
      <c r="E796" s="466"/>
      <c r="F796" s="466"/>
      <c r="G796" s="495"/>
      <c r="H796" s="495"/>
      <c r="I796" s="466"/>
      <c r="J796" s="466"/>
      <c r="K796" s="466"/>
      <c r="L796" s="466"/>
      <c r="M796" s="466"/>
      <c r="N796" s="466"/>
      <c r="O796" s="466"/>
      <c r="P796" s="466"/>
      <c r="Q796" s="466"/>
      <c r="R796" s="466"/>
      <c r="S796" s="466"/>
      <c r="T796" s="466"/>
      <c r="U796" s="466"/>
      <c r="V796" s="466"/>
      <c r="W796" s="466"/>
      <c r="X796" s="466"/>
      <c r="Y796" s="466"/>
    </row>
    <row r="797" spans="1:25" ht="14.25" customHeight="1" x14ac:dyDescent="0.2">
      <c r="A797" s="461"/>
      <c r="B797" s="461"/>
      <c r="C797" s="466"/>
      <c r="D797" s="466"/>
      <c r="E797" s="466"/>
      <c r="F797" s="466"/>
      <c r="G797" s="495"/>
      <c r="H797" s="495"/>
      <c r="I797" s="466"/>
      <c r="J797" s="466"/>
      <c r="K797" s="466"/>
      <c r="L797" s="466"/>
      <c r="M797" s="466"/>
      <c r="N797" s="466"/>
      <c r="O797" s="466"/>
      <c r="P797" s="466"/>
      <c r="Q797" s="466"/>
      <c r="R797" s="466"/>
      <c r="S797" s="466"/>
      <c r="T797" s="466"/>
      <c r="U797" s="466"/>
      <c r="V797" s="466"/>
      <c r="W797" s="466"/>
      <c r="X797" s="466"/>
      <c r="Y797" s="466"/>
    </row>
    <row r="798" spans="1:25" ht="14.25" customHeight="1" x14ac:dyDescent="0.2">
      <c r="A798" s="461"/>
      <c r="B798" s="461"/>
      <c r="C798" s="466"/>
      <c r="D798" s="466"/>
      <c r="E798" s="466"/>
      <c r="F798" s="466"/>
      <c r="G798" s="495"/>
      <c r="H798" s="495"/>
      <c r="I798" s="466"/>
      <c r="J798" s="466"/>
      <c r="K798" s="466"/>
      <c r="L798" s="466"/>
      <c r="M798" s="466"/>
      <c r="N798" s="466"/>
      <c r="O798" s="466"/>
      <c r="P798" s="466"/>
      <c r="Q798" s="466"/>
      <c r="R798" s="466"/>
      <c r="S798" s="466"/>
      <c r="T798" s="466"/>
      <c r="U798" s="466"/>
      <c r="V798" s="466"/>
      <c r="W798" s="466"/>
      <c r="X798" s="466"/>
      <c r="Y798" s="466"/>
    </row>
    <row r="799" spans="1:25" ht="14.25" customHeight="1" x14ac:dyDescent="0.2">
      <c r="A799" s="461"/>
      <c r="B799" s="461"/>
      <c r="C799" s="466"/>
      <c r="D799" s="466"/>
      <c r="E799" s="466"/>
      <c r="F799" s="466"/>
      <c r="G799" s="495"/>
      <c r="H799" s="495"/>
      <c r="I799" s="466"/>
      <c r="J799" s="466"/>
      <c r="K799" s="466"/>
      <c r="L799" s="466"/>
      <c r="M799" s="466"/>
      <c r="N799" s="466"/>
      <c r="O799" s="466"/>
      <c r="P799" s="466"/>
      <c r="Q799" s="466"/>
      <c r="R799" s="466"/>
      <c r="S799" s="466"/>
      <c r="T799" s="466"/>
      <c r="U799" s="466"/>
      <c r="V799" s="466"/>
      <c r="W799" s="466"/>
      <c r="X799" s="466"/>
      <c r="Y799" s="466"/>
    </row>
    <row r="800" spans="1:25" ht="14.25" customHeight="1" x14ac:dyDescent="0.2">
      <c r="A800" s="461"/>
      <c r="B800" s="461"/>
      <c r="C800" s="466"/>
      <c r="D800" s="466"/>
      <c r="E800" s="466"/>
      <c r="F800" s="466"/>
      <c r="G800" s="495"/>
      <c r="H800" s="495"/>
      <c r="I800" s="466"/>
      <c r="J800" s="466"/>
      <c r="K800" s="466"/>
      <c r="L800" s="466"/>
      <c r="M800" s="466"/>
      <c r="N800" s="466"/>
      <c r="O800" s="466"/>
      <c r="P800" s="466"/>
      <c r="Q800" s="466"/>
      <c r="R800" s="466"/>
      <c r="S800" s="466"/>
      <c r="T800" s="466"/>
      <c r="U800" s="466"/>
      <c r="V800" s="466"/>
      <c r="W800" s="466"/>
      <c r="X800" s="466"/>
      <c r="Y800" s="466"/>
    </row>
    <row r="801" spans="1:25" ht="14.25" customHeight="1" x14ac:dyDescent="0.2">
      <c r="A801" s="461"/>
      <c r="B801" s="461"/>
      <c r="C801" s="466"/>
      <c r="D801" s="466"/>
      <c r="E801" s="466"/>
      <c r="F801" s="466"/>
      <c r="G801" s="495"/>
      <c r="H801" s="495"/>
      <c r="I801" s="466"/>
      <c r="J801" s="466"/>
      <c r="K801" s="466"/>
      <c r="L801" s="466"/>
      <c r="M801" s="466"/>
      <c r="N801" s="466"/>
      <c r="O801" s="466"/>
      <c r="P801" s="466"/>
      <c r="Q801" s="466"/>
      <c r="R801" s="466"/>
      <c r="S801" s="466"/>
      <c r="T801" s="466"/>
      <c r="U801" s="466"/>
      <c r="V801" s="466"/>
      <c r="W801" s="466"/>
      <c r="X801" s="466"/>
      <c r="Y801" s="466"/>
    </row>
    <row r="802" spans="1:25" ht="14.25" customHeight="1" x14ac:dyDescent="0.2">
      <c r="A802" s="461"/>
      <c r="B802" s="461"/>
      <c r="C802" s="466"/>
      <c r="D802" s="466"/>
      <c r="E802" s="466"/>
      <c r="F802" s="466"/>
      <c r="G802" s="495"/>
      <c r="H802" s="495"/>
      <c r="I802" s="466"/>
      <c r="J802" s="466"/>
      <c r="K802" s="466"/>
      <c r="L802" s="466"/>
      <c r="M802" s="466"/>
      <c r="N802" s="466"/>
      <c r="O802" s="466"/>
      <c r="P802" s="466"/>
      <c r="Q802" s="466"/>
      <c r="R802" s="466"/>
      <c r="S802" s="466"/>
      <c r="T802" s="466"/>
      <c r="U802" s="466"/>
      <c r="V802" s="466"/>
      <c r="W802" s="466"/>
      <c r="X802" s="466"/>
      <c r="Y802" s="466"/>
    </row>
    <row r="803" spans="1:25" ht="14.25" customHeight="1" x14ac:dyDescent="0.2">
      <c r="A803" s="461"/>
      <c r="B803" s="461"/>
      <c r="C803" s="466"/>
      <c r="D803" s="466"/>
      <c r="E803" s="466"/>
      <c r="F803" s="466"/>
      <c r="G803" s="495"/>
      <c r="H803" s="495"/>
      <c r="I803" s="466"/>
      <c r="J803" s="466"/>
      <c r="K803" s="466"/>
      <c r="L803" s="466"/>
      <c r="M803" s="466"/>
      <c r="N803" s="466"/>
      <c r="O803" s="466"/>
      <c r="P803" s="466"/>
      <c r="Q803" s="466"/>
      <c r="R803" s="466"/>
      <c r="S803" s="466"/>
      <c r="T803" s="466"/>
      <c r="U803" s="466"/>
      <c r="V803" s="466"/>
      <c r="W803" s="466"/>
      <c r="X803" s="466"/>
      <c r="Y803" s="466"/>
    </row>
    <row r="804" spans="1:25" ht="14.25" customHeight="1" x14ac:dyDescent="0.2">
      <c r="A804" s="461"/>
      <c r="B804" s="461"/>
      <c r="C804" s="466"/>
      <c r="D804" s="466"/>
      <c r="E804" s="466"/>
      <c r="F804" s="466"/>
      <c r="G804" s="495"/>
      <c r="H804" s="495"/>
      <c r="I804" s="466"/>
      <c r="J804" s="466"/>
      <c r="K804" s="466"/>
      <c r="L804" s="466"/>
      <c r="M804" s="466"/>
      <c r="N804" s="466"/>
      <c r="O804" s="466"/>
      <c r="P804" s="466"/>
      <c r="Q804" s="466"/>
      <c r="R804" s="466"/>
      <c r="S804" s="466"/>
      <c r="T804" s="466"/>
      <c r="U804" s="466"/>
      <c r="V804" s="466"/>
      <c r="W804" s="466"/>
      <c r="X804" s="466"/>
      <c r="Y804" s="466"/>
    </row>
    <row r="805" spans="1:25" ht="14.25" customHeight="1" x14ac:dyDescent="0.2">
      <c r="A805" s="461"/>
      <c r="B805" s="461"/>
      <c r="C805" s="466"/>
      <c r="D805" s="466"/>
      <c r="E805" s="466"/>
      <c r="F805" s="466"/>
      <c r="G805" s="495"/>
      <c r="H805" s="495"/>
      <c r="I805" s="466"/>
      <c r="J805" s="466"/>
      <c r="K805" s="466"/>
      <c r="L805" s="466"/>
      <c r="M805" s="466"/>
      <c r="N805" s="466"/>
      <c r="O805" s="466"/>
      <c r="P805" s="466"/>
      <c r="Q805" s="466"/>
      <c r="R805" s="466"/>
      <c r="S805" s="466"/>
      <c r="T805" s="466"/>
      <c r="U805" s="466"/>
      <c r="V805" s="466"/>
      <c r="W805" s="466"/>
      <c r="X805" s="466"/>
      <c r="Y805" s="466"/>
    </row>
    <row r="806" spans="1:25" ht="14.25" customHeight="1" x14ac:dyDescent="0.2">
      <c r="A806" s="461"/>
      <c r="B806" s="461"/>
      <c r="C806" s="466"/>
      <c r="D806" s="466"/>
      <c r="E806" s="466"/>
      <c r="F806" s="466"/>
      <c r="G806" s="495"/>
      <c r="H806" s="495"/>
      <c r="I806" s="466"/>
      <c r="J806" s="466"/>
      <c r="K806" s="466"/>
      <c r="L806" s="466"/>
      <c r="M806" s="466"/>
      <c r="N806" s="466"/>
      <c r="O806" s="466"/>
      <c r="P806" s="466"/>
      <c r="Q806" s="466"/>
      <c r="R806" s="466"/>
      <c r="S806" s="466"/>
      <c r="T806" s="466"/>
      <c r="U806" s="466"/>
      <c r="V806" s="466"/>
      <c r="W806" s="466"/>
      <c r="X806" s="466"/>
      <c r="Y806" s="466"/>
    </row>
    <row r="807" spans="1:25" ht="14.25" customHeight="1" x14ac:dyDescent="0.2">
      <c r="A807" s="461"/>
      <c r="B807" s="461"/>
      <c r="C807" s="466"/>
      <c r="D807" s="466"/>
      <c r="E807" s="466"/>
      <c r="F807" s="466"/>
      <c r="G807" s="495"/>
      <c r="H807" s="495"/>
      <c r="I807" s="466"/>
      <c r="J807" s="466"/>
      <c r="K807" s="466"/>
      <c r="L807" s="466"/>
      <c r="M807" s="466"/>
      <c r="N807" s="466"/>
      <c r="O807" s="466"/>
      <c r="P807" s="466"/>
      <c r="Q807" s="466"/>
      <c r="R807" s="466"/>
      <c r="S807" s="466"/>
      <c r="T807" s="466"/>
      <c r="U807" s="466"/>
      <c r="V807" s="466"/>
      <c r="W807" s="466"/>
      <c r="X807" s="466"/>
      <c r="Y807" s="466"/>
    </row>
    <row r="808" spans="1:25" ht="14.25" customHeight="1" x14ac:dyDescent="0.2">
      <c r="A808" s="461"/>
      <c r="B808" s="461"/>
      <c r="C808" s="466"/>
      <c r="D808" s="466"/>
      <c r="E808" s="466"/>
      <c r="F808" s="466"/>
      <c r="G808" s="495"/>
      <c r="H808" s="495"/>
      <c r="I808" s="466"/>
      <c r="J808" s="466"/>
      <c r="K808" s="466"/>
      <c r="L808" s="466"/>
      <c r="M808" s="466"/>
      <c r="N808" s="466"/>
      <c r="O808" s="466"/>
      <c r="P808" s="466"/>
      <c r="Q808" s="466"/>
      <c r="R808" s="466"/>
      <c r="S808" s="466"/>
      <c r="T808" s="466"/>
      <c r="U808" s="466"/>
      <c r="V808" s="466"/>
      <c r="W808" s="466"/>
      <c r="X808" s="466"/>
      <c r="Y808" s="466"/>
    </row>
    <row r="809" spans="1:25" ht="14.25" customHeight="1" x14ac:dyDescent="0.2">
      <c r="A809" s="461"/>
      <c r="B809" s="461"/>
      <c r="C809" s="466"/>
      <c r="D809" s="466"/>
      <c r="E809" s="466"/>
      <c r="F809" s="466"/>
      <c r="G809" s="495"/>
      <c r="H809" s="495"/>
      <c r="I809" s="466"/>
      <c r="J809" s="466"/>
      <c r="K809" s="466"/>
      <c r="L809" s="466"/>
      <c r="M809" s="466"/>
      <c r="N809" s="466"/>
      <c r="O809" s="466"/>
      <c r="P809" s="466"/>
      <c r="Q809" s="466"/>
      <c r="R809" s="466"/>
      <c r="S809" s="466"/>
      <c r="T809" s="466"/>
      <c r="U809" s="466"/>
      <c r="V809" s="466"/>
      <c r="W809" s="466"/>
      <c r="X809" s="466"/>
      <c r="Y809" s="466"/>
    </row>
    <row r="810" spans="1:25" ht="14.25" customHeight="1" x14ac:dyDescent="0.2">
      <c r="A810" s="461"/>
      <c r="B810" s="461"/>
      <c r="C810" s="466"/>
      <c r="D810" s="466"/>
      <c r="E810" s="466"/>
      <c r="F810" s="466"/>
      <c r="G810" s="495"/>
      <c r="H810" s="495"/>
      <c r="I810" s="466"/>
      <c r="J810" s="466"/>
      <c r="K810" s="466"/>
      <c r="L810" s="466"/>
      <c r="M810" s="466"/>
      <c r="N810" s="466"/>
      <c r="O810" s="466"/>
      <c r="P810" s="466"/>
      <c r="Q810" s="466"/>
      <c r="R810" s="466"/>
      <c r="S810" s="466"/>
      <c r="T810" s="466"/>
      <c r="U810" s="466"/>
      <c r="V810" s="466"/>
      <c r="W810" s="466"/>
      <c r="X810" s="466"/>
      <c r="Y810" s="466"/>
    </row>
    <row r="811" spans="1:25" ht="14.25" customHeight="1" x14ac:dyDescent="0.2">
      <c r="A811" s="461"/>
      <c r="B811" s="461"/>
      <c r="C811" s="466"/>
      <c r="D811" s="466"/>
      <c r="E811" s="466"/>
      <c r="F811" s="466"/>
      <c r="G811" s="495"/>
      <c r="H811" s="495"/>
      <c r="I811" s="466"/>
      <c r="J811" s="466"/>
      <c r="K811" s="466"/>
      <c r="L811" s="466"/>
      <c r="M811" s="466"/>
      <c r="N811" s="466"/>
      <c r="O811" s="466"/>
      <c r="P811" s="466"/>
      <c r="Q811" s="466"/>
      <c r="R811" s="466"/>
      <c r="S811" s="466"/>
      <c r="T811" s="466"/>
      <c r="U811" s="466"/>
      <c r="V811" s="466"/>
      <c r="W811" s="466"/>
      <c r="X811" s="466"/>
      <c r="Y811" s="466"/>
    </row>
    <row r="812" spans="1:25" ht="14.25" customHeight="1" x14ac:dyDescent="0.2">
      <c r="A812" s="461"/>
      <c r="B812" s="461"/>
      <c r="C812" s="466"/>
      <c r="D812" s="466"/>
      <c r="E812" s="466"/>
      <c r="F812" s="466"/>
      <c r="G812" s="495"/>
      <c r="H812" s="495"/>
      <c r="I812" s="466"/>
      <c r="J812" s="466"/>
      <c r="K812" s="466"/>
      <c r="L812" s="466"/>
      <c r="M812" s="466"/>
      <c r="N812" s="466"/>
      <c r="O812" s="466"/>
      <c r="P812" s="466"/>
      <c r="Q812" s="466"/>
      <c r="R812" s="466"/>
      <c r="S812" s="466"/>
      <c r="T812" s="466"/>
      <c r="U812" s="466"/>
      <c r="V812" s="466"/>
      <c r="W812" s="466"/>
      <c r="X812" s="466"/>
      <c r="Y812" s="466"/>
    </row>
    <row r="813" spans="1:25" ht="14.25" customHeight="1" x14ac:dyDescent="0.2">
      <c r="A813" s="461"/>
      <c r="B813" s="461"/>
      <c r="C813" s="466"/>
      <c r="D813" s="466"/>
      <c r="E813" s="466"/>
      <c r="F813" s="466"/>
      <c r="G813" s="495"/>
      <c r="H813" s="495"/>
      <c r="I813" s="466"/>
      <c r="J813" s="466"/>
      <c r="K813" s="466"/>
      <c r="L813" s="466"/>
      <c r="M813" s="466"/>
      <c r="N813" s="466"/>
      <c r="O813" s="466"/>
      <c r="P813" s="466"/>
      <c r="Q813" s="466"/>
      <c r="R813" s="466"/>
      <c r="S813" s="466"/>
      <c r="T813" s="466"/>
      <c r="U813" s="466"/>
      <c r="V813" s="466"/>
      <c r="W813" s="466"/>
      <c r="X813" s="466"/>
      <c r="Y813" s="466"/>
    </row>
    <row r="814" spans="1:25" ht="14.25" customHeight="1" x14ac:dyDescent="0.2">
      <c r="A814" s="461"/>
      <c r="B814" s="461"/>
      <c r="C814" s="466"/>
      <c r="D814" s="466"/>
      <c r="E814" s="466"/>
      <c r="F814" s="466"/>
      <c r="G814" s="495"/>
      <c r="H814" s="495"/>
      <c r="I814" s="466"/>
      <c r="J814" s="466"/>
      <c r="K814" s="466"/>
      <c r="L814" s="466"/>
      <c r="M814" s="466"/>
      <c r="N814" s="466"/>
      <c r="O814" s="466"/>
      <c r="P814" s="466"/>
      <c r="Q814" s="466"/>
      <c r="R814" s="466"/>
      <c r="S814" s="466"/>
      <c r="T814" s="466"/>
      <c r="U814" s="466"/>
      <c r="V814" s="466"/>
      <c r="W814" s="466"/>
      <c r="X814" s="466"/>
      <c r="Y814" s="466"/>
    </row>
    <row r="815" spans="1:25" ht="14.25" customHeight="1" x14ac:dyDescent="0.2">
      <c r="A815" s="461"/>
      <c r="B815" s="461"/>
      <c r="C815" s="466"/>
      <c r="D815" s="466"/>
      <c r="E815" s="466"/>
      <c r="F815" s="466"/>
      <c r="G815" s="495"/>
      <c r="H815" s="495"/>
      <c r="I815" s="466"/>
      <c r="J815" s="466"/>
      <c r="K815" s="466"/>
      <c r="L815" s="466"/>
      <c r="M815" s="466"/>
      <c r="N815" s="466"/>
      <c r="O815" s="466"/>
      <c r="P815" s="466"/>
      <c r="Q815" s="466"/>
      <c r="R815" s="466"/>
      <c r="S815" s="466"/>
      <c r="T815" s="466"/>
      <c r="U815" s="466"/>
      <c r="V815" s="466"/>
      <c r="W815" s="466"/>
      <c r="X815" s="466"/>
      <c r="Y815" s="466"/>
    </row>
    <row r="816" spans="1:25" ht="14.25" customHeight="1" x14ac:dyDescent="0.2">
      <c r="A816" s="461"/>
      <c r="B816" s="461"/>
      <c r="C816" s="466"/>
      <c r="D816" s="466"/>
      <c r="E816" s="466"/>
      <c r="F816" s="466"/>
      <c r="G816" s="495"/>
      <c r="H816" s="495"/>
      <c r="I816" s="466"/>
      <c r="J816" s="466"/>
      <c r="K816" s="466"/>
      <c r="L816" s="466"/>
      <c r="M816" s="466"/>
      <c r="N816" s="466"/>
      <c r="O816" s="466"/>
      <c r="P816" s="466"/>
      <c r="Q816" s="466"/>
      <c r="R816" s="466"/>
      <c r="S816" s="466"/>
      <c r="T816" s="466"/>
      <c r="U816" s="466"/>
      <c r="V816" s="466"/>
      <c r="W816" s="466"/>
      <c r="X816" s="466"/>
      <c r="Y816" s="466"/>
    </row>
    <row r="817" spans="1:25" ht="14.25" customHeight="1" x14ac:dyDescent="0.2">
      <c r="A817" s="461"/>
      <c r="B817" s="461"/>
      <c r="C817" s="466"/>
      <c r="D817" s="466"/>
      <c r="E817" s="466"/>
      <c r="F817" s="466"/>
      <c r="G817" s="495"/>
      <c r="H817" s="495"/>
      <c r="I817" s="466"/>
      <c r="J817" s="466"/>
      <c r="K817" s="466"/>
      <c r="L817" s="466"/>
      <c r="M817" s="466"/>
      <c r="N817" s="466"/>
      <c r="O817" s="466"/>
      <c r="P817" s="466"/>
      <c r="Q817" s="466"/>
      <c r="R817" s="466"/>
      <c r="S817" s="466"/>
      <c r="T817" s="466"/>
      <c r="U817" s="466"/>
      <c r="V817" s="466"/>
      <c r="W817" s="466"/>
      <c r="X817" s="466"/>
      <c r="Y817" s="466"/>
    </row>
    <row r="818" spans="1:25" ht="14.25" customHeight="1" x14ac:dyDescent="0.2">
      <c r="A818" s="461"/>
      <c r="B818" s="461"/>
      <c r="C818" s="466"/>
      <c r="D818" s="466"/>
      <c r="E818" s="466"/>
      <c r="F818" s="466"/>
      <c r="G818" s="495"/>
      <c r="H818" s="495"/>
      <c r="I818" s="466"/>
      <c r="J818" s="466"/>
      <c r="K818" s="466"/>
      <c r="L818" s="466"/>
      <c r="M818" s="466"/>
      <c r="N818" s="466"/>
      <c r="O818" s="466"/>
      <c r="P818" s="466"/>
      <c r="Q818" s="466"/>
      <c r="R818" s="466"/>
      <c r="S818" s="466"/>
      <c r="T818" s="466"/>
      <c r="U818" s="466"/>
      <c r="V818" s="466"/>
      <c r="W818" s="466"/>
      <c r="X818" s="466"/>
      <c r="Y818" s="466"/>
    </row>
    <row r="819" spans="1:25" ht="14.25" customHeight="1" x14ac:dyDescent="0.2">
      <c r="A819" s="461"/>
      <c r="B819" s="461"/>
      <c r="C819" s="466"/>
      <c r="D819" s="466"/>
      <c r="E819" s="466"/>
      <c r="F819" s="466"/>
      <c r="G819" s="495"/>
      <c r="H819" s="495"/>
      <c r="I819" s="466"/>
      <c r="J819" s="466"/>
      <c r="K819" s="466"/>
      <c r="L819" s="466"/>
      <c r="M819" s="466"/>
      <c r="N819" s="466"/>
      <c r="O819" s="466"/>
      <c r="P819" s="466"/>
      <c r="Q819" s="466"/>
      <c r="R819" s="466"/>
      <c r="S819" s="466"/>
      <c r="T819" s="466"/>
      <c r="U819" s="466"/>
      <c r="V819" s="466"/>
      <c r="W819" s="466"/>
      <c r="X819" s="466"/>
      <c r="Y819" s="466"/>
    </row>
    <row r="820" spans="1:25" ht="14.25" customHeight="1" x14ac:dyDescent="0.2">
      <c r="A820" s="461"/>
      <c r="B820" s="461"/>
      <c r="C820" s="466"/>
      <c r="D820" s="466"/>
      <c r="E820" s="466"/>
      <c r="F820" s="466"/>
      <c r="G820" s="495"/>
      <c r="H820" s="495"/>
      <c r="I820" s="466"/>
      <c r="J820" s="466"/>
      <c r="K820" s="466"/>
      <c r="L820" s="466"/>
      <c r="M820" s="466"/>
      <c r="N820" s="466"/>
      <c r="O820" s="466"/>
      <c r="P820" s="466"/>
      <c r="Q820" s="466"/>
      <c r="R820" s="466"/>
      <c r="S820" s="466"/>
      <c r="T820" s="466"/>
      <c r="U820" s="466"/>
      <c r="V820" s="466"/>
      <c r="W820" s="466"/>
      <c r="X820" s="466"/>
      <c r="Y820" s="466"/>
    </row>
    <row r="821" spans="1:25" ht="14.25" customHeight="1" x14ac:dyDescent="0.2">
      <c r="A821" s="461"/>
      <c r="B821" s="461"/>
      <c r="C821" s="466"/>
      <c r="D821" s="466"/>
      <c r="E821" s="466"/>
      <c r="F821" s="466"/>
      <c r="G821" s="495"/>
      <c r="H821" s="495"/>
      <c r="I821" s="466"/>
      <c r="J821" s="466"/>
      <c r="K821" s="466"/>
      <c r="L821" s="466"/>
      <c r="M821" s="466"/>
      <c r="N821" s="466"/>
      <c r="O821" s="466"/>
      <c r="P821" s="466"/>
      <c r="Q821" s="466"/>
      <c r="R821" s="466"/>
      <c r="S821" s="466"/>
      <c r="T821" s="466"/>
      <c r="U821" s="466"/>
      <c r="V821" s="466"/>
      <c r="W821" s="466"/>
      <c r="X821" s="466"/>
      <c r="Y821" s="466"/>
    </row>
    <row r="822" spans="1:25" ht="14.25" customHeight="1" x14ac:dyDescent="0.2">
      <c r="A822" s="461"/>
      <c r="B822" s="461"/>
      <c r="C822" s="466"/>
      <c r="D822" s="466"/>
      <c r="E822" s="466"/>
      <c r="F822" s="466"/>
      <c r="G822" s="495"/>
      <c r="H822" s="495"/>
      <c r="I822" s="466"/>
      <c r="J822" s="466"/>
      <c r="K822" s="466"/>
      <c r="L822" s="466"/>
      <c r="M822" s="466"/>
      <c r="N822" s="466"/>
      <c r="O822" s="466"/>
      <c r="P822" s="466"/>
      <c r="Q822" s="466"/>
      <c r="R822" s="466"/>
      <c r="S822" s="466"/>
      <c r="T822" s="466"/>
      <c r="U822" s="466"/>
      <c r="V822" s="466"/>
      <c r="W822" s="466"/>
      <c r="X822" s="466"/>
      <c r="Y822" s="466"/>
    </row>
    <row r="823" spans="1:25" ht="14.25" customHeight="1" x14ac:dyDescent="0.2">
      <c r="A823" s="461"/>
      <c r="B823" s="461"/>
      <c r="C823" s="466"/>
      <c r="D823" s="466"/>
      <c r="E823" s="466"/>
      <c r="F823" s="466"/>
      <c r="G823" s="495"/>
      <c r="H823" s="495"/>
      <c r="I823" s="466"/>
      <c r="J823" s="466"/>
      <c r="K823" s="466"/>
      <c r="L823" s="466"/>
      <c r="M823" s="466"/>
      <c r="N823" s="466"/>
      <c r="O823" s="466"/>
      <c r="P823" s="466"/>
      <c r="Q823" s="466"/>
      <c r="R823" s="466"/>
      <c r="S823" s="466"/>
      <c r="T823" s="466"/>
      <c r="U823" s="466"/>
      <c r="V823" s="466"/>
      <c r="W823" s="466"/>
      <c r="X823" s="466"/>
      <c r="Y823" s="466"/>
    </row>
    <row r="824" spans="1:25" ht="14.25" customHeight="1" x14ac:dyDescent="0.2">
      <c r="A824" s="461"/>
      <c r="B824" s="461"/>
      <c r="C824" s="466"/>
      <c r="D824" s="466"/>
      <c r="E824" s="466"/>
      <c r="F824" s="466"/>
      <c r="G824" s="495"/>
      <c r="H824" s="495"/>
      <c r="I824" s="466"/>
      <c r="J824" s="466"/>
      <c r="K824" s="466"/>
      <c r="L824" s="466"/>
      <c r="M824" s="466"/>
      <c r="N824" s="466"/>
      <c r="O824" s="466"/>
      <c r="P824" s="466"/>
      <c r="Q824" s="466"/>
      <c r="R824" s="466"/>
      <c r="S824" s="466"/>
      <c r="T824" s="466"/>
      <c r="U824" s="466"/>
      <c r="V824" s="466"/>
      <c r="W824" s="466"/>
      <c r="X824" s="466"/>
      <c r="Y824" s="466"/>
    </row>
    <row r="825" spans="1:25" ht="14.25" customHeight="1" x14ac:dyDescent="0.2">
      <c r="A825" s="461"/>
      <c r="B825" s="461"/>
      <c r="C825" s="466"/>
      <c r="D825" s="466"/>
      <c r="E825" s="466"/>
      <c r="F825" s="466"/>
      <c r="G825" s="495"/>
      <c r="H825" s="495"/>
      <c r="I825" s="466"/>
      <c r="J825" s="466"/>
      <c r="K825" s="466"/>
      <c r="L825" s="466"/>
      <c r="M825" s="466"/>
      <c r="N825" s="466"/>
      <c r="O825" s="466"/>
      <c r="P825" s="466"/>
      <c r="Q825" s="466"/>
      <c r="R825" s="466"/>
      <c r="S825" s="466"/>
      <c r="T825" s="466"/>
      <c r="U825" s="466"/>
      <c r="V825" s="466"/>
      <c r="W825" s="466"/>
      <c r="X825" s="466"/>
      <c r="Y825" s="466"/>
    </row>
    <row r="826" spans="1:25" ht="14.25" customHeight="1" x14ac:dyDescent="0.2">
      <c r="A826" s="461"/>
      <c r="B826" s="461"/>
      <c r="C826" s="466"/>
      <c r="D826" s="466"/>
      <c r="E826" s="466"/>
      <c r="F826" s="466"/>
      <c r="G826" s="495"/>
      <c r="H826" s="495"/>
      <c r="I826" s="466"/>
      <c r="J826" s="466"/>
      <c r="K826" s="466"/>
      <c r="L826" s="466"/>
      <c r="M826" s="466"/>
      <c r="N826" s="466"/>
      <c r="O826" s="466"/>
      <c r="P826" s="466"/>
      <c r="Q826" s="466"/>
      <c r="R826" s="466"/>
      <c r="S826" s="466"/>
      <c r="T826" s="466"/>
      <c r="U826" s="466"/>
      <c r="V826" s="466"/>
      <c r="W826" s="466"/>
      <c r="X826" s="466"/>
      <c r="Y826" s="466"/>
    </row>
    <row r="827" spans="1:25" ht="14.25" customHeight="1" x14ac:dyDescent="0.2">
      <c r="A827" s="461"/>
      <c r="B827" s="461"/>
      <c r="C827" s="466"/>
      <c r="D827" s="466"/>
      <c r="E827" s="466"/>
      <c r="F827" s="466"/>
      <c r="G827" s="495"/>
      <c r="H827" s="495"/>
      <c r="I827" s="466"/>
      <c r="J827" s="466"/>
      <c r="K827" s="466"/>
      <c r="L827" s="466"/>
      <c r="M827" s="466"/>
      <c r="N827" s="466"/>
      <c r="O827" s="466"/>
      <c r="P827" s="466"/>
      <c r="Q827" s="466"/>
      <c r="R827" s="466"/>
      <c r="S827" s="466"/>
      <c r="T827" s="466"/>
      <c r="U827" s="466"/>
      <c r="V827" s="466"/>
      <c r="W827" s="466"/>
      <c r="X827" s="466"/>
      <c r="Y827" s="466"/>
    </row>
    <row r="828" spans="1:25" ht="14.25" customHeight="1" x14ac:dyDescent="0.2">
      <c r="A828" s="461"/>
      <c r="B828" s="461"/>
      <c r="C828" s="466"/>
      <c r="D828" s="466"/>
      <c r="E828" s="466"/>
      <c r="F828" s="466"/>
      <c r="G828" s="495"/>
      <c r="H828" s="495"/>
      <c r="I828" s="466"/>
      <c r="J828" s="466"/>
      <c r="K828" s="466"/>
      <c r="L828" s="466"/>
      <c r="M828" s="466"/>
      <c r="N828" s="466"/>
      <c r="O828" s="466"/>
      <c r="P828" s="466"/>
      <c r="Q828" s="466"/>
      <c r="R828" s="466"/>
      <c r="S828" s="466"/>
      <c r="T828" s="466"/>
      <c r="U828" s="466"/>
      <c r="V828" s="466"/>
      <c r="W828" s="466"/>
      <c r="X828" s="466"/>
      <c r="Y828" s="466"/>
    </row>
    <row r="829" spans="1:25" ht="14.25" customHeight="1" x14ac:dyDescent="0.2">
      <c r="A829" s="461"/>
      <c r="B829" s="461"/>
      <c r="C829" s="466"/>
      <c r="D829" s="466"/>
      <c r="E829" s="466"/>
      <c r="F829" s="466"/>
      <c r="G829" s="495"/>
      <c r="H829" s="495"/>
      <c r="I829" s="466"/>
      <c r="J829" s="466"/>
      <c r="K829" s="466"/>
      <c r="L829" s="466"/>
      <c r="M829" s="466"/>
      <c r="N829" s="466"/>
      <c r="O829" s="466"/>
      <c r="P829" s="466"/>
      <c r="Q829" s="466"/>
      <c r="R829" s="466"/>
      <c r="S829" s="466"/>
      <c r="T829" s="466"/>
      <c r="U829" s="466"/>
      <c r="V829" s="466"/>
      <c r="W829" s="466"/>
      <c r="X829" s="466"/>
      <c r="Y829" s="466"/>
    </row>
    <row r="830" spans="1:25" ht="14.25" customHeight="1" x14ac:dyDescent="0.2">
      <c r="A830" s="461"/>
      <c r="B830" s="461"/>
      <c r="C830" s="466"/>
      <c r="D830" s="466"/>
      <c r="E830" s="466"/>
      <c r="F830" s="466"/>
      <c r="G830" s="495"/>
      <c r="H830" s="495"/>
      <c r="I830" s="466"/>
      <c r="J830" s="466"/>
      <c r="K830" s="466"/>
      <c r="L830" s="466"/>
      <c r="M830" s="466"/>
      <c r="N830" s="466"/>
      <c r="O830" s="466"/>
      <c r="P830" s="466"/>
      <c r="Q830" s="466"/>
      <c r="R830" s="466"/>
      <c r="S830" s="466"/>
      <c r="T830" s="466"/>
      <c r="U830" s="466"/>
      <c r="V830" s="466"/>
      <c r="W830" s="466"/>
      <c r="X830" s="466"/>
      <c r="Y830" s="466"/>
    </row>
    <row r="831" spans="1:25" ht="14.25" customHeight="1" x14ac:dyDescent="0.2">
      <c r="A831" s="461"/>
      <c r="B831" s="461"/>
      <c r="C831" s="466"/>
      <c r="D831" s="466"/>
      <c r="E831" s="466"/>
      <c r="F831" s="466"/>
      <c r="G831" s="495"/>
      <c r="H831" s="495"/>
      <c r="I831" s="466"/>
      <c r="J831" s="466"/>
      <c r="K831" s="466"/>
      <c r="L831" s="466"/>
      <c r="M831" s="466"/>
      <c r="N831" s="466"/>
      <c r="O831" s="466"/>
      <c r="P831" s="466"/>
      <c r="Q831" s="466"/>
      <c r="R831" s="466"/>
      <c r="S831" s="466"/>
      <c r="T831" s="466"/>
      <c r="U831" s="466"/>
      <c r="V831" s="466"/>
      <c r="W831" s="466"/>
      <c r="X831" s="466"/>
      <c r="Y831" s="466"/>
    </row>
    <row r="832" spans="1:25" ht="14.25" customHeight="1" x14ac:dyDescent="0.2">
      <c r="A832" s="461"/>
      <c r="B832" s="461"/>
      <c r="C832" s="466"/>
      <c r="D832" s="466"/>
      <c r="E832" s="466"/>
      <c r="F832" s="466"/>
      <c r="G832" s="495"/>
      <c r="H832" s="495"/>
      <c r="I832" s="466"/>
      <c r="J832" s="466"/>
      <c r="K832" s="466"/>
      <c r="L832" s="466"/>
      <c r="M832" s="466"/>
      <c r="N832" s="466"/>
      <c r="O832" s="466"/>
      <c r="P832" s="466"/>
      <c r="Q832" s="466"/>
      <c r="R832" s="466"/>
      <c r="S832" s="466"/>
      <c r="T832" s="466"/>
      <c r="U832" s="466"/>
      <c r="V832" s="466"/>
      <c r="W832" s="466"/>
      <c r="X832" s="466"/>
      <c r="Y832" s="466"/>
    </row>
    <row r="833" spans="1:25" ht="14.25" customHeight="1" x14ac:dyDescent="0.2">
      <c r="A833" s="461"/>
      <c r="B833" s="461"/>
      <c r="C833" s="466"/>
      <c r="D833" s="466"/>
      <c r="E833" s="466"/>
      <c r="F833" s="466"/>
      <c r="G833" s="495"/>
      <c r="H833" s="495"/>
      <c r="I833" s="466"/>
      <c r="J833" s="466"/>
      <c r="K833" s="466"/>
      <c r="L833" s="466"/>
      <c r="M833" s="466"/>
      <c r="N833" s="466"/>
      <c r="O833" s="466"/>
      <c r="P833" s="466"/>
      <c r="Q833" s="466"/>
      <c r="R833" s="466"/>
      <c r="S833" s="466"/>
      <c r="T833" s="466"/>
      <c r="U833" s="466"/>
      <c r="V833" s="466"/>
      <c r="W833" s="466"/>
      <c r="X833" s="466"/>
      <c r="Y833" s="466"/>
    </row>
    <row r="834" spans="1:25" ht="14.25" customHeight="1" x14ac:dyDescent="0.2">
      <c r="A834" s="461"/>
      <c r="B834" s="461"/>
      <c r="C834" s="466"/>
      <c r="D834" s="466"/>
      <c r="E834" s="466"/>
      <c r="F834" s="466"/>
      <c r="G834" s="495"/>
      <c r="H834" s="495"/>
      <c r="I834" s="466"/>
      <c r="J834" s="466"/>
      <c r="K834" s="466"/>
      <c r="L834" s="466"/>
      <c r="M834" s="466"/>
      <c r="N834" s="466"/>
      <c r="O834" s="466"/>
      <c r="P834" s="466"/>
      <c r="Q834" s="466"/>
      <c r="R834" s="466"/>
      <c r="S834" s="466"/>
      <c r="T834" s="466"/>
      <c r="U834" s="466"/>
      <c r="V834" s="466"/>
      <c r="W834" s="466"/>
      <c r="X834" s="466"/>
      <c r="Y834" s="466"/>
    </row>
    <row r="835" spans="1:25" ht="14.25" customHeight="1" x14ac:dyDescent="0.2">
      <c r="A835" s="461"/>
      <c r="B835" s="461"/>
      <c r="C835" s="466"/>
      <c r="D835" s="466"/>
      <c r="E835" s="466"/>
      <c r="F835" s="466"/>
      <c r="G835" s="495"/>
      <c r="H835" s="495"/>
      <c r="I835" s="466"/>
      <c r="J835" s="466"/>
      <c r="K835" s="466"/>
      <c r="L835" s="466"/>
      <c r="M835" s="466"/>
      <c r="N835" s="466"/>
      <c r="O835" s="466"/>
      <c r="P835" s="466"/>
      <c r="Q835" s="466"/>
      <c r="R835" s="466"/>
      <c r="S835" s="466"/>
      <c r="T835" s="466"/>
      <c r="U835" s="466"/>
      <c r="V835" s="466"/>
      <c r="W835" s="466"/>
      <c r="X835" s="466"/>
      <c r="Y835" s="466"/>
    </row>
    <row r="836" spans="1:25" ht="14.25" customHeight="1" x14ac:dyDescent="0.2">
      <c r="A836" s="461"/>
      <c r="B836" s="461"/>
      <c r="C836" s="466"/>
      <c r="D836" s="466"/>
      <c r="E836" s="466"/>
      <c r="F836" s="466"/>
      <c r="G836" s="495"/>
      <c r="H836" s="495"/>
      <c r="I836" s="466"/>
      <c r="J836" s="466"/>
      <c r="K836" s="466"/>
      <c r="L836" s="466"/>
      <c r="M836" s="466"/>
      <c r="N836" s="466"/>
      <c r="O836" s="466"/>
      <c r="P836" s="466"/>
      <c r="Q836" s="466"/>
      <c r="R836" s="466"/>
      <c r="S836" s="466"/>
      <c r="T836" s="466"/>
      <c r="U836" s="466"/>
      <c r="V836" s="466"/>
      <c r="W836" s="466"/>
      <c r="X836" s="466"/>
      <c r="Y836" s="466"/>
    </row>
    <row r="837" spans="1:25" ht="14.25" customHeight="1" x14ac:dyDescent="0.2">
      <c r="A837" s="461"/>
      <c r="B837" s="461"/>
      <c r="C837" s="466"/>
      <c r="D837" s="466"/>
      <c r="E837" s="466"/>
      <c r="F837" s="466"/>
      <c r="G837" s="495"/>
      <c r="H837" s="495"/>
      <c r="I837" s="466"/>
      <c r="J837" s="466"/>
      <c r="K837" s="466"/>
      <c r="L837" s="466"/>
      <c r="M837" s="466"/>
      <c r="N837" s="466"/>
      <c r="O837" s="466"/>
      <c r="P837" s="466"/>
      <c r="Q837" s="466"/>
      <c r="R837" s="466"/>
      <c r="S837" s="466"/>
      <c r="T837" s="466"/>
      <c r="U837" s="466"/>
      <c r="V837" s="466"/>
      <c r="W837" s="466"/>
      <c r="X837" s="466"/>
      <c r="Y837" s="466"/>
    </row>
    <row r="838" spans="1:25" ht="14.25" customHeight="1" x14ac:dyDescent="0.2">
      <c r="A838" s="461"/>
      <c r="B838" s="461"/>
      <c r="C838" s="466"/>
      <c r="D838" s="466"/>
      <c r="E838" s="466"/>
      <c r="F838" s="466"/>
      <c r="G838" s="495"/>
      <c r="H838" s="495"/>
      <c r="I838" s="466"/>
      <c r="J838" s="466"/>
      <c r="K838" s="466"/>
      <c r="L838" s="466"/>
      <c r="M838" s="466"/>
      <c r="N838" s="466"/>
      <c r="O838" s="466"/>
      <c r="P838" s="466"/>
      <c r="Q838" s="466"/>
      <c r="R838" s="466"/>
      <c r="S838" s="466"/>
      <c r="T838" s="466"/>
      <c r="U838" s="466"/>
      <c r="V838" s="466"/>
      <c r="W838" s="466"/>
      <c r="X838" s="466"/>
      <c r="Y838" s="466"/>
    </row>
    <row r="839" spans="1:25" ht="14.25" customHeight="1" x14ac:dyDescent="0.2">
      <c r="A839" s="461"/>
      <c r="B839" s="461"/>
      <c r="C839" s="466"/>
      <c r="D839" s="466"/>
      <c r="E839" s="466"/>
      <c r="F839" s="466"/>
      <c r="G839" s="495"/>
      <c r="H839" s="495"/>
      <c r="I839" s="466"/>
      <c r="J839" s="466"/>
      <c r="K839" s="466"/>
      <c r="L839" s="466"/>
      <c r="M839" s="466"/>
      <c r="N839" s="466"/>
      <c r="O839" s="466"/>
      <c r="P839" s="466"/>
      <c r="Q839" s="466"/>
      <c r="R839" s="466"/>
      <c r="S839" s="466"/>
      <c r="T839" s="466"/>
      <c r="U839" s="466"/>
      <c r="V839" s="466"/>
      <c r="W839" s="466"/>
      <c r="X839" s="466"/>
      <c r="Y839" s="466"/>
    </row>
    <row r="840" spans="1:25" ht="14.25" customHeight="1" x14ac:dyDescent="0.2">
      <c r="A840" s="461"/>
      <c r="B840" s="461"/>
      <c r="C840" s="466"/>
      <c r="D840" s="466"/>
      <c r="E840" s="466"/>
      <c r="F840" s="466"/>
      <c r="G840" s="495"/>
      <c r="H840" s="495"/>
      <c r="I840" s="466"/>
      <c r="J840" s="466"/>
      <c r="K840" s="466"/>
      <c r="L840" s="466"/>
      <c r="M840" s="466"/>
      <c r="N840" s="466"/>
      <c r="O840" s="466"/>
      <c r="P840" s="466"/>
      <c r="Q840" s="466"/>
      <c r="R840" s="466"/>
      <c r="S840" s="466"/>
      <c r="T840" s="466"/>
      <c r="U840" s="466"/>
      <c r="V840" s="466"/>
      <c r="W840" s="466"/>
      <c r="X840" s="466"/>
      <c r="Y840" s="466"/>
    </row>
    <row r="841" spans="1:25" ht="14.25" customHeight="1" x14ac:dyDescent="0.2">
      <c r="A841" s="461"/>
      <c r="B841" s="461"/>
      <c r="C841" s="466"/>
      <c r="D841" s="466"/>
      <c r="E841" s="466"/>
      <c r="F841" s="466"/>
      <c r="G841" s="495"/>
      <c r="H841" s="495"/>
      <c r="I841" s="466"/>
      <c r="J841" s="466"/>
      <c r="K841" s="466"/>
      <c r="L841" s="466"/>
      <c r="M841" s="466"/>
      <c r="N841" s="466"/>
      <c r="O841" s="466"/>
      <c r="P841" s="466"/>
      <c r="Q841" s="466"/>
      <c r="R841" s="466"/>
      <c r="S841" s="466"/>
      <c r="T841" s="466"/>
      <c r="U841" s="466"/>
      <c r="V841" s="466"/>
      <c r="W841" s="466"/>
      <c r="X841" s="466"/>
      <c r="Y841" s="466"/>
    </row>
    <row r="842" spans="1:25" ht="14.25" customHeight="1" x14ac:dyDescent="0.2">
      <c r="A842" s="461"/>
      <c r="B842" s="461"/>
      <c r="C842" s="466"/>
      <c r="D842" s="466"/>
      <c r="E842" s="466"/>
      <c r="F842" s="466"/>
      <c r="G842" s="495"/>
      <c r="H842" s="495"/>
      <c r="I842" s="466"/>
      <c r="J842" s="466"/>
      <c r="K842" s="466"/>
      <c r="L842" s="466"/>
      <c r="M842" s="466"/>
      <c r="N842" s="466"/>
      <c r="O842" s="466"/>
      <c r="P842" s="466"/>
      <c r="Q842" s="466"/>
      <c r="R842" s="466"/>
      <c r="S842" s="466"/>
      <c r="T842" s="466"/>
      <c r="U842" s="466"/>
      <c r="V842" s="466"/>
      <c r="W842" s="466"/>
      <c r="X842" s="466"/>
      <c r="Y842" s="466"/>
    </row>
    <row r="843" spans="1:25" ht="14.25" customHeight="1" x14ac:dyDescent="0.2">
      <c r="A843" s="461"/>
      <c r="B843" s="461"/>
      <c r="C843" s="466"/>
      <c r="D843" s="466"/>
      <c r="E843" s="466"/>
      <c r="F843" s="466"/>
      <c r="G843" s="495"/>
      <c r="H843" s="495"/>
      <c r="I843" s="466"/>
      <c r="J843" s="466"/>
      <c r="K843" s="466"/>
      <c r="L843" s="466"/>
      <c r="M843" s="466"/>
      <c r="N843" s="466"/>
      <c r="O843" s="466"/>
      <c r="P843" s="466"/>
      <c r="Q843" s="466"/>
      <c r="R843" s="466"/>
      <c r="S843" s="466"/>
      <c r="T843" s="466"/>
      <c r="U843" s="466"/>
      <c r="V843" s="466"/>
      <c r="W843" s="466"/>
      <c r="X843" s="466"/>
      <c r="Y843" s="466"/>
    </row>
    <row r="844" spans="1:25" ht="14.25" customHeight="1" x14ac:dyDescent="0.2">
      <c r="A844" s="461"/>
      <c r="B844" s="461"/>
      <c r="C844" s="466"/>
      <c r="D844" s="466"/>
      <c r="E844" s="466"/>
      <c r="F844" s="466"/>
      <c r="G844" s="495"/>
      <c r="H844" s="495"/>
      <c r="I844" s="466"/>
      <c r="J844" s="466"/>
      <c r="K844" s="466"/>
      <c r="L844" s="466"/>
      <c r="M844" s="466"/>
      <c r="N844" s="466"/>
      <c r="O844" s="466"/>
      <c r="P844" s="466"/>
      <c r="Q844" s="466"/>
      <c r="R844" s="466"/>
      <c r="S844" s="466"/>
      <c r="T844" s="466"/>
      <c r="U844" s="466"/>
      <c r="V844" s="466"/>
      <c r="W844" s="466"/>
      <c r="X844" s="466"/>
      <c r="Y844" s="466"/>
    </row>
    <row r="845" spans="1:25" ht="14.25" customHeight="1" x14ac:dyDescent="0.2">
      <c r="A845" s="461"/>
      <c r="B845" s="461"/>
      <c r="C845" s="466"/>
      <c r="D845" s="466"/>
      <c r="E845" s="466"/>
      <c r="F845" s="466"/>
      <c r="G845" s="495"/>
      <c r="H845" s="495"/>
      <c r="I845" s="466"/>
      <c r="J845" s="466"/>
      <c r="K845" s="466"/>
      <c r="L845" s="466"/>
      <c r="M845" s="466"/>
      <c r="N845" s="466"/>
      <c r="O845" s="466"/>
      <c r="P845" s="466"/>
      <c r="Q845" s="466"/>
      <c r="R845" s="466"/>
      <c r="S845" s="466"/>
      <c r="T845" s="466"/>
      <c r="U845" s="466"/>
      <c r="V845" s="466"/>
      <c r="W845" s="466"/>
      <c r="X845" s="466"/>
      <c r="Y845" s="466"/>
    </row>
    <row r="846" spans="1:25" ht="14.25" customHeight="1" x14ac:dyDescent="0.2">
      <c r="A846" s="461"/>
      <c r="B846" s="461"/>
      <c r="C846" s="466"/>
      <c r="D846" s="466"/>
      <c r="E846" s="466"/>
      <c r="F846" s="466"/>
      <c r="G846" s="495"/>
      <c r="H846" s="495"/>
      <c r="I846" s="466"/>
      <c r="J846" s="466"/>
      <c r="K846" s="466"/>
      <c r="L846" s="466"/>
      <c r="M846" s="466"/>
      <c r="N846" s="466"/>
      <c r="O846" s="466"/>
      <c r="P846" s="466"/>
      <c r="Q846" s="466"/>
      <c r="R846" s="466"/>
      <c r="S846" s="466"/>
      <c r="T846" s="466"/>
      <c r="U846" s="466"/>
      <c r="V846" s="466"/>
      <c r="W846" s="466"/>
      <c r="X846" s="466"/>
      <c r="Y846" s="466"/>
    </row>
    <row r="847" spans="1:25" ht="14.25" customHeight="1" x14ac:dyDescent="0.2">
      <c r="A847" s="461"/>
      <c r="B847" s="461"/>
      <c r="C847" s="466"/>
      <c r="D847" s="466"/>
      <c r="E847" s="466"/>
      <c r="F847" s="466"/>
      <c r="G847" s="495"/>
      <c r="H847" s="495"/>
      <c r="I847" s="466"/>
      <c r="J847" s="466"/>
      <c r="K847" s="466"/>
      <c r="L847" s="466"/>
      <c r="M847" s="466"/>
      <c r="N847" s="466"/>
      <c r="O847" s="466"/>
      <c r="P847" s="466"/>
      <c r="Q847" s="466"/>
      <c r="R847" s="466"/>
      <c r="S847" s="466"/>
      <c r="T847" s="466"/>
      <c r="U847" s="466"/>
      <c r="V847" s="466"/>
      <c r="W847" s="466"/>
      <c r="X847" s="466"/>
      <c r="Y847" s="466"/>
    </row>
    <row r="848" spans="1:25" ht="14.25" customHeight="1" x14ac:dyDescent="0.2">
      <c r="A848" s="461"/>
      <c r="B848" s="461"/>
      <c r="C848" s="466"/>
      <c r="D848" s="466"/>
      <c r="E848" s="466"/>
      <c r="F848" s="466"/>
      <c r="G848" s="495"/>
      <c r="H848" s="495"/>
      <c r="I848" s="466"/>
      <c r="J848" s="466"/>
      <c r="K848" s="466"/>
      <c r="L848" s="466"/>
      <c r="M848" s="466"/>
      <c r="N848" s="466"/>
      <c r="O848" s="466"/>
      <c r="P848" s="466"/>
      <c r="Q848" s="466"/>
      <c r="R848" s="466"/>
      <c r="S848" s="466"/>
      <c r="T848" s="466"/>
      <c r="U848" s="466"/>
      <c r="V848" s="466"/>
      <c r="W848" s="466"/>
      <c r="X848" s="466"/>
      <c r="Y848" s="466"/>
    </row>
    <row r="849" spans="1:25" ht="14.25" customHeight="1" x14ac:dyDescent="0.2">
      <c r="A849" s="461"/>
      <c r="B849" s="461"/>
      <c r="C849" s="466"/>
      <c r="D849" s="466"/>
      <c r="E849" s="466"/>
      <c r="F849" s="466"/>
      <c r="G849" s="495"/>
      <c r="H849" s="495"/>
      <c r="I849" s="466"/>
      <c r="J849" s="466"/>
      <c r="K849" s="466"/>
      <c r="L849" s="466"/>
      <c r="M849" s="466"/>
      <c r="N849" s="466"/>
      <c r="O849" s="466"/>
      <c r="P849" s="466"/>
      <c r="Q849" s="466"/>
      <c r="R849" s="466"/>
      <c r="S849" s="466"/>
      <c r="T849" s="466"/>
      <c r="U849" s="466"/>
      <c r="V849" s="466"/>
      <c r="W849" s="466"/>
      <c r="X849" s="466"/>
      <c r="Y849" s="466"/>
    </row>
    <row r="850" spans="1:25" ht="14.25" customHeight="1" x14ac:dyDescent="0.2">
      <c r="A850" s="461"/>
      <c r="B850" s="461"/>
      <c r="C850" s="466"/>
      <c r="D850" s="466"/>
      <c r="E850" s="466"/>
      <c r="F850" s="466"/>
      <c r="G850" s="495"/>
      <c r="H850" s="495"/>
      <c r="I850" s="466"/>
      <c r="J850" s="466"/>
      <c r="K850" s="466"/>
      <c r="L850" s="466"/>
      <c r="M850" s="466"/>
      <c r="N850" s="466"/>
      <c r="O850" s="466"/>
      <c r="P850" s="466"/>
      <c r="Q850" s="466"/>
      <c r="R850" s="466"/>
      <c r="S850" s="466"/>
      <c r="T850" s="466"/>
      <c r="U850" s="466"/>
      <c r="V850" s="466"/>
      <c r="W850" s="466"/>
      <c r="X850" s="466"/>
      <c r="Y850" s="466"/>
    </row>
    <row r="851" spans="1:25" ht="14.25" customHeight="1" x14ac:dyDescent="0.2">
      <c r="A851" s="461"/>
      <c r="B851" s="461"/>
      <c r="C851" s="466"/>
      <c r="D851" s="466"/>
      <c r="E851" s="466"/>
      <c r="F851" s="466"/>
      <c r="G851" s="495"/>
      <c r="H851" s="495"/>
      <c r="I851" s="466"/>
      <c r="J851" s="466"/>
      <c r="K851" s="466"/>
      <c r="L851" s="466"/>
      <c r="M851" s="466"/>
      <c r="N851" s="466"/>
      <c r="O851" s="466"/>
      <c r="P851" s="466"/>
      <c r="Q851" s="466"/>
      <c r="R851" s="466"/>
      <c r="S851" s="466"/>
      <c r="T851" s="466"/>
      <c r="U851" s="466"/>
      <c r="V851" s="466"/>
      <c r="W851" s="466"/>
      <c r="X851" s="466"/>
      <c r="Y851" s="466"/>
    </row>
    <row r="852" spans="1:25" ht="14.25" customHeight="1" x14ac:dyDescent="0.2">
      <c r="A852" s="461"/>
      <c r="B852" s="461"/>
      <c r="C852" s="466"/>
      <c r="D852" s="466"/>
      <c r="E852" s="466"/>
      <c r="F852" s="466"/>
      <c r="G852" s="495"/>
      <c r="H852" s="495"/>
      <c r="I852" s="466"/>
      <c r="J852" s="466"/>
      <c r="K852" s="466"/>
      <c r="L852" s="466"/>
      <c r="M852" s="466"/>
      <c r="N852" s="466"/>
      <c r="O852" s="466"/>
      <c r="P852" s="466"/>
      <c r="Q852" s="466"/>
      <c r="R852" s="466"/>
      <c r="S852" s="466"/>
      <c r="T852" s="466"/>
      <c r="U852" s="466"/>
      <c r="V852" s="466"/>
      <c r="W852" s="466"/>
      <c r="X852" s="466"/>
      <c r="Y852" s="466"/>
    </row>
    <row r="853" spans="1:25" ht="14.25" customHeight="1" x14ac:dyDescent="0.2">
      <c r="A853" s="461"/>
      <c r="B853" s="461"/>
      <c r="C853" s="466"/>
      <c r="D853" s="466"/>
      <c r="E853" s="466"/>
      <c r="F853" s="466"/>
      <c r="G853" s="495"/>
      <c r="H853" s="495"/>
      <c r="I853" s="466"/>
      <c r="J853" s="466"/>
      <c r="K853" s="466"/>
      <c r="L853" s="466"/>
      <c r="M853" s="466"/>
      <c r="N853" s="466"/>
      <c r="O853" s="466"/>
      <c r="P853" s="466"/>
      <c r="Q853" s="466"/>
      <c r="R853" s="466"/>
      <c r="S853" s="466"/>
      <c r="T853" s="466"/>
      <c r="U853" s="466"/>
      <c r="V853" s="466"/>
      <c r="W853" s="466"/>
      <c r="X853" s="466"/>
      <c r="Y853" s="466"/>
    </row>
    <row r="854" spans="1:25" ht="14.25" customHeight="1" x14ac:dyDescent="0.2">
      <c r="A854" s="461"/>
      <c r="B854" s="461"/>
      <c r="C854" s="466"/>
      <c r="D854" s="466"/>
      <c r="E854" s="466"/>
      <c r="F854" s="466"/>
      <c r="G854" s="495"/>
      <c r="H854" s="495"/>
      <c r="I854" s="466"/>
      <c r="J854" s="466"/>
      <c r="K854" s="466"/>
      <c r="L854" s="466"/>
      <c r="M854" s="466"/>
      <c r="N854" s="466"/>
      <c r="O854" s="466"/>
      <c r="P854" s="466"/>
      <c r="Q854" s="466"/>
      <c r="R854" s="466"/>
      <c r="S854" s="466"/>
      <c r="T854" s="466"/>
      <c r="U854" s="466"/>
      <c r="V854" s="466"/>
      <c r="W854" s="466"/>
      <c r="X854" s="466"/>
      <c r="Y854" s="466"/>
    </row>
    <row r="855" spans="1:25" ht="14.25" customHeight="1" x14ac:dyDescent="0.2">
      <c r="A855" s="461"/>
      <c r="B855" s="461"/>
      <c r="C855" s="466"/>
      <c r="D855" s="466"/>
      <c r="E855" s="466"/>
      <c r="F855" s="466"/>
      <c r="G855" s="495"/>
      <c r="H855" s="495"/>
      <c r="I855" s="466"/>
      <c r="J855" s="466"/>
      <c r="K855" s="466"/>
      <c r="L855" s="466"/>
      <c r="M855" s="466"/>
      <c r="N855" s="466"/>
      <c r="O855" s="466"/>
      <c r="P855" s="466"/>
      <c r="Q855" s="466"/>
      <c r="R855" s="466"/>
      <c r="S855" s="466"/>
      <c r="T855" s="466"/>
      <c r="U855" s="466"/>
      <c r="V855" s="466"/>
      <c r="W855" s="466"/>
      <c r="X855" s="466"/>
      <c r="Y855" s="466"/>
    </row>
    <row r="856" spans="1:25" ht="14.25" customHeight="1" x14ac:dyDescent="0.2">
      <c r="A856" s="461"/>
      <c r="B856" s="461"/>
      <c r="C856" s="466"/>
      <c r="D856" s="466"/>
      <c r="E856" s="466"/>
      <c r="F856" s="466"/>
      <c r="G856" s="495"/>
      <c r="H856" s="495"/>
      <c r="I856" s="466"/>
      <c r="J856" s="466"/>
      <c r="K856" s="466"/>
      <c r="L856" s="466"/>
      <c r="M856" s="466"/>
      <c r="N856" s="466"/>
      <c r="O856" s="466"/>
      <c r="P856" s="466"/>
      <c r="Q856" s="466"/>
      <c r="R856" s="466"/>
      <c r="S856" s="466"/>
      <c r="T856" s="466"/>
      <c r="U856" s="466"/>
      <c r="V856" s="466"/>
      <c r="W856" s="466"/>
      <c r="X856" s="466"/>
      <c r="Y856" s="466"/>
    </row>
    <row r="857" spans="1:25" ht="14.25" customHeight="1" x14ac:dyDescent="0.2">
      <c r="A857" s="461"/>
      <c r="B857" s="461"/>
      <c r="C857" s="466"/>
      <c r="D857" s="466"/>
      <c r="E857" s="466"/>
      <c r="F857" s="466"/>
      <c r="G857" s="495"/>
      <c r="H857" s="495"/>
      <c r="I857" s="466"/>
      <c r="J857" s="466"/>
      <c r="K857" s="466"/>
      <c r="L857" s="466"/>
      <c r="M857" s="466"/>
      <c r="N857" s="466"/>
      <c r="O857" s="466"/>
      <c r="P857" s="466"/>
      <c r="Q857" s="466"/>
      <c r="R857" s="466"/>
      <c r="S857" s="466"/>
      <c r="T857" s="466"/>
      <c r="U857" s="466"/>
      <c r="V857" s="466"/>
      <c r="W857" s="466"/>
      <c r="X857" s="466"/>
      <c r="Y857" s="466"/>
    </row>
    <row r="858" spans="1:25" ht="14.25" customHeight="1" x14ac:dyDescent="0.2">
      <c r="A858" s="461"/>
      <c r="B858" s="461"/>
      <c r="C858" s="466"/>
      <c r="D858" s="466"/>
      <c r="E858" s="466"/>
      <c r="F858" s="466"/>
      <c r="G858" s="495"/>
      <c r="H858" s="495"/>
      <c r="I858" s="466"/>
      <c r="J858" s="466"/>
      <c r="K858" s="466"/>
      <c r="L858" s="466"/>
      <c r="M858" s="466"/>
      <c r="N858" s="466"/>
      <c r="O858" s="466"/>
      <c r="P858" s="466"/>
      <c r="Q858" s="466"/>
      <c r="R858" s="466"/>
      <c r="S858" s="466"/>
      <c r="T858" s="466"/>
      <c r="U858" s="466"/>
      <c r="V858" s="466"/>
      <c r="W858" s="466"/>
      <c r="X858" s="466"/>
      <c r="Y858" s="466"/>
    </row>
    <row r="859" spans="1:25" ht="14.25" customHeight="1" x14ac:dyDescent="0.2">
      <c r="A859" s="461"/>
      <c r="B859" s="461"/>
      <c r="C859" s="466"/>
      <c r="D859" s="466"/>
      <c r="E859" s="466"/>
      <c r="F859" s="466"/>
      <c r="G859" s="495"/>
      <c r="H859" s="495"/>
      <c r="I859" s="466"/>
      <c r="J859" s="466"/>
      <c r="K859" s="466"/>
      <c r="L859" s="466"/>
      <c r="M859" s="466"/>
      <c r="N859" s="466"/>
      <c r="O859" s="466"/>
      <c r="P859" s="466"/>
      <c r="Q859" s="466"/>
      <c r="R859" s="466"/>
      <c r="S859" s="466"/>
      <c r="T859" s="466"/>
      <c r="U859" s="466"/>
      <c r="V859" s="466"/>
      <c r="W859" s="466"/>
      <c r="X859" s="466"/>
      <c r="Y859" s="466"/>
    </row>
    <row r="860" spans="1:25" ht="14.25" customHeight="1" x14ac:dyDescent="0.2">
      <c r="A860" s="461"/>
      <c r="B860" s="461"/>
      <c r="C860" s="466"/>
      <c r="D860" s="466"/>
      <c r="E860" s="466"/>
      <c r="F860" s="466"/>
      <c r="G860" s="495"/>
      <c r="H860" s="495"/>
      <c r="I860" s="466"/>
      <c r="J860" s="466"/>
      <c r="K860" s="466"/>
      <c r="L860" s="466"/>
      <c r="M860" s="466"/>
      <c r="N860" s="466"/>
      <c r="O860" s="466"/>
      <c r="P860" s="466"/>
      <c r="Q860" s="466"/>
      <c r="R860" s="466"/>
      <c r="S860" s="466"/>
      <c r="T860" s="466"/>
      <c r="U860" s="466"/>
      <c r="V860" s="466"/>
      <c r="W860" s="466"/>
      <c r="X860" s="466"/>
      <c r="Y860" s="466"/>
    </row>
    <row r="861" spans="1:25" ht="14.25" customHeight="1" x14ac:dyDescent="0.2">
      <c r="A861" s="461"/>
      <c r="B861" s="461"/>
      <c r="C861" s="466"/>
      <c r="D861" s="466"/>
      <c r="E861" s="466"/>
      <c r="F861" s="466"/>
      <c r="G861" s="495"/>
      <c r="H861" s="495"/>
      <c r="I861" s="466"/>
      <c r="J861" s="466"/>
      <c r="K861" s="466"/>
      <c r="L861" s="466"/>
      <c r="M861" s="466"/>
      <c r="N861" s="466"/>
      <c r="O861" s="466"/>
      <c r="P861" s="466"/>
      <c r="Q861" s="466"/>
      <c r="R861" s="466"/>
      <c r="S861" s="466"/>
      <c r="T861" s="466"/>
      <c r="U861" s="466"/>
      <c r="V861" s="466"/>
      <c r="W861" s="466"/>
      <c r="X861" s="466"/>
      <c r="Y861" s="466"/>
    </row>
    <row r="862" spans="1:25" ht="14.25" customHeight="1" x14ac:dyDescent="0.2">
      <c r="A862" s="461"/>
      <c r="B862" s="461"/>
      <c r="C862" s="466"/>
      <c r="D862" s="466"/>
      <c r="E862" s="466"/>
      <c r="F862" s="466"/>
      <c r="G862" s="495"/>
      <c r="H862" s="495"/>
      <c r="I862" s="466"/>
      <c r="J862" s="466"/>
      <c r="K862" s="466"/>
      <c r="L862" s="466"/>
      <c r="M862" s="466"/>
      <c r="N862" s="466"/>
      <c r="O862" s="466"/>
      <c r="P862" s="466"/>
      <c r="Q862" s="466"/>
      <c r="R862" s="466"/>
      <c r="S862" s="466"/>
      <c r="T862" s="466"/>
      <c r="U862" s="466"/>
      <c r="V862" s="466"/>
      <c r="W862" s="466"/>
      <c r="X862" s="466"/>
      <c r="Y862" s="466"/>
    </row>
    <row r="863" spans="1:25" ht="14.25" customHeight="1" x14ac:dyDescent="0.2">
      <c r="A863" s="461"/>
      <c r="B863" s="461"/>
      <c r="C863" s="466"/>
      <c r="D863" s="466"/>
      <c r="E863" s="466"/>
      <c r="F863" s="466"/>
      <c r="G863" s="495"/>
      <c r="H863" s="495"/>
      <c r="I863" s="466"/>
      <c r="J863" s="466"/>
      <c r="K863" s="466"/>
      <c r="L863" s="466"/>
      <c r="M863" s="466"/>
      <c r="N863" s="466"/>
      <c r="O863" s="466"/>
      <c r="P863" s="466"/>
      <c r="Q863" s="466"/>
      <c r="R863" s="466"/>
      <c r="S863" s="466"/>
      <c r="T863" s="466"/>
      <c r="U863" s="466"/>
      <c r="V863" s="466"/>
      <c r="W863" s="466"/>
      <c r="X863" s="466"/>
      <c r="Y863" s="466"/>
    </row>
    <row r="864" spans="1:25" ht="14.25" customHeight="1" x14ac:dyDescent="0.2">
      <c r="A864" s="461"/>
      <c r="B864" s="461"/>
      <c r="C864" s="466"/>
      <c r="D864" s="466"/>
      <c r="E864" s="466"/>
      <c r="F864" s="466"/>
      <c r="G864" s="495"/>
      <c r="H864" s="495"/>
      <c r="I864" s="466"/>
      <c r="J864" s="466"/>
      <c r="K864" s="466"/>
      <c r="L864" s="466"/>
      <c r="M864" s="466"/>
      <c r="N864" s="466"/>
      <c r="O864" s="466"/>
      <c r="P864" s="466"/>
      <c r="Q864" s="466"/>
      <c r="R864" s="466"/>
      <c r="S864" s="466"/>
      <c r="T864" s="466"/>
      <c r="U864" s="466"/>
      <c r="V864" s="466"/>
      <c r="W864" s="466"/>
      <c r="X864" s="466"/>
      <c r="Y864" s="466"/>
    </row>
    <row r="865" spans="1:25" ht="14.25" customHeight="1" x14ac:dyDescent="0.2">
      <c r="A865" s="461"/>
      <c r="B865" s="461"/>
      <c r="C865" s="466"/>
      <c r="D865" s="466"/>
      <c r="E865" s="466"/>
      <c r="F865" s="466"/>
      <c r="G865" s="495"/>
      <c r="H865" s="495"/>
      <c r="I865" s="466"/>
      <c r="J865" s="466"/>
      <c r="K865" s="466"/>
      <c r="L865" s="466"/>
      <c r="M865" s="466"/>
      <c r="N865" s="466"/>
      <c r="O865" s="466"/>
      <c r="P865" s="466"/>
      <c r="Q865" s="466"/>
      <c r="R865" s="466"/>
      <c r="S865" s="466"/>
      <c r="T865" s="466"/>
      <c r="U865" s="466"/>
      <c r="V865" s="466"/>
      <c r="W865" s="466"/>
      <c r="X865" s="466"/>
      <c r="Y865" s="466"/>
    </row>
    <row r="866" spans="1:25" ht="14.25" customHeight="1" x14ac:dyDescent="0.2">
      <c r="A866" s="461"/>
      <c r="B866" s="461"/>
      <c r="C866" s="466"/>
      <c r="D866" s="466"/>
      <c r="E866" s="466"/>
      <c r="F866" s="466"/>
      <c r="G866" s="495"/>
      <c r="H866" s="495"/>
      <c r="I866" s="466"/>
      <c r="J866" s="466"/>
      <c r="K866" s="466"/>
      <c r="L866" s="466"/>
      <c r="M866" s="466"/>
      <c r="N866" s="466"/>
      <c r="O866" s="466"/>
      <c r="P866" s="466"/>
      <c r="Q866" s="466"/>
      <c r="R866" s="466"/>
      <c r="S866" s="466"/>
      <c r="T866" s="466"/>
      <c r="U866" s="466"/>
      <c r="V866" s="466"/>
      <c r="W866" s="466"/>
      <c r="X866" s="466"/>
      <c r="Y866" s="466"/>
    </row>
    <row r="867" spans="1:25" ht="14.25" customHeight="1" x14ac:dyDescent="0.2">
      <c r="A867" s="461"/>
      <c r="B867" s="461"/>
      <c r="C867" s="466"/>
      <c r="D867" s="466"/>
      <c r="E867" s="466"/>
      <c r="F867" s="466"/>
      <c r="G867" s="495"/>
      <c r="H867" s="495"/>
      <c r="I867" s="466"/>
      <c r="J867" s="466"/>
      <c r="K867" s="466"/>
      <c r="L867" s="466"/>
      <c r="M867" s="466"/>
      <c r="N867" s="466"/>
      <c r="O867" s="466"/>
      <c r="P867" s="466"/>
      <c r="Q867" s="466"/>
      <c r="R867" s="466"/>
      <c r="S867" s="466"/>
      <c r="T867" s="466"/>
      <c r="U867" s="466"/>
      <c r="V867" s="466"/>
      <c r="W867" s="466"/>
      <c r="X867" s="466"/>
      <c r="Y867" s="466"/>
    </row>
    <row r="868" spans="1:25" ht="14.25" customHeight="1" x14ac:dyDescent="0.2">
      <c r="A868" s="461"/>
      <c r="B868" s="461"/>
      <c r="C868" s="466"/>
      <c r="D868" s="466"/>
      <c r="E868" s="466"/>
      <c r="F868" s="466"/>
      <c r="G868" s="495"/>
      <c r="H868" s="495"/>
      <c r="I868" s="466"/>
      <c r="J868" s="466"/>
      <c r="K868" s="466"/>
      <c r="L868" s="466"/>
      <c r="M868" s="466"/>
      <c r="N868" s="466"/>
      <c r="O868" s="466"/>
      <c r="P868" s="466"/>
      <c r="Q868" s="466"/>
      <c r="R868" s="466"/>
      <c r="S868" s="466"/>
      <c r="T868" s="466"/>
      <c r="U868" s="466"/>
      <c r="V868" s="466"/>
      <c r="W868" s="466"/>
      <c r="X868" s="466"/>
      <c r="Y868" s="466"/>
    </row>
    <row r="869" spans="1:25" ht="14.25" customHeight="1" x14ac:dyDescent="0.2">
      <c r="A869" s="461"/>
      <c r="B869" s="461"/>
      <c r="C869" s="466"/>
      <c r="D869" s="466"/>
      <c r="E869" s="466"/>
      <c r="F869" s="466"/>
      <c r="G869" s="495"/>
      <c r="H869" s="495"/>
      <c r="I869" s="466"/>
      <c r="J869" s="466"/>
      <c r="K869" s="466"/>
      <c r="L869" s="466"/>
      <c r="M869" s="466"/>
      <c r="N869" s="466"/>
      <c r="O869" s="466"/>
      <c r="P869" s="466"/>
      <c r="Q869" s="466"/>
      <c r="R869" s="466"/>
      <c r="S869" s="466"/>
      <c r="T869" s="466"/>
      <c r="U869" s="466"/>
      <c r="V869" s="466"/>
      <c r="W869" s="466"/>
      <c r="X869" s="466"/>
      <c r="Y869" s="466"/>
    </row>
    <row r="870" spans="1:25" ht="14.25" customHeight="1" x14ac:dyDescent="0.2">
      <c r="A870" s="461"/>
      <c r="B870" s="461"/>
      <c r="C870" s="466"/>
      <c r="D870" s="466"/>
      <c r="E870" s="466"/>
      <c r="F870" s="466"/>
      <c r="G870" s="495"/>
      <c r="H870" s="495"/>
      <c r="I870" s="466"/>
      <c r="J870" s="466"/>
      <c r="K870" s="466"/>
      <c r="L870" s="466"/>
      <c r="M870" s="466"/>
      <c r="N870" s="466"/>
      <c r="O870" s="466"/>
      <c r="P870" s="466"/>
      <c r="Q870" s="466"/>
      <c r="R870" s="466"/>
      <c r="S870" s="466"/>
      <c r="T870" s="466"/>
      <c r="U870" s="466"/>
      <c r="V870" s="466"/>
      <c r="W870" s="466"/>
      <c r="X870" s="466"/>
      <c r="Y870" s="466"/>
    </row>
    <row r="871" spans="1:25" ht="14.25" customHeight="1" x14ac:dyDescent="0.2">
      <c r="A871" s="461"/>
      <c r="B871" s="461"/>
      <c r="C871" s="466"/>
      <c r="D871" s="466"/>
      <c r="E871" s="466"/>
      <c r="F871" s="466"/>
      <c r="G871" s="495"/>
      <c r="H871" s="495"/>
      <c r="I871" s="466"/>
      <c r="J871" s="466"/>
      <c r="K871" s="466"/>
      <c r="L871" s="466"/>
      <c r="M871" s="466"/>
      <c r="N871" s="466"/>
      <c r="O871" s="466"/>
      <c r="P871" s="466"/>
      <c r="Q871" s="466"/>
      <c r="R871" s="466"/>
      <c r="S871" s="466"/>
      <c r="T871" s="466"/>
      <c r="U871" s="466"/>
      <c r="V871" s="466"/>
      <c r="W871" s="466"/>
      <c r="X871" s="466"/>
      <c r="Y871" s="466"/>
    </row>
    <row r="872" spans="1:25" ht="14.25" customHeight="1" x14ac:dyDescent="0.2">
      <c r="A872" s="461"/>
      <c r="B872" s="461"/>
      <c r="C872" s="466"/>
      <c r="D872" s="466"/>
      <c r="E872" s="466"/>
      <c r="F872" s="466"/>
      <c r="G872" s="495"/>
      <c r="H872" s="495"/>
      <c r="I872" s="466"/>
      <c r="J872" s="466"/>
      <c r="K872" s="466"/>
      <c r="L872" s="466"/>
      <c r="M872" s="466"/>
      <c r="N872" s="466"/>
      <c r="O872" s="466"/>
      <c r="P872" s="466"/>
      <c r="Q872" s="466"/>
      <c r="R872" s="466"/>
      <c r="S872" s="466"/>
      <c r="T872" s="466"/>
      <c r="U872" s="466"/>
      <c r="V872" s="466"/>
      <c r="W872" s="466"/>
      <c r="X872" s="466"/>
      <c r="Y872" s="466"/>
    </row>
    <row r="873" spans="1:25" ht="14.25" customHeight="1" x14ac:dyDescent="0.2">
      <c r="A873" s="461"/>
      <c r="B873" s="461"/>
      <c r="C873" s="466"/>
      <c r="D873" s="466"/>
      <c r="E873" s="466"/>
      <c r="F873" s="466"/>
      <c r="G873" s="495"/>
      <c r="H873" s="495"/>
      <c r="I873" s="466"/>
      <c r="J873" s="466"/>
      <c r="K873" s="466"/>
      <c r="L873" s="466"/>
      <c r="M873" s="466"/>
      <c r="N873" s="466"/>
      <c r="O873" s="466"/>
      <c r="P873" s="466"/>
      <c r="Q873" s="466"/>
      <c r="R873" s="466"/>
      <c r="S873" s="466"/>
      <c r="T873" s="466"/>
      <c r="U873" s="466"/>
      <c r="V873" s="466"/>
      <c r="W873" s="466"/>
      <c r="X873" s="466"/>
      <c r="Y873" s="466"/>
    </row>
    <row r="874" spans="1:25" ht="14.25" customHeight="1" x14ac:dyDescent="0.2">
      <c r="A874" s="461"/>
      <c r="B874" s="461"/>
      <c r="C874" s="466"/>
      <c r="D874" s="466"/>
      <c r="E874" s="466"/>
      <c r="F874" s="466"/>
      <c r="G874" s="495"/>
      <c r="H874" s="495"/>
      <c r="I874" s="466"/>
      <c r="J874" s="466"/>
      <c r="K874" s="466"/>
      <c r="L874" s="466"/>
      <c r="M874" s="466"/>
      <c r="N874" s="466"/>
      <c r="O874" s="466"/>
      <c r="P874" s="466"/>
      <c r="Q874" s="466"/>
      <c r="R874" s="466"/>
      <c r="S874" s="466"/>
      <c r="T874" s="466"/>
      <c r="U874" s="466"/>
      <c r="V874" s="466"/>
      <c r="W874" s="466"/>
      <c r="X874" s="466"/>
      <c r="Y874" s="466"/>
    </row>
    <row r="875" spans="1:25" ht="14.25" customHeight="1" x14ac:dyDescent="0.2">
      <c r="A875" s="461"/>
      <c r="B875" s="461"/>
      <c r="C875" s="466"/>
      <c r="D875" s="466"/>
      <c r="E875" s="466"/>
      <c r="F875" s="466"/>
      <c r="G875" s="495"/>
      <c r="H875" s="495"/>
      <c r="I875" s="466"/>
      <c r="J875" s="466"/>
      <c r="K875" s="466"/>
      <c r="L875" s="466"/>
      <c r="M875" s="466"/>
      <c r="N875" s="466"/>
      <c r="O875" s="466"/>
      <c r="P875" s="466"/>
      <c r="Q875" s="466"/>
      <c r="R875" s="466"/>
      <c r="S875" s="466"/>
      <c r="T875" s="466"/>
      <c r="U875" s="466"/>
      <c r="V875" s="466"/>
      <c r="W875" s="466"/>
      <c r="X875" s="466"/>
      <c r="Y875" s="466"/>
    </row>
    <row r="876" spans="1:25" ht="14.25" customHeight="1" x14ac:dyDescent="0.2">
      <c r="A876" s="461"/>
      <c r="B876" s="461"/>
      <c r="C876" s="466"/>
      <c r="D876" s="466"/>
      <c r="E876" s="466"/>
      <c r="F876" s="466"/>
      <c r="G876" s="495"/>
      <c r="H876" s="495"/>
      <c r="I876" s="466"/>
      <c r="J876" s="466"/>
      <c r="K876" s="466"/>
      <c r="L876" s="466"/>
      <c r="M876" s="466"/>
      <c r="N876" s="466"/>
      <c r="O876" s="466"/>
      <c r="P876" s="466"/>
      <c r="Q876" s="466"/>
      <c r="R876" s="466"/>
      <c r="S876" s="466"/>
      <c r="T876" s="466"/>
      <c r="U876" s="466"/>
      <c r="V876" s="466"/>
      <c r="W876" s="466"/>
      <c r="X876" s="466"/>
      <c r="Y876" s="466"/>
    </row>
    <row r="877" spans="1:25" ht="14.25" customHeight="1" x14ac:dyDescent="0.2">
      <c r="A877" s="461"/>
      <c r="B877" s="461"/>
      <c r="C877" s="466"/>
      <c r="D877" s="466"/>
      <c r="E877" s="466"/>
      <c r="F877" s="466"/>
      <c r="G877" s="495"/>
      <c r="H877" s="495"/>
      <c r="I877" s="466"/>
      <c r="J877" s="466"/>
      <c r="K877" s="466"/>
      <c r="L877" s="466"/>
      <c r="M877" s="466"/>
      <c r="N877" s="466"/>
      <c r="O877" s="466"/>
      <c r="P877" s="466"/>
      <c r="Q877" s="466"/>
      <c r="R877" s="466"/>
      <c r="S877" s="466"/>
      <c r="T877" s="466"/>
      <c r="U877" s="466"/>
      <c r="V877" s="466"/>
      <c r="W877" s="466"/>
      <c r="X877" s="466"/>
      <c r="Y877" s="466"/>
    </row>
    <row r="878" spans="1:25" ht="14.25" customHeight="1" x14ac:dyDescent="0.2">
      <c r="A878" s="461"/>
      <c r="B878" s="461"/>
      <c r="C878" s="466"/>
      <c r="D878" s="466"/>
      <c r="E878" s="466"/>
      <c r="F878" s="466"/>
      <c r="G878" s="495"/>
      <c r="H878" s="495"/>
      <c r="I878" s="466"/>
      <c r="J878" s="466"/>
      <c r="K878" s="466"/>
      <c r="L878" s="466"/>
      <c r="M878" s="466"/>
      <c r="N878" s="466"/>
      <c r="O878" s="466"/>
      <c r="P878" s="466"/>
      <c r="Q878" s="466"/>
      <c r="R878" s="466"/>
      <c r="S878" s="466"/>
      <c r="T878" s="466"/>
      <c r="U878" s="466"/>
      <c r="V878" s="466"/>
      <c r="W878" s="466"/>
      <c r="X878" s="466"/>
      <c r="Y878" s="466"/>
    </row>
    <row r="879" spans="1:25" ht="14.25" customHeight="1" x14ac:dyDescent="0.2">
      <c r="A879" s="461"/>
      <c r="B879" s="461"/>
      <c r="C879" s="466"/>
      <c r="D879" s="466"/>
      <c r="E879" s="466"/>
      <c r="F879" s="466"/>
      <c r="G879" s="495"/>
      <c r="H879" s="495"/>
      <c r="I879" s="466"/>
      <c r="J879" s="466"/>
      <c r="K879" s="466"/>
      <c r="L879" s="466"/>
      <c r="M879" s="466"/>
      <c r="N879" s="466"/>
      <c r="O879" s="466"/>
      <c r="P879" s="466"/>
      <c r="Q879" s="466"/>
      <c r="R879" s="466"/>
      <c r="S879" s="466"/>
      <c r="T879" s="466"/>
      <c r="U879" s="466"/>
      <c r="V879" s="466"/>
      <c r="W879" s="466"/>
      <c r="X879" s="466"/>
      <c r="Y879" s="466"/>
    </row>
    <row r="880" spans="1:25" ht="14.25" customHeight="1" x14ac:dyDescent="0.2">
      <c r="A880" s="461"/>
      <c r="B880" s="461"/>
      <c r="C880" s="466"/>
      <c r="D880" s="466"/>
      <c r="E880" s="466"/>
      <c r="F880" s="466"/>
      <c r="G880" s="495"/>
      <c r="H880" s="495"/>
      <c r="I880" s="466"/>
      <c r="J880" s="466"/>
      <c r="K880" s="466"/>
      <c r="L880" s="466"/>
      <c r="M880" s="466"/>
      <c r="N880" s="466"/>
      <c r="O880" s="466"/>
      <c r="P880" s="466"/>
      <c r="Q880" s="466"/>
      <c r="R880" s="466"/>
      <c r="S880" s="466"/>
      <c r="T880" s="466"/>
      <c r="U880" s="466"/>
      <c r="V880" s="466"/>
      <c r="W880" s="466"/>
      <c r="X880" s="466"/>
      <c r="Y880" s="466"/>
    </row>
    <row r="881" spans="1:25" ht="14.25" customHeight="1" x14ac:dyDescent="0.2">
      <c r="A881" s="461"/>
      <c r="B881" s="461"/>
      <c r="C881" s="466"/>
      <c r="D881" s="466"/>
      <c r="E881" s="466"/>
      <c r="F881" s="466"/>
      <c r="G881" s="495"/>
      <c r="H881" s="495"/>
      <c r="I881" s="466"/>
      <c r="J881" s="466"/>
      <c r="K881" s="466"/>
      <c r="L881" s="466"/>
      <c r="M881" s="466"/>
      <c r="N881" s="466"/>
      <c r="O881" s="466"/>
      <c r="P881" s="466"/>
      <c r="Q881" s="466"/>
      <c r="R881" s="466"/>
      <c r="S881" s="466"/>
      <c r="T881" s="466"/>
      <c r="U881" s="466"/>
      <c r="V881" s="466"/>
      <c r="W881" s="466"/>
      <c r="X881" s="466"/>
      <c r="Y881" s="466"/>
    </row>
    <row r="882" spans="1:25" ht="14.25" customHeight="1" x14ac:dyDescent="0.2">
      <c r="A882" s="461"/>
      <c r="B882" s="461"/>
      <c r="C882" s="466"/>
      <c r="D882" s="466"/>
      <c r="E882" s="466"/>
      <c r="F882" s="466"/>
      <c r="G882" s="495"/>
      <c r="H882" s="495"/>
      <c r="I882" s="466"/>
      <c r="J882" s="466"/>
      <c r="K882" s="466"/>
      <c r="L882" s="466"/>
      <c r="M882" s="466"/>
      <c r="N882" s="466"/>
      <c r="O882" s="466"/>
      <c r="P882" s="466"/>
      <c r="Q882" s="466"/>
      <c r="R882" s="466"/>
      <c r="S882" s="466"/>
      <c r="T882" s="466"/>
      <c r="U882" s="466"/>
      <c r="V882" s="466"/>
      <c r="W882" s="466"/>
      <c r="X882" s="466"/>
      <c r="Y882" s="466"/>
    </row>
    <row r="883" spans="1:25" ht="14.25" customHeight="1" x14ac:dyDescent="0.2">
      <c r="A883" s="461"/>
      <c r="B883" s="461"/>
      <c r="C883" s="466"/>
      <c r="D883" s="466"/>
      <c r="E883" s="466"/>
      <c r="F883" s="466"/>
      <c r="G883" s="495"/>
      <c r="H883" s="495"/>
      <c r="I883" s="466"/>
      <c r="J883" s="466"/>
      <c r="K883" s="466"/>
      <c r="L883" s="466"/>
      <c r="M883" s="466"/>
      <c r="N883" s="466"/>
      <c r="O883" s="466"/>
      <c r="P883" s="466"/>
      <c r="Q883" s="466"/>
      <c r="R883" s="466"/>
      <c r="S883" s="466"/>
      <c r="T883" s="466"/>
      <c r="U883" s="466"/>
      <c r="V883" s="466"/>
      <c r="W883" s="466"/>
      <c r="X883" s="466"/>
      <c r="Y883" s="466"/>
    </row>
    <row r="884" spans="1:25" ht="14.25" customHeight="1" x14ac:dyDescent="0.2">
      <c r="A884" s="461"/>
      <c r="B884" s="461"/>
      <c r="C884" s="466"/>
      <c r="D884" s="466"/>
      <c r="E884" s="466"/>
      <c r="F884" s="466"/>
      <c r="G884" s="495"/>
      <c r="H884" s="495"/>
      <c r="I884" s="466"/>
      <c r="J884" s="466"/>
      <c r="K884" s="466"/>
      <c r="L884" s="466"/>
      <c r="M884" s="466"/>
      <c r="N884" s="466"/>
      <c r="O884" s="466"/>
      <c r="P884" s="466"/>
      <c r="Q884" s="466"/>
      <c r="R884" s="466"/>
      <c r="S884" s="466"/>
      <c r="T884" s="466"/>
      <c r="U884" s="466"/>
      <c r="V884" s="466"/>
      <c r="W884" s="466"/>
      <c r="X884" s="466"/>
      <c r="Y884" s="466"/>
    </row>
    <row r="885" spans="1:25" ht="14.25" customHeight="1" x14ac:dyDescent="0.2">
      <c r="A885" s="461"/>
      <c r="B885" s="461"/>
      <c r="C885" s="466"/>
      <c r="D885" s="466"/>
      <c r="E885" s="466"/>
      <c r="F885" s="466"/>
      <c r="G885" s="495"/>
      <c r="H885" s="495"/>
      <c r="I885" s="466"/>
      <c r="J885" s="466"/>
      <c r="K885" s="466"/>
      <c r="L885" s="466"/>
      <c r="M885" s="466"/>
      <c r="N885" s="466"/>
      <c r="O885" s="466"/>
      <c r="P885" s="466"/>
      <c r="Q885" s="466"/>
      <c r="R885" s="466"/>
      <c r="S885" s="466"/>
      <c r="T885" s="466"/>
      <c r="U885" s="466"/>
      <c r="V885" s="466"/>
      <c r="W885" s="466"/>
      <c r="X885" s="466"/>
      <c r="Y885" s="466"/>
    </row>
    <row r="886" spans="1:25" ht="14.25" customHeight="1" x14ac:dyDescent="0.2">
      <c r="A886" s="461"/>
      <c r="B886" s="461"/>
      <c r="C886" s="466"/>
      <c r="D886" s="466"/>
      <c r="E886" s="466"/>
      <c r="F886" s="466"/>
      <c r="G886" s="495"/>
      <c r="H886" s="495"/>
      <c r="I886" s="466"/>
      <c r="J886" s="466"/>
      <c r="K886" s="466"/>
      <c r="L886" s="466"/>
      <c r="M886" s="466"/>
      <c r="N886" s="466"/>
      <c r="O886" s="466"/>
      <c r="P886" s="466"/>
      <c r="Q886" s="466"/>
      <c r="R886" s="466"/>
      <c r="S886" s="466"/>
      <c r="T886" s="466"/>
      <c r="U886" s="466"/>
      <c r="V886" s="466"/>
      <c r="W886" s="466"/>
      <c r="X886" s="466"/>
      <c r="Y886" s="466"/>
    </row>
    <row r="887" spans="1:25" ht="14.25" customHeight="1" x14ac:dyDescent="0.2">
      <c r="A887" s="461"/>
      <c r="B887" s="461"/>
      <c r="C887" s="466"/>
      <c r="D887" s="466"/>
      <c r="E887" s="466"/>
      <c r="F887" s="466"/>
      <c r="G887" s="495"/>
      <c r="H887" s="495"/>
      <c r="I887" s="466"/>
      <c r="J887" s="466"/>
      <c r="K887" s="466"/>
      <c r="L887" s="466"/>
      <c r="M887" s="466"/>
      <c r="N887" s="466"/>
      <c r="O887" s="466"/>
      <c r="P887" s="466"/>
      <c r="Q887" s="466"/>
      <c r="R887" s="466"/>
      <c r="S887" s="466"/>
      <c r="T887" s="466"/>
      <c r="U887" s="466"/>
      <c r="V887" s="466"/>
      <c r="W887" s="466"/>
      <c r="X887" s="466"/>
      <c r="Y887" s="466"/>
    </row>
    <row r="888" spans="1:25" ht="14.25" customHeight="1" x14ac:dyDescent="0.2">
      <c r="A888" s="461"/>
      <c r="B888" s="461"/>
      <c r="C888" s="466"/>
      <c r="D888" s="466"/>
      <c r="E888" s="466"/>
      <c r="F888" s="466"/>
      <c r="G888" s="495"/>
      <c r="H888" s="495"/>
      <c r="I888" s="466"/>
      <c r="J888" s="466"/>
      <c r="K888" s="466"/>
      <c r="L888" s="466"/>
      <c r="M888" s="466"/>
      <c r="N888" s="466"/>
      <c r="O888" s="466"/>
      <c r="P888" s="466"/>
      <c r="Q888" s="466"/>
      <c r="R888" s="466"/>
      <c r="S888" s="466"/>
      <c r="T888" s="466"/>
      <c r="U888" s="466"/>
      <c r="V888" s="466"/>
      <c r="W888" s="466"/>
      <c r="X888" s="466"/>
      <c r="Y888" s="466"/>
    </row>
    <row r="889" spans="1:25" ht="14.25" customHeight="1" x14ac:dyDescent="0.2">
      <c r="A889" s="461"/>
      <c r="B889" s="461"/>
      <c r="C889" s="466"/>
      <c r="D889" s="466"/>
      <c r="E889" s="466"/>
      <c r="F889" s="466"/>
      <c r="G889" s="495"/>
      <c r="H889" s="495"/>
      <c r="I889" s="466"/>
      <c r="J889" s="466"/>
      <c r="K889" s="466"/>
      <c r="L889" s="466"/>
      <c r="M889" s="466"/>
      <c r="N889" s="466"/>
      <c r="O889" s="466"/>
      <c r="P889" s="466"/>
      <c r="Q889" s="466"/>
      <c r="R889" s="466"/>
      <c r="S889" s="466"/>
      <c r="T889" s="466"/>
      <c r="U889" s="466"/>
      <c r="V889" s="466"/>
      <c r="W889" s="466"/>
      <c r="X889" s="466"/>
      <c r="Y889" s="466"/>
    </row>
    <row r="890" spans="1:25" ht="14.25" customHeight="1" x14ac:dyDescent="0.2">
      <c r="A890" s="461"/>
      <c r="B890" s="461"/>
      <c r="C890" s="466"/>
      <c r="D890" s="466"/>
      <c r="E890" s="466"/>
      <c r="F890" s="466"/>
      <c r="G890" s="495"/>
      <c r="H890" s="495"/>
      <c r="I890" s="466"/>
      <c r="J890" s="466"/>
      <c r="K890" s="466"/>
      <c r="L890" s="466"/>
      <c r="M890" s="466"/>
      <c r="N890" s="466"/>
      <c r="O890" s="466"/>
      <c r="P890" s="466"/>
      <c r="Q890" s="466"/>
      <c r="R890" s="466"/>
      <c r="S890" s="466"/>
      <c r="T890" s="466"/>
      <c r="U890" s="466"/>
      <c r="V890" s="466"/>
      <c r="W890" s="466"/>
      <c r="X890" s="466"/>
      <c r="Y890" s="466"/>
    </row>
    <row r="891" spans="1:25" ht="14.25" customHeight="1" x14ac:dyDescent="0.2">
      <c r="A891" s="461"/>
      <c r="B891" s="461"/>
      <c r="C891" s="466"/>
      <c r="D891" s="466"/>
      <c r="E891" s="466"/>
      <c r="F891" s="466"/>
      <c r="G891" s="495"/>
      <c r="H891" s="495"/>
      <c r="I891" s="466"/>
      <c r="J891" s="466"/>
      <c r="K891" s="466"/>
      <c r="L891" s="466"/>
      <c r="M891" s="466"/>
      <c r="N891" s="466"/>
      <c r="O891" s="466"/>
      <c r="P891" s="466"/>
      <c r="Q891" s="466"/>
      <c r="R891" s="466"/>
      <c r="S891" s="466"/>
      <c r="T891" s="466"/>
      <c r="U891" s="466"/>
      <c r="V891" s="466"/>
      <c r="W891" s="466"/>
      <c r="X891" s="466"/>
      <c r="Y891" s="466"/>
    </row>
    <row r="892" spans="1:25" ht="14.25" customHeight="1" x14ac:dyDescent="0.2">
      <c r="A892" s="461"/>
      <c r="B892" s="461"/>
      <c r="C892" s="466"/>
      <c r="D892" s="466"/>
      <c r="E892" s="466"/>
      <c r="F892" s="466"/>
      <c r="G892" s="495"/>
      <c r="H892" s="495"/>
      <c r="I892" s="466"/>
      <c r="J892" s="466"/>
      <c r="K892" s="466"/>
      <c r="L892" s="466"/>
      <c r="M892" s="466"/>
      <c r="N892" s="466"/>
      <c r="O892" s="466"/>
      <c r="P892" s="466"/>
      <c r="Q892" s="466"/>
      <c r="R892" s="466"/>
      <c r="S892" s="466"/>
      <c r="T892" s="466"/>
      <c r="U892" s="466"/>
      <c r="V892" s="466"/>
      <c r="W892" s="466"/>
      <c r="X892" s="466"/>
      <c r="Y892" s="466"/>
    </row>
    <row r="893" spans="1:25" ht="14.25" customHeight="1" x14ac:dyDescent="0.2">
      <c r="A893" s="461"/>
      <c r="B893" s="461"/>
      <c r="C893" s="466"/>
      <c r="D893" s="466"/>
      <c r="E893" s="466"/>
      <c r="F893" s="466"/>
      <c r="G893" s="495"/>
      <c r="H893" s="495"/>
      <c r="I893" s="466"/>
      <c r="J893" s="466"/>
      <c r="K893" s="466"/>
      <c r="L893" s="466"/>
      <c r="M893" s="466"/>
      <c r="N893" s="466"/>
      <c r="O893" s="466"/>
      <c r="P893" s="466"/>
      <c r="Q893" s="466"/>
      <c r="R893" s="466"/>
      <c r="S893" s="466"/>
      <c r="T893" s="466"/>
      <c r="U893" s="466"/>
      <c r="V893" s="466"/>
      <c r="W893" s="466"/>
      <c r="X893" s="466"/>
      <c r="Y893" s="466"/>
    </row>
    <row r="894" spans="1:25" ht="14.25" customHeight="1" x14ac:dyDescent="0.2">
      <c r="A894" s="461"/>
      <c r="B894" s="461"/>
      <c r="C894" s="466"/>
      <c r="D894" s="466"/>
      <c r="E894" s="466"/>
      <c r="F894" s="466"/>
      <c r="G894" s="495"/>
      <c r="H894" s="495"/>
      <c r="I894" s="466"/>
      <c r="J894" s="466"/>
      <c r="K894" s="466"/>
      <c r="L894" s="466"/>
      <c r="M894" s="466"/>
      <c r="N894" s="466"/>
      <c r="O894" s="466"/>
      <c r="P894" s="466"/>
      <c r="Q894" s="466"/>
      <c r="R894" s="466"/>
      <c r="S894" s="466"/>
      <c r="T894" s="466"/>
      <c r="U894" s="466"/>
      <c r="V894" s="466"/>
      <c r="W894" s="466"/>
      <c r="X894" s="466"/>
      <c r="Y894" s="466"/>
    </row>
    <row r="895" spans="1:25" ht="14.25" customHeight="1" x14ac:dyDescent="0.2">
      <c r="A895" s="461"/>
      <c r="B895" s="461"/>
      <c r="C895" s="466"/>
      <c r="D895" s="466"/>
      <c r="E895" s="466"/>
      <c r="F895" s="466"/>
      <c r="G895" s="495"/>
      <c r="H895" s="495"/>
      <c r="I895" s="466"/>
      <c r="J895" s="466"/>
      <c r="K895" s="466"/>
      <c r="L895" s="466"/>
      <c r="M895" s="466"/>
      <c r="N895" s="466"/>
      <c r="O895" s="466"/>
      <c r="P895" s="466"/>
      <c r="Q895" s="466"/>
      <c r="R895" s="466"/>
      <c r="S895" s="466"/>
      <c r="T895" s="466"/>
      <c r="U895" s="466"/>
      <c r="V895" s="466"/>
      <c r="W895" s="466"/>
      <c r="X895" s="466"/>
      <c r="Y895" s="466"/>
    </row>
    <row r="896" spans="1:25" ht="14.25" customHeight="1" x14ac:dyDescent="0.2">
      <c r="A896" s="461"/>
      <c r="B896" s="461"/>
      <c r="C896" s="466"/>
      <c r="D896" s="466"/>
      <c r="E896" s="466"/>
      <c r="F896" s="466"/>
      <c r="G896" s="495"/>
      <c r="H896" s="495"/>
      <c r="I896" s="466"/>
      <c r="J896" s="466"/>
      <c r="K896" s="466"/>
      <c r="L896" s="466"/>
      <c r="M896" s="466"/>
      <c r="N896" s="466"/>
      <c r="O896" s="466"/>
      <c r="P896" s="466"/>
      <c r="Q896" s="466"/>
      <c r="R896" s="466"/>
      <c r="S896" s="466"/>
      <c r="T896" s="466"/>
      <c r="U896" s="466"/>
      <c r="V896" s="466"/>
      <c r="W896" s="466"/>
      <c r="X896" s="466"/>
      <c r="Y896" s="466"/>
    </row>
    <row r="897" spans="1:25" ht="14.25" customHeight="1" x14ac:dyDescent="0.2">
      <c r="A897" s="461"/>
      <c r="B897" s="461"/>
      <c r="C897" s="466"/>
      <c r="D897" s="466"/>
      <c r="E897" s="466"/>
      <c r="F897" s="466"/>
      <c r="G897" s="495"/>
      <c r="H897" s="495"/>
      <c r="I897" s="466"/>
      <c r="J897" s="466"/>
      <c r="K897" s="466"/>
      <c r="L897" s="466"/>
      <c r="M897" s="466"/>
      <c r="N897" s="466"/>
      <c r="O897" s="466"/>
      <c r="P897" s="466"/>
      <c r="Q897" s="466"/>
      <c r="R897" s="466"/>
      <c r="S897" s="466"/>
      <c r="T897" s="466"/>
      <c r="U897" s="466"/>
      <c r="V897" s="466"/>
      <c r="W897" s="466"/>
      <c r="X897" s="466"/>
      <c r="Y897" s="466"/>
    </row>
    <row r="898" spans="1:25" ht="14.25" customHeight="1" x14ac:dyDescent="0.2">
      <c r="A898" s="461"/>
      <c r="B898" s="461"/>
      <c r="C898" s="466"/>
      <c r="D898" s="466"/>
      <c r="E898" s="466"/>
      <c r="F898" s="466"/>
      <c r="G898" s="495"/>
      <c r="H898" s="495"/>
      <c r="I898" s="466"/>
      <c r="J898" s="466"/>
      <c r="K898" s="466"/>
      <c r="L898" s="466"/>
      <c r="M898" s="466"/>
      <c r="N898" s="466"/>
      <c r="O898" s="466"/>
      <c r="P898" s="466"/>
      <c r="Q898" s="466"/>
      <c r="R898" s="466"/>
      <c r="S898" s="466"/>
      <c r="T898" s="466"/>
      <c r="U898" s="466"/>
      <c r="V898" s="466"/>
      <c r="W898" s="466"/>
      <c r="X898" s="466"/>
      <c r="Y898" s="466"/>
    </row>
    <row r="899" spans="1:25" ht="14.25" customHeight="1" x14ac:dyDescent="0.2">
      <c r="A899" s="461"/>
      <c r="B899" s="461"/>
      <c r="C899" s="466"/>
      <c r="D899" s="466"/>
      <c r="E899" s="466"/>
      <c r="F899" s="466"/>
      <c r="G899" s="495"/>
      <c r="H899" s="495"/>
      <c r="I899" s="466"/>
      <c r="J899" s="466"/>
      <c r="K899" s="466"/>
      <c r="L899" s="466"/>
      <c r="M899" s="466"/>
      <c r="N899" s="466"/>
      <c r="O899" s="466"/>
      <c r="P899" s="466"/>
      <c r="Q899" s="466"/>
      <c r="R899" s="466"/>
      <c r="S899" s="466"/>
      <c r="T899" s="466"/>
      <c r="U899" s="466"/>
      <c r="V899" s="466"/>
      <c r="W899" s="466"/>
      <c r="X899" s="466"/>
      <c r="Y899" s="466"/>
    </row>
    <row r="900" spans="1:25" ht="14.25" customHeight="1" x14ac:dyDescent="0.2">
      <c r="A900" s="461"/>
      <c r="B900" s="461"/>
      <c r="C900" s="466"/>
      <c r="D900" s="466"/>
      <c r="E900" s="466"/>
      <c r="F900" s="466"/>
      <c r="G900" s="495"/>
      <c r="H900" s="495"/>
      <c r="I900" s="466"/>
      <c r="J900" s="466"/>
      <c r="K900" s="466"/>
      <c r="L900" s="466"/>
      <c r="M900" s="466"/>
      <c r="N900" s="466"/>
      <c r="O900" s="466"/>
      <c r="P900" s="466"/>
      <c r="Q900" s="466"/>
      <c r="R900" s="466"/>
      <c r="S900" s="466"/>
      <c r="T900" s="466"/>
      <c r="U900" s="466"/>
      <c r="V900" s="466"/>
      <c r="W900" s="466"/>
      <c r="X900" s="466"/>
      <c r="Y900" s="466"/>
    </row>
    <row r="901" spans="1:25" ht="14.25" customHeight="1" x14ac:dyDescent="0.2">
      <c r="A901" s="461"/>
      <c r="B901" s="461"/>
      <c r="C901" s="466"/>
      <c r="D901" s="466"/>
      <c r="E901" s="466"/>
      <c r="F901" s="466"/>
      <c r="G901" s="495"/>
      <c r="H901" s="495"/>
      <c r="I901" s="466"/>
      <c r="J901" s="466"/>
      <c r="K901" s="466"/>
      <c r="L901" s="466"/>
      <c r="M901" s="466"/>
      <c r="N901" s="466"/>
      <c r="O901" s="466"/>
      <c r="P901" s="466"/>
      <c r="Q901" s="466"/>
      <c r="R901" s="466"/>
      <c r="S901" s="466"/>
      <c r="T901" s="466"/>
      <c r="U901" s="466"/>
      <c r="V901" s="466"/>
      <c r="W901" s="466"/>
      <c r="X901" s="466"/>
      <c r="Y901" s="466"/>
    </row>
    <row r="902" spans="1:25" ht="14.25" customHeight="1" x14ac:dyDescent="0.2">
      <c r="A902" s="461"/>
      <c r="B902" s="461"/>
      <c r="C902" s="466"/>
      <c r="D902" s="466"/>
      <c r="E902" s="466"/>
      <c r="F902" s="466"/>
      <c r="G902" s="495"/>
      <c r="H902" s="495"/>
      <c r="I902" s="466"/>
      <c r="J902" s="466"/>
      <c r="K902" s="466"/>
      <c r="L902" s="466"/>
      <c r="M902" s="466"/>
      <c r="N902" s="466"/>
      <c r="O902" s="466"/>
      <c r="P902" s="466"/>
      <c r="Q902" s="466"/>
      <c r="R902" s="466"/>
      <c r="S902" s="466"/>
      <c r="T902" s="466"/>
      <c r="U902" s="466"/>
      <c r="V902" s="466"/>
      <c r="W902" s="466"/>
      <c r="X902" s="466"/>
      <c r="Y902" s="466"/>
    </row>
    <row r="903" spans="1:25" ht="14.25" customHeight="1" x14ac:dyDescent="0.2">
      <c r="A903" s="461"/>
      <c r="B903" s="461"/>
      <c r="C903" s="466"/>
      <c r="D903" s="466"/>
      <c r="E903" s="466"/>
      <c r="F903" s="466"/>
      <c r="G903" s="495"/>
      <c r="H903" s="495"/>
      <c r="I903" s="466"/>
      <c r="J903" s="466"/>
      <c r="K903" s="466"/>
      <c r="L903" s="466"/>
      <c r="M903" s="466"/>
      <c r="N903" s="466"/>
      <c r="O903" s="466"/>
      <c r="P903" s="466"/>
      <c r="Q903" s="466"/>
      <c r="R903" s="466"/>
      <c r="S903" s="466"/>
      <c r="T903" s="466"/>
      <c r="U903" s="466"/>
      <c r="V903" s="466"/>
      <c r="W903" s="466"/>
      <c r="X903" s="466"/>
      <c r="Y903" s="466"/>
    </row>
    <row r="904" spans="1:25" ht="14.25" customHeight="1" x14ac:dyDescent="0.2">
      <c r="A904" s="461"/>
      <c r="B904" s="461"/>
      <c r="C904" s="466"/>
      <c r="D904" s="466"/>
      <c r="E904" s="466"/>
      <c r="F904" s="466"/>
      <c r="G904" s="495"/>
      <c r="H904" s="495"/>
      <c r="I904" s="466"/>
      <c r="J904" s="466"/>
      <c r="K904" s="466"/>
      <c r="L904" s="466"/>
      <c r="M904" s="466"/>
      <c r="N904" s="466"/>
      <c r="O904" s="466"/>
      <c r="P904" s="466"/>
      <c r="Q904" s="466"/>
      <c r="R904" s="466"/>
      <c r="S904" s="466"/>
      <c r="T904" s="466"/>
      <c r="U904" s="466"/>
      <c r="V904" s="466"/>
      <c r="W904" s="466"/>
      <c r="X904" s="466"/>
      <c r="Y904" s="466"/>
    </row>
    <row r="905" spans="1:25" ht="14.25" customHeight="1" x14ac:dyDescent="0.2">
      <c r="A905" s="461"/>
      <c r="B905" s="461"/>
      <c r="C905" s="466"/>
      <c r="D905" s="466"/>
      <c r="E905" s="466"/>
      <c r="F905" s="466"/>
      <c r="G905" s="495"/>
      <c r="H905" s="495"/>
      <c r="I905" s="466"/>
      <c r="J905" s="466"/>
      <c r="K905" s="466"/>
      <c r="L905" s="466"/>
      <c r="M905" s="466"/>
      <c r="N905" s="466"/>
      <c r="O905" s="466"/>
      <c r="P905" s="466"/>
      <c r="Q905" s="466"/>
      <c r="R905" s="466"/>
      <c r="S905" s="466"/>
      <c r="T905" s="466"/>
      <c r="U905" s="466"/>
      <c r="V905" s="466"/>
      <c r="W905" s="466"/>
      <c r="X905" s="466"/>
      <c r="Y905" s="466"/>
    </row>
    <row r="906" spans="1:25" ht="14.25" customHeight="1" x14ac:dyDescent="0.2">
      <c r="A906" s="461"/>
      <c r="B906" s="461"/>
      <c r="C906" s="466"/>
      <c r="D906" s="466"/>
      <c r="E906" s="466"/>
      <c r="F906" s="466"/>
      <c r="G906" s="495"/>
      <c r="H906" s="495"/>
      <c r="I906" s="466"/>
      <c r="J906" s="466"/>
      <c r="K906" s="466"/>
      <c r="L906" s="466"/>
      <c r="M906" s="466"/>
      <c r="N906" s="466"/>
      <c r="O906" s="466"/>
      <c r="P906" s="466"/>
      <c r="Q906" s="466"/>
      <c r="R906" s="466"/>
      <c r="S906" s="466"/>
      <c r="T906" s="466"/>
      <c r="U906" s="466"/>
      <c r="V906" s="466"/>
      <c r="W906" s="466"/>
      <c r="X906" s="466"/>
      <c r="Y906" s="466"/>
    </row>
    <row r="907" spans="1:25" ht="14.25" customHeight="1" x14ac:dyDescent="0.2">
      <c r="A907" s="461"/>
      <c r="B907" s="461"/>
      <c r="C907" s="466"/>
      <c r="D907" s="466"/>
      <c r="E907" s="466"/>
      <c r="F907" s="466"/>
      <c r="G907" s="495"/>
      <c r="H907" s="495"/>
      <c r="I907" s="466"/>
      <c r="J907" s="466"/>
      <c r="K907" s="466"/>
      <c r="L907" s="466"/>
      <c r="M907" s="466"/>
      <c r="N907" s="466"/>
      <c r="O907" s="466"/>
      <c r="P907" s="466"/>
      <c r="Q907" s="466"/>
      <c r="R907" s="466"/>
      <c r="S907" s="466"/>
      <c r="T907" s="466"/>
      <c r="U907" s="466"/>
      <c r="V907" s="466"/>
      <c r="W907" s="466"/>
      <c r="X907" s="466"/>
      <c r="Y907" s="466"/>
    </row>
    <row r="908" spans="1:25" ht="14.25" customHeight="1" x14ac:dyDescent="0.2">
      <c r="A908" s="461"/>
      <c r="B908" s="461"/>
      <c r="C908" s="466"/>
      <c r="D908" s="466"/>
      <c r="E908" s="466"/>
      <c r="F908" s="466"/>
      <c r="G908" s="495"/>
      <c r="H908" s="495"/>
      <c r="I908" s="466"/>
      <c r="J908" s="466"/>
      <c r="K908" s="466"/>
      <c r="L908" s="466"/>
      <c r="M908" s="466"/>
      <c r="N908" s="466"/>
      <c r="O908" s="466"/>
      <c r="P908" s="466"/>
      <c r="Q908" s="466"/>
      <c r="R908" s="466"/>
      <c r="S908" s="466"/>
      <c r="T908" s="466"/>
      <c r="U908" s="466"/>
      <c r="V908" s="466"/>
      <c r="W908" s="466"/>
      <c r="X908" s="466"/>
      <c r="Y908" s="466"/>
    </row>
    <row r="909" spans="1:25" ht="14.25" customHeight="1" x14ac:dyDescent="0.2">
      <c r="A909" s="461"/>
      <c r="B909" s="461"/>
      <c r="C909" s="466"/>
      <c r="D909" s="466"/>
      <c r="E909" s="466"/>
      <c r="F909" s="466"/>
      <c r="G909" s="495"/>
      <c r="H909" s="495"/>
      <c r="I909" s="466"/>
      <c r="J909" s="466"/>
      <c r="K909" s="466"/>
      <c r="L909" s="466"/>
      <c r="M909" s="466"/>
      <c r="N909" s="466"/>
      <c r="O909" s="466"/>
      <c r="P909" s="466"/>
      <c r="Q909" s="466"/>
      <c r="R909" s="466"/>
      <c r="S909" s="466"/>
      <c r="T909" s="466"/>
      <c r="U909" s="466"/>
      <c r="V909" s="466"/>
      <c r="W909" s="466"/>
      <c r="X909" s="466"/>
      <c r="Y909" s="466"/>
    </row>
    <row r="910" spans="1:25" ht="14.25" customHeight="1" x14ac:dyDescent="0.2">
      <c r="A910" s="461"/>
      <c r="B910" s="461"/>
      <c r="C910" s="466"/>
      <c r="D910" s="466"/>
      <c r="E910" s="466"/>
      <c r="F910" s="466"/>
      <c r="G910" s="495"/>
      <c r="H910" s="495"/>
      <c r="I910" s="466"/>
      <c r="J910" s="466"/>
      <c r="K910" s="466"/>
      <c r="L910" s="466"/>
      <c r="M910" s="466"/>
      <c r="N910" s="466"/>
      <c r="O910" s="466"/>
      <c r="P910" s="466"/>
      <c r="Q910" s="466"/>
      <c r="R910" s="466"/>
      <c r="S910" s="466"/>
      <c r="T910" s="466"/>
      <c r="U910" s="466"/>
      <c r="V910" s="466"/>
      <c r="W910" s="466"/>
      <c r="X910" s="466"/>
      <c r="Y910" s="466"/>
    </row>
    <row r="911" spans="1:25" ht="14.25" customHeight="1" x14ac:dyDescent="0.2">
      <c r="A911" s="461"/>
      <c r="B911" s="461"/>
      <c r="C911" s="466"/>
      <c r="D911" s="466"/>
      <c r="E911" s="466"/>
      <c r="F911" s="466"/>
      <c r="G911" s="495"/>
      <c r="H911" s="495"/>
      <c r="I911" s="466"/>
      <c r="J911" s="466"/>
      <c r="K911" s="466"/>
      <c r="L911" s="466"/>
      <c r="M911" s="466"/>
      <c r="N911" s="466"/>
      <c r="O911" s="466"/>
      <c r="P911" s="466"/>
      <c r="Q911" s="466"/>
      <c r="R911" s="466"/>
      <c r="S911" s="466"/>
      <c r="T911" s="466"/>
      <c r="U911" s="466"/>
      <c r="V911" s="466"/>
      <c r="W911" s="466"/>
      <c r="X911" s="466"/>
      <c r="Y911" s="466"/>
    </row>
    <row r="912" spans="1:25" ht="14.25" customHeight="1" x14ac:dyDescent="0.2">
      <c r="A912" s="461"/>
      <c r="B912" s="461"/>
      <c r="C912" s="466"/>
      <c r="D912" s="466"/>
      <c r="E912" s="466"/>
      <c r="F912" s="466"/>
      <c r="G912" s="495"/>
      <c r="H912" s="495"/>
      <c r="I912" s="466"/>
      <c r="J912" s="466"/>
      <c r="K912" s="466"/>
      <c r="L912" s="466"/>
      <c r="M912" s="466"/>
      <c r="N912" s="466"/>
      <c r="O912" s="466"/>
      <c r="P912" s="466"/>
      <c r="Q912" s="466"/>
      <c r="R912" s="466"/>
      <c r="S912" s="466"/>
      <c r="T912" s="466"/>
      <c r="U912" s="466"/>
      <c r="V912" s="466"/>
      <c r="W912" s="466"/>
      <c r="X912" s="466"/>
      <c r="Y912" s="466"/>
    </row>
    <row r="913" spans="1:25" ht="14.25" customHeight="1" x14ac:dyDescent="0.2">
      <c r="A913" s="461"/>
      <c r="B913" s="461"/>
      <c r="C913" s="466"/>
      <c r="D913" s="466"/>
      <c r="E913" s="466"/>
      <c r="F913" s="466"/>
      <c r="G913" s="495"/>
      <c r="H913" s="495"/>
      <c r="I913" s="466"/>
      <c r="J913" s="466"/>
      <c r="K913" s="466"/>
      <c r="L913" s="466"/>
      <c r="M913" s="466"/>
      <c r="N913" s="466"/>
      <c r="O913" s="466"/>
      <c r="P913" s="466"/>
      <c r="Q913" s="466"/>
      <c r="R913" s="466"/>
      <c r="S913" s="466"/>
      <c r="T913" s="466"/>
      <c r="U913" s="466"/>
      <c r="V913" s="466"/>
      <c r="W913" s="466"/>
      <c r="X913" s="466"/>
      <c r="Y913" s="466"/>
    </row>
    <row r="914" spans="1:25" ht="14.25" customHeight="1" x14ac:dyDescent="0.2">
      <c r="A914" s="461"/>
      <c r="B914" s="461"/>
      <c r="C914" s="466"/>
      <c r="D914" s="466"/>
      <c r="E914" s="466"/>
      <c r="F914" s="466"/>
      <c r="G914" s="495"/>
      <c r="H914" s="495"/>
      <c r="I914" s="466"/>
      <c r="J914" s="466"/>
      <c r="K914" s="466"/>
      <c r="L914" s="466"/>
      <c r="M914" s="466"/>
      <c r="N914" s="466"/>
      <c r="O914" s="466"/>
      <c r="P914" s="466"/>
      <c r="Q914" s="466"/>
      <c r="R914" s="466"/>
      <c r="S914" s="466"/>
      <c r="T914" s="466"/>
      <c r="U914" s="466"/>
      <c r="V914" s="466"/>
      <c r="W914" s="466"/>
      <c r="X914" s="466"/>
      <c r="Y914" s="466"/>
    </row>
    <row r="915" spans="1:25" ht="14.25" customHeight="1" x14ac:dyDescent="0.2">
      <c r="A915" s="461"/>
      <c r="B915" s="461"/>
      <c r="C915" s="466"/>
      <c r="D915" s="466"/>
      <c r="E915" s="466"/>
      <c r="F915" s="466"/>
      <c r="G915" s="495"/>
      <c r="H915" s="495"/>
      <c r="I915" s="466"/>
      <c r="J915" s="466"/>
      <c r="K915" s="466"/>
      <c r="L915" s="466"/>
      <c r="M915" s="466"/>
      <c r="N915" s="466"/>
      <c r="O915" s="466"/>
      <c r="P915" s="466"/>
      <c r="Q915" s="466"/>
      <c r="R915" s="466"/>
      <c r="S915" s="466"/>
      <c r="T915" s="466"/>
      <c r="U915" s="466"/>
      <c r="V915" s="466"/>
      <c r="W915" s="466"/>
      <c r="X915" s="466"/>
      <c r="Y915" s="466"/>
    </row>
    <row r="916" spans="1:25" ht="14.25" customHeight="1" x14ac:dyDescent="0.2">
      <c r="A916" s="461"/>
      <c r="B916" s="461"/>
      <c r="C916" s="466"/>
      <c r="D916" s="466"/>
      <c r="E916" s="466"/>
      <c r="F916" s="466"/>
      <c r="G916" s="495"/>
      <c r="H916" s="495"/>
      <c r="I916" s="466"/>
      <c r="J916" s="466"/>
      <c r="K916" s="466"/>
      <c r="L916" s="466"/>
      <c r="M916" s="466"/>
      <c r="N916" s="466"/>
      <c r="O916" s="466"/>
      <c r="P916" s="466"/>
      <c r="Q916" s="466"/>
      <c r="R916" s="466"/>
      <c r="S916" s="466"/>
      <c r="T916" s="466"/>
      <c r="U916" s="466"/>
      <c r="V916" s="466"/>
      <c r="W916" s="466"/>
      <c r="X916" s="466"/>
      <c r="Y916" s="466"/>
    </row>
    <row r="917" spans="1:25" ht="14.25" customHeight="1" x14ac:dyDescent="0.2">
      <c r="A917" s="461"/>
      <c r="B917" s="461"/>
      <c r="C917" s="466"/>
      <c r="D917" s="466"/>
      <c r="E917" s="466"/>
      <c r="F917" s="466"/>
      <c r="G917" s="495"/>
      <c r="H917" s="495"/>
      <c r="I917" s="466"/>
      <c r="J917" s="466"/>
      <c r="K917" s="466"/>
      <c r="L917" s="466"/>
      <c r="M917" s="466"/>
      <c r="N917" s="466"/>
      <c r="O917" s="466"/>
      <c r="P917" s="466"/>
      <c r="Q917" s="466"/>
      <c r="R917" s="466"/>
      <c r="S917" s="466"/>
      <c r="T917" s="466"/>
      <c r="U917" s="466"/>
      <c r="V917" s="466"/>
      <c r="W917" s="466"/>
      <c r="X917" s="466"/>
      <c r="Y917" s="466"/>
    </row>
    <row r="918" spans="1:25" ht="14.25" customHeight="1" x14ac:dyDescent="0.2">
      <c r="A918" s="461"/>
      <c r="B918" s="461"/>
      <c r="C918" s="466"/>
      <c r="D918" s="466"/>
      <c r="E918" s="466"/>
      <c r="F918" s="466"/>
      <c r="G918" s="495"/>
      <c r="H918" s="495"/>
      <c r="I918" s="466"/>
      <c r="J918" s="466"/>
      <c r="K918" s="466"/>
      <c r="L918" s="466"/>
      <c r="M918" s="466"/>
      <c r="N918" s="466"/>
      <c r="O918" s="466"/>
      <c r="P918" s="466"/>
      <c r="Q918" s="466"/>
      <c r="R918" s="466"/>
      <c r="S918" s="466"/>
      <c r="T918" s="466"/>
      <c r="U918" s="466"/>
      <c r="V918" s="466"/>
      <c r="W918" s="466"/>
      <c r="X918" s="466"/>
      <c r="Y918" s="466"/>
    </row>
    <row r="919" spans="1:25" ht="14.25" customHeight="1" x14ac:dyDescent="0.2">
      <c r="A919" s="461"/>
      <c r="B919" s="461"/>
      <c r="C919" s="466"/>
      <c r="D919" s="466"/>
      <c r="E919" s="466"/>
      <c r="F919" s="466"/>
      <c r="G919" s="495"/>
      <c r="H919" s="495"/>
      <c r="I919" s="466"/>
      <c r="J919" s="466"/>
      <c r="K919" s="466"/>
      <c r="L919" s="466"/>
      <c r="M919" s="466"/>
      <c r="N919" s="466"/>
      <c r="O919" s="466"/>
      <c r="P919" s="466"/>
      <c r="Q919" s="466"/>
      <c r="R919" s="466"/>
      <c r="S919" s="466"/>
      <c r="T919" s="466"/>
      <c r="U919" s="466"/>
      <c r="V919" s="466"/>
      <c r="W919" s="466"/>
      <c r="X919" s="466"/>
      <c r="Y919" s="466"/>
    </row>
    <row r="920" spans="1:25" ht="14.25" customHeight="1" x14ac:dyDescent="0.2">
      <c r="A920" s="461"/>
      <c r="B920" s="461"/>
      <c r="C920" s="466"/>
      <c r="D920" s="466"/>
      <c r="E920" s="466"/>
      <c r="F920" s="466"/>
      <c r="G920" s="495"/>
      <c r="H920" s="495"/>
      <c r="I920" s="466"/>
      <c r="J920" s="466"/>
      <c r="K920" s="466"/>
      <c r="L920" s="466"/>
      <c r="M920" s="466"/>
      <c r="N920" s="466"/>
      <c r="O920" s="466"/>
      <c r="P920" s="466"/>
      <c r="Q920" s="466"/>
      <c r="R920" s="466"/>
      <c r="S920" s="466"/>
      <c r="T920" s="466"/>
      <c r="U920" s="466"/>
      <c r="V920" s="466"/>
      <c r="W920" s="466"/>
      <c r="X920" s="466"/>
      <c r="Y920" s="466"/>
    </row>
    <row r="921" spans="1:25" ht="14.25" customHeight="1" x14ac:dyDescent="0.2">
      <c r="A921" s="461"/>
      <c r="B921" s="461"/>
      <c r="C921" s="466"/>
      <c r="D921" s="466"/>
      <c r="E921" s="466"/>
      <c r="F921" s="466"/>
      <c r="G921" s="495"/>
      <c r="H921" s="495"/>
      <c r="I921" s="466"/>
      <c r="J921" s="466"/>
      <c r="K921" s="466"/>
      <c r="L921" s="466"/>
      <c r="M921" s="466"/>
      <c r="N921" s="466"/>
      <c r="O921" s="466"/>
      <c r="P921" s="466"/>
      <c r="Q921" s="466"/>
      <c r="R921" s="466"/>
      <c r="S921" s="466"/>
      <c r="T921" s="466"/>
      <c r="U921" s="466"/>
      <c r="V921" s="466"/>
      <c r="W921" s="466"/>
      <c r="X921" s="466"/>
      <c r="Y921" s="466"/>
    </row>
    <row r="922" spans="1:25" ht="14.25" customHeight="1" x14ac:dyDescent="0.2">
      <c r="A922" s="461"/>
      <c r="B922" s="461"/>
      <c r="C922" s="466"/>
      <c r="D922" s="466"/>
      <c r="E922" s="466"/>
      <c r="F922" s="466"/>
      <c r="G922" s="495"/>
      <c r="H922" s="495"/>
      <c r="I922" s="466"/>
      <c r="J922" s="466"/>
      <c r="K922" s="466"/>
      <c r="L922" s="466"/>
      <c r="M922" s="466"/>
      <c r="N922" s="466"/>
      <c r="O922" s="466"/>
      <c r="P922" s="466"/>
      <c r="Q922" s="466"/>
      <c r="R922" s="466"/>
      <c r="S922" s="466"/>
      <c r="T922" s="466"/>
      <c r="U922" s="466"/>
      <c r="V922" s="466"/>
      <c r="W922" s="466"/>
      <c r="X922" s="466"/>
      <c r="Y922" s="466"/>
    </row>
    <row r="923" spans="1:25" ht="14.25" customHeight="1" x14ac:dyDescent="0.2">
      <c r="A923" s="461"/>
      <c r="B923" s="461"/>
      <c r="C923" s="466"/>
      <c r="D923" s="466"/>
      <c r="E923" s="466"/>
      <c r="F923" s="466"/>
      <c r="G923" s="495"/>
      <c r="H923" s="495"/>
      <c r="I923" s="466"/>
      <c r="J923" s="466"/>
      <c r="K923" s="466"/>
      <c r="L923" s="466"/>
      <c r="M923" s="466"/>
      <c r="N923" s="466"/>
      <c r="O923" s="466"/>
      <c r="P923" s="466"/>
      <c r="Q923" s="466"/>
      <c r="R923" s="466"/>
      <c r="S923" s="466"/>
      <c r="T923" s="466"/>
      <c r="U923" s="466"/>
      <c r="V923" s="466"/>
      <c r="W923" s="466"/>
      <c r="X923" s="466"/>
      <c r="Y923" s="466"/>
    </row>
    <row r="924" spans="1:25" ht="14.25" customHeight="1" x14ac:dyDescent="0.2">
      <c r="A924" s="461"/>
      <c r="B924" s="461"/>
      <c r="C924" s="466"/>
      <c r="D924" s="466"/>
      <c r="E924" s="466"/>
      <c r="F924" s="466"/>
      <c r="G924" s="495"/>
      <c r="H924" s="495"/>
      <c r="I924" s="466"/>
      <c r="J924" s="466"/>
      <c r="K924" s="466"/>
      <c r="L924" s="466"/>
      <c r="M924" s="466"/>
      <c r="N924" s="466"/>
      <c r="O924" s="466"/>
      <c r="P924" s="466"/>
      <c r="Q924" s="466"/>
      <c r="R924" s="466"/>
      <c r="S924" s="466"/>
      <c r="T924" s="466"/>
      <c r="U924" s="466"/>
      <c r="V924" s="466"/>
      <c r="W924" s="466"/>
      <c r="X924" s="466"/>
      <c r="Y924" s="466"/>
    </row>
    <row r="925" spans="1:25" ht="14.25" customHeight="1" x14ac:dyDescent="0.2">
      <c r="A925" s="461"/>
      <c r="B925" s="461"/>
      <c r="C925" s="466"/>
      <c r="D925" s="466"/>
      <c r="E925" s="466"/>
      <c r="F925" s="466"/>
      <c r="G925" s="495"/>
      <c r="H925" s="495"/>
      <c r="I925" s="466"/>
      <c r="J925" s="466"/>
      <c r="K925" s="466"/>
      <c r="L925" s="466"/>
      <c r="M925" s="466"/>
      <c r="N925" s="466"/>
      <c r="O925" s="466"/>
      <c r="P925" s="466"/>
      <c r="Q925" s="466"/>
      <c r="R925" s="466"/>
      <c r="S925" s="466"/>
      <c r="T925" s="466"/>
      <c r="U925" s="466"/>
      <c r="V925" s="466"/>
      <c r="W925" s="466"/>
      <c r="X925" s="466"/>
      <c r="Y925" s="466"/>
    </row>
    <row r="926" spans="1:25" ht="14.25" customHeight="1" x14ac:dyDescent="0.2">
      <c r="A926" s="461"/>
      <c r="B926" s="461"/>
      <c r="C926" s="466"/>
      <c r="D926" s="466"/>
      <c r="E926" s="466"/>
      <c r="F926" s="466"/>
      <c r="G926" s="495"/>
      <c r="H926" s="495"/>
      <c r="I926" s="466"/>
      <c r="J926" s="466"/>
      <c r="K926" s="466"/>
      <c r="L926" s="466"/>
      <c r="M926" s="466"/>
      <c r="N926" s="466"/>
      <c r="O926" s="466"/>
      <c r="P926" s="466"/>
      <c r="Q926" s="466"/>
      <c r="R926" s="466"/>
      <c r="S926" s="466"/>
      <c r="T926" s="466"/>
      <c r="U926" s="466"/>
      <c r="V926" s="466"/>
      <c r="W926" s="466"/>
      <c r="X926" s="466"/>
      <c r="Y926" s="466"/>
    </row>
    <row r="927" spans="1:25" ht="14.25" customHeight="1" x14ac:dyDescent="0.2">
      <c r="A927" s="461"/>
      <c r="B927" s="461"/>
      <c r="C927" s="466"/>
      <c r="D927" s="466"/>
      <c r="E927" s="466"/>
      <c r="F927" s="466"/>
      <c r="G927" s="495"/>
      <c r="H927" s="495"/>
      <c r="I927" s="466"/>
      <c r="J927" s="466"/>
      <c r="K927" s="466"/>
      <c r="L927" s="466"/>
      <c r="M927" s="466"/>
      <c r="N927" s="466"/>
      <c r="O927" s="466"/>
      <c r="P927" s="466"/>
      <c r="Q927" s="466"/>
      <c r="R927" s="466"/>
      <c r="S927" s="466"/>
      <c r="T927" s="466"/>
      <c r="U927" s="466"/>
      <c r="V927" s="466"/>
      <c r="W927" s="466"/>
      <c r="X927" s="466"/>
      <c r="Y927" s="466"/>
    </row>
    <row r="928" spans="1:25" ht="14.25" customHeight="1" x14ac:dyDescent="0.2">
      <c r="A928" s="461"/>
      <c r="B928" s="461"/>
      <c r="C928" s="466"/>
      <c r="D928" s="466"/>
      <c r="E928" s="466"/>
      <c r="F928" s="466"/>
      <c r="G928" s="495"/>
      <c r="H928" s="495"/>
      <c r="I928" s="466"/>
      <c r="J928" s="466"/>
      <c r="K928" s="466"/>
      <c r="L928" s="466"/>
      <c r="M928" s="466"/>
      <c r="N928" s="466"/>
      <c r="O928" s="466"/>
      <c r="P928" s="466"/>
      <c r="Q928" s="466"/>
      <c r="R928" s="466"/>
      <c r="S928" s="466"/>
      <c r="T928" s="466"/>
      <c r="U928" s="466"/>
      <c r="V928" s="466"/>
      <c r="W928" s="466"/>
      <c r="X928" s="466"/>
      <c r="Y928" s="466"/>
    </row>
    <row r="929" spans="1:25" ht="14.25" customHeight="1" x14ac:dyDescent="0.2">
      <c r="A929" s="461"/>
      <c r="B929" s="461"/>
      <c r="C929" s="466"/>
      <c r="D929" s="466"/>
      <c r="E929" s="466"/>
      <c r="F929" s="466"/>
      <c r="G929" s="495"/>
      <c r="H929" s="495"/>
      <c r="I929" s="466"/>
      <c r="J929" s="466"/>
      <c r="K929" s="466"/>
      <c r="L929" s="466"/>
      <c r="M929" s="466"/>
      <c r="N929" s="466"/>
      <c r="O929" s="466"/>
      <c r="P929" s="466"/>
      <c r="Q929" s="466"/>
      <c r="R929" s="466"/>
      <c r="S929" s="466"/>
      <c r="T929" s="466"/>
      <c r="U929" s="466"/>
      <c r="V929" s="466"/>
      <c r="W929" s="466"/>
      <c r="X929" s="466"/>
      <c r="Y929" s="466"/>
    </row>
    <row r="930" spans="1:25" ht="14.25" customHeight="1" x14ac:dyDescent="0.2">
      <c r="A930" s="461"/>
      <c r="B930" s="461"/>
      <c r="C930" s="466"/>
      <c r="D930" s="466"/>
      <c r="E930" s="466"/>
      <c r="F930" s="466"/>
      <c r="G930" s="495"/>
      <c r="H930" s="495"/>
      <c r="I930" s="466"/>
      <c r="J930" s="466"/>
      <c r="K930" s="466"/>
      <c r="L930" s="466"/>
      <c r="M930" s="466"/>
      <c r="N930" s="466"/>
      <c r="O930" s="466"/>
      <c r="P930" s="466"/>
      <c r="Q930" s="466"/>
      <c r="R930" s="466"/>
      <c r="S930" s="466"/>
      <c r="T930" s="466"/>
      <c r="U930" s="466"/>
      <c r="V930" s="466"/>
      <c r="W930" s="466"/>
      <c r="X930" s="466"/>
      <c r="Y930" s="466"/>
    </row>
    <row r="931" spans="1:25" ht="14.25" customHeight="1" x14ac:dyDescent="0.2">
      <c r="A931" s="461"/>
      <c r="B931" s="461"/>
      <c r="C931" s="466"/>
      <c r="D931" s="466"/>
      <c r="E931" s="466"/>
      <c r="F931" s="466"/>
      <c r="G931" s="495"/>
      <c r="H931" s="495"/>
      <c r="I931" s="466"/>
      <c r="J931" s="466"/>
      <c r="K931" s="466"/>
      <c r="L931" s="466"/>
      <c r="M931" s="466"/>
      <c r="N931" s="466"/>
      <c r="O931" s="466"/>
      <c r="P931" s="466"/>
      <c r="Q931" s="466"/>
      <c r="R931" s="466"/>
      <c r="S931" s="466"/>
      <c r="T931" s="466"/>
      <c r="U931" s="466"/>
      <c r="V931" s="466"/>
      <c r="W931" s="466"/>
      <c r="X931" s="466"/>
      <c r="Y931" s="466"/>
    </row>
    <row r="932" spans="1:25" ht="14.25" customHeight="1" x14ac:dyDescent="0.2">
      <c r="A932" s="461"/>
      <c r="B932" s="461"/>
      <c r="C932" s="466"/>
      <c r="D932" s="466"/>
      <c r="E932" s="466"/>
      <c r="F932" s="466"/>
      <c r="G932" s="495"/>
      <c r="H932" s="495"/>
      <c r="I932" s="466"/>
      <c r="J932" s="466"/>
      <c r="K932" s="466"/>
      <c r="L932" s="466"/>
      <c r="M932" s="466"/>
      <c r="N932" s="466"/>
      <c r="O932" s="466"/>
      <c r="P932" s="466"/>
      <c r="Q932" s="466"/>
      <c r="R932" s="466"/>
      <c r="S932" s="466"/>
      <c r="T932" s="466"/>
      <c r="U932" s="466"/>
      <c r="V932" s="466"/>
      <c r="W932" s="466"/>
      <c r="X932" s="466"/>
      <c r="Y932" s="466"/>
    </row>
    <row r="933" spans="1:25" ht="14.25" customHeight="1" x14ac:dyDescent="0.2">
      <c r="A933" s="461"/>
      <c r="B933" s="461"/>
      <c r="C933" s="466"/>
      <c r="D933" s="466"/>
      <c r="E933" s="466"/>
      <c r="F933" s="466"/>
      <c r="G933" s="495"/>
      <c r="H933" s="495"/>
      <c r="I933" s="466"/>
      <c r="J933" s="466"/>
      <c r="K933" s="466"/>
      <c r="L933" s="466"/>
      <c r="M933" s="466"/>
      <c r="N933" s="466"/>
      <c r="O933" s="466"/>
      <c r="P933" s="466"/>
      <c r="Q933" s="466"/>
      <c r="R933" s="466"/>
      <c r="S933" s="466"/>
      <c r="T933" s="466"/>
      <c r="U933" s="466"/>
      <c r="V933" s="466"/>
      <c r="W933" s="466"/>
      <c r="X933" s="466"/>
      <c r="Y933" s="466"/>
    </row>
    <row r="934" spans="1:25" ht="14.25" customHeight="1" x14ac:dyDescent="0.2">
      <c r="A934" s="461"/>
      <c r="B934" s="461"/>
      <c r="C934" s="466"/>
      <c r="D934" s="466"/>
      <c r="E934" s="466"/>
      <c r="F934" s="466"/>
      <c r="G934" s="495"/>
      <c r="H934" s="495"/>
      <c r="I934" s="466"/>
      <c r="J934" s="466"/>
      <c r="K934" s="466"/>
      <c r="L934" s="466"/>
      <c r="M934" s="466"/>
      <c r="N934" s="466"/>
      <c r="O934" s="466"/>
      <c r="P934" s="466"/>
      <c r="Q934" s="466"/>
      <c r="R934" s="466"/>
      <c r="S934" s="466"/>
      <c r="T934" s="466"/>
      <c r="U934" s="466"/>
      <c r="V934" s="466"/>
      <c r="W934" s="466"/>
      <c r="X934" s="466"/>
      <c r="Y934" s="466"/>
    </row>
    <row r="935" spans="1:25" ht="14.25" customHeight="1" x14ac:dyDescent="0.2">
      <c r="A935" s="461"/>
      <c r="B935" s="461"/>
      <c r="C935" s="466"/>
      <c r="D935" s="466"/>
      <c r="E935" s="466"/>
      <c r="F935" s="466"/>
      <c r="G935" s="495"/>
      <c r="H935" s="495"/>
      <c r="I935" s="466"/>
      <c r="J935" s="466"/>
      <c r="K935" s="466"/>
      <c r="L935" s="466"/>
      <c r="M935" s="466"/>
      <c r="N935" s="466"/>
      <c r="O935" s="466"/>
      <c r="P935" s="466"/>
      <c r="Q935" s="466"/>
      <c r="R935" s="466"/>
      <c r="S935" s="466"/>
      <c r="T935" s="466"/>
      <c r="U935" s="466"/>
      <c r="V935" s="466"/>
      <c r="W935" s="466"/>
      <c r="X935" s="466"/>
      <c r="Y935" s="466"/>
    </row>
    <row r="936" spans="1:25" ht="14.25" customHeight="1" x14ac:dyDescent="0.2">
      <c r="A936" s="461"/>
      <c r="B936" s="461"/>
      <c r="C936" s="466"/>
      <c r="D936" s="466"/>
      <c r="E936" s="466"/>
      <c r="F936" s="466"/>
      <c r="G936" s="495"/>
      <c r="H936" s="495"/>
      <c r="I936" s="466"/>
      <c r="J936" s="466"/>
      <c r="K936" s="466"/>
      <c r="L936" s="466"/>
      <c r="M936" s="466"/>
      <c r="N936" s="466"/>
      <c r="O936" s="466"/>
      <c r="P936" s="466"/>
      <c r="Q936" s="466"/>
      <c r="R936" s="466"/>
      <c r="S936" s="466"/>
      <c r="T936" s="466"/>
      <c r="U936" s="466"/>
      <c r="V936" s="466"/>
      <c r="W936" s="466"/>
      <c r="X936" s="466"/>
      <c r="Y936" s="466"/>
    </row>
    <row r="937" spans="1:25" ht="14.25" customHeight="1" x14ac:dyDescent="0.2">
      <c r="A937" s="461"/>
      <c r="B937" s="461"/>
      <c r="C937" s="466"/>
      <c r="D937" s="466"/>
      <c r="E937" s="466"/>
      <c r="F937" s="466"/>
      <c r="G937" s="495"/>
      <c r="H937" s="495"/>
      <c r="I937" s="466"/>
      <c r="J937" s="466"/>
      <c r="K937" s="466"/>
      <c r="L937" s="466"/>
      <c r="M937" s="466"/>
      <c r="N937" s="466"/>
      <c r="O937" s="466"/>
      <c r="P937" s="466"/>
      <c r="Q937" s="466"/>
      <c r="R937" s="466"/>
      <c r="S937" s="466"/>
      <c r="T937" s="466"/>
      <c r="U937" s="466"/>
      <c r="V937" s="466"/>
      <c r="W937" s="466"/>
      <c r="X937" s="466"/>
      <c r="Y937" s="466"/>
    </row>
    <row r="938" spans="1:25" ht="14.25" customHeight="1" x14ac:dyDescent="0.2">
      <c r="A938" s="461"/>
      <c r="B938" s="461"/>
      <c r="C938" s="466"/>
      <c r="D938" s="466"/>
      <c r="E938" s="466"/>
      <c r="F938" s="466"/>
      <c r="G938" s="495"/>
      <c r="H938" s="495"/>
      <c r="I938" s="466"/>
      <c r="J938" s="466"/>
      <c r="K938" s="466"/>
      <c r="L938" s="466"/>
      <c r="M938" s="466"/>
      <c r="N938" s="466"/>
      <c r="O938" s="466"/>
      <c r="P938" s="466"/>
      <c r="Q938" s="466"/>
      <c r="R938" s="466"/>
      <c r="S938" s="466"/>
      <c r="T938" s="466"/>
      <c r="U938" s="466"/>
      <c r="V938" s="466"/>
      <c r="W938" s="466"/>
      <c r="X938" s="466"/>
      <c r="Y938" s="466"/>
    </row>
    <row r="939" spans="1:25" ht="14.25" customHeight="1" x14ac:dyDescent="0.2">
      <c r="A939" s="461"/>
      <c r="B939" s="461"/>
      <c r="C939" s="466"/>
      <c r="D939" s="466"/>
      <c r="E939" s="466"/>
      <c r="F939" s="466"/>
      <c r="G939" s="495"/>
      <c r="H939" s="495"/>
      <c r="I939" s="466"/>
      <c r="J939" s="466"/>
      <c r="K939" s="466"/>
      <c r="L939" s="466"/>
      <c r="M939" s="466"/>
      <c r="N939" s="466"/>
      <c r="O939" s="466"/>
      <c r="P939" s="466"/>
      <c r="Q939" s="466"/>
      <c r="R939" s="466"/>
      <c r="S939" s="466"/>
      <c r="T939" s="466"/>
      <c r="U939" s="466"/>
      <c r="V939" s="466"/>
      <c r="W939" s="466"/>
      <c r="X939" s="466"/>
      <c r="Y939" s="466"/>
    </row>
    <row r="940" spans="1:25" ht="14.25" customHeight="1" x14ac:dyDescent="0.2">
      <c r="A940" s="461"/>
      <c r="B940" s="461"/>
      <c r="C940" s="466"/>
      <c r="D940" s="466"/>
      <c r="E940" s="466"/>
      <c r="F940" s="466"/>
      <c r="G940" s="495"/>
      <c r="H940" s="495"/>
      <c r="I940" s="466"/>
      <c r="J940" s="466"/>
      <c r="K940" s="466"/>
      <c r="L940" s="466"/>
      <c r="M940" s="466"/>
      <c r="N940" s="466"/>
      <c r="O940" s="466"/>
      <c r="P940" s="466"/>
      <c r="Q940" s="466"/>
      <c r="R940" s="466"/>
      <c r="S940" s="466"/>
      <c r="T940" s="466"/>
      <c r="U940" s="466"/>
      <c r="V940" s="466"/>
      <c r="W940" s="466"/>
      <c r="X940" s="466"/>
      <c r="Y940" s="466"/>
    </row>
    <row r="941" spans="1:25" ht="14.25" customHeight="1" x14ac:dyDescent="0.2">
      <c r="A941" s="461"/>
      <c r="B941" s="461"/>
      <c r="C941" s="466"/>
      <c r="D941" s="466"/>
      <c r="E941" s="466"/>
      <c r="F941" s="466"/>
      <c r="G941" s="495"/>
      <c r="H941" s="495"/>
      <c r="I941" s="466"/>
      <c r="J941" s="466"/>
      <c r="K941" s="466"/>
      <c r="L941" s="466"/>
      <c r="M941" s="466"/>
      <c r="N941" s="466"/>
      <c r="O941" s="466"/>
      <c r="P941" s="466"/>
      <c r="Q941" s="466"/>
      <c r="R941" s="466"/>
      <c r="S941" s="466"/>
      <c r="T941" s="466"/>
      <c r="U941" s="466"/>
      <c r="V941" s="466"/>
      <c r="W941" s="466"/>
      <c r="X941" s="466"/>
      <c r="Y941" s="466"/>
    </row>
    <row r="942" spans="1:25" ht="14.25" customHeight="1" x14ac:dyDescent="0.2">
      <c r="A942" s="461"/>
      <c r="B942" s="461"/>
      <c r="C942" s="466"/>
      <c r="D942" s="466"/>
      <c r="E942" s="466"/>
      <c r="F942" s="466"/>
      <c r="G942" s="495"/>
      <c r="H942" s="495"/>
      <c r="I942" s="466"/>
      <c r="J942" s="466"/>
      <c r="K942" s="466"/>
      <c r="L942" s="466"/>
      <c r="M942" s="466"/>
      <c r="N942" s="466"/>
      <c r="O942" s="466"/>
      <c r="P942" s="466"/>
      <c r="Q942" s="466"/>
      <c r="R942" s="466"/>
      <c r="S942" s="466"/>
      <c r="T942" s="466"/>
      <c r="U942" s="466"/>
      <c r="V942" s="466"/>
      <c r="W942" s="466"/>
      <c r="X942" s="466"/>
      <c r="Y942" s="466"/>
    </row>
    <row r="943" spans="1:25" ht="14.25" customHeight="1" x14ac:dyDescent="0.2">
      <c r="A943" s="461"/>
      <c r="B943" s="461"/>
      <c r="C943" s="466"/>
      <c r="D943" s="466"/>
      <c r="E943" s="466"/>
      <c r="F943" s="466"/>
      <c r="G943" s="495"/>
      <c r="H943" s="495"/>
      <c r="I943" s="466"/>
      <c r="J943" s="466"/>
      <c r="K943" s="466"/>
      <c r="L943" s="466"/>
      <c r="M943" s="466"/>
      <c r="N943" s="466"/>
      <c r="O943" s="466"/>
      <c r="P943" s="466"/>
      <c r="Q943" s="466"/>
      <c r="R943" s="466"/>
      <c r="S943" s="466"/>
      <c r="T943" s="466"/>
      <c r="U943" s="466"/>
      <c r="V943" s="466"/>
      <c r="W943" s="466"/>
      <c r="X943" s="466"/>
      <c r="Y943" s="466"/>
    </row>
    <row r="944" spans="1:25" ht="14.25" customHeight="1" x14ac:dyDescent="0.2">
      <c r="A944" s="461"/>
      <c r="B944" s="461"/>
      <c r="C944" s="466"/>
      <c r="D944" s="466"/>
      <c r="E944" s="466"/>
      <c r="F944" s="466"/>
      <c r="G944" s="495"/>
      <c r="H944" s="495"/>
      <c r="I944" s="466"/>
      <c r="J944" s="466"/>
      <c r="K944" s="466"/>
      <c r="L944" s="466"/>
      <c r="M944" s="466"/>
      <c r="N944" s="466"/>
      <c r="O944" s="466"/>
      <c r="P944" s="466"/>
      <c r="Q944" s="466"/>
      <c r="R944" s="466"/>
      <c r="S944" s="466"/>
      <c r="T944" s="466"/>
      <c r="U944" s="466"/>
      <c r="V944" s="466"/>
      <c r="W944" s="466"/>
      <c r="X944" s="466"/>
      <c r="Y944" s="466"/>
    </row>
    <row r="945" spans="1:25" ht="14.25" customHeight="1" x14ac:dyDescent="0.2">
      <c r="A945" s="461"/>
      <c r="B945" s="461"/>
      <c r="C945" s="466"/>
      <c r="D945" s="466"/>
      <c r="E945" s="466"/>
      <c r="F945" s="466"/>
      <c r="G945" s="495"/>
      <c r="H945" s="495"/>
      <c r="I945" s="466"/>
      <c r="J945" s="466"/>
      <c r="K945" s="466"/>
      <c r="L945" s="466"/>
      <c r="M945" s="466"/>
      <c r="N945" s="466"/>
      <c r="O945" s="466"/>
      <c r="P945" s="466"/>
      <c r="Q945" s="466"/>
      <c r="R945" s="466"/>
      <c r="S945" s="466"/>
      <c r="T945" s="466"/>
      <c r="U945" s="466"/>
      <c r="V945" s="466"/>
      <c r="W945" s="466"/>
      <c r="X945" s="466"/>
      <c r="Y945" s="466"/>
    </row>
    <row r="946" spans="1:25" ht="14.25" customHeight="1" x14ac:dyDescent="0.2">
      <c r="A946" s="461"/>
      <c r="B946" s="461"/>
      <c r="C946" s="466"/>
      <c r="D946" s="466"/>
      <c r="E946" s="466"/>
      <c r="F946" s="466"/>
      <c r="G946" s="495"/>
      <c r="H946" s="495"/>
      <c r="I946" s="466"/>
      <c r="J946" s="466"/>
      <c r="K946" s="466"/>
      <c r="L946" s="466"/>
      <c r="M946" s="466"/>
      <c r="N946" s="466"/>
      <c r="O946" s="466"/>
      <c r="P946" s="466"/>
      <c r="Q946" s="466"/>
      <c r="R946" s="466"/>
      <c r="S946" s="466"/>
      <c r="T946" s="466"/>
      <c r="U946" s="466"/>
      <c r="V946" s="466"/>
      <c r="W946" s="466"/>
      <c r="X946" s="466"/>
      <c r="Y946" s="466"/>
    </row>
    <row r="947" spans="1:25" ht="14.25" customHeight="1" x14ac:dyDescent="0.2">
      <c r="A947" s="461"/>
      <c r="B947" s="461"/>
      <c r="C947" s="466"/>
      <c r="D947" s="466"/>
      <c r="E947" s="466"/>
      <c r="F947" s="466"/>
      <c r="G947" s="495"/>
      <c r="H947" s="495"/>
      <c r="I947" s="466"/>
      <c r="J947" s="466"/>
      <c r="K947" s="466"/>
      <c r="L947" s="466"/>
      <c r="M947" s="466"/>
      <c r="N947" s="466"/>
      <c r="O947" s="466"/>
      <c r="P947" s="466"/>
      <c r="Q947" s="466"/>
      <c r="R947" s="466"/>
      <c r="S947" s="466"/>
      <c r="T947" s="466"/>
      <c r="U947" s="466"/>
      <c r="V947" s="466"/>
      <c r="W947" s="466"/>
      <c r="X947" s="466"/>
      <c r="Y947" s="466"/>
    </row>
    <row r="948" spans="1:25" ht="14.25" customHeight="1" x14ac:dyDescent="0.2">
      <c r="A948" s="461"/>
      <c r="B948" s="461"/>
      <c r="C948" s="466"/>
      <c r="D948" s="466"/>
      <c r="E948" s="466"/>
      <c r="F948" s="466"/>
      <c r="G948" s="495"/>
      <c r="H948" s="495"/>
      <c r="I948" s="466"/>
      <c r="J948" s="466"/>
      <c r="K948" s="466"/>
      <c r="L948" s="466"/>
      <c r="M948" s="466"/>
      <c r="N948" s="466"/>
      <c r="O948" s="466"/>
      <c r="P948" s="466"/>
      <c r="Q948" s="466"/>
      <c r="R948" s="466"/>
      <c r="S948" s="466"/>
      <c r="T948" s="466"/>
      <c r="U948" s="466"/>
      <c r="V948" s="466"/>
      <c r="W948" s="466"/>
      <c r="X948" s="466"/>
      <c r="Y948" s="466"/>
    </row>
    <row r="949" spans="1:25" ht="14.25" customHeight="1" x14ac:dyDescent="0.2">
      <c r="A949" s="461"/>
      <c r="B949" s="461"/>
      <c r="C949" s="466"/>
      <c r="D949" s="466"/>
      <c r="E949" s="466"/>
      <c r="F949" s="466"/>
      <c r="G949" s="495"/>
      <c r="H949" s="495"/>
      <c r="I949" s="466"/>
      <c r="J949" s="466"/>
      <c r="K949" s="466"/>
      <c r="L949" s="466"/>
      <c r="M949" s="466"/>
      <c r="N949" s="466"/>
      <c r="O949" s="466"/>
      <c r="P949" s="466"/>
      <c r="Q949" s="466"/>
      <c r="R949" s="466"/>
      <c r="S949" s="466"/>
      <c r="T949" s="466"/>
      <c r="U949" s="466"/>
      <c r="V949" s="466"/>
      <c r="W949" s="466"/>
      <c r="X949" s="466"/>
      <c r="Y949" s="466"/>
    </row>
    <row r="950" spans="1:25" ht="14.25" customHeight="1" x14ac:dyDescent="0.2">
      <c r="A950" s="461"/>
      <c r="B950" s="461"/>
      <c r="C950" s="466"/>
      <c r="D950" s="466"/>
      <c r="E950" s="466"/>
      <c r="F950" s="466"/>
      <c r="G950" s="495"/>
      <c r="H950" s="495"/>
      <c r="I950" s="466"/>
      <c r="J950" s="466"/>
      <c r="K950" s="466"/>
      <c r="L950" s="466"/>
      <c r="M950" s="466"/>
      <c r="N950" s="466"/>
      <c r="O950" s="466"/>
      <c r="P950" s="466"/>
      <c r="Q950" s="466"/>
      <c r="R950" s="466"/>
      <c r="S950" s="466"/>
      <c r="T950" s="466"/>
      <c r="U950" s="466"/>
      <c r="V950" s="466"/>
      <c r="W950" s="466"/>
      <c r="X950" s="466"/>
      <c r="Y950" s="466"/>
    </row>
    <row r="951" spans="1:25" ht="14.25" customHeight="1" x14ac:dyDescent="0.2">
      <c r="A951" s="461"/>
      <c r="B951" s="461"/>
      <c r="C951" s="466"/>
      <c r="D951" s="466"/>
      <c r="E951" s="466"/>
      <c r="F951" s="466"/>
      <c r="G951" s="495"/>
      <c r="H951" s="495"/>
      <c r="I951" s="466"/>
      <c r="J951" s="466"/>
      <c r="K951" s="466"/>
      <c r="L951" s="466"/>
      <c r="M951" s="466"/>
      <c r="N951" s="466"/>
      <c r="O951" s="466"/>
      <c r="P951" s="466"/>
      <c r="Q951" s="466"/>
      <c r="R951" s="466"/>
      <c r="S951" s="466"/>
      <c r="T951" s="466"/>
      <c r="U951" s="466"/>
      <c r="V951" s="466"/>
      <c r="W951" s="466"/>
      <c r="X951" s="466"/>
      <c r="Y951" s="466"/>
    </row>
    <row r="952" spans="1:25" ht="14.25" customHeight="1" x14ac:dyDescent="0.2">
      <c r="A952" s="461"/>
      <c r="B952" s="461"/>
      <c r="C952" s="466"/>
      <c r="D952" s="466"/>
      <c r="E952" s="466"/>
      <c r="F952" s="466"/>
      <c r="G952" s="495"/>
      <c r="H952" s="495"/>
      <c r="I952" s="466"/>
      <c r="J952" s="466"/>
      <c r="K952" s="466"/>
      <c r="L952" s="466"/>
      <c r="M952" s="466"/>
      <c r="N952" s="466"/>
      <c r="O952" s="466"/>
      <c r="P952" s="466"/>
      <c r="Q952" s="466"/>
      <c r="R952" s="466"/>
      <c r="S952" s="466"/>
      <c r="T952" s="466"/>
      <c r="U952" s="466"/>
      <c r="V952" s="466"/>
      <c r="W952" s="466"/>
      <c r="X952" s="466"/>
      <c r="Y952" s="466"/>
    </row>
    <row r="953" spans="1:25" ht="14.25" customHeight="1" x14ac:dyDescent="0.2">
      <c r="A953" s="461"/>
      <c r="B953" s="461"/>
      <c r="C953" s="466"/>
      <c r="D953" s="466"/>
      <c r="E953" s="466"/>
      <c r="F953" s="466"/>
      <c r="G953" s="495"/>
      <c r="H953" s="495"/>
      <c r="I953" s="466"/>
      <c r="J953" s="466"/>
      <c r="K953" s="466"/>
      <c r="L953" s="466"/>
      <c r="M953" s="466"/>
      <c r="N953" s="466"/>
      <c r="O953" s="466"/>
      <c r="P953" s="466"/>
      <c r="Q953" s="466"/>
      <c r="R953" s="466"/>
      <c r="S953" s="466"/>
      <c r="T953" s="466"/>
      <c r="U953" s="466"/>
      <c r="V953" s="466"/>
      <c r="W953" s="466"/>
      <c r="X953" s="466"/>
      <c r="Y953" s="466"/>
    </row>
    <row r="954" spans="1:25" ht="14.25" customHeight="1" x14ac:dyDescent="0.2">
      <c r="A954" s="461"/>
      <c r="B954" s="461"/>
      <c r="C954" s="466"/>
      <c r="D954" s="466"/>
      <c r="E954" s="466"/>
      <c r="F954" s="466"/>
      <c r="G954" s="495"/>
      <c r="H954" s="495"/>
      <c r="I954" s="466"/>
      <c r="J954" s="466"/>
      <c r="K954" s="466"/>
      <c r="L954" s="466"/>
      <c r="M954" s="466"/>
      <c r="N954" s="466"/>
      <c r="O954" s="466"/>
      <c r="P954" s="466"/>
      <c r="Q954" s="466"/>
      <c r="R954" s="466"/>
      <c r="S954" s="466"/>
      <c r="T954" s="466"/>
      <c r="U954" s="466"/>
      <c r="V954" s="466"/>
      <c r="W954" s="466"/>
      <c r="X954" s="466"/>
      <c r="Y954" s="466"/>
    </row>
    <row r="955" spans="1:25" ht="14.25" customHeight="1" x14ac:dyDescent="0.2">
      <c r="A955" s="461"/>
      <c r="B955" s="461"/>
      <c r="C955" s="466"/>
      <c r="D955" s="466"/>
      <c r="E955" s="466"/>
      <c r="F955" s="466"/>
      <c r="G955" s="495"/>
      <c r="H955" s="495"/>
      <c r="I955" s="466"/>
      <c r="J955" s="466"/>
      <c r="K955" s="466"/>
      <c r="L955" s="466"/>
      <c r="M955" s="466"/>
      <c r="N955" s="466"/>
      <c r="O955" s="466"/>
      <c r="P955" s="466"/>
      <c r="Q955" s="466"/>
      <c r="R955" s="466"/>
      <c r="S955" s="466"/>
      <c r="T955" s="466"/>
      <c r="U955" s="466"/>
      <c r="V955" s="466"/>
      <c r="W955" s="466"/>
      <c r="X955" s="466"/>
      <c r="Y955" s="466"/>
    </row>
    <row r="956" spans="1:25" ht="14.25" customHeight="1" x14ac:dyDescent="0.2">
      <c r="A956" s="461"/>
      <c r="B956" s="461"/>
      <c r="C956" s="466"/>
      <c r="D956" s="466"/>
      <c r="E956" s="466"/>
      <c r="F956" s="466"/>
      <c r="G956" s="495"/>
      <c r="H956" s="495"/>
      <c r="I956" s="466"/>
      <c r="J956" s="466"/>
      <c r="K956" s="466"/>
      <c r="L956" s="466"/>
      <c r="M956" s="466"/>
      <c r="N956" s="466"/>
      <c r="O956" s="466"/>
      <c r="P956" s="466"/>
      <c r="Q956" s="466"/>
      <c r="R956" s="466"/>
      <c r="S956" s="466"/>
      <c r="T956" s="466"/>
      <c r="U956" s="466"/>
      <c r="V956" s="466"/>
      <c r="W956" s="466"/>
      <c r="X956" s="466"/>
      <c r="Y956" s="466"/>
    </row>
    <row r="957" spans="1:25" ht="14.25" customHeight="1" x14ac:dyDescent="0.2">
      <c r="A957" s="461"/>
      <c r="B957" s="461"/>
      <c r="C957" s="466"/>
      <c r="D957" s="466"/>
      <c r="E957" s="466"/>
      <c r="F957" s="466"/>
      <c r="G957" s="495"/>
      <c r="H957" s="495"/>
      <c r="I957" s="466"/>
      <c r="J957" s="466"/>
      <c r="K957" s="466"/>
      <c r="L957" s="466"/>
      <c r="M957" s="466"/>
      <c r="N957" s="466"/>
      <c r="O957" s="466"/>
      <c r="P957" s="466"/>
      <c r="Q957" s="466"/>
      <c r="R957" s="466"/>
      <c r="S957" s="466"/>
      <c r="T957" s="466"/>
      <c r="U957" s="466"/>
      <c r="V957" s="466"/>
      <c r="W957" s="466"/>
      <c r="X957" s="466"/>
      <c r="Y957" s="466"/>
    </row>
    <row r="958" spans="1:25" ht="14.25" customHeight="1" x14ac:dyDescent="0.2">
      <c r="A958" s="461"/>
      <c r="B958" s="461"/>
      <c r="C958" s="466"/>
      <c r="D958" s="466"/>
      <c r="E958" s="466"/>
      <c r="F958" s="466"/>
      <c r="G958" s="495"/>
      <c r="H958" s="495"/>
      <c r="I958" s="466"/>
      <c r="J958" s="466"/>
      <c r="K958" s="466"/>
      <c r="L958" s="466"/>
      <c r="M958" s="466"/>
      <c r="N958" s="466"/>
      <c r="O958" s="466"/>
      <c r="P958" s="466"/>
      <c r="Q958" s="466"/>
      <c r="R958" s="466"/>
      <c r="S958" s="466"/>
      <c r="T958" s="466"/>
      <c r="U958" s="466"/>
      <c r="V958" s="466"/>
      <c r="W958" s="466"/>
      <c r="X958" s="466"/>
      <c r="Y958" s="466"/>
    </row>
    <row r="959" spans="1:25" ht="14.25" customHeight="1" x14ac:dyDescent="0.2">
      <c r="A959" s="461"/>
      <c r="B959" s="461"/>
      <c r="C959" s="466"/>
      <c r="D959" s="466"/>
      <c r="E959" s="466"/>
      <c r="F959" s="466"/>
      <c r="G959" s="495"/>
      <c r="H959" s="495"/>
      <c r="I959" s="466"/>
      <c r="J959" s="466"/>
      <c r="K959" s="466"/>
      <c r="L959" s="466"/>
      <c r="M959" s="466"/>
      <c r="N959" s="466"/>
      <c r="O959" s="466"/>
      <c r="P959" s="466"/>
      <c r="Q959" s="466"/>
      <c r="R959" s="466"/>
      <c r="S959" s="466"/>
      <c r="T959" s="466"/>
      <c r="U959" s="466"/>
      <c r="V959" s="466"/>
      <c r="W959" s="466"/>
      <c r="X959" s="466"/>
      <c r="Y959" s="466"/>
    </row>
    <row r="960" spans="1:25" ht="14.25" customHeight="1" x14ac:dyDescent="0.2">
      <c r="A960" s="461"/>
      <c r="B960" s="461"/>
      <c r="C960" s="466"/>
      <c r="D960" s="466"/>
      <c r="E960" s="466"/>
      <c r="F960" s="466"/>
      <c r="G960" s="495"/>
      <c r="H960" s="495"/>
      <c r="I960" s="466"/>
      <c r="J960" s="466"/>
      <c r="K960" s="466"/>
      <c r="L960" s="466"/>
      <c r="M960" s="466"/>
      <c r="N960" s="466"/>
      <c r="O960" s="466"/>
      <c r="P960" s="466"/>
      <c r="Q960" s="466"/>
      <c r="R960" s="466"/>
      <c r="S960" s="466"/>
      <c r="T960" s="466"/>
      <c r="U960" s="466"/>
      <c r="V960" s="466"/>
      <c r="W960" s="466"/>
      <c r="X960" s="466"/>
      <c r="Y960" s="466"/>
    </row>
    <row r="961" spans="1:25" ht="14.25" customHeight="1" x14ac:dyDescent="0.2">
      <c r="A961" s="461"/>
      <c r="B961" s="461"/>
      <c r="C961" s="466"/>
      <c r="D961" s="466"/>
      <c r="E961" s="466"/>
      <c r="F961" s="466"/>
      <c r="G961" s="495"/>
      <c r="H961" s="495"/>
      <c r="I961" s="466"/>
      <c r="J961" s="466"/>
      <c r="K961" s="466"/>
      <c r="L961" s="466"/>
      <c r="M961" s="466"/>
      <c r="N961" s="466"/>
      <c r="O961" s="466"/>
      <c r="P961" s="466"/>
      <c r="Q961" s="466"/>
      <c r="R961" s="466"/>
      <c r="S961" s="466"/>
      <c r="T961" s="466"/>
      <c r="U961" s="466"/>
      <c r="V961" s="466"/>
      <c r="W961" s="466"/>
      <c r="X961" s="466"/>
      <c r="Y961" s="466"/>
    </row>
    <row r="962" spans="1:25" ht="14.25" customHeight="1" x14ac:dyDescent="0.2">
      <c r="A962" s="461"/>
      <c r="B962" s="461"/>
      <c r="C962" s="466"/>
      <c r="D962" s="466"/>
      <c r="E962" s="466"/>
      <c r="F962" s="466"/>
      <c r="G962" s="495"/>
      <c r="H962" s="495"/>
      <c r="I962" s="466"/>
      <c r="J962" s="466"/>
      <c r="K962" s="466"/>
      <c r="L962" s="466"/>
      <c r="M962" s="466"/>
      <c r="N962" s="466"/>
      <c r="O962" s="466"/>
      <c r="P962" s="466"/>
      <c r="Q962" s="466"/>
      <c r="R962" s="466"/>
      <c r="S962" s="466"/>
      <c r="T962" s="466"/>
      <c r="U962" s="466"/>
      <c r="V962" s="466"/>
      <c r="W962" s="466"/>
      <c r="X962" s="466"/>
      <c r="Y962" s="466"/>
    </row>
    <row r="963" spans="1:25" ht="14.25" customHeight="1" x14ac:dyDescent="0.2">
      <c r="A963" s="461"/>
      <c r="B963" s="461"/>
      <c r="C963" s="466"/>
      <c r="D963" s="466"/>
      <c r="E963" s="466"/>
      <c r="F963" s="466"/>
      <c r="G963" s="495"/>
      <c r="H963" s="495"/>
      <c r="I963" s="466"/>
      <c r="J963" s="466"/>
      <c r="K963" s="466"/>
      <c r="L963" s="466"/>
      <c r="M963" s="466"/>
      <c r="N963" s="466"/>
      <c r="O963" s="466"/>
      <c r="P963" s="466"/>
      <c r="Q963" s="466"/>
      <c r="R963" s="466"/>
      <c r="S963" s="466"/>
      <c r="T963" s="466"/>
      <c r="U963" s="466"/>
      <c r="V963" s="466"/>
      <c r="W963" s="466"/>
      <c r="X963" s="466"/>
      <c r="Y963" s="466"/>
    </row>
    <row r="964" spans="1:25" ht="14.25" customHeight="1" x14ac:dyDescent="0.2">
      <c r="A964" s="461"/>
      <c r="B964" s="461"/>
      <c r="C964" s="466"/>
      <c r="D964" s="466"/>
      <c r="E964" s="466"/>
      <c r="F964" s="466"/>
      <c r="G964" s="495"/>
      <c r="H964" s="495"/>
      <c r="I964" s="466"/>
      <c r="J964" s="466"/>
      <c r="K964" s="466"/>
      <c r="L964" s="466"/>
      <c r="M964" s="466"/>
      <c r="N964" s="466"/>
      <c r="O964" s="466"/>
      <c r="P964" s="466"/>
      <c r="Q964" s="466"/>
      <c r="R964" s="466"/>
      <c r="S964" s="466"/>
      <c r="T964" s="466"/>
      <c r="U964" s="466"/>
      <c r="V964" s="466"/>
      <c r="W964" s="466"/>
      <c r="X964" s="466"/>
      <c r="Y964" s="466"/>
    </row>
    <row r="965" spans="1:25" ht="14.25" customHeight="1" x14ac:dyDescent="0.2">
      <c r="A965" s="461"/>
      <c r="B965" s="461"/>
      <c r="C965" s="466"/>
      <c r="D965" s="466"/>
      <c r="E965" s="466"/>
      <c r="F965" s="466"/>
      <c r="G965" s="495"/>
      <c r="H965" s="495"/>
      <c r="I965" s="466"/>
      <c r="J965" s="466"/>
      <c r="K965" s="466"/>
      <c r="L965" s="466"/>
      <c r="M965" s="466"/>
      <c r="N965" s="466"/>
      <c r="O965" s="466"/>
      <c r="P965" s="466"/>
      <c r="Q965" s="466"/>
      <c r="R965" s="466"/>
      <c r="S965" s="466"/>
      <c r="T965" s="466"/>
      <c r="U965" s="466"/>
      <c r="V965" s="466"/>
      <c r="W965" s="466"/>
      <c r="X965" s="466"/>
      <c r="Y965" s="466"/>
    </row>
    <row r="966" spans="1:25" ht="14.25" customHeight="1" x14ac:dyDescent="0.2">
      <c r="A966" s="461"/>
      <c r="B966" s="461"/>
      <c r="C966" s="466"/>
      <c r="D966" s="466"/>
      <c r="E966" s="466"/>
      <c r="F966" s="466"/>
      <c r="G966" s="495"/>
      <c r="H966" s="495"/>
      <c r="I966" s="466"/>
      <c r="J966" s="466"/>
      <c r="K966" s="466"/>
      <c r="L966" s="466"/>
      <c r="M966" s="466"/>
      <c r="N966" s="466"/>
      <c r="O966" s="466"/>
      <c r="P966" s="466"/>
      <c r="Q966" s="466"/>
      <c r="R966" s="466"/>
      <c r="S966" s="466"/>
      <c r="T966" s="466"/>
      <c r="U966" s="466"/>
      <c r="V966" s="466"/>
      <c r="W966" s="466"/>
      <c r="X966" s="466"/>
      <c r="Y966" s="466"/>
    </row>
    <row r="967" spans="1:25" ht="14.25" customHeight="1" x14ac:dyDescent="0.2">
      <c r="A967" s="461"/>
      <c r="B967" s="461"/>
      <c r="C967" s="466"/>
      <c r="D967" s="466"/>
      <c r="E967" s="466"/>
      <c r="F967" s="466"/>
      <c r="G967" s="495"/>
      <c r="H967" s="495"/>
      <c r="I967" s="466"/>
      <c r="J967" s="466"/>
      <c r="K967" s="466"/>
      <c r="L967" s="466"/>
      <c r="M967" s="466"/>
      <c r="N967" s="466"/>
      <c r="O967" s="466"/>
      <c r="P967" s="466"/>
      <c r="Q967" s="466"/>
      <c r="R967" s="466"/>
      <c r="S967" s="466"/>
      <c r="T967" s="466"/>
      <c r="U967" s="466"/>
      <c r="V967" s="466"/>
      <c r="W967" s="466"/>
      <c r="X967" s="466"/>
      <c r="Y967" s="466"/>
    </row>
    <row r="968" spans="1:25" ht="14.25" customHeight="1" x14ac:dyDescent="0.2">
      <c r="A968" s="461"/>
      <c r="B968" s="461"/>
      <c r="C968" s="466"/>
      <c r="D968" s="466"/>
      <c r="E968" s="466"/>
      <c r="F968" s="466"/>
      <c r="G968" s="495"/>
      <c r="H968" s="495"/>
      <c r="I968" s="466"/>
      <c r="J968" s="466"/>
      <c r="K968" s="466"/>
      <c r="L968" s="466"/>
      <c r="M968" s="466"/>
      <c r="N968" s="466"/>
      <c r="O968" s="466"/>
      <c r="P968" s="466"/>
      <c r="Q968" s="466"/>
      <c r="R968" s="466"/>
      <c r="S968" s="466"/>
      <c r="T968" s="466"/>
      <c r="U968" s="466"/>
      <c r="V968" s="466"/>
      <c r="W968" s="466"/>
      <c r="X968" s="466"/>
      <c r="Y968" s="466"/>
    </row>
    <row r="969" spans="1:25" ht="14.25" customHeight="1" x14ac:dyDescent="0.2">
      <c r="A969" s="461"/>
      <c r="B969" s="461"/>
      <c r="C969" s="466"/>
      <c r="D969" s="466"/>
      <c r="E969" s="466"/>
      <c r="F969" s="466"/>
      <c r="G969" s="495"/>
      <c r="H969" s="495"/>
      <c r="I969" s="466"/>
      <c r="J969" s="466"/>
      <c r="K969" s="466"/>
      <c r="L969" s="466"/>
      <c r="M969" s="466"/>
      <c r="N969" s="466"/>
      <c r="O969" s="466"/>
      <c r="P969" s="466"/>
      <c r="Q969" s="466"/>
      <c r="R969" s="466"/>
      <c r="S969" s="466"/>
      <c r="T969" s="466"/>
      <c r="U969" s="466"/>
      <c r="V969" s="466"/>
      <c r="W969" s="466"/>
      <c r="X969" s="466"/>
      <c r="Y969" s="466"/>
    </row>
    <row r="970" spans="1:25" ht="14.25" customHeight="1" x14ac:dyDescent="0.2">
      <c r="A970" s="461"/>
      <c r="B970" s="461"/>
      <c r="C970" s="466"/>
      <c r="D970" s="466"/>
      <c r="E970" s="466"/>
      <c r="F970" s="466"/>
      <c r="G970" s="495"/>
      <c r="H970" s="495"/>
      <c r="I970" s="466"/>
      <c r="J970" s="466"/>
      <c r="K970" s="466"/>
      <c r="L970" s="466"/>
      <c r="M970" s="466"/>
      <c r="N970" s="466"/>
      <c r="O970" s="466"/>
      <c r="P970" s="466"/>
      <c r="Q970" s="466"/>
      <c r="R970" s="466"/>
      <c r="S970" s="466"/>
      <c r="T970" s="466"/>
      <c r="U970" s="466"/>
      <c r="V970" s="466"/>
      <c r="W970" s="466"/>
      <c r="X970" s="466"/>
      <c r="Y970" s="466"/>
    </row>
    <row r="971" spans="1:25" ht="14.25" customHeight="1" x14ac:dyDescent="0.2">
      <c r="A971" s="461"/>
      <c r="B971" s="461"/>
      <c r="C971" s="466"/>
      <c r="D971" s="466"/>
      <c r="E971" s="466"/>
      <c r="F971" s="466"/>
      <c r="G971" s="495"/>
      <c r="H971" s="495"/>
      <c r="I971" s="466"/>
      <c r="J971" s="466"/>
      <c r="K971" s="466"/>
      <c r="L971" s="466"/>
      <c r="M971" s="466"/>
      <c r="N971" s="466"/>
      <c r="O971" s="466"/>
      <c r="P971" s="466"/>
      <c r="Q971" s="466"/>
      <c r="R971" s="466"/>
      <c r="S971" s="466"/>
      <c r="T971" s="466"/>
      <c r="U971" s="466"/>
      <c r="V971" s="466"/>
      <c r="W971" s="466"/>
      <c r="X971" s="466"/>
      <c r="Y971" s="466"/>
    </row>
    <row r="972" spans="1:25" ht="14.25" customHeight="1" x14ac:dyDescent="0.2">
      <c r="A972" s="461"/>
      <c r="B972" s="461"/>
      <c r="C972" s="466"/>
      <c r="D972" s="466"/>
      <c r="E972" s="466"/>
      <c r="F972" s="466"/>
      <c r="G972" s="495"/>
      <c r="H972" s="495"/>
      <c r="I972" s="466"/>
      <c r="J972" s="466"/>
      <c r="K972" s="466"/>
      <c r="L972" s="466"/>
      <c r="M972" s="466"/>
      <c r="N972" s="466"/>
      <c r="O972" s="466"/>
      <c r="P972" s="466"/>
      <c r="Q972" s="466"/>
      <c r="R972" s="466"/>
      <c r="S972" s="466"/>
      <c r="T972" s="466"/>
      <c r="U972" s="466"/>
      <c r="V972" s="466"/>
      <c r="W972" s="466"/>
      <c r="X972" s="466"/>
      <c r="Y972" s="466"/>
    </row>
    <row r="973" spans="1:25" ht="14.25" customHeight="1" x14ac:dyDescent="0.2">
      <c r="A973" s="461"/>
      <c r="B973" s="461"/>
      <c r="C973" s="466"/>
      <c r="D973" s="466"/>
      <c r="E973" s="466"/>
      <c r="F973" s="466"/>
      <c r="G973" s="495"/>
      <c r="H973" s="495"/>
      <c r="I973" s="466"/>
      <c r="J973" s="466"/>
      <c r="K973" s="466"/>
      <c r="L973" s="466"/>
      <c r="M973" s="466"/>
      <c r="N973" s="466"/>
      <c r="O973" s="466"/>
      <c r="P973" s="466"/>
      <c r="Q973" s="466"/>
      <c r="R973" s="466"/>
      <c r="S973" s="466"/>
      <c r="T973" s="466"/>
      <c r="U973" s="466"/>
      <c r="V973" s="466"/>
      <c r="W973" s="466"/>
      <c r="X973" s="466"/>
      <c r="Y973" s="466"/>
    </row>
    <row r="974" spans="1:25" ht="14.25" customHeight="1" x14ac:dyDescent="0.2">
      <c r="A974" s="461"/>
      <c r="B974" s="461"/>
      <c r="C974" s="466"/>
      <c r="D974" s="466"/>
      <c r="E974" s="466"/>
      <c r="F974" s="466"/>
      <c r="G974" s="495"/>
      <c r="H974" s="495"/>
      <c r="I974" s="466"/>
      <c r="J974" s="466"/>
      <c r="K974" s="466"/>
      <c r="L974" s="466"/>
      <c r="M974" s="466"/>
      <c r="N974" s="466"/>
      <c r="O974" s="466"/>
      <c r="P974" s="466"/>
      <c r="Q974" s="466"/>
      <c r="R974" s="466"/>
      <c r="S974" s="466"/>
      <c r="T974" s="466"/>
      <c r="U974" s="466"/>
      <c r="V974" s="466"/>
      <c r="W974" s="466"/>
      <c r="X974" s="466"/>
      <c r="Y974" s="466"/>
    </row>
    <row r="975" spans="1:25" ht="14.25" customHeight="1" x14ac:dyDescent="0.2">
      <c r="A975" s="461"/>
      <c r="B975" s="461"/>
      <c r="C975" s="466"/>
      <c r="D975" s="466"/>
      <c r="E975" s="466"/>
      <c r="F975" s="466"/>
      <c r="G975" s="495"/>
      <c r="H975" s="495"/>
      <c r="I975" s="466"/>
      <c r="J975" s="466"/>
      <c r="K975" s="466"/>
      <c r="L975" s="466"/>
      <c r="M975" s="466"/>
      <c r="N975" s="466"/>
      <c r="O975" s="466"/>
      <c r="P975" s="466"/>
      <c r="Q975" s="466"/>
      <c r="R975" s="466"/>
      <c r="S975" s="466"/>
      <c r="T975" s="466"/>
      <c r="U975" s="466"/>
      <c r="V975" s="466"/>
      <c r="W975" s="466"/>
      <c r="X975" s="466"/>
      <c r="Y975" s="466"/>
    </row>
    <row r="976" spans="1:25" ht="14.25" customHeight="1" x14ac:dyDescent="0.2">
      <c r="A976" s="461"/>
      <c r="B976" s="461"/>
      <c r="C976" s="466"/>
      <c r="D976" s="466"/>
      <c r="E976" s="466"/>
      <c r="F976" s="466"/>
      <c r="G976" s="495"/>
      <c r="H976" s="495"/>
      <c r="I976" s="466"/>
      <c r="J976" s="466"/>
      <c r="K976" s="466"/>
      <c r="L976" s="466"/>
      <c r="M976" s="466"/>
      <c r="N976" s="466"/>
      <c r="O976" s="466"/>
      <c r="P976" s="466"/>
      <c r="Q976" s="466"/>
      <c r="R976" s="466"/>
      <c r="S976" s="466"/>
      <c r="T976" s="466"/>
      <c r="U976" s="466"/>
      <c r="V976" s="466"/>
      <c r="W976" s="466"/>
      <c r="X976" s="466"/>
      <c r="Y976" s="466"/>
    </row>
    <row r="977" spans="1:25" ht="14.25" customHeight="1" x14ac:dyDescent="0.2">
      <c r="A977" s="461"/>
      <c r="B977" s="461"/>
      <c r="C977" s="466"/>
      <c r="D977" s="466"/>
      <c r="E977" s="466"/>
      <c r="F977" s="466"/>
      <c r="G977" s="495"/>
      <c r="H977" s="495"/>
      <c r="I977" s="466"/>
      <c r="J977" s="466"/>
      <c r="K977" s="466"/>
      <c r="L977" s="466"/>
      <c r="M977" s="466"/>
      <c r="N977" s="466"/>
      <c r="O977" s="466"/>
      <c r="P977" s="466"/>
      <c r="Q977" s="466"/>
      <c r="R977" s="466"/>
      <c r="S977" s="466"/>
      <c r="T977" s="466"/>
      <c r="U977" s="466"/>
      <c r="V977" s="466"/>
      <c r="W977" s="466"/>
      <c r="X977" s="466"/>
      <c r="Y977" s="466"/>
    </row>
    <row r="978" spans="1:25" ht="14.25" customHeight="1" x14ac:dyDescent="0.2">
      <c r="A978" s="461"/>
      <c r="B978" s="461"/>
      <c r="C978" s="466"/>
      <c r="D978" s="466"/>
      <c r="E978" s="466"/>
      <c r="F978" s="466"/>
      <c r="G978" s="495"/>
      <c r="H978" s="495"/>
      <c r="I978" s="466"/>
      <c r="J978" s="466"/>
      <c r="K978" s="466"/>
      <c r="L978" s="466"/>
      <c r="M978" s="466"/>
      <c r="N978" s="466"/>
      <c r="O978" s="466"/>
      <c r="P978" s="466"/>
      <c r="Q978" s="466"/>
      <c r="R978" s="466"/>
      <c r="S978" s="466"/>
      <c r="T978" s="466"/>
      <c r="U978" s="466"/>
      <c r="V978" s="466"/>
      <c r="W978" s="466"/>
      <c r="X978" s="466"/>
      <c r="Y978" s="466"/>
    </row>
    <row r="979" spans="1:25" ht="14.25" customHeight="1" x14ac:dyDescent="0.2">
      <c r="A979" s="461"/>
      <c r="B979" s="461"/>
      <c r="C979" s="466"/>
      <c r="D979" s="466"/>
      <c r="E979" s="466"/>
      <c r="F979" s="466"/>
      <c r="G979" s="495"/>
      <c r="H979" s="495"/>
      <c r="I979" s="466"/>
      <c r="J979" s="466"/>
      <c r="K979" s="466"/>
      <c r="L979" s="466"/>
      <c r="M979" s="466"/>
      <c r="N979" s="466"/>
      <c r="O979" s="466"/>
      <c r="P979" s="466"/>
      <c r="Q979" s="466"/>
      <c r="R979" s="466"/>
      <c r="S979" s="466"/>
      <c r="T979" s="466"/>
      <c r="U979" s="466"/>
      <c r="V979" s="466"/>
      <c r="W979" s="466"/>
      <c r="X979" s="466"/>
      <c r="Y979" s="466"/>
    </row>
    <row r="980" spans="1:25" ht="14.25" customHeight="1" x14ac:dyDescent="0.2">
      <c r="A980" s="461"/>
      <c r="B980" s="461"/>
      <c r="C980" s="466"/>
      <c r="D980" s="466"/>
      <c r="E980" s="466"/>
      <c r="F980" s="466"/>
      <c r="G980" s="495"/>
      <c r="H980" s="495"/>
      <c r="I980" s="466"/>
      <c r="J980" s="466"/>
      <c r="K980" s="466"/>
      <c r="L980" s="466"/>
      <c r="M980" s="466"/>
      <c r="N980" s="466"/>
      <c r="O980" s="466"/>
      <c r="P980" s="466"/>
      <c r="Q980" s="466"/>
      <c r="R980" s="466"/>
      <c r="S980" s="466"/>
      <c r="T980" s="466"/>
      <c r="U980" s="466"/>
      <c r="V980" s="466"/>
      <c r="W980" s="466"/>
      <c r="X980" s="466"/>
      <c r="Y980" s="466"/>
    </row>
    <row r="981" spans="1:25" ht="14.25" customHeight="1" x14ac:dyDescent="0.2">
      <c r="A981" s="461"/>
      <c r="B981" s="461"/>
      <c r="C981" s="466"/>
      <c r="D981" s="466"/>
      <c r="E981" s="466"/>
      <c r="F981" s="466"/>
      <c r="G981" s="495"/>
      <c r="H981" s="495"/>
      <c r="I981" s="466"/>
      <c r="J981" s="466"/>
      <c r="K981" s="466"/>
      <c r="L981" s="466"/>
      <c r="M981" s="466"/>
      <c r="N981" s="466"/>
      <c r="O981" s="466"/>
      <c r="P981" s="466"/>
      <c r="Q981" s="466"/>
      <c r="R981" s="466"/>
      <c r="S981" s="466"/>
      <c r="T981" s="466"/>
      <c r="U981" s="466"/>
      <c r="V981" s="466"/>
      <c r="W981" s="466"/>
      <c r="X981" s="466"/>
      <c r="Y981" s="466"/>
    </row>
    <row r="982" spans="1:25" ht="14.25" customHeight="1" x14ac:dyDescent="0.2">
      <c r="A982" s="461"/>
      <c r="B982" s="461"/>
      <c r="C982" s="466"/>
      <c r="D982" s="466"/>
      <c r="E982" s="466"/>
      <c r="F982" s="466"/>
      <c r="G982" s="495"/>
      <c r="H982" s="495"/>
      <c r="I982" s="466"/>
      <c r="J982" s="466"/>
      <c r="K982" s="466"/>
      <c r="L982" s="466"/>
      <c r="M982" s="466"/>
      <c r="N982" s="466"/>
      <c r="O982" s="466"/>
      <c r="P982" s="466"/>
      <c r="Q982" s="466"/>
      <c r="R982" s="466"/>
      <c r="S982" s="466"/>
      <c r="T982" s="466"/>
      <c r="U982" s="466"/>
      <c r="V982" s="466"/>
      <c r="W982" s="466"/>
      <c r="X982" s="466"/>
      <c r="Y982" s="466"/>
    </row>
    <row r="983" spans="1:25" ht="14.25" customHeight="1" x14ac:dyDescent="0.2">
      <c r="A983" s="461"/>
      <c r="B983" s="461"/>
      <c r="C983" s="466"/>
      <c r="D983" s="466"/>
      <c r="E983" s="466"/>
      <c r="F983" s="466"/>
      <c r="G983" s="495"/>
      <c r="H983" s="495"/>
      <c r="I983" s="466"/>
      <c r="J983" s="466"/>
      <c r="K983" s="466"/>
      <c r="L983" s="466"/>
      <c r="M983" s="466"/>
      <c r="N983" s="466"/>
      <c r="O983" s="466"/>
      <c r="P983" s="466"/>
      <c r="Q983" s="466"/>
      <c r="R983" s="466"/>
      <c r="S983" s="466"/>
      <c r="T983" s="466"/>
      <c r="U983" s="466"/>
      <c r="V983" s="466"/>
      <c r="W983" s="466"/>
      <c r="X983" s="466"/>
      <c r="Y983" s="466"/>
    </row>
    <row r="984" spans="1:25" ht="14.25" customHeight="1" x14ac:dyDescent="0.2">
      <c r="A984" s="461"/>
      <c r="B984" s="461"/>
      <c r="C984" s="466"/>
      <c r="D984" s="466"/>
      <c r="E984" s="466"/>
      <c r="F984" s="466"/>
      <c r="G984" s="495"/>
      <c r="H984" s="495"/>
      <c r="I984" s="466"/>
      <c r="J984" s="466"/>
      <c r="K984" s="466"/>
      <c r="L984" s="466"/>
      <c r="M984" s="466"/>
      <c r="N984" s="466"/>
      <c r="O984" s="466"/>
      <c r="P984" s="466"/>
      <c r="Q984" s="466"/>
      <c r="R984" s="466"/>
      <c r="S984" s="466"/>
      <c r="T984" s="466"/>
      <c r="U984" s="466"/>
      <c r="V984" s="466"/>
      <c r="W984" s="466"/>
      <c r="X984" s="466"/>
      <c r="Y984" s="466"/>
    </row>
    <row r="985" spans="1:25" ht="14.25" customHeight="1" x14ac:dyDescent="0.2">
      <c r="A985" s="461"/>
      <c r="B985" s="461"/>
      <c r="C985" s="466"/>
      <c r="D985" s="466"/>
      <c r="E985" s="466"/>
      <c r="F985" s="466"/>
      <c r="G985" s="495"/>
      <c r="H985" s="495"/>
      <c r="I985" s="466"/>
      <c r="J985" s="466"/>
      <c r="K985" s="466"/>
      <c r="L985" s="466"/>
      <c r="M985" s="466"/>
      <c r="N985" s="466"/>
      <c r="O985" s="466"/>
      <c r="P985" s="466"/>
      <c r="Q985" s="466"/>
      <c r="R985" s="466"/>
      <c r="S985" s="466"/>
      <c r="T985" s="466"/>
      <c r="U985" s="466"/>
      <c r="V985" s="466"/>
      <c r="W985" s="466"/>
      <c r="X985" s="466"/>
      <c r="Y985" s="466"/>
    </row>
    <row r="986" spans="1:25" ht="14.25" customHeight="1" x14ac:dyDescent="0.2">
      <c r="A986" s="461"/>
      <c r="B986" s="461"/>
      <c r="C986" s="466"/>
      <c r="D986" s="466"/>
      <c r="E986" s="466"/>
      <c r="F986" s="466"/>
      <c r="G986" s="495"/>
      <c r="H986" s="495"/>
      <c r="I986" s="466"/>
      <c r="J986" s="466"/>
      <c r="K986" s="466"/>
      <c r="L986" s="466"/>
      <c r="M986" s="466"/>
      <c r="N986" s="466"/>
      <c r="O986" s="466"/>
      <c r="P986" s="466"/>
      <c r="Q986" s="466"/>
      <c r="R986" s="466"/>
      <c r="S986" s="466"/>
      <c r="T986" s="466"/>
      <c r="U986" s="466"/>
      <c r="V986" s="466"/>
      <c r="W986" s="466"/>
      <c r="X986" s="466"/>
      <c r="Y986" s="466"/>
    </row>
    <row r="987" spans="1:25" ht="14.25" customHeight="1" x14ac:dyDescent="0.2">
      <c r="A987" s="461"/>
      <c r="B987" s="461"/>
      <c r="C987" s="466"/>
      <c r="D987" s="466"/>
      <c r="E987" s="466"/>
      <c r="F987" s="466"/>
      <c r="G987" s="495"/>
      <c r="H987" s="495"/>
      <c r="I987" s="466"/>
      <c r="J987" s="466"/>
      <c r="K987" s="466"/>
      <c r="L987" s="466"/>
      <c r="M987" s="466"/>
      <c r="N987" s="466"/>
      <c r="O987" s="466"/>
      <c r="P987" s="466"/>
      <c r="Q987" s="466"/>
      <c r="R987" s="466"/>
      <c r="S987" s="466"/>
      <c r="T987" s="466"/>
      <c r="U987" s="466"/>
      <c r="V987" s="466"/>
      <c r="W987" s="466"/>
      <c r="X987" s="466"/>
      <c r="Y987" s="466"/>
    </row>
    <row r="988" spans="1:25" ht="14.25" customHeight="1" x14ac:dyDescent="0.2">
      <c r="A988" s="461"/>
      <c r="B988" s="461"/>
      <c r="C988" s="466"/>
      <c r="D988" s="466"/>
      <c r="E988" s="466"/>
      <c r="F988" s="466"/>
      <c r="G988" s="495"/>
      <c r="H988" s="495"/>
      <c r="I988" s="466"/>
      <c r="J988" s="466"/>
      <c r="K988" s="466"/>
      <c r="L988" s="466"/>
      <c r="M988" s="466"/>
      <c r="N988" s="466"/>
      <c r="O988" s="466"/>
      <c r="P988" s="466"/>
      <c r="Q988" s="466"/>
      <c r="R988" s="466"/>
      <c r="S988" s="466"/>
      <c r="T988" s="466"/>
      <c r="U988" s="466"/>
      <c r="V988" s="466"/>
      <c r="W988" s="466"/>
      <c r="X988" s="466"/>
      <c r="Y988" s="466"/>
    </row>
    <row r="989" spans="1:25" ht="14.25" customHeight="1" x14ac:dyDescent="0.2">
      <c r="A989" s="461"/>
      <c r="B989" s="461"/>
      <c r="C989" s="466"/>
      <c r="D989" s="466"/>
      <c r="E989" s="466"/>
      <c r="F989" s="466"/>
      <c r="G989" s="495"/>
      <c r="H989" s="495"/>
      <c r="I989" s="466"/>
      <c r="J989" s="466"/>
      <c r="K989" s="466"/>
      <c r="L989" s="466"/>
      <c r="M989" s="466"/>
      <c r="N989" s="466"/>
      <c r="O989" s="466"/>
      <c r="P989" s="466"/>
      <c r="Q989" s="466"/>
      <c r="R989" s="466"/>
      <c r="S989" s="466"/>
      <c r="T989" s="466"/>
      <c r="U989" s="466"/>
      <c r="V989" s="466"/>
      <c r="W989" s="466"/>
      <c r="X989" s="466"/>
      <c r="Y989" s="466"/>
    </row>
    <row r="990" spans="1:25" ht="14.25" customHeight="1" x14ac:dyDescent="0.2">
      <c r="A990" s="461"/>
      <c r="B990" s="461"/>
      <c r="C990" s="466"/>
      <c r="D990" s="466"/>
      <c r="E990" s="466"/>
      <c r="F990" s="466"/>
      <c r="G990" s="495"/>
      <c r="H990" s="495"/>
      <c r="I990" s="466"/>
      <c r="J990" s="466"/>
      <c r="K990" s="466"/>
      <c r="L990" s="466"/>
      <c r="M990" s="466"/>
      <c r="N990" s="466"/>
      <c r="O990" s="466"/>
      <c r="P990" s="466"/>
      <c r="Q990" s="466"/>
      <c r="R990" s="466"/>
      <c r="S990" s="466"/>
      <c r="T990" s="466"/>
      <c r="U990" s="466"/>
      <c r="V990" s="466"/>
      <c r="W990" s="466"/>
      <c r="X990" s="466"/>
      <c r="Y990" s="466"/>
    </row>
    <row r="991" spans="1:25" ht="14.25" customHeight="1" x14ac:dyDescent="0.2">
      <c r="A991" s="461"/>
      <c r="B991" s="461"/>
      <c r="C991" s="466"/>
      <c r="D991" s="466"/>
      <c r="E991" s="466"/>
      <c r="F991" s="466"/>
      <c r="G991" s="495"/>
      <c r="H991" s="495"/>
      <c r="I991" s="466"/>
      <c r="J991" s="466"/>
      <c r="K991" s="466"/>
      <c r="L991" s="466"/>
      <c r="M991" s="466"/>
      <c r="N991" s="466"/>
      <c r="O991" s="466"/>
      <c r="P991" s="466"/>
      <c r="Q991" s="466"/>
      <c r="R991" s="466"/>
      <c r="S991" s="466"/>
      <c r="T991" s="466"/>
      <c r="U991" s="466"/>
      <c r="V991" s="466"/>
      <c r="W991" s="466"/>
      <c r="X991" s="466"/>
      <c r="Y991" s="466"/>
    </row>
    <row r="992" spans="1:25" ht="14.25" customHeight="1" x14ac:dyDescent="0.2">
      <c r="A992" s="461"/>
      <c r="B992" s="461"/>
      <c r="C992" s="466"/>
      <c r="D992" s="466"/>
      <c r="E992" s="466"/>
      <c r="F992" s="466"/>
      <c r="G992" s="495"/>
      <c r="H992" s="495"/>
      <c r="I992" s="466"/>
      <c r="J992" s="466"/>
      <c r="K992" s="466"/>
      <c r="L992" s="466"/>
      <c r="M992" s="466"/>
      <c r="N992" s="466"/>
      <c r="O992" s="466"/>
      <c r="P992" s="466"/>
      <c r="Q992" s="466"/>
      <c r="R992" s="466"/>
      <c r="S992" s="466"/>
      <c r="T992" s="466"/>
      <c r="U992" s="466"/>
      <c r="V992" s="466"/>
      <c r="W992" s="466"/>
      <c r="X992" s="466"/>
      <c r="Y992" s="466"/>
    </row>
    <row r="993" spans="1:25" ht="14.25" customHeight="1" x14ac:dyDescent="0.2">
      <c r="A993" s="461"/>
      <c r="B993" s="461"/>
      <c r="C993" s="466"/>
      <c r="D993" s="466"/>
      <c r="E993" s="466"/>
      <c r="F993" s="466"/>
      <c r="G993" s="495"/>
      <c r="H993" s="495"/>
      <c r="I993" s="466"/>
      <c r="J993" s="466"/>
      <c r="K993" s="466"/>
      <c r="L993" s="466"/>
      <c r="M993" s="466"/>
      <c r="N993" s="466"/>
      <c r="O993" s="466"/>
      <c r="P993" s="466"/>
      <c r="Q993" s="466"/>
      <c r="R993" s="466"/>
      <c r="S993" s="466"/>
      <c r="T993" s="466"/>
      <c r="U993" s="466"/>
      <c r="V993" s="466"/>
      <c r="W993" s="466"/>
      <c r="X993" s="466"/>
      <c r="Y993" s="466"/>
    </row>
    <row r="994" spans="1:25" ht="14.25" customHeight="1" x14ac:dyDescent="0.2">
      <c r="A994" s="461"/>
      <c r="B994" s="461"/>
      <c r="C994" s="466"/>
      <c r="D994" s="466"/>
      <c r="E994" s="466"/>
      <c r="F994" s="466"/>
      <c r="G994" s="495"/>
      <c r="H994" s="495"/>
      <c r="I994" s="466"/>
      <c r="J994" s="466"/>
      <c r="K994" s="466"/>
      <c r="L994" s="466"/>
      <c r="M994" s="466"/>
      <c r="N994" s="466"/>
      <c r="O994" s="466"/>
      <c r="P994" s="466"/>
      <c r="Q994" s="466"/>
      <c r="R994" s="466"/>
      <c r="S994" s="466"/>
      <c r="T994" s="466"/>
      <c r="U994" s="466"/>
      <c r="V994" s="466"/>
      <c r="W994" s="466"/>
      <c r="X994" s="466"/>
      <c r="Y994" s="466"/>
    </row>
    <row r="995" spans="1:25" ht="14.25" customHeight="1" x14ac:dyDescent="0.2">
      <c r="A995" s="461"/>
      <c r="B995" s="461"/>
      <c r="C995" s="466"/>
      <c r="D995" s="466"/>
      <c r="E995" s="466"/>
      <c r="F995" s="466"/>
      <c r="G995" s="495"/>
      <c r="H995" s="495"/>
      <c r="I995" s="466"/>
      <c r="J995" s="466"/>
      <c r="K995" s="466"/>
      <c r="L995" s="466"/>
      <c r="M995" s="466"/>
      <c r="N995" s="466"/>
      <c r="O995" s="466"/>
      <c r="P995" s="466"/>
      <c r="Q995" s="466"/>
      <c r="R995" s="466"/>
      <c r="S995" s="466"/>
      <c r="T995" s="466"/>
      <c r="U995" s="466"/>
      <c r="V995" s="466"/>
      <c r="W995" s="466"/>
      <c r="X995" s="466"/>
      <c r="Y995" s="466"/>
    </row>
    <row r="996" spans="1:25" ht="14.25" customHeight="1" x14ac:dyDescent="0.2">
      <c r="A996" s="461"/>
      <c r="B996" s="461"/>
      <c r="C996" s="466"/>
      <c r="D996" s="466"/>
      <c r="E996" s="466"/>
      <c r="F996" s="466"/>
      <c r="G996" s="495"/>
      <c r="H996" s="495"/>
      <c r="I996" s="466"/>
      <c r="J996" s="466"/>
      <c r="K996" s="466"/>
      <c r="L996" s="466"/>
      <c r="M996" s="466"/>
      <c r="N996" s="466"/>
      <c r="O996" s="466"/>
      <c r="P996" s="466"/>
      <c r="Q996" s="466"/>
      <c r="R996" s="466"/>
      <c r="S996" s="466"/>
      <c r="T996" s="466"/>
      <c r="U996" s="466"/>
      <c r="V996" s="466"/>
      <c r="W996" s="466"/>
      <c r="X996" s="466"/>
      <c r="Y996" s="466"/>
    </row>
    <row r="997" spans="1:25" ht="14.25" customHeight="1" x14ac:dyDescent="0.2">
      <c r="A997" s="461"/>
      <c r="B997" s="461"/>
      <c r="C997" s="466"/>
      <c r="D997" s="466"/>
      <c r="E997" s="466"/>
      <c r="F997" s="466"/>
      <c r="G997" s="495"/>
      <c r="H997" s="495"/>
      <c r="I997" s="466"/>
      <c r="J997" s="466"/>
      <c r="K997" s="466"/>
      <c r="L997" s="466"/>
      <c r="M997" s="466"/>
      <c r="N997" s="466"/>
      <c r="O997" s="466"/>
      <c r="P997" s="466"/>
      <c r="Q997" s="466"/>
      <c r="R997" s="466"/>
      <c r="S997" s="466"/>
      <c r="T997" s="466"/>
      <c r="U997" s="466"/>
      <c r="V997" s="466"/>
      <c r="W997" s="466"/>
      <c r="X997" s="466"/>
      <c r="Y997" s="466"/>
    </row>
    <row r="998" spans="1:25" ht="14.25" customHeight="1" x14ac:dyDescent="0.2">
      <c r="A998" s="461"/>
      <c r="B998" s="461"/>
      <c r="C998" s="466"/>
      <c r="D998" s="466"/>
      <c r="E998" s="466"/>
      <c r="F998" s="466"/>
      <c r="G998" s="495"/>
      <c r="H998" s="495"/>
      <c r="I998" s="466"/>
      <c r="J998" s="466"/>
      <c r="K998" s="466"/>
      <c r="L998" s="466"/>
      <c r="M998" s="466"/>
      <c r="N998" s="466"/>
      <c r="O998" s="466"/>
      <c r="P998" s="466"/>
      <c r="Q998" s="466"/>
      <c r="R998" s="466"/>
      <c r="S998" s="466"/>
      <c r="T998" s="466"/>
      <c r="U998" s="466"/>
      <c r="V998" s="466"/>
      <c r="W998" s="466"/>
      <c r="X998" s="466"/>
      <c r="Y998" s="466"/>
    </row>
    <row r="999" spans="1:25" ht="14.25" customHeight="1" x14ac:dyDescent="0.2">
      <c r="A999" s="461"/>
      <c r="B999" s="461"/>
      <c r="C999" s="466"/>
      <c r="D999" s="466"/>
      <c r="E999" s="466"/>
      <c r="F999" s="466"/>
      <c r="G999" s="495"/>
      <c r="H999" s="495"/>
      <c r="I999" s="466"/>
      <c r="J999" s="466"/>
      <c r="K999" s="466"/>
      <c r="L999" s="466"/>
      <c r="M999" s="466"/>
      <c r="N999" s="466"/>
      <c r="O999" s="466"/>
      <c r="P999" s="466"/>
      <c r="Q999" s="466"/>
      <c r="R999" s="466"/>
      <c r="S999" s="466"/>
      <c r="T999" s="466"/>
      <c r="U999" s="466"/>
      <c r="V999" s="466"/>
      <c r="W999" s="466"/>
      <c r="X999" s="466"/>
      <c r="Y999" s="466"/>
    </row>
    <row r="1000" spans="1:25" ht="14.25" customHeight="1" x14ac:dyDescent="0.2">
      <c r="A1000" s="461"/>
      <c r="B1000" s="461"/>
      <c r="C1000" s="466"/>
      <c r="D1000" s="466"/>
      <c r="E1000" s="466"/>
      <c r="F1000" s="466"/>
      <c r="G1000" s="495"/>
      <c r="H1000" s="495"/>
      <c r="I1000" s="466"/>
      <c r="J1000" s="466"/>
      <c r="K1000" s="466"/>
      <c r="L1000" s="466"/>
      <c r="M1000" s="466"/>
      <c r="N1000" s="466"/>
      <c r="O1000" s="466"/>
      <c r="P1000" s="466"/>
      <c r="Q1000" s="466"/>
      <c r="R1000" s="466"/>
      <c r="S1000" s="466"/>
      <c r="T1000" s="466"/>
      <c r="U1000" s="466"/>
      <c r="V1000" s="466"/>
      <c r="W1000" s="466"/>
      <c r="X1000" s="466"/>
      <c r="Y1000" s="466"/>
    </row>
    <row r="1001" spans="1:25" ht="14.25" customHeight="1" x14ac:dyDescent="0.2">
      <c r="A1001" s="461"/>
      <c r="B1001" s="461"/>
      <c r="C1001" s="466"/>
      <c r="D1001" s="466"/>
      <c r="E1001" s="466"/>
      <c r="F1001" s="466"/>
      <c r="G1001" s="495"/>
      <c r="H1001" s="495"/>
      <c r="I1001" s="466"/>
      <c r="J1001" s="466"/>
      <c r="K1001" s="466"/>
      <c r="L1001" s="466"/>
      <c r="M1001" s="466"/>
      <c r="N1001" s="466"/>
      <c r="O1001" s="466"/>
      <c r="P1001" s="466"/>
      <c r="Q1001" s="466"/>
      <c r="R1001" s="466"/>
      <c r="S1001" s="466"/>
      <c r="T1001" s="466"/>
      <c r="U1001" s="466"/>
      <c r="V1001" s="466"/>
      <c r="W1001" s="466"/>
      <c r="X1001" s="466"/>
      <c r="Y1001" s="466"/>
    </row>
    <row r="1002" spans="1:25" ht="14.25" customHeight="1" x14ac:dyDescent="0.2">
      <c r="A1002" s="461"/>
      <c r="B1002" s="461"/>
      <c r="C1002" s="466"/>
      <c r="D1002" s="466"/>
      <c r="E1002" s="466"/>
      <c r="F1002" s="466"/>
      <c r="G1002" s="495"/>
      <c r="H1002" s="495"/>
      <c r="I1002" s="466"/>
      <c r="J1002" s="466"/>
      <c r="K1002" s="466"/>
      <c r="L1002" s="466"/>
      <c r="M1002" s="466"/>
      <c r="N1002" s="466"/>
      <c r="O1002" s="466"/>
      <c r="P1002" s="466"/>
      <c r="Q1002" s="466"/>
      <c r="R1002" s="466"/>
      <c r="S1002" s="466"/>
      <c r="T1002" s="466"/>
      <c r="U1002" s="466"/>
      <c r="V1002" s="466"/>
      <c r="W1002" s="466"/>
      <c r="X1002" s="466"/>
      <c r="Y1002" s="466"/>
    </row>
    <row r="1003" spans="1:25" ht="14.25" customHeight="1" x14ac:dyDescent="0.2">
      <c r="A1003" s="461"/>
      <c r="B1003" s="461"/>
      <c r="C1003" s="466"/>
      <c r="D1003" s="466"/>
      <c r="E1003" s="466"/>
      <c r="F1003" s="466"/>
      <c r="G1003" s="495"/>
      <c r="H1003" s="495"/>
      <c r="I1003" s="466"/>
      <c r="J1003" s="466"/>
      <c r="K1003" s="466"/>
      <c r="L1003" s="466"/>
      <c r="M1003" s="466"/>
      <c r="N1003" s="466"/>
      <c r="O1003" s="466"/>
      <c r="P1003" s="466"/>
      <c r="Q1003" s="466"/>
      <c r="R1003" s="466"/>
      <c r="S1003" s="466"/>
      <c r="T1003" s="466"/>
      <c r="U1003" s="466"/>
      <c r="V1003" s="466"/>
      <c r="W1003" s="466"/>
      <c r="X1003" s="466"/>
      <c r="Y1003" s="466"/>
    </row>
  </sheetData>
  <mergeCells count="15">
    <mergeCell ref="A2:B2"/>
    <mergeCell ref="C2:G2"/>
    <mergeCell ref="A3:H3"/>
    <mergeCell ref="A27:A29"/>
    <mergeCell ref="B27:D29"/>
    <mergeCell ref="E27:E29"/>
    <mergeCell ref="F27:G29"/>
    <mergeCell ref="H27:H29"/>
    <mergeCell ref="I27:I29"/>
    <mergeCell ref="B30:D30"/>
    <mergeCell ref="F30:G30"/>
    <mergeCell ref="A31:A32"/>
    <mergeCell ref="B31:D32"/>
    <mergeCell ref="F31:G31"/>
    <mergeCell ref="F32:G32"/>
  </mergeCells>
  <hyperlinks>
    <hyperlink ref="E23" r:id="rId1" display="http://www.alcaldiabogota.gov.co/sisjur/normas/Norma1.jsp?i=4276" xr:uid="{EA113030-BA35-484D-8D50-5CA1C59DE03B}"/>
    <hyperlink ref="E22" r:id="rId2" display="http://www.alcaldiabogota.gov.co/sisjur/normas/Norma1.jsp?i=29233" xr:uid="{98FB0105-08B3-421E-A654-A760F714DB24}"/>
    <hyperlink ref="H22" r:id="rId3" xr:uid="{C9AE7088-8D2D-42B2-9851-17562CFADD05}"/>
    <hyperlink ref="E21" r:id="rId4" display="http://www.alcaldiabogota.gov.co/sisjur/normas/Norma1.jsp?i=29348" xr:uid="{29DA4D32-C7B8-4324-87B3-581EA69A6217}"/>
    <hyperlink ref="E20" r:id="rId5" display="http://www.alcaldiabogota.gov.co/sisjur/normas/Norma1.jsp?i=40685" xr:uid="{4CF7A62D-0D18-47A9-84CB-9E27441F1F0E}"/>
    <hyperlink ref="E19" r:id="rId6" display="http://www.alcaldiabogota.gov.co/sisjur/normas/Norma1.jsp?i=43292" xr:uid="{DCB09B8D-7CA8-4677-9839-D9B8923BFD85}"/>
    <hyperlink ref="E17" r:id="rId7" display="http://www.secretariasenado.gov.co/senado/basedoc/ley_1581_2012.html" xr:uid="{AB5586CD-4B85-435A-A9FA-090A63744CAA}"/>
    <hyperlink ref="E15" r:id="rId8" display="http://www.secretariasenado.gov.co/senado/basedoc/ley_1712_2014.html" xr:uid="{2F658690-F4E5-4AE6-B0D1-F0D9DE699062}"/>
    <hyperlink ref="E14" r:id="rId9" display="http://www.alcaldiabogota.gov.co/sisjur/normas/Norma1.jsp?i=60596" xr:uid="{D5A72628-8D6F-4356-BEA7-80468644495D}"/>
    <hyperlink ref="E13" r:id="rId10" display="http://wsp.presidencia.gov.co/secretaria-transparencia/Prensa/2015/Documents/decreto_presidencial_103_del_20_de_enero_2015.pdf" xr:uid="{95D087A5-A5FF-4E4A-B7E9-409CF94988A6}"/>
    <hyperlink ref="E11" r:id="rId11" display="https://www.alcaldiabogota.gov.co/sisjur/normas/Norma1.jsp?i=61079" xr:uid="{52730AAA-CB50-46BF-8D8B-A52871C32E45}"/>
    <hyperlink ref="E12" r:id="rId12" display="about:blank" xr:uid="{807F2064-A2A9-4CD2-B545-37E77C565A3E}"/>
    <hyperlink ref="E10" r:id="rId13" display="about:blank" xr:uid="{B651BB51-2D18-42A9-82BD-A0FADA55637C}"/>
    <hyperlink ref="E8" r:id="rId14" display="https://secretariageneral.gov.co/sites/default/files/marco-legal/resolucion003de2017_0.pdf" xr:uid="{87E6D254-18EC-49D5-AB4B-9E6CBF675C50}"/>
    <hyperlink ref="E6" r:id="rId15" display="https://gobiernodigital.mintic.gov.co/692/articles-160770_resolucion_1519_2020.pdf" xr:uid="{BA9603F0-5309-4CAB-9F5F-F3F52DE9FA51}"/>
    <hyperlink ref="E5" r:id="rId16" display="http://intranet.fuga.gov.co/sites/default/files/20222300004252_4.pdf" xr:uid="{C0C1F043-B958-414C-9097-C9E5AF9072D2}"/>
    <hyperlink ref="E16" r:id="rId17" location="0" display="https://www.funcionpublica.gov.co/eva/gestornormativo/norma.php?i=53646 - 0" xr:uid="{9B968E19-D2AA-4C9F-A579-32D72E6D4CCC}"/>
    <hyperlink ref="E18" r:id="rId18" xr:uid="{DF33DF99-8F30-4693-BEDF-6CF43F928A42}"/>
    <hyperlink ref="E26" r:id="rId19" location=":~:text=Esta%20Ley%20protege%20exclusivamente%20la,obras%20literarias%2C%20cient%C3%ADficas%20y%20art%C3%ADsticas." display="https://www.funcionpublica.gov.co/eva/gestornormativo/norma.php?i=3431 - :~:text=Esta%20Ley%20protege%20exclusivamente%20la,obras%20literarias%2C%20cient%C3%ADficas%20y%20art%C3%ADsticas." xr:uid="{281DA92F-452A-4D53-BFA5-88F0F355783B}"/>
    <hyperlink ref="E7" r:id="rId20" display="https://www.funcionpublica.gov.co/eva/gestornormativo/norma.php?i=87419" xr:uid="{F0221923-7423-4198-A078-2A45A54F8084}"/>
    <hyperlink ref="E25" r:id="rId21" display="http://derechodeautor.gov.co:8080/documents/10181/182597/44.pdf/7875d74e-b3ef-4a8a-8661-704823b871b5" xr:uid="{2FED25DF-0667-4109-B756-70EFB50D4282}"/>
    <hyperlink ref="E9" r:id="rId22" display="https://www.suin-juriscol.gov.co/viewDocument.asp?ruta=Leyes/30030647" xr:uid="{C7A8168F-124A-47FC-A619-0661F205CA1A}"/>
    <hyperlink ref="E24" r:id="rId23" display="Decisión 351" xr:uid="{8A2CE414-9B39-43FD-B54D-6D28B91FB318}"/>
  </hyperlinks>
  <pageMargins left="0.7" right="0.7" top="0.75" bottom="0.75" header="0" footer="0"/>
  <pageSetup orientation="landscape"/>
  <headerFooter>
    <oddHeader>&amp;R&amp;P de 00+000_______________________       ____________</oddHeader>
    <oddFooter>&amp;LV2.29/11/2019</oddFooter>
  </headerFooter>
  <drawing r:id="rId24"/>
  <legacyDrawing r:id="rId25"/>
  <tableParts count="1">
    <tablePart r:id="rId26"/>
  </tablePar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06118B-6DEF-4DE8-8284-7711E2758B98}">
  <sheetPr>
    <tabColor rgb="FFFF0000"/>
  </sheetPr>
  <dimension ref="A1:Z120"/>
  <sheetViews>
    <sheetView view="pageBreakPreview" zoomScale="60" zoomScaleNormal="60" zoomScalePageLayoutView="26" workbookViewId="0">
      <selection activeCell="A5" sqref="A5:I6"/>
    </sheetView>
  </sheetViews>
  <sheetFormatPr baseColWidth="10" defaultColWidth="11.42578125" defaultRowHeight="14.25" x14ac:dyDescent="0.2"/>
  <cols>
    <col min="1" max="1" width="23.7109375" style="319" customWidth="1"/>
    <col min="2" max="2" width="16.42578125" style="352" customWidth="1"/>
    <col min="3" max="3" width="20.42578125" style="321" customWidth="1"/>
    <col min="4" max="4" width="25.42578125" style="175" customWidth="1"/>
    <col min="5" max="5" width="31.7109375" style="175" customWidth="1"/>
    <col min="6" max="6" width="24.42578125" style="175" customWidth="1"/>
    <col min="7" max="7" width="56.85546875" style="321" customWidth="1"/>
    <col min="8" max="8" width="78.7109375" style="321" customWidth="1"/>
    <col min="9" max="9" width="44.85546875" style="321" customWidth="1"/>
    <col min="10" max="16384" width="11.42578125" style="321"/>
  </cols>
  <sheetData>
    <row r="1" spans="1:9" s="319" customFormat="1" ht="120" customHeight="1" thickBot="1" x14ac:dyDescent="0.25">
      <c r="A1" s="316"/>
      <c r="B1" s="317"/>
      <c r="C1" s="318"/>
      <c r="D1" s="317"/>
      <c r="E1" s="317"/>
      <c r="F1" s="317"/>
      <c r="G1" s="318"/>
      <c r="H1" s="318"/>
      <c r="I1" s="318"/>
    </row>
    <row r="2" spans="1:9" s="319" customFormat="1" ht="69" customHeight="1" thickBot="1" x14ac:dyDescent="0.25">
      <c r="A2" s="670" t="s">
        <v>0</v>
      </c>
      <c r="B2" s="671"/>
      <c r="C2" s="672" t="s">
        <v>742</v>
      </c>
      <c r="D2" s="673"/>
      <c r="E2" s="673"/>
      <c r="F2" s="673"/>
      <c r="G2" s="674"/>
      <c r="H2" s="571" t="s">
        <v>2</v>
      </c>
      <c r="I2" s="572" t="s">
        <v>743</v>
      </c>
    </row>
    <row r="3" spans="1:9" ht="30" x14ac:dyDescent="0.2">
      <c r="A3" s="675" t="s">
        <v>401</v>
      </c>
      <c r="B3" s="675"/>
      <c r="C3" s="675"/>
      <c r="D3" s="675"/>
      <c r="E3" s="675"/>
      <c r="F3" s="675"/>
      <c r="G3" s="675"/>
      <c r="H3" s="675"/>
      <c r="I3" s="320" t="s">
        <v>574</v>
      </c>
    </row>
    <row r="4" spans="1:9" s="324" customFormat="1" ht="84.75" customHeight="1" x14ac:dyDescent="0.2">
      <c r="A4" s="322" t="s">
        <v>6</v>
      </c>
      <c r="B4" s="322" t="s">
        <v>7</v>
      </c>
      <c r="C4" s="322" t="s">
        <v>402</v>
      </c>
      <c r="D4" s="322" t="s">
        <v>403</v>
      </c>
      <c r="E4" s="322" t="s">
        <v>10</v>
      </c>
      <c r="F4" s="322" t="s">
        <v>404</v>
      </c>
      <c r="G4" s="322" t="s">
        <v>12</v>
      </c>
      <c r="H4" s="322" t="s">
        <v>13</v>
      </c>
      <c r="I4" s="323" t="s">
        <v>14</v>
      </c>
    </row>
    <row r="5" spans="1:9" s="324" customFormat="1" ht="84.75" customHeight="1" x14ac:dyDescent="0.2">
      <c r="A5" s="325" t="s">
        <v>797</v>
      </c>
      <c r="B5" s="179" t="s">
        <v>156</v>
      </c>
      <c r="C5" s="325" t="s">
        <v>157</v>
      </c>
      <c r="D5" s="179" t="s">
        <v>57</v>
      </c>
      <c r="E5" s="573">
        <v>206</v>
      </c>
      <c r="F5" s="182">
        <v>44904</v>
      </c>
      <c r="G5" s="325" t="s">
        <v>1800</v>
      </c>
      <c r="H5" s="325" t="s">
        <v>150</v>
      </c>
      <c r="I5" s="325" t="s">
        <v>797</v>
      </c>
    </row>
    <row r="6" spans="1:9" s="324" customFormat="1" ht="84.75" customHeight="1" x14ac:dyDescent="0.2">
      <c r="A6" s="325" t="s">
        <v>1801</v>
      </c>
      <c r="B6" s="179" t="s">
        <v>16</v>
      </c>
      <c r="C6" s="325" t="s">
        <v>370</v>
      </c>
      <c r="D6" s="179" t="s">
        <v>665</v>
      </c>
      <c r="E6" s="573">
        <v>2251</v>
      </c>
      <c r="F6" s="182">
        <v>44756</v>
      </c>
      <c r="G6" s="325" t="s">
        <v>1802</v>
      </c>
      <c r="H6" s="325" t="s">
        <v>150</v>
      </c>
      <c r="I6" s="325" t="s">
        <v>1803</v>
      </c>
    </row>
    <row r="7" spans="1:9" s="324" customFormat="1" ht="84.75" customHeight="1" x14ac:dyDescent="0.2">
      <c r="A7" s="325" t="s">
        <v>797</v>
      </c>
      <c r="B7" s="179" t="s">
        <v>156</v>
      </c>
      <c r="C7" s="325" t="s">
        <v>157</v>
      </c>
      <c r="D7" s="179" t="s">
        <v>57</v>
      </c>
      <c r="E7" s="573">
        <v>113</v>
      </c>
      <c r="F7" s="182">
        <v>44750</v>
      </c>
      <c r="G7" s="325" t="s">
        <v>1804</v>
      </c>
      <c r="H7" s="325" t="s">
        <v>150</v>
      </c>
      <c r="I7" s="325" t="s">
        <v>797</v>
      </c>
    </row>
    <row r="8" spans="1:9" s="327" customFormat="1" ht="84.75" customHeight="1" x14ac:dyDescent="0.2">
      <c r="A8" s="325" t="s">
        <v>744</v>
      </c>
      <c r="B8" s="179" t="s">
        <v>16</v>
      </c>
      <c r="C8" s="325" t="s">
        <v>370</v>
      </c>
      <c r="D8" s="179" t="s">
        <v>24</v>
      </c>
      <c r="E8" s="326">
        <v>2214</v>
      </c>
      <c r="F8" s="182">
        <v>44734</v>
      </c>
      <c r="G8" s="325" t="s">
        <v>745</v>
      </c>
      <c r="H8" s="325" t="s">
        <v>150</v>
      </c>
      <c r="I8" s="325" t="s">
        <v>746</v>
      </c>
    </row>
    <row r="9" spans="1:9" s="327" customFormat="1" ht="84.75" customHeight="1" x14ac:dyDescent="0.2">
      <c r="A9" s="325" t="s">
        <v>747</v>
      </c>
      <c r="B9" s="179" t="s">
        <v>16</v>
      </c>
      <c r="C9" s="325" t="s">
        <v>370</v>
      </c>
      <c r="D9" s="179" t="s">
        <v>24</v>
      </c>
      <c r="E9" s="326">
        <v>2209</v>
      </c>
      <c r="F9" s="182">
        <v>44704</v>
      </c>
      <c r="G9" s="325" t="s">
        <v>748</v>
      </c>
      <c r="H9" s="325" t="s">
        <v>150</v>
      </c>
      <c r="I9" s="325" t="s">
        <v>746</v>
      </c>
    </row>
    <row r="10" spans="1:9" s="328" customFormat="1" ht="84.75" customHeight="1" x14ac:dyDescent="0.2">
      <c r="A10" s="325" t="s">
        <v>749</v>
      </c>
      <c r="B10" s="179" t="s">
        <v>42</v>
      </c>
      <c r="C10" s="325" t="s">
        <v>299</v>
      </c>
      <c r="D10" s="179" t="s">
        <v>72</v>
      </c>
      <c r="E10" s="326">
        <v>173</v>
      </c>
      <c r="F10" s="182">
        <v>44680</v>
      </c>
      <c r="G10" s="325" t="s">
        <v>750</v>
      </c>
      <c r="H10" s="325" t="s">
        <v>150</v>
      </c>
      <c r="I10" s="325" t="s">
        <v>751</v>
      </c>
    </row>
    <row r="11" spans="1:9" s="328" customFormat="1" ht="84.75" customHeight="1" x14ac:dyDescent="0.2">
      <c r="A11" s="325" t="s">
        <v>752</v>
      </c>
      <c r="B11" s="179" t="s">
        <v>16</v>
      </c>
      <c r="C11" s="325" t="s">
        <v>370</v>
      </c>
      <c r="D11" s="179" t="s">
        <v>24</v>
      </c>
      <c r="E11" s="329">
        <v>2191</v>
      </c>
      <c r="F11" s="182">
        <v>44567</v>
      </c>
      <c r="G11" s="325" t="s">
        <v>753</v>
      </c>
      <c r="H11" s="325" t="s">
        <v>150</v>
      </c>
      <c r="I11" s="325" t="s">
        <v>746</v>
      </c>
    </row>
    <row r="12" spans="1:9" s="328" customFormat="1" ht="84.75" customHeight="1" x14ac:dyDescent="0.2">
      <c r="A12" s="325" t="s">
        <v>754</v>
      </c>
      <c r="B12" s="179" t="s">
        <v>16</v>
      </c>
      <c r="C12" s="325" t="s">
        <v>630</v>
      </c>
      <c r="D12" s="179" t="s">
        <v>57</v>
      </c>
      <c r="E12" s="329">
        <v>4272</v>
      </c>
      <c r="F12" s="182">
        <v>44557</v>
      </c>
      <c r="G12" s="325" t="s">
        <v>755</v>
      </c>
      <c r="H12" s="325" t="s">
        <v>150</v>
      </c>
      <c r="I12" s="325" t="s">
        <v>756</v>
      </c>
    </row>
    <row r="13" spans="1:9" s="328" customFormat="1" ht="84.75" customHeight="1" x14ac:dyDescent="0.2">
      <c r="A13" s="325" t="s">
        <v>757</v>
      </c>
      <c r="B13" s="179" t="s">
        <v>16</v>
      </c>
      <c r="C13" s="325" t="s">
        <v>226</v>
      </c>
      <c r="D13" s="179" t="s">
        <v>72</v>
      </c>
      <c r="E13" s="329">
        <v>1662</v>
      </c>
      <c r="F13" s="182">
        <v>44536</v>
      </c>
      <c r="G13" s="325" t="s">
        <v>758</v>
      </c>
      <c r="H13" s="325" t="s">
        <v>150</v>
      </c>
      <c r="I13" s="325" t="s">
        <v>746</v>
      </c>
    </row>
    <row r="14" spans="1:9" s="328" customFormat="1" ht="84.75" customHeight="1" x14ac:dyDescent="0.2">
      <c r="A14" s="325" t="s">
        <v>759</v>
      </c>
      <c r="B14" s="179" t="s">
        <v>16</v>
      </c>
      <c r="C14" s="325" t="s">
        <v>760</v>
      </c>
      <c r="D14" s="179" t="s">
        <v>72</v>
      </c>
      <c r="E14" s="329">
        <v>1415</v>
      </c>
      <c r="F14" s="182">
        <v>44504</v>
      </c>
      <c r="G14" s="325" t="s">
        <v>761</v>
      </c>
      <c r="H14" s="325" t="s">
        <v>150</v>
      </c>
      <c r="I14" s="325" t="s">
        <v>746</v>
      </c>
    </row>
    <row r="15" spans="1:9" s="331" customFormat="1" ht="75.75" customHeight="1" x14ac:dyDescent="0.2">
      <c r="A15" s="325" t="s">
        <v>762</v>
      </c>
      <c r="B15" s="179" t="s">
        <v>16</v>
      </c>
      <c r="C15" s="325" t="s">
        <v>763</v>
      </c>
      <c r="D15" s="179" t="s">
        <v>57</v>
      </c>
      <c r="E15" s="330">
        <v>1687</v>
      </c>
      <c r="F15" s="182">
        <v>44494</v>
      </c>
      <c r="G15" s="325" t="s">
        <v>764</v>
      </c>
      <c r="H15" s="325" t="s">
        <v>765</v>
      </c>
      <c r="I15" s="325" t="s">
        <v>751</v>
      </c>
    </row>
    <row r="16" spans="1:9" s="331" customFormat="1" ht="85.5" x14ac:dyDescent="0.2">
      <c r="A16" s="325" t="s">
        <v>766</v>
      </c>
      <c r="B16" s="179" t="s">
        <v>16</v>
      </c>
      <c r="C16" s="325" t="s">
        <v>767</v>
      </c>
      <c r="D16" s="179" t="s">
        <v>72</v>
      </c>
      <c r="E16" s="330">
        <v>1252</v>
      </c>
      <c r="F16" s="182">
        <v>44481</v>
      </c>
      <c r="G16" s="325" t="s">
        <v>768</v>
      </c>
      <c r="H16" s="325" t="s">
        <v>769</v>
      </c>
      <c r="I16" s="325" t="s">
        <v>770</v>
      </c>
    </row>
    <row r="17" spans="1:9" s="331" customFormat="1" ht="85.5" x14ac:dyDescent="0.2">
      <c r="A17" s="325" t="s">
        <v>771</v>
      </c>
      <c r="B17" s="179" t="s">
        <v>16</v>
      </c>
      <c r="C17" s="325" t="s">
        <v>226</v>
      </c>
      <c r="D17" s="179" t="s">
        <v>72</v>
      </c>
      <c r="E17" s="330">
        <v>952</v>
      </c>
      <c r="F17" s="182">
        <v>44427</v>
      </c>
      <c r="G17" s="325" t="s">
        <v>772</v>
      </c>
      <c r="H17" s="325" t="s">
        <v>150</v>
      </c>
      <c r="I17" s="325" t="s">
        <v>746</v>
      </c>
    </row>
    <row r="18" spans="1:9" s="331" customFormat="1" ht="91.5" customHeight="1" x14ac:dyDescent="0.2">
      <c r="A18" s="325" t="s">
        <v>773</v>
      </c>
      <c r="B18" s="179" t="s">
        <v>16</v>
      </c>
      <c r="C18" s="325" t="s">
        <v>370</v>
      </c>
      <c r="D18" s="179" t="s">
        <v>24</v>
      </c>
      <c r="E18" s="329">
        <v>2141</v>
      </c>
      <c r="F18" s="182">
        <v>44418</v>
      </c>
      <c r="G18" s="325" t="s">
        <v>774</v>
      </c>
      <c r="H18" s="325" t="s">
        <v>150</v>
      </c>
      <c r="I18" s="325" t="s">
        <v>746</v>
      </c>
    </row>
    <row r="19" spans="1:9" s="328" customFormat="1" ht="69" customHeight="1" x14ac:dyDescent="0.2">
      <c r="A19" s="325" t="s">
        <v>775</v>
      </c>
      <c r="B19" s="179" t="s">
        <v>16</v>
      </c>
      <c r="C19" s="325" t="s">
        <v>370</v>
      </c>
      <c r="D19" s="179" t="s">
        <v>24</v>
      </c>
      <c r="E19" s="329">
        <v>2121</v>
      </c>
      <c r="F19" s="182">
        <v>44411</v>
      </c>
      <c r="G19" s="325" t="s">
        <v>776</v>
      </c>
      <c r="H19" s="325" t="s">
        <v>150</v>
      </c>
      <c r="I19" s="325" t="s">
        <v>746</v>
      </c>
    </row>
    <row r="20" spans="1:9" s="331" customFormat="1" ht="69" customHeight="1" x14ac:dyDescent="0.2">
      <c r="A20" s="325" t="s">
        <v>777</v>
      </c>
      <c r="B20" s="179" t="s">
        <v>16</v>
      </c>
      <c r="C20" s="325" t="s">
        <v>370</v>
      </c>
      <c r="D20" s="179" t="s">
        <v>24</v>
      </c>
      <c r="E20" s="326">
        <v>2114</v>
      </c>
      <c r="F20" s="182">
        <v>44406</v>
      </c>
      <c r="G20" s="325" t="s">
        <v>778</v>
      </c>
      <c r="H20" s="325" t="s">
        <v>150</v>
      </c>
      <c r="I20" s="325" t="s">
        <v>779</v>
      </c>
    </row>
    <row r="21" spans="1:9" s="324" customFormat="1" ht="105" customHeight="1" x14ac:dyDescent="0.2">
      <c r="A21" s="325" t="s">
        <v>762</v>
      </c>
      <c r="B21" s="179" t="s">
        <v>42</v>
      </c>
      <c r="C21" s="325" t="s">
        <v>780</v>
      </c>
      <c r="D21" s="179" t="s">
        <v>781</v>
      </c>
      <c r="E21" s="330">
        <v>10</v>
      </c>
      <c r="F21" s="182">
        <v>44358</v>
      </c>
      <c r="G21" s="325" t="s">
        <v>782</v>
      </c>
      <c r="H21" s="325" t="s">
        <v>150</v>
      </c>
      <c r="I21" s="325" t="s">
        <v>751</v>
      </c>
    </row>
    <row r="22" spans="1:9" ht="39.75" customHeight="1" x14ac:dyDescent="0.2">
      <c r="A22" s="325" t="s">
        <v>783</v>
      </c>
      <c r="B22" s="179" t="s">
        <v>16</v>
      </c>
      <c r="C22" s="325" t="s">
        <v>630</v>
      </c>
      <c r="D22" s="179" t="s">
        <v>72</v>
      </c>
      <c r="E22" s="332">
        <v>616</v>
      </c>
      <c r="F22" s="182">
        <v>44351</v>
      </c>
      <c r="G22" s="325" t="s">
        <v>784</v>
      </c>
      <c r="H22" s="325" t="s">
        <v>150</v>
      </c>
      <c r="I22" s="325" t="s">
        <v>785</v>
      </c>
    </row>
    <row r="23" spans="1:9" ht="84.75" customHeight="1" x14ac:dyDescent="0.2">
      <c r="A23" s="325" t="s">
        <v>762</v>
      </c>
      <c r="B23" s="179" t="s">
        <v>16</v>
      </c>
      <c r="C23" s="325" t="s">
        <v>786</v>
      </c>
      <c r="D23" s="179" t="s">
        <v>57</v>
      </c>
      <c r="E23" s="330">
        <v>777</v>
      </c>
      <c r="F23" s="182">
        <v>44349</v>
      </c>
      <c r="G23" s="325" t="s">
        <v>787</v>
      </c>
      <c r="H23" s="325" t="s">
        <v>150</v>
      </c>
      <c r="I23" s="325" t="s">
        <v>751</v>
      </c>
    </row>
    <row r="24" spans="1:9" s="334" customFormat="1" ht="28.5" x14ac:dyDescent="0.2">
      <c r="A24" s="325" t="s">
        <v>757</v>
      </c>
      <c r="B24" s="179" t="s">
        <v>16</v>
      </c>
      <c r="C24" s="325" t="s">
        <v>370</v>
      </c>
      <c r="D24" s="179" t="s">
        <v>24</v>
      </c>
      <c r="E24" s="333">
        <v>2088</v>
      </c>
      <c r="F24" s="182">
        <v>44328</v>
      </c>
      <c r="G24" s="325" t="s">
        <v>788</v>
      </c>
      <c r="H24" s="325" t="s">
        <v>150</v>
      </c>
      <c r="I24" s="325" t="s">
        <v>746</v>
      </c>
    </row>
    <row r="25" spans="1:9" s="334" customFormat="1" ht="42.75" x14ac:dyDescent="0.2">
      <c r="A25" s="325" t="s">
        <v>789</v>
      </c>
      <c r="B25" s="179" t="s">
        <v>42</v>
      </c>
      <c r="C25" s="325" t="s">
        <v>299</v>
      </c>
      <c r="D25" s="179" t="s">
        <v>72</v>
      </c>
      <c r="E25" s="335">
        <v>103</v>
      </c>
      <c r="F25" s="182">
        <v>44281</v>
      </c>
      <c r="G25" s="325" t="s">
        <v>790</v>
      </c>
      <c r="H25" s="325" t="s">
        <v>150</v>
      </c>
      <c r="I25" s="325" t="s">
        <v>791</v>
      </c>
    </row>
    <row r="26" spans="1:9" ht="58.5" customHeight="1" x14ac:dyDescent="0.2">
      <c r="A26" s="325" t="s">
        <v>762</v>
      </c>
      <c r="B26" s="179" t="s">
        <v>16</v>
      </c>
      <c r="C26" s="325" t="s">
        <v>763</v>
      </c>
      <c r="D26" s="179" t="s">
        <v>57</v>
      </c>
      <c r="E26" s="195">
        <v>223</v>
      </c>
      <c r="F26" s="182">
        <v>44252</v>
      </c>
      <c r="G26" s="325" t="s">
        <v>792</v>
      </c>
      <c r="H26" s="325" t="s">
        <v>150</v>
      </c>
      <c r="I26" s="325" t="s">
        <v>751</v>
      </c>
    </row>
    <row r="27" spans="1:9" ht="28.5" x14ac:dyDescent="0.2">
      <c r="A27" s="325" t="s">
        <v>793</v>
      </c>
      <c r="B27" s="179" t="s">
        <v>16</v>
      </c>
      <c r="C27" s="325" t="s">
        <v>226</v>
      </c>
      <c r="D27" s="179" t="s">
        <v>72</v>
      </c>
      <c r="E27" s="195">
        <v>1786</v>
      </c>
      <c r="F27" s="182">
        <v>44194</v>
      </c>
      <c r="G27" s="325" t="s">
        <v>794</v>
      </c>
      <c r="H27" s="325" t="s">
        <v>150</v>
      </c>
      <c r="I27" s="325" t="s">
        <v>791</v>
      </c>
    </row>
    <row r="28" spans="1:9" ht="28.5" x14ac:dyDescent="0.2">
      <c r="A28" s="325" t="s">
        <v>795</v>
      </c>
      <c r="B28" s="179" t="s">
        <v>16</v>
      </c>
      <c r="C28" s="325" t="s">
        <v>226</v>
      </c>
      <c r="D28" s="179" t="s">
        <v>72</v>
      </c>
      <c r="E28" s="336">
        <v>1785</v>
      </c>
      <c r="F28" s="182">
        <v>44194</v>
      </c>
      <c r="G28" s="325" t="s">
        <v>796</v>
      </c>
      <c r="H28" s="325" t="s">
        <v>150</v>
      </c>
      <c r="I28" s="325" t="s">
        <v>791</v>
      </c>
    </row>
    <row r="29" spans="1:9" s="334" customFormat="1" ht="57" x14ac:dyDescent="0.2">
      <c r="A29" s="325" t="s">
        <v>797</v>
      </c>
      <c r="B29" s="179" t="s">
        <v>156</v>
      </c>
      <c r="C29" s="325" t="s">
        <v>157</v>
      </c>
      <c r="D29" s="179" t="s">
        <v>57</v>
      </c>
      <c r="E29" s="335">
        <v>130</v>
      </c>
      <c r="F29" s="182">
        <v>44057</v>
      </c>
      <c r="G29" s="325" t="s">
        <v>798</v>
      </c>
      <c r="H29" s="325" t="s">
        <v>150</v>
      </c>
      <c r="I29" s="325" t="s">
        <v>799</v>
      </c>
    </row>
    <row r="30" spans="1:9" s="334" customFormat="1" ht="42.75" x14ac:dyDescent="0.2">
      <c r="A30" s="325"/>
      <c r="B30" s="179" t="s">
        <v>16</v>
      </c>
      <c r="C30" s="325" t="s">
        <v>370</v>
      </c>
      <c r="D30" s="179" t="s">
        <v>24</v>
      </c>
      <c r="E30" s="337">
        <v>2039</v>
      </c>
      <c r="F30" s="182">
        <v>44039</v>
      </c>
      <c r="G30" s="574" t="s">
        <v>800</v>
      </c>
      <c r="H30" s="325" t="s">
        <v>150</v>
      </c>
      <c r="I30" s="325" t="s">
        <v>799</v>
      </c>
    </row>
    <row r="31" spans="1:9" s="334" customFormat="1" ht="42.75" x14ac:dyDescent="0.2">
      <c r="A31" s="325"/>
      <c r="B31" s="179" t="s">
        <v>16</v>
      </c>
      <c r="C31" s="325" t="s">
        <v>370</v>
      </c>
      <c r="D31" s="179" t="s">
        <v>24</v>
      </c>
      <c r="E31" s="337">
        <v>2040</v>
      </c>
      <c r="F31" s="182">
        <v>44039</v>
      </c>
      <c r="G31" s="325" t="s">
        <v>801</v>
      </c>
      <c r="H31" s="325" t="s">
        <v>150</v>
      </c>
      <c r="I31" s="325" t="s">
        <v>799</v>
      </c>
    </row>
    <row r="32" spans="1:9" s="334" customFormat="1" ht="57" x14ac:dyDescent="0.2">
      <c r="A32" s="325" t="s">
        <v>783</v>
      </c>
      <c r="B32" s="179" t="s">
        <v>16</v>
      </c>
      <c r="C32" s="325" t="s">
        <v>370</v>
      </c>
      <c r="D32" s="179" t="s">
        <v>24</v>
      </c>
      <c r="E32" s="337">
        <v>2043</v>
      </c>
      <c r="F32" s="182">
        <v>44039</v>
      </c>
      <c r="G32" s="325" t="s">
        <v>802</v>
      </c>
      <c r="H32" s="325" t="s">
        <v>150</v>
      </c>
      <c r="I32" s="325" t="s">
        <v>799</v>
      </c>
    </row>
    <row r="33" spans="1:26" ht="72.75" customHeight="1" x14ac:dyDescent="0.2">
      <c r="A33" s="325" t="s">
        <v>803</v>
      </c>
      <c r="B33" s="179" t="s">
        <v>16</v>
      </c>
      <c r="C33" s="325" t="s">
        <v>763</v>
      </c>
      <c r="D33" s="179" t="s">
        <v>72</v>
      </c>
      <c r="E33" s="195">
        <v>676</v>
      </c>
      <c r="F33" s="182">
        <v>43970</v>
      </c>
      <c r="G33" s="325" t="s">
        <v>804</v>
      </c>
      <c r="H33" s="325" t="s">
        <v>150</v>
      </c>
      <c r="I33" s="325" t="s">
        <v>805</v>
      </c>
    </row>
    <row r="34" spans="1:26" ht="66.75" customHeight="1" x14ac:dyDescent="0.2">
      <c r="A34" s="325" t="s">
        <v>806</v>
      </c>
      <c r="B34" s="179" t="s">
        <v>16</v>
      </c>
      <c r="C34" s="325" t="s">
        <v>763</v>
      </c>
      <c r="D34" s="179" t="s">
        <v>57</v>
      </c>
      <c r="E34" s="338">
        <v>385</v>
      </c>
      <c r="F34" s="182">
        <v>43902</v>
      </c>
      <c r="G34" s="325" t="s">
        <v>807</v>
      </c>
      <c r="H34" s="325" t="s">
        <v>808</v>
      </c>
      <c r="I34" s="325" t="s">
        <v>809</v>
      </c>
    </row>
    <row r="35" spans="1:26" ht="81.75" customHeight="1" x14ac:dyDescent="0.2">
      <c r="A35" s="325" t="s">
        <v>810</v>
      </c>
      <c r="B35" s="179" t="s">
        <v>16</v>
      </c>
      <c r="C35" s="325" t="s">
        <v>226</v>
      </c>
      <c r="D35" s="179" t="s">
        <v>72</v>
      </c>
      <c r="E35" s="339" t="s">
        <v>811</v>
      </c>
      <c r="F35" s="182">
        <v>43888</v>
      </c>
      <c r="G35" s="325" t="s">
        <v>812</v>
      </c>
      <c r="H35" s="325" t="s">
        <v>1</v>
      </c>
      <c r="I35" s="325" t="s">
        <v>791</v>
      </c>
    </row>
    <row r="36" spans="1:26" ht="42.75" x14ac:dyDescent="0.2">
      <c r="A36" s="325" t="s">
        <v>797</v>
      </c>
      <c r="B36" s="179" t="s">
        <v>156</v>
      </c>
      <c r="C36" s="325" t="s">
        <v>157</v>
      </c>
      <c r="D36" s="179" t="s">
        <v>57</v>
      </c>
      <c r="E36" s="336">
        <v>20</v>
      </c>
      <c r="F36" s="182">
        <v>43859</v>
      </c>
      <c r="G36" s="325" t="s">
        <v>813</v>
      </c>
      <c r="H36" s="325" t="s">
        <v>150</v>
      </c>
      <c r="I36" s="325" t="s">
        <v>799</v>
      </c>
    </row>
    <row r="37" spans="1:26" ht="57" x14ac:dyDescent="0.2">
      <c r="A37" s="325" t="s">
        <v>814</v>
      </c>
      <c r="B37" s="179" t="s">
        <v>42</v>
      </c>
      <c r="C37" s="325" t="s">
        <v>299</v>
      </c>
      <c r="D37" s="179" t="s">
        <v>384</v>
      </c>
      <c r="E37" s="195">
        <v>492</v>
      </c>
      <c r="F37" s="182">
        <v>43692</v>
      </c>
      <c r="G37" s="325" t="s">
        <v>815</v>
      </c>
      <c r="H37" s="321" t="s">
        <v>150</v>
      </c>
      <c r="I37" s="325" t="s">
        <v>816</v>
      </c>
    </row>
    <row r="38" spans="1:26" ht="101.25" customHeight="1" x14ac:dyDescent="0.2">
      <c r="A38" s="325" t="s">
        <v>817</v>
      </c>
      <c r="B38" s="179" t="s">
        <v>156</v>
      </c>
      <c r="C38" s="325" t="s">
        <v>157</v>
      </c>
      <c r="D38" s="179" t="s">
        <v>57</v>
      </c>
      <c r="E38" s="340">
        <v>148</v>
      </c>
      <c r="F38" s="182">
        <v>43671</v>
      </c>
      <c r="G38" s="325" t="s">
        <v>818</v>
      </c>
      <c r="H38" s="321" t="s">
        <v>819</v>
      </c>
      <c r="I38" s="325" t="s">
        <v>746</v>
      </c>
    </row>
    <row r="39" spans="1:26" ht="42.75" x14ac:dyDescent="0.2">
      <c r="A39" s="325" t="s">
        <v>820</v>
      </c>
      <c r="B39" s="179" t="s">
        <v>16</v>
      </c>
      <c r="C39" s="325" t="s">
        <v>370</v>
      </c>
      <c r="D39" s="179" t="s">
        <v>24</v>
      </c>
      <c r="E39" s="339">
        <v>1960</v>
      </c>
      <c r="F39" s="182">
        <v>43643</v>
      </c>
      <c r="G39" s="325" t="s">
        <v>821</v>
      </c>
      <c r="H39" s="325" t="s">
        <v>150</v>
      </c>
      <c r="I39" s="325" t="s">
        <v>799</v>
      </c>
    </row>
    <row r="40" spans="1:26" ht="28.5" x14ac:dyDescent="0.2">
      <c r="A40" s="325"/>
      <c r="B40" s="179" t="s">
        <v>16</v>
      </c>
      <c r="C40" s="325" t="s">
        <v>630</v>
      </c>
      <c r="D40" s="179" t="s">
        <v>57</v>
      </c>
      <c r="E40" s="329">
        <v>312</v>
      </c>
      <c r="F40" s="182">
        <v>43509</v>
      </c>
      <c r="G40" s="325" t="s">
        <v>822</v>
      </c>
      <c r="H40" s="325" t="s">
        <v>150</v>
      </c>
      <c r="I40" s="325" t="s">
        <v>756</v>
      </c>
    </row>
    <row r="41" spans="1:26" ht="59.25" customHeight="1" x14ac:dyDescent="0.2">
      <c r="A41" s="325" t="s">
        <v>823</v>
      </c>
      <c r="B41" s="179" t="s">
        <v>16</v>
      </c>
      <c r="C41" s="325" t="s">
        <v>824</v>
      </c>
      <c r="D41" s="179" t="s">
        <v>825</v>
      </c>
      <c r="E41" s="195">
        <v>6176</v>
      </c>
      <c r="F41" s="182">
        <v>43383</v>
      </c>
      <c r="G41" s="325" t="s">
        <v>826</v>
      </c>
      <c r="H41" s="325" t="s">
        <v>150</v>
      </c>
      <c r="I41" s="325" t="s">
        <v>746</v>
      </c>
    </row>
    <row r="42" spans="1:26" s="585" customFormat="1" ht="48" customHeight="1" x14ac:dyDescent="0.25">
      <c r="A42" s="575" t="s">
        <v>797</v>
      </c>
      <c r="B42" s="576" t="s">
        <v>16</v>
      </c>
      <c r="C42" s="577" t="s">
        <v>77</v>
      </c>
      <c r="D42" s="577" t="s">
        <v>72</v>
      </c>
      <c r="E42" s="578">
        <v>815</v>
      </c>
      <c r="F42" s="579">
        <v>43228</v>
      </c>
      <c r="G42" s="580" t="s">
        <v>1805</v>
      </c>
      <c r="H42" s="581" t="s">
        <v>150</v>
      </c>
      <c r="I42" s="582" t="s">
        <v>797</v>
      </c>
      <c r="J42" s="583"/>
      <c r="K42" s="583"/>
      <c r="L42" s="583"/>
      <c r="M42" s="583"/>
      <c r="N42" s="583"/>
      <c r="O42" s="583"/>
      <c r="P42" s="583"/>
      <c r="Q42" s="583"/>
      <c r="R42" s="583"/>
      <c r="S42" s="583"/>
      <c r="T42" s="583"/>
      <c r="U42" s="583"/>
      <c r="V42" s="583"/>
      <c r="W42" s="583"/>
      <c r="X42" s="583"/>
      <c r="Y42" s="583"/>
      <c r="Z42" s="584"/>
    </row>
    <row r="43" spans="1:26" ht="42.75" x14ac:dyDescent="0.2">
      <c r="A43" s="325" t="s">
        <v>827</v>
      </c>
      <c r="B43" s="179" t="s">
        <v>16</v>
      </c>
      <c r="C43" s="325" t="s">
        <v>226</v>
      </c>
      <c r="D43" s="179" t="s">
        <v>72</v>
      </c>
      <c r="E43" s="339">
        <v>612</v>
      </c>
      <c r="F43" s="182">
        <v>43194</v>
      </c>
      <c r="G43" s="325" t="s">
        <v>828</v>
      </c>
      <c r="H43" s="325" t="s">
        <v>150</v>
      </c>
      <c r="I43" s="325" t="s">
        <v>746</v>
      </c>
    </row>
    <row r="44" spans="1:26" ht="114" x14ac:dyDescent="0.2">
      <c r="A44" s="325" t="s">
        <v>829</v>
      </c>
      <c r="B44" s="179" t="s">
        <v>42</v>
      </c>
      <c r="C44" s="325" t="s">
        <v>299</v>
      </c>
      <c r="D44" s="179" t="s">
        <v>72</v>
      </c>
      <c r="E44" s="339">
        <v>118</v>
      </c>
      <c r="F44" s="182">
        <v>43158</v>
      </c>
      <c r="G44" s="325" t="s">
        <v>830</v>
      </c>
      <c r="H44" s="325" t="s">
        <v>150</v>
      </c>
      <c r="I44" s="325" t="s">
        <v>746</v>
      </c>
    </row>
    <row r="45" spans="1:26" ht="57" x14ac:dyDescent="0.2">
      <c r="A45" s="325" t="s">
        <v>831</v>
      </c>
      <c r="B45" s="179" t="s">
        <v>16</v>
      </c>
      <c r="C45" s="325" t="s">
        <v>630</v>
      </c>
      <c r="D45" s="179" t="s">
        <v>57</v>
      </c>
      <c r="E45" s="195">
        <v>5008</v>
      </c>
      <c r="F45" s="182">
        <v>43068</v>
      </c>
      <c r="G45" s="325" t="s">
        <v>832</v>
      </c>
      <c r="H45" s="325" t="s">
        <v>150</v>
      </c>
      <c r="I45" s="325" t="s">
        <v>746</v>
      </c>
    </row>
    <row r="46" spans="1:26" ht="28.5" x14ac:dyDescent="0.2">
      <c r="A46" s="325" t="s">
        <v>797</v>
      </c>
      <c r="B46" s="179" t="s">
        <v>156</v>
      </c>
      <c r="C46" s="325" t="s">
        <v>157</v>
      </c>
      <c r="D46" s="179" t="s">
        <v>57</v>
      </c>
      <c r="E46" s="339">
        <v>195</v>
      </c>
      <c r="F46" s="182">
        <v>43026</v>
      </c>
      <c r="G46" s="325" t="s">
        <v>833</v>
      </c>
      <c r="H46" s="325" t="s">
        <v>834</v>
      </c>
      <c r="I46" s="325" t="s">
        <v>799</v>
      </c>
    </row>
    <row r="47" spans="1:26" ht="28.5" x14ac:dyDescent="0.2">
      <c r="A47" s="325" t="s">
        <v>835</v>
      </c>
      <c r="B47" s="179" t="s">
        <v>42</v>
      </c>
      <c r="C47" s="325" t="s">
        <v>836</v>
      </c>
      <c r="D47" s="179" t="s">
        <v>825</v>
      </c>
      <c r="E47" s="195">
        <v>4</v>
      </c>
      <c r="F47" s="182">
        <v>43019</v>
      </c>
      <c r="G47" s="325" t="s">
        <v>221</v>
      </c>
      <c r="H47" s="325" t="s">
        <v>150</v>
      </c>
      <c r="I47" s="325" t="s">
        <v>746</v>
      </c>
    </row>
    <row r="48" spans="1:26" ht="42.75" x14ac:dyDescent="0.2">
      <c r="A48" s="325" t="s">
        <v>837</v>
      </c>
      <c r="B48" s="179" t="s">
        <v>42</v>
      </c>
      <c r="C48" s="325" t="s">
        <v>836</v>
      </c>
      <c r="D48" s="179" t="s">
        <v>825</v>
      </c>
      <c r="E48" s="195">
        <v>5</v>
      </c>
      <c r="F48" s="182">
        <v>43019</v>
      </c>
      <c r="G48" s="325" t="s">
        <v>838</v>
      </c>
      <c r="H48" s="325" t="s">
        <v>150</v>
      </c>
      <c r="I48" s="325" t="s">
        <v>746</v>
      </c>
    </row>
    <row r="49" spans="1:9" ht="42.75" x14ac:dyDescent="0.2">
      <c r="A49" s="325" t="s">
        <v>839</v>
      </c>
      <c r="B49" s="179" t="s">
        <v>16</v>
      </c>
      <c r="C49" s="325" t="s">
        <v>35</v>
      </c>
      <c r="D49" s="179" t="s">
        <v>57</v>
      </c>
      <c r="E49" s="339">
        <v>390</v>
      </c>
      <c r="F49" s="182">
        <v>42885</v>
      </c>
      <c r="G49" s="325" t="s">
        <v>840</v>
      </c>
      <c r="H49" s="325" t="s">
        <v>150</v>
      </c>
      <c r="I49" s="325" t="s">
        <v>841</v>
      </c>
    </row>
    <row r="50" spans="1:9" ht="71.25" x14ac:dyDescent="0.2">
      <c r="A50" s="325" t="s">
        <v>842</v>
      </c>
      <c r="B50" s="179" t="s">
        <v>16</v>
      </c>
      <c r="C50" s="325" t="s">
        <v>226</v>
      </c>
      <c r="D50" s="179" t="s">
        <v>104</v>
      </c>
      <c r="E50" s="339">
        <v>894</v>
      </c>
      <c r="F50" s="182">
        <v>42883</v>
      </c>
      <c r="G50" s="325" t="s">
        <v>843</v>
      </c>
      <c r="H50" s="325" t="s">
        <v>844</v>
      </c>
      <c r="I50" s="325" t="s">
        <v>746</v>
      </c>
    </row>
    <row r="51" spans="1:9" ht="42.75" x14ac:dyDescent="0.2">
      <c r="A51" s="325" t="s">
        <v>845</v>
      </c>
      <c r="B51" s="179" t="s">
        <v>16</v>
      </c>
      <c r="C51" s="325" t="s">
        <v>226</v>
      </c>
      <c r="D51" s="179" t="s">
        <v>72</v>
      </c>
      <c r="E51" s="339">
        <v>648</v>
      </c>
      <c r="F51" s="182">
        <v>42844</v>
      </c>
      <c r="G51" s="325" t="s">
        <v>846</v>
      </c>
      <c r="H51" s="325" t="s">
        <v>150</v>
      </c>
      <c r="I51" s="325" t="s">
        <v>779</v>
      </c>
    </row>
    <row r="52" spans="1:9" ht="71.25" x14ac:dyDescent="0.2">
      <c r="A52" s="325" t="s">
        <v>831</v>
      </c>
      <c r="B52" s="179" t="s">
        <v>16</v>
      </c>
      <c r="C52" s="325" t="s">
        <v>630</v>
      </c>
      <c r="D52" s="179" t="s">
        <v>57</v>
      </c>
      <c r="E52" s="339">
        <v>1530</v>
      </c>
      <c r="F52" s="341">
        <v>42832</v>
      </c>
      <c r="G52" s="325" t="s">
        <v>847</v>
      </c>
      <c r="H52" s="325" t="s">
        <v>848</v>
      </c>
      <c r="I52" s="325" t="s">
        <v>746</v>
      </c>
    </row>
    <row r="53" spans="1:9" ht="71.25" customHeight="1" x14ac:dyDescent="0.2">
      <c r="A53" s="325"/>
      <c r="B53" s="179" t="s">
        <v>16</v>
      </c>
      <c r="C53" s="325" t="s">
        <v>630</v>
      </c>
      <c r="D53" s="179" t="s">
        <v>72</v>
      </c>
      <c r="E53" s="333">
        <v>52</v>
      </c>
      <c r="F53" s="182">
        <v>42747</v>
      </c>
      <c r="G53" s="325" t="s">
        <v>849</v>
      </c>
      <c r="H53" s="325" t="s">
        <v>150</v>
      </c>
      <c r="I53" s="325" t="s">
        <v>850</v>
      </c>
    </row>
    <row r="54" spans="1:9" ht="85.5" x14ac:dyDescent="0.2">
      <c r="A54" s="325" t="s">
        <v>851</v>
      </c>
      <c r="B54" s="179" t="s">
        <v>16</v>
      </c>
      <c r="C54" s="325" t="s">
        <v>370</v>
      </c>
      <c r="D54" s="179" t="s">
        <v>24</v>
      </c>
      <c r="E54" s="339">
        <v>1822</v>
      </c>
      <c r="F54" s="182">
        <v>42739</v>
      </c>
      <c r="G54" s="325" t="s">
        <v>852</v>
      </c>
      <c r="H54" s="325" t="s">
        <v>150</v>
      </c>
      <c r="I54" s="325" t="s">
        <v>853</v>
      </c>
    </row>
    <row r="55" spans="1:9" ht="71.25" customHeight="1" x14ac:dyDescent="0.2">
      <c r="A55" s="325" t="s">
        <v>854</v>
      </c>
      <c r="B55" s="179" t="s">
        <v>16</v>
      </c>
      <c r="C55" s="325" t="s">
        <v>370</v>
      </c>
      <c r="D55" s="179" t="s">
        <v>24</v>
      </c>
      <c r="E55" s="342" t="s">
        <v>855</v>
      </c>
      <c r="F55" s="182">
        <v>42664</v>
      </c>
      <c r="G55" s="325" t="s">
        <v>856</v>
      </c>
      <c r="H55" s="325" t="s">
        <v>150</v>
      </c>
      <c r="I55" s="325" t="s">
        <v>746</v>
      </c>
    </row>
    <row r="56" spans="1:9" ht="42.75" x14ac:dyDescent="0.2">
      <c r="A56" s="325" t="s">
        <v>857</v>
      </c>
      <c r="B56" s="179" t="s">
        <v>16</v>
      </c>
      <c r="C56" s="325" t="s">
        <v>370</v>
      </c>
      <c r="D56" s="179" t="s">
        <v>665</v>
      </c>
      <c r="E56" s="339">
        <v>1780</v>
      </c>
      <c r="F56" s="182">
        <v>42492</v>
      </c>
      <c r="G56" s="325" t="s">
        <v>858</v>
      </c>
      <c r="H56" s="325" t="s">
        <v>150</v>
      </c>
      <c r="I56" s="325" t="s">
        <v>746</v>
      </c>
    </row>
    <row r="57" spans="1:9" s="334" customFormat="1" ht="28.5" x14ac:dyDescent="0.2">
      <c r="A57" s="325" t="s">
        <v>859</v>
      </c>
      <c r="B57" s="179" t="s">
        <v>16</v>
      </c>
      <c r="C57" s="325" t="s">
        <v>630</v>
      </c>
      <c r="D57" s="179" t="s">
        <v>57</v>
      </c>
      <c r="E57" s="339">
        <v>2851</v>
      </c>
      <c r="F57" s="182">
        <v>42213</v>
      </c>
      <c r="G57" s="321" t="s">
        <v>860</v>
      </c>
      <c r="H57" s="325" t="s">
        <v>150</v>
      </c>
      <c r="I57" s="325" t="s">
        <v>861</v>
      </c>
    </row>
    <row r="58" spans="1:9" ht="53.25" customHeight="1" x14ac:dyDescent="0.2">
      <c r="A58" s="325" t="s">
        <v>862</v>
      </c>
      <c r="B58" s="179" t="s">
        <v>16</v>
      </c>
      <c r="C58" s="325" t="s">
        <v>226</v>
      </c>
      <c r="D58" s="179" t="s">
        <v>72</v>
      </c>
      <c r="E58" s="339">
        <v>1072</v>
      </c>
      <c r="F58" s="182">
        <v>42150</v>
      </c>
      <c r="G58" s="325" t="s">
        <v>863</v>
      </c>
      <c r="H58" s="325" t="s">
        <v>150</v>
      </c>
      <c r="I58" s="325" t="s">
        <v>746</v>
      </c>
    </row>
    <row r="59" spans="1:9" ht="409.5" x14ac:dyDescent="0.2">
      <c r="A59" s="325" t="s">
        <v>864</v>
      </c>
      <c r="B59" s="179" t="s">
        <v>16</v>
      </c>
      <c r="C59" s="325" t="s">
        <v>226</v>
      </c>
      <c r="D59" s="179" t="s">
        <v>72</v>
      </c>
      <c r="E59" s="336">
        <v>1083</v>
      </c>
      <c r="F59" s="182">
        <v>42150</v>
      </c>
      <c r="G59" s="325" t="s">
        <v>496</v>
      </c>
      <c r="H59" s="343" t="s">
        <v>865</v>
      </c>
      <c r="I59" s="325" t="s">
        <v>746</v>
      </c>
    </row>
    <row r="60" spans="1:9" ht="99.75" x14ac:dyDescent="0.2">
      <c r="A60" s="325" t="s">
        <v>866</v>
      </c>
      <c r="B60" s="179" t="s">
        <v>16</v>
      </c>
      <c r="C60" s="325" t="s">
        <v>226</v>
      </c>
      <c r="D60" s="179" t="s">
        <v>72</v>
      </c>
      <c r="E60" s="339">
        <v>472</v>
      </c>
      <c r="F60" s="182">
        <v>42080</v>
      </c>
      <c r="G60" s="325" t="s">
        <v>867</v>
      </c>
      <c r="H60" s="325" t="s">
        <v>868</v>
      </c>
      <c r="I60" s="325" t="s">
        <v>869</v>
      </c>
    </row>
    <row r="61" spans="1:9" ht="57" x14ac:dyDescent="0.2">
      <c r="A61" s="325" t="s">
        <v>747</v>
      </c>
      <c r="B61" s="179" t="s">
        <v>42</v>
      </c>
      <c r="C61" s="325" t="s">
        <v>299</v>
      </c>
      <c r="D61" s="179" t="s">
        <v>72</v>
      </c>
      <c r="E61" s="195">
        <v>44</v>
      </c>
      <c r="F61" s="182">
        <v>42039</v>
      </c>
      <c r="G61" s="344" t="s">
        <v>870</v>
      </c>
      <c r="H61" s="325" t="s">
        <v>150</v>
      </c>
      <c r="I61" s="325" t="s">
        <v>871</v>
      </c>
    </row>
    <row r="62" spans="1:9" ht="28.5" x14ac:dyDescent="0.2">
      <c r="A62" s="325" t="s">
        <v>803</v>
      </c>
      <c r="B62" s="179" t="s">
        <v>16</v>
      </c>
      <c r="C62" s="325" t="s">
        <v>763</v>
      </c>
      <c r="D62" s="179" t="s">
        <v>72</v>
      </c>
      <c r="E62" s="195">
        <v>1477</v>
      </c>
      <c r="F62" s="182">
        <v>41856</v>
      </c>
      <c r="G62" s="325" t="s">
        <v>872</v>
      </c>
      <c r="H62" s="325" t="s">
        <v>873</v>
      </c>
      <c r="I62" s="325" t="s">
        <v>805</v>
      </c>
    </row>
    <row r="63" spans="1:9" ht="42.75" x14ac:dyDescent="0.2">
      <c r="A63" s="345" t="s">
        <v>874</v>
      </c>
      <c r="B63" s="346" t="s">
        <v>16</v>
      </c>
      <c r="C63" s="345" t="s">
        <v>630</v>
      </c>
      <c r="D63" s="346" t="s">
        <v>72</v>
      </c>
      <c r="E63" s="347">
        <v>1443</v>
      </c>
      <c r="F63" s="341">
        <v>41851</v>
      </c>
      <c r="G63" s="345" t="s">
        <v>875</v>
      </c>
      <c r="H63" s="345" t="s">
        <v>868</v>
      </c>
      <c r="I63" s="345" t="s">
        <v>876</v>
      </c>
    </row>
    <row r="64" spans="1:9" ht="57" x14ac:dyDescent="0.2">
      <c r="A64" s="325" t="s">
        <v>877</v>
      </c>
      <c r="B64" s="179" t="s">
        <v>156</v>
      </c>
      <c r="C64" s="325" t="s">
        <v>157</v>
      </c>
      <c r="D64" s="179" t="s">
        <v>113</v>
      </c>
      <c r="E64" s="339">
        <v>2</v>
      </c>
      <c r="F64" s="182">
        <v>41848</v>
      </c>
      <c r="G64" s="325" t="s">
        <v>878</v>
      </c>
      <c r="H64" s="325" t="s">
        <v>879</v>
      </c>
      <c r="I64" s="325" t="s">
        <v>791</v>
      </c>
    </row>
    <row r="65" spans="1:9" ht="71.25" x14ac:dyDescent="0.2">
      <c r="A65" s="325" t="s">
        <v>880</v>
      </c>
      <c r="B65" s="179" t="s">
        <v>42</v>
      </c>
      <c r="C65" s="325" t="s">
        <v>299</v>
      </c>
      <c r="D65" s="179" t="s">
        <v>72</v>
      </c>
      <c r="E65" s="195">
        <v>172</v>
      </c>
      <c r="F65" s="182">
        <v>41759</v>
      </c>
      <c r="G65" s="325" t="s">
        <v>881</v>
      </c>
      <c r="H65" s="325" t="s">
        <v>150</v>
      </c>
      <c r="I65" s="325" t="s">
        <v>882</v>
      </c>
    </row>
    <row r="66" spans="1:9" ht="28.5" x14ac:dyDescent="0.2">
      <c r="A66" s="325" t="s">
        <v>883</v>
      </c>
      <c r="B66" s="179" t="s">
        <v>16</v>
      </c>
      <c r="C66" s="325" t="s">
        <v>226</v>
      </c>
      <c r="D66" s="179" t="s">
        <v>72</v>
      </c>
      <c r="E66" s="339">
        <v>2943</v>
      </c>
      <c r="F66" s="182">
        <v>41625</v>
      </c>
      <c r="G66" s="325" t="s">
        <v>884</v>
      </c>
      <c r="H66" s="325" t="s">
        <v>150</v>
      </c>
      <c r="I66" s="325" t="s">
        <v>791</v>
      </c>
    </row>
    <row r="67" spans="1:9" ht="42.75" x14ac:dyDescent="0.2">
      <c r="A67" s="325" t="s">
        <v>885</v>
      </c>
      <c r="B67" s="179" t="s">
        <v>16</v>
      </c>
      <c r="C67" s="325" t="s">
        <v>35</v>
      </c>
      <c r="D67" s="179" t="s">
        <v>886</v>
      </c>
      <c r="E67" s="339" t="s">
        <v>887</v>
      </c>
      <c r="F67" s="182">
        <v>41613</v>
      </c>
      <c r="G67" s="325" t="s">
        <v>888</v>
      </c>
      <c r="H67" s="325" t="s">
        <v>150</v>
      </c>
      <c r="I67" s="325" t="s">
        <v>746</v>
      </c>
    </row>
    <row r="68" spans="1:9" ht="57" x14ac:dyDescent="0.2">
      <c r="A68" s="325" t="s">
        <v>889</v>
      </c>
      <c r="B68" s="179" t="s">
        <v>42</v>
      </c>
      <c r="C68" s="325" t="s">
        <v>836</v>
      </c>
      <c r="D68" s="179" t="s">
        <v>113</v>
      </c>
      <c r="E68" s="195">
        <v>528</v>
      </c>
      <c r="F68" s="182">
        <v>41541</v>
      </c>
      <c r="G68" s="325" t="s">
        <v>890</v>
      </c>
      <c r="H68" s="325" t="s">
        <v>150</v>
      </c>
      <c r="I68" s="325" t="s">
        <v>791</v>
      </c>
    </row>
    <row r="69" spans="1:9" ht="28.5" x14ac:dyDescent="0.2">
      <c r="A69" s="325" t="s">
        <v>891</v>
      </c>
      <c r="B69" s="179" t="s">
        <v>16</v>
      </c>
      <c r="C69" s="325" t="s">
        <v>370</v>
      </c>
      <c r="D69" s="179" t="s">
        <v>24</v>
      </c>
      <c r="E69" s="339">
        <v>1635</v>
      </c>
      <c r="F69" s="182">
        <v>41436</v>
      </c>
      <c r="G69" s="325" t="s">
        <v>892</v>
      </c>
      <c r="H69" s="325" t="s">
        <v>150</v>
      </c>
      <c r="I69" s="325" t="s">
        <v>845</v>
      </c>
    </row>
    <row r="70" spans="1:9" ht="119.25" customHeight="1" x14ac:dyDescent="0.2">
      <c r="A70" s="325" t="s">
        <v>893</v>
      </c>
      <c r="B70" s="179" t="s">
        <v>16</v>
      </c>
      <c r="C70" s="325" t="s">
        <v>226</v>
      </c>
      <c r="D70" s="179" t="s">
        <v>72</v>
      </c>
      <c r="E70" s="195">
        <v>723</v>
      </c>
      <c r="F70" s="182">
        <v>41379</v>
      </c>
      <c r="G70" s="325" t="s">
        <v>894</v>
      </c>
      <c r="H70" s="348" t="s">
        <v>1</v>
      </c>
      <c r="I70" s="325" t="s">
        <v>895</v>
      </c>
    </row>
    <row r="71" spans="1:9" ht="102" customHeight="1" x14ac:dyDescent="0.2">
      <c r="A71" s="325" t="s">
        <v>896</v>
      </c>
      <c r="B71" s="179" t="s">
        <v>16</v>
      </c>
      <c r="C71" s="325" t="s">
        <v>630</v>
      </c>
      <c r="D71" s="179" t="s">
        <v>57</v>
      </c>
      <c r="E71" s="339">
        <v>1356</v>
      </c>
      <c r="F71" s="182">
        <v>41108</v>
      </c>
      <c r="G71" s="325" t="s">
        <v>897</v>
      </c>
      <c r="H71" s="325" t="s">
        <v>150</v>
      </c>
      <c r="I71" s="325" t="s">
        <v>898</v>
      </c>
    </row>
    <row r="72" spans="1:9" s="331" customFormat="1" ht="67.5" customHeight="1" x14ac:dyDescent="0.2">
      <c r="A72" s="325" t="s">
        <v>899</v>
      </c>
      <c r="B72" s="179" t="s">
        <v>16</v>
      </c>
      <c r="C72" s="325" t="s">
        <v>370</v>
      </c>
      <c r="D72" s="179" t="s">
        <v>24</v>
      </c>
      <c r="E72" s="339">
        <v>1562</v>
      </c>
      <c r="F72" s="182">
        <v>41101</v>
      </c>
      <c r="G72" s="325" t="s">
        <v>900</v>
      </c>
      <c r="H72" s="325" t="s">
        <v>150</v>
      </c>
      <c r="I72" s="325" t="s">
        <v>746</v>
      </c>
    </row>
    <row r="73" spans="1:9" ht="42.75" x14ac:dyDescent="0.2">
      <c r="A73" s="325" t="s">
        <v>901</v>
      </c>
      <c r="B73" s="179" t="s">
        <v>16</v>
      </c>
      <c r="C73" s="325" t="s">
        <v>658</v>
      </c>
      <c r="D73" s="179" t="s">
        <v>902</v>
      </c>
      <c r="E73" s="339" t="s">
        <v>903</v>
      </c>
      <c r="F73" s="182">
        <v>41080</v>
      </c>
      <c r="G73" s="325" t="s">
        <v>904</v>
      </c>
      <c r="H73" s="325" t="s">
        <v>150</v>
      </c>
      <c r="I73" s="325" t="s">
        <v>882</v>
      </c>
    </row>
    <row r="74" spans="1:9" ht="57" x14ac:dyDescent="0.2">
      <c r="A74" s="325" t="s">
        <v>905</v>
      </c>
      <c r="B74" s="179" t="s">
        <v>16</v>
      </c>
      <c r="C74" s="325" t="s">
        <v>630</v>
      </c>
      <c r="D74" s="179" t="s">
        <v>57</v>
      </c>
      <c r="E74" s="339">
        <v>652</v>
      </c>
      <c r="F74" s="182">
        <v>41029</v>
      </c>
      <c r="G74" s="325" t="s">
        <v>906</v>
      </c>
      <c r="H74" s="325" t="s">
        <v>907</v>
      </c>
      <c r="I74" s="325" t="s">
        <v>898</v>
      </c>
    </row>
    <row r="75" spans="1:9" ht="57" x14ac:dyDescent="0.2">
      <c r="A75" s="325" t="s">
        <v>908</v>
      </c>
      <c r="B75" s="179" t="s">
        <v>16</v>
      </c>
      <c r="C75" s="325" t="s">
        <v>370</v>
      </c>
      <c r="D75" s="179" t="s">
        <v>24</v>
      </c>
      <c r="E75" s="339">
        <v>1523</v>
      </c>
      <c r="F75" s="182">
        <v>41023</v>
      </c>
      <c r="G75" s="325" t="s">
        <v>909</v>
      </c>
      <c r="H75" s="325" t="s">
        <v>150</v>
      </c>
      <c r="I75" s="325" t="s">
        <v>910</v>
      </c>
    </row>
    <row r="76" spans="1:9" ht="42.75" x14ac:dyDescent="0.2">
      <c r="A76" s="325" t="s">
        <v>766</v>
      </c>
      <c r="B76" s="179" t="s">
        <v>16</v>
      </c>
      <c r="C76" s="325" t="s">
        <v>370</v>
      </c>
      <c r="D76" s="179" t="s">
        <v>24</v>
      </c>
      <c r="E76" s="330">
        <v>1503</v>
      </c>
      <c r="F76" s="182">
        <v>40876</v>
      </c>
      <c r="G76" s="325" t="s">
        <v>911</v>
      </c>
      <c r="H76" s="325" t="s">
        <v>150</v>
      </c>
      <c r="I76" s="325" t="s">
        <v>912</v>
      </c>
    </row>
    <row r="77" spans="1:9" ht="66" customHeight="1" x14ac:dyDescent="0.2">
      <c r="A77" s="325" t="s">
        <v>913</v>
      </c>
      <c r="B77" s="179" t="s">
        <v>16</v>
      </c>
      <c r="C77" s="325" t="s">
        <v>226</v>
      </c>
      <c r="D77" s="179" t="s">
        <v>72</v>
      </c>
      <c r="E77" s="339">
        <v>4465</v>
      </c>
      <c r="F77" s="182">
        <v>40872</v>
      </c>
      <c r="G77" s="325" t="s">
        <v>914</v>
      </c>
      <c r="H77" s="325" t="s">
        <v>915</v>
      </c>
      <c r="I77" s="325" t="s">
        <v>791</v>
      </c>
    </row>
    <row r="78" spans="1:9" ht="42.75" x14ac:dyDescent="0.2">
      <c r="A78" s="325" t="s">
        <v>916</v>
      </c>
      <c r="B78" s="179" t="s">
        <v>16</v>
      </c>
      <c r="C78" s="325" t="s">
        <v>763</v>
      </c>
      <c r="D78" s="179" t="s">
        <v>57</v>
      </c>
      <c r="E78" s="339">
        <v>1918</v>
      </c>
      <c r="F78" s="182">
        <v>39969</v>
      </c>
      <c r="G78" s="325" t="s">
        <v>917</v>
      </c>
      <c r="H78" s="325" t="s">
        <v>150</v>
      </c>
      <c r="I78" s="325" t="s">
        <v>918</v>
      </c>
    </row>
    <row r="79" spans="1:9" ht="42.75" x14ac:dyDescent="0.2">
      <c r="A79" s="325" t="s">
        <v>919</v>
      </c>
      <c r="B79" s="179" t="s">
        <v>42</v>
      </c>
      <c r="C79" s="325" t="s">
        <v>836</v>
      </c>
      <c r="D79" s="179" t="s">
        <v>113</v>
      </c>
      <c r="E79" s="251">
        <v>336</v>
      </c>
      <c r="F79" s="182">
        <v>39715</v>
      </c>
      <c r="G79" s="325" t="s">
        <v>920</v>
      </c>
      <c r="H79" s="325" t="s">
        <v>150</v>
      </c>
      <c r="I79" s="325" t="s">
        <v>791</v>
      </c>
    </row>
    <row r="80" spans="1:9" ht="85.5" x14ac:dyDescent="0.2">
      <c r="A80" s="325" t="s">
        <v>921</v>
      </c>
      <c r="B80" s="179" t="s">
        <v>16</v>
      </c>
      <c r="C80" s="325" t="s">
        <v>763</v>
      </c>
      <c r="D80" s="179" t="s">
        <v>57</v>
      </c>
      <c r="E80" s="339">
        <v>2646</v>
      </c>
      <c r="F80" s="182">
        <v>39646</v>
      </c>
      <c r="G80" s="325" t="s">
        <v>922</v>
      </c>
      <c r="H80" s="325" t="s">
        <v>150</v>
      </c>
      <c r="I80" s="325" t="s">
        <v>923</v>
      </c>
    </row>
    <row r="81" spans="1:9" ht="28.5" x14ac:dyDescent="0.2">
      <c r="A81" s="325" t="s">
        <v>924</v>
      </c>
      <c r="B81" s="179" t="s">
        <v>16</v>
      </c>
      <c r="C81" s="325" t="s">
        <v>370</v>
      </c>
      <c r="D81" s="179" t="s">
        <v>665</v>
      </c>
      <c r="E81" s="339">
        <v>1221</v>
      </c>
      <c r="F81" s="182">
        <v>39645</v>
      </c>
      <c r="G81" s="325" t="s">
        <v>925</v>
      </c>
      <c r="H81" s="325" t="s">
        <v>150</v>
      </c>
      <c r="I81" s="325" t="s">
        <v>746</v>
      </c>
    </row>
    <row r="82" spans="1:9" ht="28.5" x14ac:dyDescent="0.2">
      <c r="A82" s="325" t="s">
        <v>926</v>
      </c>
      <c r="B82" s="179" t="s">
        <v>16</v>
      </c>
      <c r="C82" s="325" t="s">
        <v>763</v>
      </c>
      <c r="D82" s="179" t="s">
        <v>57</v>
      </c>
      <c r="E82" s="339">
        <v>1956</v>
      </c>
      <c r="F82" s="182">
        <v>39598</v>
      </c>
      <c r="G82" s="325" t="s">
        <v>927</v>
      </c>
      <c r="H82" s="325" t="s">
        <v>150</v>
      </c>
      <c r="I82" s="325" t="s">
        <v>928</v>
      </c>
    </row>
    <row r="83" spans="1:9" ht="57" x14ac:dyDescent="0.2">
      <c r="A83" s="325" t="s">
        <v>929</v>
      </c>
      <c r="B83" s="179" t="s">
        <v>16</v>
      </c>
      <c r="C83" s="325" t="s">
        <v>226</v>
      </c>
      <c r="D83" s="179" t="s">
        <v>72</v>
      </c>
      <c r="E83" s="336">
        <v>728</v>
      </c>
      <c r="F83" s="182">
        <v>39514</v>
      </c>
      <c r="G83" s="325" t="s">
        <v>930</v>
      </c>
      <c r="H83" s="325" t="s">
        <v>150</v>
      </c>
      <c r="I83" s="325" t="s">
        <v>931</v>
      </c>
    </row>
    <row r="84" spans="1:9" ht="57" x14ac:dyDescent="0.2">
      <c r="A84" s="325" t="s">
        <v>932</v>
      </c>
      <c r="B84" s="179" t="s">
        <v>16</v>
      </c>
      <c r="C84" s="325" t="s">
        <v>763</v>
      </c>
      <c r="D84" s="179" t="s">
        <v>57</v>
      </c>
      <c r="E84" s="339">
        <v>2346</v>
      </c>
      <c r="F84" s="182">
        <v>39274</v>
      </c>
      <c r="G84" s="325" t="s">
        <v>933</v>
      </c>
      <c r="H84" s="325" t="s">
        <v>934</v>
      </c>
      <c r="I84" s="325" t="s">
        <v>935</v>
      </c>
    </row>
    <row r="85" spans="1:9" ht="42.75" x14ac:dyDescent="0.2">
      <c r="A85" s="325" t="s">
        <v>936</v>
      </c>
      <c r="B85" s="179" t="s">
        <v>16</v>
      </c>
      <c r="C85" s="325" t="s">
        <v>763</v>
      </c>
      <c r="D85" s="179" t="s">
        <v>57</v>
      </c>
      <c r="E85" s="339">
        <v>1401</v>
      </c>
      <c r="F85" s="182">
        <v>39216</v>
      </c>
      <c r="G85" s="325" t="s">
        <v>937</v>
      </c>
      <c r="H85" s="325" t="s">
        <v>150</v>
      </c>
      <c r="I85" s="325" t="s">
        <v>938</v>
      </c>
    </row>
    <row r="86" spans="1:9" ht="59.25" customHeight="1" x14ac:dyDescent="0.2">
      <c r="A86" s="325" t="s">
        <v>939</v>
      </c>
      <c r="B86" s="179" t="s">
        <v>42</v>
      </c>
      <c r="C86" s="325" t="s">
        <v>299</v>
      </c>
      <c r="D86" s="179" t="s">
        <v>113</v>
      </c>
      <c r="E86" s="339">
        <v>276</v>
      </c>
      <c r="F86" s="182">
        <v>39140</v>
      </c>
      <c r="G86" s="325" t="s">
        <v>940</v>
      </c>
      <c r="H86" s="325" t="s">
        <v>941</v>
      </c>
      <c r="I86" s="325" t="s">
        <v>791</v>
      </c>
    </row>
    <row r="87" spans="1:9" ht="42.75" x14ac:dyDescent="0.2">
      <c r="A87" s="325" t="s">
        <v>942</v>
      </c>
      <c r="B87" s="179" t="s">
        <v>16</v>
      </c>
      <c r="C87" s="325" t="s">
        <v>763</v>
      </c>
      <c r="D87" s="179" t="s">
        <v>57</v>
      </c>
      <c r="E87" s="339">
        <v>58</v>
      </c>
      <c r="F87" s="182">
        <v>39097</v>
      </c>
      <c r="G87" s="325" t="s">
        <v>943</v>
      </c>
      <c r="H87" s="325" t="s">
        <v>150</v>
      </c>
      <c r="I87" s="325" t="s">
        <v>944</v>
      </c>
    </row>
    <row r="88" spans="1:9" ht="57" x14ac:dyDescent="0.2">
      <c r="A88" s="325" t="s">
        <v>945</v>
      </c>
      <c r="B88" s="179" t="s">
        <v>16</v>
      </c>
      <c r="C88" s="325" t="s">
        <v>370</v>
      </c>
      <c r="D88" s="179" t="s">
        <v>24</v>
      </c>
      <c r="E88" s="339">
        <v>1064</v>
      </c>
      <c r="F88" s="182">
        <v>38924</v>
      </c>
      <c r="G88" s="325" t="s">
        <v>946</v>
      </c>
      <c r="H88" s="325" t="s">
        <v>150</v>
      </c>
      <c r="I88" s="325" t="s">
        <v>841</v>
      </c>
    </row>
    <row r="89" spans="1:9" ht="57" x14ac:dyDescent="0.2">
      <c r="A89" s="325" t="s">
        <v>929</v>
      </c>
      <c r="B89" s="179" t="s">
        <v>16</v>
      </c>
      <c r="C89" s="325" t="s">
        <v>226</v>
      </c>
      <c r="D89" s="179" t="s">
        <v>72</v>
      </c>
      <c r="E89" s="339">
        <v>1931</v>
      </c>
      <c r="F89" s="182">
        <v>38880</v>
      </c>
      <c r="G89" s="325" t="s">
        <v>947</v>
      </c>
      <c r="H89" s="325" t="s">
        <v>948</v>
      </c>
      <c r="I89" s="325" t="s">
        <v>931</v>
      </c>
    </row>
    <row r="90" spans="1:9" ht="48.75" customHeight="1" x14ac:dyDescent="0.2">
      <c r="A90" s="325" t="s">
        <v>747</v>
      </c>
      <c r="B90" s="179" t="s">
        <v>16</v>
      </c>
      <c r="C90" s="325" t="s">
        <v>763</v>
      </c>
      <c r="D90" s="179" t="s">
        <v>24</v>
      </c>
      <c r="E90" s="339">
        <v>1010</v>
      </c>
      <c r="F90" s="182">
        <v>38743</v>
      </c>
      <c r="G90" s="325" t="s">
        <v>949</v>
      </c>
      <c r="H90" s="325" t="s">
        <v>950</v>
      </c>
      <c r="I90" s="325" t="s">
        <v>898</v>
      </c>
    </row>
    <row r="91" spans="1:9" ht="84.75" customHeight="1" x14ac:dyDescent="0.2">
      <c r="A91" s="325" t="s">
        <v>951</v>
      </c>
      <c r="B91" s="179" t="s">
        <v>16</v>
      </c>
      <c r="C91" s="325" t="s">
        <v>370</v>
      </c>
      <c r="D91" s="179" t="s">
        <v>24</v>
      </c>
      <c r="E91" s="339">
        <v>962</v>
      </c>
      <c r="F91" s="182">
        <v>38541</v>
      </c>
      <c r="G91" s="325" t="s">
        <v>952</v>
      </c>
      <c r="H91" s="325" t="s">
        <v>953</v>
      </c>
      <c r="I91" s="325" t="s">
        <v>746</v>
      </c>
    </row>
    <row r="92" spans="1:9" ht="79.5" customHeight="1" x14ac:dyDescent="0.2">
      <c r="A92" s="325" t="s">
        <v>954</v>
      </c>
      <c r="B92" s="179" t="s">
        <v>16</v>
      </c>
      <c r="C92" s="325" t="s">
        <v>763</v>
      </c>
      <c r="D92" s="179" t="s">
        <v>57</v>
      </c>
      <c r="E92" s="339">
        <v>1570</v>
      </c>
      <c r="F92" s="182">
        <v>38505</v>
      </c>
      <c r="G92" s="325" t="s">
        <v>955</v>
      </c>
      <c r="H92" s="325" t="s">
        <v>956</v>
      </c>
      <c r="I92" s="325" t="s">
        <v>957</v>
      </c>
    </row>
    <row r="93" spans="1:9" ht="81" customHeight="1" x14ac:dyDescent="0.2">
      <c r="A93" s="325" t="s">
        <v>958</v>
      </c>
      <c r="B93" s="179" t="s">
        <v>16</v>
      </c>
      <c r="C93" s="325" t="s">
        <v>763</v>
      </c>
      <c r="D93" s="179" t="s">
        <v>57</v>
      </c>
      <c r="E93" s="339">
        <v>156</v>
      </c>
      <c r="F93" s="182">
        <v>38379</v>
      </c>
      <c r="G93" s="325" t="s">
        <v>959</v>
      </c>
      <c r="H93" s="325" t="s">
        <v>150</v>
      </c>
      <c r="I93" s="325" t="s">
        <v>960</v>
      </c>
    </row>
    <row r="94" spans="1:9" ht="99.75" x14ac:dyDescent="0.2">
      <c r="A94" s="325" t="s">
        <v>961</v>
      </c>
      <c r="B94" s="179" t="s">
        <v>16</v>
      </c>
      <c r="C94" s="325" t="s">
        <v>370</v>
      </c>
      <c r="D94" s="179" t="s">
        <v>24</v>
      </c>
      <c r="E94" s="339">
        <v>909</v>
      </c>
      <c r="F94" s="182">
        <v>38253</v>
      </c>
      <c r="G94" s="325" t="s">
        <v>962</v>
      </c>
      <c r="H94" s="325" t="s">
        <v>963</v>
      </c>
      <c r="I94" s="325" t="s">
        <v>964</v>
      </c>
    </row>
    <row r="95" spans="1:9" ht="199.5" x14ac:dyDescent="0.2">
      <c r="A95" s="325" t="s">
        <v>965</v>
      </c>
      <c r="B95" s="179" t="s">
        <v>16</v>
      </c>
      <c r="C95" s="325" t="s">
        <v>226</v>
      </c>
      <c r="D95" s="179" t="s">
        <v>72</v>
      </c>
      <c r="E95" s="339">
        <v>1703</v>
      </c>
      <c r="F95" s="182">
        <v>37470</v>
      </c>
      <c r="G95" s="325" t="s">
        <v>966</v>
      </c>
      <c r="H95" s="325" t="s">
        <v>967</v>
      </c>
      <c r="I95" s="325" t="s">
        <v>968</v>
      </c>
    </row>
    <row r="96" spans="1:9" ht="71.25" x14ac:dyDescent="0.2">
      <c r="A96" s="325"/>
      <c r="B96" s="179" t="s">
        <v>16</v>
      </c>
      <c r="C96" s="325" t="s">
        <v>370</v>
      </c>
      <c r="D96" s="179" t="s">
        <v>24</v>
      </c>
      <c r="E96" s="339">
        <v>734</v>
      </c>
      <c r="F96" s="182">
        <v>37300</v>
      </c>
      <c r="G96" s="325" t="s">
        <v>969</v>
      </c>
      <c r="H96" s="325" t="s">
        <v>970</v>
      </c>
      <c r="I96" s="325" t="s">
        <v>971</v>
      </c>
    </row>
    <row r="97" spans="1:9" ht="42.75" x14ac:dyDescent="0.2">
      <c r="A97" s="325" t="s">
        <v>972</v>
      </c>
      <c r="B97" s="179" t="s">
        <v>16</v>
      </c>
      <c r="C97" s="325" t="s">
        <v>763</v>
      </c>
      <c r="D97" s="179" t="s">
        <v>57</v>
      </c>
      <c r="E97" s="339">
        <v>1995</v>
      </c>
      <c r="F97" s="182">
        <v>36349</v>
      </c>
      <c r="G97" s="325" t="s">
        <v>973</v>
      </c>
      <c r="H97" s="586" t="s">
        <v>974</v>
      </c>
      <c r="I97" s="325" t="s">
        <v>975</v>
      </c>
    </row>
    <row r="98" spans="1:9" ht="42.75" x14ac:dyDescent="0.2">
      <c r="A98" s="325" t="s">
        <v>976</v>
      </c>
      <c r="B98" s="179" t="s">
        <v>16</v>
      </c>
      <c r="C98" s="325" t="s">
        <v>370</v>
      </c>
      <c r="D98" s="179" t="s">
        <v>24</v>
      </c>
      <c r="E98" s="195">
        <v>361</v>
      </c>
      <c r="F98" s="182">
        <v>35468</v>
      </c>
      <c r="G98" s="325" t="s">
        <v>977</v>
      </c>
      <c r="H98" s="325" t="s">
        <v>978</v>
      </c>
      <c r="I98" s="325" t="s">
        <v>746</v>
      </c>
    </row>
    <row r="99" spans="1:9" ht="57" x14ac:dyDescent="0.2">
      <c r="A99" s="325" t="s">
        <v>979</v>
      </c>
      <c r="B99" s="179" t="s">
        <v>16</v>
      </c>
      <c r="C99" s="325" t="s">
        <v>226</v>
      </c>
      <c r="D99" s="179" t="s">
        <v>72</v>
      </c>
      <c r="E99" s="339">
        <v>1530</v>
      </c>
      <c r="F99" s="182">
        <v>35303</v>
      </c>
      <c r="G99" s="325" t="s">
        <v>980</v>
      </c>
      <c r="H99" s="325" t="s">
        <v>150</v>
      </c>
      <c r="I99" s="325" t="s">
        <v>746</v>
      </c>
    </row>
    <row r="100" spans="1:9" ht="42.75" x14ac:dyDescent="0.2">
      <c r="A100" s="325" t="s">
        <v>981</v>
      </c>
      <c r="B100" s="179" t="s">
        <v>16</v>
      </c>
      <c r="C100" s="325" t="s">
        <v>370</v>
      </c>
      <c r="D100" s="179" t="s">
        <v>24</v>
      </c>
      <c r="E100" s="339">
        <v>244</v>
      </c>
      <c r="F100" s="182">
        <v>35062</v>
      </c>
      <c r="G100" s="325" t="s">
        <v>982</v>
      </c>
      <c r="H100" s="325" t="s">
        <v>983</v>
      </c>
      <c r="I100" s="325" t="s">
        <v>791</v>
      </c>
    </row>
    <row r="101" spans="1:9" ht="85.5" x14ac:dyDescent="0.2">
      <c r="A101" s="325" t="s">
        <v>984</v>
      </c>
      <c r="B101" s="179" t="s">
        <v>16</v>
      </c>
      <c r="C101" s="325" t="s">
        <v>985</v>
      </c>
      <c r="D101" s="179" t="s">
        <v>72</v>
      </c>
      <c r="E101" s="339">
        <v>1771</v>
      </c>
      <c r="F101" s="182">
        <v>34914</v>
      </c>
      <c r="G101" s="325" t="s">
        <v>986</v>
      </c>
      <c r="H101" s="325" t="s">
        <v>150</v>
      </c>
      <c r="I101" s="325" t="s">
        <v>987</v>
      </c>
    </row>
    <row r="102" spans="1:9" ht="42.75" x14ac:dyDescent="0.2">
      <c r="A102" s="325" t="s">
        <v>988</v>
      </c>
      <c r="B102" s="179" t="s">
        <v>16</v>
      </c>
      <c r="C102" s="325" t="s">
        <v>226</v>
      </c>
      <c r="D102" s="179" t="s">
        <v>72</v>
      </c>
      <c r="E102" s="339">
        <v>1295</v>
      </c>
      <c r="F102" s="182">
        <v>34507</v>
      </c>
      <c r="G102" s="325" t="s">
        <v>989</v>
      </c>
      <c r="H102" s="325" t="s">
        <v>990</v>
      </c>
      <c r="I102" s="325" t="s">
        <v>957</v>
      </c>
    </row>
    <row r="103" spans="1:9" ht="28.5" x14ac:dyDescent="0.2">
      <c r="A103" s="325" t="s">
        <v>991</v>
      </c>
      <c r="B103" s="179" t="s">
        <v>16</v>
      </c>
      <c r="C103" s="325" t="s">
        <v>370</v>
      </c>
      <c r="D103" s="179" t="s">
        <v>24</v>
      </c>
      <c r="E103" s="339" t="s">
        <v>992</v>
      </c>
      <c r="F103" s="182">
        <v>34326</v>
      </c>
      <c r="G103" s="325" t="s">
        <v>993</v>
      </c>
      <c r="H103" s="325" t="s">
        <v>150</v>
      </c>
      <c r="I103" s="325" t="s">
        <v>791</v>
      </c>
    </row>
    <row r="104" spans="1:9" ht="57" x14ac:dyDescent="0.2">
      <c r="A104" s="325" t="s">
        <v>994</v>
      </c>
      <c r="B104" s="179" t="s">
        <v>16</v>
      </c>
      <c r="C104" s="325" t="s">
        <v>226</v>
      </c>
      <c r="D104" s="179" t="s">
        <v>72</v>
      </c>
      <c r="E104" s="339" t="s">
        <v>995</v>
      </c>
      <c r="F104" s="182">
        <v>34171</v>
      </c>
      <c r="G104" s="325" t="s">
        <v>128</v>
      </c>
      <c r="H104" s="325" t="s">
        <v>150</v>
      </c>
      <c r="I104" s="325" t="s">
        <v>746</v>
      </c>
    </row>
    <row r="105" spans="1:9" ht="42.75" x14ac:dyDescent="0.2">
      <c r="A105" s="325" t="s">
        <v>996</v>
      </c>
      <c r="B105" s="179" t="s">
        <v>16</v>
      </c>
      <c r="C105" s="325" t="s">
        <v>985</v>
      </c>
      <c r="D105" s="179" t="s">
        <v>57</v>
      </c>
      <c r="E105" s="339">
        <v>1075</v>
      </c>
      <c r="F105" s="182">
        <v>33687</v>
      </c>
      <c r="G105" s="325" t="s">
        <v>997</v>
      </c>
      <c r="H105" s="325" t="s">
        <v>150</v>
      </c>
      <c r="I105" s="325" t="s">
        <v>928</v>
      </c>
    </row>
    <row r="106" spans="1:9" ht="85.5" x14ac:dyDescent="0.2">
      <c r="A106" s="325" t="s">
        <v>998</v>
      </c>
      <c r="B106" s="179" t="s">
        <v>16</v>
      </c>
      <c r="C106" s="325" t="s">
        <v>130</v>
      </c>
      <c r="D106" s="179" t="s">
        <v>999</v>
      </c>
      <c r="E106" s="339" t="s">
        <v>1000</v>
      </c>
      <c r="F106" s="182">
        <v>33423</v>
      </c>
      <c r="G106" s="325" t="s">
        <v>1001</v>
      </c>
      <c r="H106" s="325" t="s">
        <v>150</v>
      </c>
      <c r="I106" s="325" t="s">
        <v>799</v>
      </c>
    </row>
    <row r="107" spans="1:9" ht="42.75" x14ac:dyDescent="0.2">
      <c r="A107" s="325" t="s">
        <v>1002</v>
      </c>
      <c r="B107" s="179" t="s">
        <v>16</v>
      </c>
      <c r="C107" s="345" t="s">
        <v>985</v>
      </c>
      <c r="D107" s="346" t="s">
        <v>57</v>
      </c>
      <c r="E107" s="347" t="s">
        <v>1003</v>
      </c>
      <c r="F107" s="341">
        <v>32996</v>
      </c>
      <c r="G107" s="345" t="s">
        <v>1004</v>
      </c>
      <c r="H107" s="325" t="s">
        <v>150</v>
      </c>
      <c r="I107" s="325" t="s">
        <v>746</v>
      </c>
    </row>
    <row r="108" spans="1:9" ht="28.5" x14ac:dyDescent="0.2">
      <c r="A108" s="325" t="s">
        <v>1005</v>
      </c>
      <c r="B108" s="179" t="s">
        <v>16</v>
      </c>
      <c r="C108" s="325" t="s">
        <v>658</v>
      </c>
      <c r="D108" s="179" t="s">
        <v>902</v>
      </c>
      <c r="E108" s="339" t="s">
        <v>1006</v>
      </c>
      <c r="F108" s="182">
        <v>31837</v>
      </c>
      <c r="G108" s="325" t="s">
        <v>1007</v>
      </c>
      <c r="H108" s="325" t="s">
        <v>150</v>
      </c>
      <c r="I108" s="325" t="s">
        <v>1008</v>
      </c>
    </row>
    <row r="109" spans="1:9" ht="57" x14ac:dyDescent="0.2">
      <c r="A109" s="325" t="s">
        <v>1009</v>
      </c>
      <c r="B109" s="179" t="s">
        <v>16</v>
      </c>
      <c r="C109" s="325" t="s">
        <v>1010</v>
      </c>
      <c r="D109" s="179" t="s">
        <v>57</v>
      </c>
      <c r="E109" s="339">
        <v>2013</v>
      </c>
      <c r="F109" s="182">
        <v>31569</v>
      </c>
      <c r="G109" s="325" t="s">
        <v>1011</v>
      </c>
      <c r="H109" s="325" t="s">
        <v>956</v>
      </c>
      <c r="I109" s="325" t="s">
        <v>1012</v>
      </c>
    </row>
    <row r="110" spans="1:9" ht="71.25" x14ac:dyDescent="0.2">
      <c r="A110" s="325" t="s">
        <v>1013</v>
      </c>
      <c r="B110" s="179" t="s">
        <v>16</v>
      </c>
      <c r="C110" s="325" t="s">
        <v>226</v>
      </c>
      <c r="D110" s="179" t="s">
        <v>72</v>
      </c>
      <c r="E110" s="339">
        <v>614</v>
      </c>
      <c r="F110" s="182">
        <v>30755</v>
      </c>
      <c r="G110" s="325" t="s">
        <v>1014</v>
      </c>
      <c r="H110" s="325" t="s">
        <v>1015</v>
      </c>
      <c r="I110" s="325" t="s">
        <v>1016</v>
      </c>
    </row>
    <row r="111" spans="1:9" ht="42.75" x14ac:dyDescent="0.2">
      <c r="A111" s="325" t="s">
        <v>1017</v>
      </c>
      <c r="B111" s="179" t="s">
        <v>16</v>
      </c>
      <c r="C111" s="325" t="s">
        <v>985</v>
      </c>
      <c r="D111" s="179" t="s">
        <v>57</v>
      </c>
      <c r="E111" s="339">
        <v>2400</v>
      </c>
      <c r="F111" s="182">
        <v>28997</v>
      </c>
      <c r="G111" s="325" t="s">
        <v>1018</v>
      </c>
      <c r="H111" s="325" t="s">
        <v>150</v>
      </c>
      <c r="I111" s="325" t="s">
        <v>1019</v>
      </c>
    </row>
    <row r="112" spans="1:9" ht="57" x14ac:dyDescent="0.2">
      <c r="A112" s="325" t="s">
        <v>1020</v>
      </c>
      <c r="B112" s="179" t="s">
        <v>16</v>
      </c>
      <c r="C112" s="325" t="s">
        <v>226</v>
      </c>
      <c r="D112" s="179" t="s">
        <v>72</v>
      </c>
      <c r="E112" s="339">
        <v>1045</v>
      </c>
      <c r="F112" s="182">
        <v>28648</v>
      </c>
      <c r="G112" s="325" t="s">
        <v>1021</v>
      </c>
      <c r="H112" s="325" t="s">
        <v>1022</v>
      </c>
      <c r="I112" s="325" t="s">
        <v>791</v>
      </c>
    </row>
    <row r="113" spans="1:9" ht="142.5" x14ac:dyDescent="0.2">
      <c r="A113" s="325" t="s">
        <v>1023</v>
      </c>
      <c r="B113" s="179" t="s">
        <v>16</v>
      </c>
      <c r="C113" s="325" t="s">
        <v>226</v>
      </c>
      <c r="D113" s="179" t="s">
        <v>72</v>
      </c>
      <c r="E113" s="339">
        <v>3135</v>
      </c>
      <c r="F113" s="182">
        <v>25198</v>
      </c>
      <c r="G113" s="325" t="s">
        <v>1024</v>
      </c>
      <c r="H113" s="325" t="s">
        <v>1025</v>
      </c>
      <c r="I113" s="325" t="s">
        <v>791</v>
      </c>
    </row>
    <row r="114" spans="1:9" ht="42.75" x14ac:dyDescent="0.2">
      <c r="A114" s="325" t="s">
        <v>1026</v>
      </c>
      <c r="B114" s="179" t="s">
        <v>16</v>
      </c>
      <c r="C114" s="325" t="s">
        <v>226</v>
      </c>
      <c r="D114" s="179" t="s">
        <v>72</v>
      </c>
      <c r="E114" s="339">
        <v>2400</v>
      </c>
      <c r="F114" s="182">
        <v>25100</v>
      </c>
      <c r="G114" s="325" t="s">
        <v>1027</v>
      </c>
      <c r="H114" s="325" t="s">
        <v>1028</v>
      </c>
      <c r="I114" s="325" t="s">
        <v>1029</v>
      </c>
    </row>
    <row r="115" spans="1:9" ht="15" customHeight="1" x14ac:dyDescent="0.2">
      <c r="A115" s="668" t="s">
        <v>133</v>
      </c>
      <c r="B115" s="666" t="s">
        <v>1030</v>
      </c>
      <c r="C115" s="666"/>
      <c r="D115" s="666"/>
      <c r="E115" s="676" t="s">
        <v>135</v>
      </c>
      <c r="F115" s="666" t="s">
        <v>1034</v>
      </c>
      <c r="G115" s="666"/>
      <c r="H115" s="677" t="s">
        <v>136</v>
      </c>
      <c r="I115" s="649" t="s">
        <v>137</v>
      </c>
    </row>
    <row r="116" spans="1:9" ht="14.25" customHeight="1" x14ac:dyDescent="0.2">
      <c r="A116" s="668"/>
      <c r="B116" s="666"/>
      <c r="C116" s="666"/>
      <c r="D116" s="666"/>
      <c r="E116" s="676"/>
      <c r="F116" s="666"/>
      <c r="G116" s="666"/>
      <c r="H116" s="677"/>
      <c r="I116" s="649"/>
    </row>
    <row r="117" spans="1:9" ht="14.25" customHeight="1" x14ac:dyDescent="0.2">
      <c r="A117" s="668"/>
      <c r="B117" s="666"/>
      <c r="C117" s="666"/>
      <c r="D117" s="666"/>
      <c r="E117" s="676"/>
      <c r="F117" s="666"/>
      <c r="G117" s="666"/>
      <c r="H117" s="677"/>
      <c r="I117" s="649"/>
    </row>
    <row r="118" spans="1:9" ht="18.75" customHeight="1" x14ac:dyDescent="0.2">
      <c r="A118" s="349" t="s">
        <v>568</v>
      </c>
      <c r="B118" s="666" t="s">
        <v>1031</v>
      </c>
      <c r="C118" s="666"/>
      <c r="D118" s="666"/>
      <c r="E118" s="350" t="s">
        <v>568</v>
      </c>
      <c r="F118" s="667" t="s">
        <v>139</v>
      </c>
      <c r="G118" s="667"/>
      <c r="H118" s="349" t="s">
        <v>568</v>
      </c>
      <c r="I118" s="254" t="s">
        <v>140</v>
      </c>
    </row>
    <row r="119" spans="1:9" ht="99.75" customHeight="1" x14ac:dyDescent="0.2">
      <c r="A119" s="668" t="s">
        <v>570</v>
      </c>
      <c r="B119" s="669" t="s">
        <v>1032</v>
      </c>
      <c r="C119" s="667"/>
      <c r="D119" s="667"/>
      <c r="E119" s="350" t="s">
        <v>571</v>
      </c>
      <c r="F119" s="667" t="s">
        <v>1033</v>
      </c>
      <c r="G119" s="667"/>
      <c r="H119" s="350" t="s">
        <v>571</v>
      </c>
      <c r="I119" s="254" t="s">
        <v>1035</v>
      </c>
    </row>
    <row r="120" spans="1:9" ht="42.75" customHeight="1" x14ac:dyDescent="0.2">
      <c r="A120" s="668"/>
      <c r="B120" s="667"/>
      <c r="C120" s="667"/>
      <c r="D120" s="667"/>
      <c r="E120" s="350" t="s">
        <v>572</v>
      </c>
      <c r="F120" s="669">
        <v>44852</v>
      </c>
      <c r="G120" s="667"/>
      <c r="H120" s="350" t="s">
        <v>572</v>
      </c>
      <c r="I120" s="351">
        <v>44855</v>
      </c>
    </row>
  </sheetData>
  <mergeCells count="15">
    <mergeCell ref="A2:B2"/>
    <mergeCell ref="C2:G2"/>
    <mergeCell ref="A3:H3"/>
    <mergeCell ref="A115:A117"/>
    <mergeCell ref="B115:D117"/>
    <mergeCell ref="E115:E117"/>
    <mergeCell ref="F115:G117"/>
    <mergeCell ref="H115:H117"/>
    <mergeCell ref="I115:I117"/>
    <mergeCell ref="B118:D118"/>
    <mergeCell ref="F118:G118"/>
    <mergeCell ref="A119:A120"/>
    <mergeCell ref="B119:D120"/>
    <mergeCell ref="F119:G119"/>
    <mergeCell ref="F120:G120"/>
  </mergeCells>
  <hyperlinks>
    <hyperlink ref="E51" r:id="rId1" display="https://www.funcionpublica.gov.co/eva/gestornormativo/norma.php?i=80915" xr:uid="{1E68EAEB-2742-4411-8E15-3AC46150CEBE}"/>
    <hyperlink ref="E39" r:id="rId2" display="https://www.funcionpublica.gov.co/eva/gestornormativo/norma.php?i=95430" xr:uid="{7951F606-338C-4CD9-88CD-F8A09F663F76}"/>
    <hyperlink ref="G100" r:id="rId3" location="0" display="0" xr:uid="{1B60074C-CA52-4029-9327-B3B5CB1747BE}"/>
    <hyperlink ref="E64" r:id="rId4" display="https://fuga.gov.co/sites/default/files/acuerdos/2014/ACUERDO 002 - 2014.pdf" xr:uid="{AB3947F8-E700-476C-98CB-5215B765D4A5}"/>
    <hyperlink ref="E89" r:id="rId5" display="https://www.funcionpublica.gov.co/eva/gestornormativo/norma.php?i=20739" xr:uid="{CD2B8B3E-CDBF-4B51-88C0-C0FF60E14B18}"/>
    <hyperlink ref="E106" r:id="rId6" xr:uid="{5E9C4DBD-99DC-4473-AF6E-6C0744595664}"/>
    <hyperlink ref="E103" r:id="rId7" display="https://www.funcionpublica.gov.co/eva/gestornormativo/norma.php?i=5248" xr:uid="{543B35FE-86F2-4086-80CB-F6D4888DDAFC}"/>
    <hyperlink ref="E95" r:id="rId8" display="https://www.funcionpublica.gov.co/eva/gestornormativo/norma.php?i=5540" xr:uid="{98F357BC-9975-472A-9E56-17DBA85E3337}"/>
    <hyperlink ref="E94" r:id="rId9" display="https://www.funcionpublica.gov.co/eva/gestornormativo/norma.php?i=14861" xr:uid="{A4F0E6FF-E414-4749-934A-E7C548969133}"/>
    <hyperlink ref="E112" r:id="rId10" display="https://www.funcionpublica.gov.co/eva/gestornormativo/norma.php?i=1466" xr:uid="{EC6856B2-DB04-467F-8760-4BA70D61D1D9}"/>
    <hyperlink ref="E91" r:id="rId11" display="https://www.funcionpublica.gov.co/eva/gestornormativo/norma.php?i=17004" xr:uid="{ED67CCFF-BEA9-40C3-82B7-E67E5742D2CC}"/>
    <hyperlink ref="E104" r:id="rId12" display="https://www.funcionpublica.gov.co/eva/gestornormativo/norma.php?i=106394" xr:uid="{28E763EA-F880-4CC1-A13B-75850BF150D0}"/>
    <hyperlink ref="E58" r:id="rId13" display="https://www.funcionpublica.gov.co/eva/gestornormativo/norma.php?i=72173" xr:uid="{A3F89ABD-B78E-416C-B24B-A77424FD4D76}"/>
    <hyperlink ref="E46" r:id="rId14" display="https://fuga.gov.co/sites/default/files/resolucion_195_de_2017_manual_de_funciones.pdf" xr:uid="{1790E314-5EFB-4341-AFF6-9E87B4C2C41A}"/>
    <hyperlink ref="E54" r:id="rId15" display="https://www.funcionpublica.gov.co/eva/gestornormativo/norma.php?i=78833" xr:uid="{2634FA13-7C94-4E9E-A528-37CD46A9B2B1}"/>
    <hyperlink ref="E66" r:id="rId16" display="https://www.funcionpublica.gov.co/eva/gestornormativo/norma.php?i=55977" xr:uid="{51B549AD-5A2B-48A4-B944-57CCEC709B38}"/>
    <hyperlink ref="E100" r:id="rId17" location="0" display="https://www.funcionpublica.gov.co/eva/gestornormativo/norma.php?i=315 - 0" xr:uid="{D14F8FD6-4F63-4046-8138-53AE04BA5469}"/>
    <hyperlink ref="E113" r:id="rId18" display="https://www.funcionpublica.gov.co/eva/gestornormativo/norma.php?i=1567" xr:uid="{90CA24AF-E937-4DAB-BBBD-8E4EC9878858}"/>
    <hyperlink ref="E88" r:id="rId19" display="https://www.funcionpublica.gov.co/eva/gestornormativo/norma.php?i=20854" xr:uid="{991B5A63-F9F2-424A-AA85-3879341D9C4C}"/>
    <hyperlink ref="E49" r:id="rId20" display="https://www.funcionpublica.gov.co/eva/gestornormativo/norma.php?i=81864" xr:uid="{27E7D282-5A8F-40E7-9DDB-CFD053136493}"/>
    <hyperlink ref="E43" r:id="rId21" display="https://www.funcionpublica.gov.co/eva/gestornormativo/norma.php?i=85742" xr:uid="{E0DB5F61-48D2-46B2-B370-7233DFA9252B}"/>
    <hyperlink ref="E56" r:id="rId22" display="http://es.presidencia.gov.co/normativa/normativa/LEY 1780 DEL 02 DE MAYO DE 2016.pdf" xr:uid="{BC052404-0AF4-4FFD-BE83-43E6C9F4892E}"/>
    <hyperlink ref="E52" r:id="rId23" display="http://legal.legis.com.co/document/Index?obra=legcol&amp;document=legcol_0e297cc5296841c1ae57ac58555f94aa" xr:uid="{240E26EA-CD00-4666-B114-84DE02E2C325}"/>
    <hyperlink ref="E81" r:id="rId24" display="Ley 1221 de 2008" xr:uid="{91C001C3-455E-4284-B176-7D74FE1F29C0}"/>
    <hyperlink ref="E77" r:id="rId25" display="http://suin.gov.co/viewDocument.asp?id=1546622" xr:uid="{B6212C52-C823-4573-81EE-842ED008DB42}"/>
    <hyperlink ref="E44" r:id="rId26" display="Decreto 118 " xr:uid="{391A512D-CCC7-497B-A409-FF4107070D4F}"/>
    <hyperlink ref="E67" r:id="rId27" display="Circular externa de la Funcion Publica No 100-008 " xr:uid="{DC5A59A6-C3A7-4C14-A547-7EA3B507A1BD}"/>
    <hyperlink ref="E69" r:id="rId28" display="Ley 1635 " xr:uid="{6667EE47-6AC6-4445-AC0F-6F59B1AF7530}"/>
    <hyperlink ref="E34" r:id="rId29" display="https://www.minsalud.gov.co/sites/rid/Lists/BibliotecaDigital/RIDE/DE/DIJ/resolucion-385-de-2020.pdf" xr:uid="{4CDB73D9-F31F-428D-9692-E99CA2F472CF}"/>
    <hyperlink ref="E55" r:id="rId30" display="http://es.presidencia.gov.co/normativa/normativa/LEY 1811 DEL 21 DE OCTUBRE DE 2016.pdf" xr:uid="{21DED45C-60D4-48FB-9883-91EAB96E082D}"/>
    <hyperlink ref="E107" r:id="rId31" display="https://docs.supersalud.gov.co/PortalWeb/Juridica/OtraNormativa/R1792_90.pdf" xr:uid="{849F8FD6-E7AE-4637-A86F-81380BACEBAD}"/>
    <hyperlink ref="E35" r:id="rId32" xr:uid="{82403DA0-B319-49B1-B743-90573E329294}"/>
    <hyperlink ref="E86" r:id="rId33" display="http://legal.legis.com.co/document/Index?obra=legcol&amp;document=legcol_759920422f70f034e0430a010151f034" xr:uid="{E68F544A-DBAA-4E4A-9FD1-E35473C35031}"/>
    <hyperlink ref="E50" r:id="rId34" display="https://www.funcionpublica.gov.co/eva/gestornormativo/norma.php?i=81855" xr:uid="{287AA741-AD14-4003-A22D-E063905065FB}"/>
    <hyperlink ref="E111" r:id="rId35" tooltip="http://sisjur.bogotajuridica.gov.co/sisjur/normas/Norma1.jsp?i=53565" display="http://sisjur.bogotajuridica.gov.co/sisjur/normas/Norma1.jsp?i=53565" xr:uid="{1BF3EB27-7AA3-44D0-94AA-2D159008484E}"/>
    <hyperlink ref="E110" r:id="rId36" display="http://www.bogotajuridica.gov.co/sisjur/normas/Norma1.jsp?i=1357" xr:uid="{DEAB58B8-CB15-4568-8283-95A76542798D}"/>
    <hyperlink ref="E109" r:id="rId37" display="http://www.bogotajuridica.gov.co/sisjur/normas/Norma1.jsp?i=5411" xr:uid="{4C2E9D8C-4734-4EC7-9DF7-41BE51F047F8}"/>
    <hyperlink ref="E108" r:id="rId38" xr:uid="{2F2D3166-A91E-49ED-A12E-1207A8891F6C}"/>
    <hyperlink ref="E105" r:id="rId39" display="http://copaso.upbbga.edu.co/legislacion/Res.1075-1992.pdf" xr:uid="{FB10501D-5B93-4183-9896-E8A2DD2C7244}"/>
    <hyperlink ref="E97" r:id="rId40" display="https://www.minsalud.gov.co/sites/rid/Lists/BibliotecaDigital/RIDE/DE/DIJ/Resoluci%C3%B3n_1995_de_1999.pdf" xr:uid="{0735DDF5-3857-4486-85C8-AFDB11683933}"/>
    <hyperlink ref="E92" r:id="rId41" display="https://www.minsalud.gov.co/Normatividad_Nuevo/RESOLUCI%C3%93N 1570 DE 2005.pdf" xr:uid="{CEC58FC3-EFB4-4023-B35D-89468B3ACA0B}"/>
    <hyperlink ref="E93" r:id="rId42" display="https://www.minsalud.gov.co/sites/rid/Lists/BibliotecaDigital/RIDE/DE/DIJ/Resoluci%C3%B3n_0156_de_2005.pdf" xr:uid="{B27249A8-784E-484E-A382-8789C2776995}"/>
    <hyperlink ref="E90" r:id="rId43" display="http://www.bogotajuridica.gov.co/sisjur/normas/Norma1.jsp?i=18843" xr:uid="{8AFDCE81-4BA1-4DD9-913C-63F96D3E9F9A}"/>
    <hyperlink ref="E85" r:id="rId44" display="https://www.alcaldiabogota.gov.co/sisjur/normas/Norma1.jsp?i=53497&amp;dt=S" xr:uid="{B161D123-F101-471D-907B-D6C02AEB8982}"/>
    <hyperlink ref="E84" r:id="rId45" display="http://www.bogotajuridica.gov.co/sisjur/normas/Norma1.jsp?i=25815" xr:uid="{2C6B3CA5-B37C-4423-8EFE-EE85271DD2C5}"/>
    <hyperlink ref="E82" r:id="rId46" display="https://www.minsalud.gov.co/sites/rid/Lists/BibliotecaDigital/RIDE/DE/DIJ/Resoluci%C3%B3n_1956_de_2008.pdf" xr:uid="{0601D68B-6A78-4E08-89F3-E16E6253210C}"/>
    <hyperlink ref="E80" r:id="rId47" display="https://www.alcaldiabogota.gov.co/sisjur/normas/Norma1.jsp?i=31607" xr:uid="{7DF3C2BA-C9FE-4E19-8779-8C1A6BB0B14A}"/>
    <hyperlink ref="E78" r:id="rId48" display="https://www.minsalud.gov.co/sites/rid/Lists/BibliotecaDigital/RIDE/DE/DIJ/Resoluci%C3%B3n 1918 de 2009.pdf" xr:uid="{2BEC6E9C-F2B2-4F56-94C4-E3FB89301048}"/>
    <hyperlink ref="E74" r:id="rId49" display="https://www.alcaldiabogota.gov.co/sisjur/normas/Norma1.jsp?i=47374" xr:uid="{49AF72D4-EDC9-4552-AC3F-A8D76655A128}"/>
    <hyperlink ref="E71" r:id="rId50" location="4" display="4" xr:uid="{DDF6C8A2-7E0E-47C9-A18D-CE42F43C6C93}"/>
    <hyperlink ref="E63" r:id="rId51" display="http://sisjur.bogotajuridica.gov.co/sisjur/normas/Norma1.jsp?i=58841" xr:uid="{C9649892-A5FE-49E5-A2B8-53FB0AF068DC}"/>
    <hyperlink ref="E60" r:id="rId52" display="http://sisjur.bogotajuridica.gov.co/sisjur/normas/Norma1.jsp?i=61117" xr:uid="{AD67E06D-AE4E-4794-BA77-F00D63ADA5CE}"/>
    <hyperlink ref="E57" r:id="rId53" display="https://www.arlsura.com/files/res2851_15.pdf" xr:uid="{E620423E-19E8-4B40-A1A6-CA5A643B9ADE}"/>
    <hyperlink ref="E73" r:id="rId54" xr:uid="{16974D7B-43C0-4EA7-AD38-C788E7524CFC}"/>
    <hyperlink ref="E101" r:id="rId55" display="https://www.funcionpublica.gov.co/eva/gestornormativo/norma.php?i=3360" xr:uid="{978EE51B-ECED-40F0-AF99-C3E400E5B831}"/>
    <hyperlink ref="E102" r:id="rId56" display="http://sisjur.bogotajuridica.gov.co/sisjur/normas/Norma1.jsp?i=2629" xr:uid="{16DCD651-4E11-437D-9D24-D396A1895815}"/>
    <hyperlink ref="E99" r:id="rId57" display="http://suin-juriscol.gov.co/viewDocument.asp?ruta=Decretos/1304060" xr:uid="{51DE6E6E-9F00-4DA1-94FE-3AA86D618827}"/>
    <hyperlink ref="E87" r:id="rId58" display="http://legal.legis.com.co/document/Index?obra=legcol&amp;document=legcol_759920422b82f034e0430a010151f034" xr:uid="{17FBD04B-122E-4703-A217-D5CBB7105495}"/>
    <hyperlink ref="E75" r:id="rId59" display="https://www.funcionpublica.gov.co/eva/gestornormativo/norma.php?i=47141" xr:uid="{AE73E690-087B-4B7F-A7EF-14EAC57CEE53}"/>
    <hyperlink ref="E72" r:id="rId60" display="https://www.minsalud.gov.co/sites/rid/Lists/BibliotecaDigital/RIDE/DE/DIJ/Ley-1562-de-2012.pdf" xr:uid="{DBDC5B7A-A8A8-4A6C-A2F0-E98E5E7FF44E}"/>
    <hyperlink ref="E47" r:id="rId61" display="https://fuga.gov.co/sites/default/files/acuerdo_004_y_005_octubre_2017.pdf" xr:uid="{68DFFDA6-AA12-4BBC-8CAB-1F972881075C}"/>
    <hyperlink ref="E48" r:id="rId62" display="https://fuga.gov.co/sites/default/files/acuerdo_004_y_005_octubre_2017.pdf" xr:uid="{D982B132-6CA0-4E41-B434-50EAAB9C434E}"/>
    <hyperlink ref="E37" r:id="rId63" display="https://www.alcaldiabogota.gov.co/sisjur/normas/Norma1.jsp?i=85976" xr:uid="{C762A221-5639-4661-9607-3E0637D413CA}"/>
    <hyperlink ref="E65" r:id="rId64" display="https://www.alcaldiabogota.gov.co/sisjur/normas/Norma1.jsp?i=57274&amp;dt=S" xr:uid="{01D24FA8-8D30-4D2B-A7A8-93596AE4B831}"/>
    <hyperlink ref="E79" r:id="rId65" display="http://www.bogotajuridica.gov.co/sisjur/normas/Norma1.jsp?i=32779" xr:uid="{BA859B45-0863-42E0-A61F-24E6B3B47E84}"/>
    <hyperlink ref="E68" r:id="rId66" display="https://www.alcaldiabogota.gov.co/sisjur/normas/Norma1.jsp?i=54732&amp;dt=S" xr:uid="{6110B5F5-B3A6-4C01-8B58-C867D54BFBC2}"/>
    <hyperlink ref="E41" r:id="rId67" display="https://www.funcionpublica.gov.co/eva/gestornormativo/norma.php?i=90685" xr:uid="{B3BCE217-535D-45AE-86C5-F7779B7E7E92}"/>
    <hyperlink ref="E62" r:id="rId68" display="https://www.funcionpublica.gov.co/eva/gestornormativo/norma.php?i=58849" xr:uid="{8A60EB68-81B1-4FFC-918E-508285C84FC4}"/>
    <hyperlink ref="E33" r:id="rId69" display="https://www.funcionpublica.gov.co/eva/gestornormativo/norma.php?i=124100" xr:uid="{5A941A39-2CF8-49AC-ACCC-381AA831A6D4}"/>
    <hyperlink ref="E70" r:id="rId70" location="26" display="https://www.funcionpublica.gov.co/eva/gestornormativo/norma.php?i=52627 - 26" xr:uid="{7DA01C1E-6ACF-4FFD-BAFE-2436CC5FBFC5}"/>
    <hyperlink ref="E27" r:id="rId71" display="https://www.funcionpublica.gov.co/eva/gestornormativo/norma.php?i=154127" xr:uid="{2B759D95-07E5-4228-9D1A-1D259C8127C5}"/>
    <hyperlink ref="E25" r:id="rId72" location="3" display="3" xr:uid="{E9DFE288-73A2-4741-8332-D5FB2E23FE4D}"/>
    <hyperlink ref="E28" r:id="rId73" location="2" display="https://www.funcionpublica.gov.co/eva/gestornormativo/norma.php?i=154126 - 2" xr:uid="{4598839E-5EC6-4041-8D4B-9C49BB891196}"/>
    <hyperlink ref="E36" r:id="rId74" display="https://fuga.gov.co/sites/default/files/resolucion_modificacion_manual_de_funciones.pdf" xr:uid="{7563C331-8571-4548-9A2B-E19F781FD821}"/>
    <hyperlink ref="E29" r:id="rId75" display="https://fuga.gov.co/sites/default/files/130-resolucion_modificacion_manual-jefecontrolinternofuga-ago-14-20_1.pdf" xr:uid="{45F27A49-598E-436E-9B87-6278ABC45EA2}"/>
    <hyperlink ref="E45" r:id="rId76" display="https://normativa.colpensiones.gov.co/colpens/docs/resolucion_mtra_5008_2017.htm" xr:uid="{689605A7-818E-456F-ABED-FD3C2DE15395}"/>
    <hyperlink ref="E59" r:id="rId77" display="https://www.funcionpublica.gov.co/eva/gestornormativo/norma.php?i=62866" xr:uid="{9870EB10-33BD-479A-BE9F-B46157557007}"/>
    <hyperlink ref="E83" r:id="rId78" location="0" display="https://www.funcionpublica.gov.co/eva/gestornormativo/norma.php?i=29325 - 0" xr:uid="{A32BBB40-451D-4EAF-88F4-DB1F6631A28C}"/>
    <hyperlink ref="E61" r:id="rId79" location="0" display="http://www.bogotajuridica.gov.co/sisjur/normas/Norma1.jsp?i=60645 - 0" xr:uid="{10D9BF9E-9DD6-447A-8117-E985F5438D35}"/>
    <hyperlink ref="E26" r:id="rId80" display="https://www.minsalud.gov.co/Normatividad_Nuevo/Resoluci%C3%B3n No. 223  de 2021.pdf" xr:uid="{2389D0DB-90F5-480D-8EA4-DE85E855E462}"/>
    <hyperlink ref="E98" r:id="rId81" display="http://www.secretariasenado.gov.co/senado/basedoc/ley_0361_1997.html" xr:uid="{CBAE37E6-5EC6-4942-8EC7-0B15BDC1D29D}"/>
    <hyperlink ref="E22" r:id="rId82" display="https://dapre.presidencia.gov.co/normativa/normativa/DECRETO 616 DEL 4 DE JUNIO DE 2021.pdf" xr:uid="{75AFFCF9-8827-4674-943A-6E2D3D981768}"/>
    <hyperlink ref="E23" r:id="rId83" display="https://www.funcionpublica.gov.co/eva/gestornormativo/norma.php?i=163987" xr:uid="{7B8A22F9-0037-46AD-A1B2-38DF15B3E729}"/>
    <hyperlink ref="E21" r:id="rId84" display="https://www.serviciocivil.gov.co/portal/transparencia/marco-legal/lineamientos/circular-conjunta-010" xr:uid="{5B47D73C-9F58-4809-9B84-551D96E4C860}"/>
    <hyperlink ref="E15" r:id="rId85" display="https://www.minsalud.gov.co/Normatividad_Nuevo/Resoluci%C3%B3n No. 1687 de 2021.pdf" xr:uid="{23EE2C84-F8A8-4617-B6ED-551EEC94B76C}"/>
    <hyperlink ref="E76" r:id="rId86" display="https://www.funcionpublica.gov.co/eva/gestornormativo/norma.php?i=45453" xr:uid="{3BF5EAB6-375B-4321-9F33-2ECAF4428BB2}"/>
    <hyperlink ref="E16" r:id="rId87" display="https://dapre.presidencia.gov.co/normativa/normativa/DECRETO 1252 DEL 12 DE OCTUBRE DE 2021.pdf" xr:uid="{ADB4D1EC-BA34-4653-A2C4-B505934F2C31}"/>
    <hyperlink ref="E19" r:id="rId88" display="https://dapre.presidencia.gov.co/normativa/normativa/LEY 2121 DEL 3 DE AGOSTO DE 2021.pdf" xr:uid="{4922B32D-66F6-4412-BA9F-A0FC92C26218}"/>
    <hyperlink ref="E18" r:id="rId89" display="https://dapre.presidencia.gov.co/normativa/normativa/LEY 2141 DEL 10 DE AGOSTO DE 2021.pdf" xr:uid="{F5706457-35E6-44B5-9CA0-9A775915D213}"/>
    <hyperlink ref="E20" r:id="rId90" display="https://dapre.presidencia.gov.co/normativa/normativa/LEY 2114 DEL 29 DE JULIO DE 2021.pdf" xr:uid="{27AF60F4-2661-454A-AAE3-6C889F194F8A}"/>
    <hyperlink ref="E114" r:id="rId91" display="https://www.funcionpublica.gov.co/eva/gestornormativo/norma.php?i=1198" xr:uid="{2EE0B339-0D22-4950-BC60-802B696AAB83}"/>
    <hyperlink ref="H114" r:id="rId92" xr:uid="{4270E125-45C6-46FE-8354-4F0AA6F7B3EF}"/>
    <hyperlink ref="E53" r:id="rId93" display="https://safetya.co/normatividad/decreto-052-de-2017/" xr:uid="{D4800085-9D9D-432E-9286-34C713C89FB6}"/>
    <hyperlink ref="E40" r:id="rId94" display="https://safetya.co/normatividad/resolucion-0312-de-2019/" xr:uid="{5651DF54-873E-46F4-9367-938B9CDC38E9}"/>
    <hyperlink ref="E12" r:id="rId95" location="a68" display="https://safetya.co/normatividad/resolucion-4272-de-2021/ - a68" xr:uid="{97B46700-F42A-4ED7-8D53-72ABCB315C43}"/>
    <hyperlink ref="E96" r:id="rId96" display="http://www.secretariasenado.gov.co/senado/basedoc/ley_0734_2002.html" xr:uid="{9DDB918D-C554-426F-9088-6FAB052E4467}"/>
    <hyperlink ref="E10" r:id="rId97" location="10" display="https://www.alcaldiabogota.gov.co/sisjur/normas/Norma1.jsp?i=122957 - 10" xr:uid="{AD47C97C-F927-401B-9F4B-9E1ECED10CE8}"/>
    <hyperlink ref="E24" r:id="rId98" display="http://www.secretariasenado.gov.co/senado/basedoc/ley_2088_2021.html" xr:uid="{D5041C1F-CDD0-4486-BB63-CB83427EE729}"/>
    <hyperlink ref="E13" r:id="rId99" display="https://www.funcionpublica.gov.co/eva/gestornormativo/norma.php?i=173948" xr:uid="{24A9ED0E-3AA1-4289-B0CA-B15D90AFCAC8}"/>
    <hyperlink ref="E14" r:id="rId100" display="https://www.funcionpublica.gov.co/eva/gestornormativo/norma.php?i=173286" xr:uid="{7D27E4E7-A0A4-4321-B1E5-2E84EB612570}"/>
    <hyperlink ref="E17" r:id="rId101" display="https://www.funcionpublica.gov.co/eva/gestornormativo/norma.php?i=169006" xr:uid="{DE9FCD1F-1769-41D4-B939-52F63CC6F337}"/>
    <hyperlink ref="E8" r:id="rId102" display="https://dapre.presidencia.gov.co/normativa/normativa/LEY 2214 DEL 22 DE JUNIO DE 2022.pdf" xr:uid="{1F63164C-C60C-4ECC-B365-6095E3A760E0}"/>
    <hyperlink ref="E9" r:id="rId103" display="https://www.funcionpublica.gov.co/eva/gestornormativo/norma.php?i=186987" xr:uid="{DF8AFFD0-CC86-43F4-BFDC-26BBCBD38964}"/>
    <hyperlink ref="E11" r:id="rId104" display="https://www.funcionpublica.gov.co/eva/gestornormativo/norma.php?i=177586" xr:uid="{F37B4656-ED0E-40E5-8450-ADF4737350C4}"/>
    <hyperlink ref="E32" r:id="rId105" display="https://www.funcionpublica.gov.co/eva/gestornormativo/norma.php?i=137051" xr:uid="{9170488D-AB91-4544-AB8B-5571741DD993}"/>
    <hyperlink ref="E31" r:id="rId106" location=":~:text=La%20presente%20ley%20tiene%20por,saludable%20de%20la%20poblaci%C3%B3n%20colombiana." display="https://www.funcionpublica.gov.co/eva/gestornormativo/norma.php?i=137231 - :~:text=La%20presente%20ley%20tiene%20por,saludable%20de%20la%20poblaci%C3%B3n%20colombiana." xr:uid="{DEBED429-692F-45BE-8950-A244B740C15A}"/>
    <hyperlink ref="E30" r:id="rId107" location=":~:text=La%20presente%20ley%20tiene%20por,los%20derechos%20de%20los%20j%C3%B3venes." display="http://www.secretariasenado.gov.co/senado/basedoc/ley_2039_2020.html - :~:text=La%20presente%20ley%20tiene%20por,los%20derechos%20de%20los%20j%C3%B3venes." xr:uid="{227A010E-6F56-42D6-B87E-1B513208B056}"/>
    <hyperlink ref="E42" r:id="rId108" display="https://www.funcionpublica.gov.co/eva/gestornormativo/norma.php?i=86304" xr:uid="{0A39ABA6-6CCB-4B5E-A07B-8B6C03CC4A48}"/>
    <hyperlink ref="E7" r:id="rId109" display="https://fuga.gov.co/transparencia-y-acceso-a-la-informacion-publica/normativa/manual-de-funciones" xr:uid="{10C8CEED-648B-406A-9C1D-C7AB6635C267}"/>
    <hyperlink ref="E5" r:id="rId110" display="https://fuga.gov.co/transparencia-y-acceso-a-la-informacion-publica/normativa/normograma" xr:uid="{E1FA4C42-8207-4E38-ADA2-0D9363679F69}"/>
    <hyperlink ref="E6" r:id="rId111" display="https://www.funcionpublica.gov.co/eva/gestornormativo/norma.php?i=189806" xr:uid="{EFC01DDE-19E5-423C-9FA0-2D754E9C574E}"/>
  </hyperlinks>
  <printOptions horizontalCentered="1"/>
  <pageMargins left="0.23622047244094491" right="0.23622047244094491" top="0.31496062992125984" bottom="0.19685039370078741" header="0" footer="0"/>
  <pageSetup paperSize="14" scale="10" fitToHeight="40" orientation="landscape" r:id="rId112"/>
  <headerFooter>
    <oddHeader xml:space="preserve">&amp;R
</oddHeader>
    <oddFooter>&amp;LV3-11-03-2020</oddFooter>
  </headerFooter>
  <drawing r:id="rId113"/>
  <legacyDrawing r:id="rId114"/>
  <tableParts count="1">
    <tablePart r:id="rId115"/>
  </tablePart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E53965-FBFE-4E4E-AB50-FDDB06EF72ED}">
  <sheetPr>
    <tabColor rgb="FFFF0000"/>
    <pageSetUpPr fitToPage="1"/>
  </sheetPr>
  <dimension ref="A1:J48"/>
  <sheetViews>
    <sheetView zoomScale="80" zoomScaleNormal="80" zoomScalePageLayoutView="26" workbookViewId="0">
      <selection activeCell="C5" sqref="C5"/>
    </sheetView>
  </sheetViews>
  <sheetFormatPr baseColWidth="10" defaultColWidth="11.42578125" defaultRowHeight="12.75" x14ac:dyDescent="0.2"/>
  <cols>
    <col min="1" max="1" width="57.7109375" style="357" customWidth="1"/>
    <col min="2" max="2" width="20" style="377" customWidth="1"/>
    <col min="3" max="3" width="19.42578125" style="361" customWidth="1"/>
    <col min="4" max="4" width="25.42578125" style="361" customWidth="1"/>
    <col min="5" max="5" width="18.85546875" style="361" customWidth="1"/>
    <col min="6" max="6" width="20" style="361" customWidth="1"/>
    <col min="7" max="7" width="71.28515625" style="382" bestFit="1" customWidth="1"/>
    <col min="8" max="8" width="49.42578125" style="382" customWidth="1"/>
    <col min="9" max="9" width="39.42578125" style="361" customWidth="1"/>
    <col min="10" max="10" width="14" style="361" bestFit="1" customWidth="1"/>
    <col min="11" max="255" width="11.42578125" style="361"/>
    <col min="256" max="256" width="57.7109375" style="361" customWidth="1"/>
    <col min="257" max="257" width="20" style="361" customWidth="1"/>
    <col min="258" max="258" width="19.42578125" style="361" customWidth="1"/>
    <col min="259" max="259" width="25.42578125" style="361" customWidth="1"/>
    <col min="260" max="260" width="13.42578125" style="361" customWidth="1"/>
    <col min="261" max="261" width="20" style="361" customWidth="1"/>
    <col min="262" max="262" width="72" style="361" customWidth="1"/>
    <col min="263" max="263" width="49.42578125" style="361" customWidth="1"/>
    <col min="264" max="264" width="35.140625" style="361" customWidth="1"/>
    <col min="265" max="265" width="11.42578125" style="361"/>
    <col min="266" max="266" width="14" style="361" bestFit="1" customWidth="1"/>
    <col min="267" max="511" width="11.42578125" style="361"/>
    <col min="512" max="512" width="57.7109375" style="361" customWidth="1"/>
    <col min="513" max="513" width="20" style="361" customWidth="1"/>
    <col min="514" max="514" width="19.42578125" style="361" customWidth="1"/>
    <col min="515" max="515" width="25.42578125" style="361" customWidth="1"/>
    <col min="516" max="516" width="13.42578125" style="361" customWidth="1"/>
    <col min="517" max="517" width="20" style="361" customWidth="1"/>
    <col min="518" max="518" width="72" style="361" customWidth="1"/>
    <col min="519" max="519" width="49.42578125" style="361" customWidth="1"/>
    <col min="520" max="520" width="35.140625" style="361" customWidth="1"/>
    <col min="521" max="521" width="11.42578125" style="361"/>
    <col min="522" max="522" width="14" style="361" bestFit="1" customWidth="1"/>
    <col min="523" max="767" width="11.42578125" style="361"/>
    <col min="768" max="768" width="57.7109375" style="361" customWidth="1"/>
    <col min="769" max="769" width="20" style="361" customWidth="1"/>
    <col min="770" max="770" width="19.42578125" style="361" customWidth="1"/>
    <col min="771" max="771" width="25.42578125" style="361" customWidth="1"/>
    <col min="772" max="772" width="13.42578125" style="361" customWidth="1"/>
    <col min="773" max="773" width="20" style="361" customWidth="1"/>
    <col min="774" max="774" width="72" style="361" customWidth="1"/>
    <col min="775" max="775" width="49.42578125" style="361" customWidth="1"/>
    <col min="776" max="776" width="35.140625" style="361" customWidth="1"/>
    <col min="777" max="777" width="11.42578125" style="361"/>
    <col min="778" max="778" width="14" style="361" bestFit="1" customWidth="1"/>
    <col min="779" max="1023" width="11.42578125" style="361"/>
    <col min="1024" max="1024" width="57.7109375" style="361" customWidth="1"/>
    <col min="1025" max="1025" width="20" style="361" customWidth="1"/>
    <col min="1026" max="1026" width="19.42578125" style="361" customWidth="1"/>
    <col min="1027" max="1027" width="25.42578125" style="361" customWidth="1"/>
    <col min="1028" max="1028" width="13.42578125" style="361" customWidth="1"/>
    <col min="1029" max="1029" width="20" style="361" customWidth="1"/>
    <col min="1030" max="1030" width="72" style="361" customWidth="1"/>
    <col min="1031" max="1031" width="49.42578125" style="361" customWidth="1"/>
    <col min="1032" max="1032" width="35.140625" style="361" customWidth="1"/>
    <col min="1033" max="1033" width="11.42578125" style="361"/>
    <col min="1034" max="1034" width="14" style="361" bestFit="1" customWidth="1"/>
    <col min="1035" max="1279" width="11.42578125" style="361"/>
    <col min="1280" max="1280" width="57.7109375" style="361" customWidth="1"/>
    <col min="1281" max="1281" width="20" style="361" customWidth="1"/>
    <col min="1282" max="1282" width="19.42578125" style="361" customWidth="1"/>
    <col min="1283" max="1283" width="25.42578125" style="361" customWidth="1"/>
    <col min="1284" max="1284" width="13.42578125" style="361" customWidth="1"/>
    <col min="1285" max="1285" width="20" style="361" customWidth="1"/>
    <col min="1286" max="1286" width="72" style="361" customWidth="1"/>
    <col min="1287" max="1287" width="49.42578125" style="361" customWidth="1"/>
    <col min="1288" max="1288" width="35.140625" style="361" customWidth="1"/>
    <col min="1289" max="1289" width="11.42578125" style="361"/>
    <col min="1290" max="1290" width="14" style="361" bestFit="1" customWidth="1"/>
    <col min="1291" max="1535" width="11.42578125" style="361"/>
    <col min="1536" max="1536" width="57.7109375" style="361" customWidth="1"/>
    <col min="1537" max="1537" width="20" style="361" customWidth="1"/>
    <col min="1538" max="1538" width="19.42578125" style="361" customWidth="1"/>
    <col min="1539" max="1539" width="25.42578125" style="361" customWidth="1"/>
    <col min="1540" max="1540" width="13.42578125" style="361" customWidth="1"/>
    <col min="1541" max="1541" width="20" style="361" customWidth="1"/>
    <col min="1542" max="1542" width="72" style="361" customWidth="1"/>
    <col min="1543" max="1543" width="49.42578125" style="361" customWidth="1"/>
    <col min="1544" max="1544" width="35.140625" style="361" customWidth="1"/>
    <col min="1545" max="1545" width="11.42578125" style="361"/>
    <col min="1546" max="1546" width="14" style="361" bestFit="1" customWidth="1"/>
    <col min="1547" max="1791" width="11.42578125" style="361"/>
    <col min="1792" max="1792" width="57.7109375" style="361" customWidth="1"/>
    <col min="1793" max="1793" width="20" style="361" customWidth="1"/>
    <col min="1794" max="1794" width="19.42578125" style="361" customWidth="1"/>
    <col min="1795" max="1795" width="25.42578125" style="361" customWidth="1"/>
    <col min="1796" max="1796" width="13.42578125" style="361" customWidth="1"/>
    <col min="1797" max="1797" width="20" style="361" customWidth="1"/>
    <col min="1798" max="1798" width="72" style="361" customWidth="1"/>
    <col min="1799" max="1799" width="49.42578125" style="361" customWidth="1"/>
    <col min="1800" max="1800" width="35.140625" style="361" customWidth="1"/>
    <col min="1801" max="1801" width="11.42578125" style="361"/>
    <col min="1802" max="1802" width="14" style="361" bestFit="1" customWidth="1"/>
    <col min="1803" max="2047" width="11.42578125" style="361"/>
    <col min="2048" max="2048" width="57.7109375" style="361" customWidth="1"/>
    <col min="2049" max="2049" width="20" style="361" customWidth="1"/>
    <col min="2050" max="2050" width="19.42578125" style="361" customWidth="1"/>
    <col min="2051" max="2051" width="25.42578125" style="361" customWidth="1"/>
    <col min="2052" max="2052" width="13.42578125" style="361" customWidth="1"/>
    <col min="2053" max="2053" width="20" style="361" customWidth="1"/>
    <col min="2054" max="2054" width="72" style="361" customWidth="1"/>
    <col min="2055" max="2055" width="49.42578125" style="361" customWidth="1"/>
    <col min="2056" max="2056" width="35.140625" style="361" customWidth="1"/>
    <col min="2057" max="2057" width="11.42578125" style="361"/>
    <col min="2058" max="2058" width="14" style="361" bestFit="1" customWidth="1"/>
    <col min="2059" max="2303" width="11.42578125" style="361"/>
    <col min="2304" max="2304" width="57.7109375" style="361" customWidth="1"/>
    <col min="2305" max="2305" width="20" style="361" customWidth="1"/>
    <col min="2306" max="2306" width="19.42578125" style="361" customWidth="1"/>
    <col min="2307" max="2307" width="25.42578125" style="361" customWidth="1"/>
    <col min="2308" max="2308" width="13.42578125" style="361" customWidth="1"/>
    <col min="2309" max="2309" width="20" style="361" customWidth="1"/>
    <col min="2310" max="2310" width="72" style="361" customWidth="1"/>
    <col min="2311" max="2311" width="49.42578125" style="361" customWidth="1"/>
    <col min="2312" max="2312" width="35.140625" style="361" customWidth="1"/>
    <col min="2313" max="2313" width="11.42578125" style="361"/>
    <col min="2314" max="2314" width="14" style="361" bestFit="1" customWidth="1"/>
    <col min="2315" max="2559" width="11.42578125" style="361"/>
    <col min="2560" max="2560" width="57.7109375" style="361" customWidth="1"/>
    <col min="2561" max="2561" width="20" style="361" customWidth="1"/>
    <col min="2562" max="2562" width="19.42578125" style="361" customWidth="1"/>
    <col min="2563" max="2563" width="25.42578125" style="361" customWidth="1"/>
    <col min="2564" max="2564" width="13.42578125" style="361" customWidth="1"/>
    <col min="2565" max="2565" width="20" style="361" customWidth="1"/>
    <col min="2566" max="2566" width="72" style="361" customWidth="1"/>
    <col min="2567" max="2567" width="49.42578125" style="361" customWidth="1"/>
    <col min="2568" max="2568" width="35.140625" style="361" customWidth="1"/>
    <col min="2569" max="2569" width="11.42578125" style="361"/>
    <col min="2570" max="2570" width="14" style="361" bestFit="1" customWidth="1"/>
    <col min="2571" max="2815" width="11.42578125" style="361"/>
    <col min="2816" max="2816" width="57.7109375" style="361" customWidth="1"/>
    <col min="2817" max="2817" width="20" style="361" customWidth="1"/>
    <col min="2818" max="2818" width="19.42578125" style="361" customWidth="1"/>
    <col min="2819" max="2819" width="25.42578125" style="361" customWidth="1"/>
    <col min="2820" max="2820" width="13.42578125" style="361" customWidth="1"/>
    <col min="2821" max="2821" width="20" style="361" customWidth="1"/>
    <col min="2822" max="2822" width="72" style="361" customWidth="1"/>
    <col min="2823" max="2823" width="49.42578125" style="361" customWidth="1"/>
    <col min="2824" max="2824" width="35.140625" style="361" customWidth="1"/>
    <col min="2825" max="2825" width="11.42578125" style="361"/>
    <col min="2826" max="2826" width="14" style="361" bestFit="1" customWidth="1"/>
    <col min="2827" max="3071" width="11.42578125" style="361"/>
    <col min="3072" max="3072" width="57.7109375" style="361" customWidth="1"/>
    <col min="3073" max="3073" width="20" style="361" customWidth="1"/>
    <col min="3074" max="3074" width="19.42578125" style="361" customWidth="1"/>
    <col min="3075" max="3075" width="25.42578125" style="361" customWidth="1"/>
    <col min="3076" max="3076" width="13.42578125" style="361" customWidth="1"/>
    <col min="3077" max="3077" width="20" style="361" customWidth="1"/>
    <col min="3078" max="3078" width="72" style="361" customWidth="1"/>
    <col min="3079" max="3079" width="49.42578125" style="361" customWidth="1"/>
    <col min="3080" max="3080" width="35.140625" style="361" customWidth="1"/>
    <col min="3081" max="3081" width="11.42578125" style="361"/>
    <col min="3082" max="3082" width="14" style="361" bestFit="1" customWidth="1"/>
    <col min="3083" max="3327" width="11.42578125" style="361"/>
    <col min="3328" max="3328" width="57.7109375" style="361" customWidth="1"/>
    <col min="3329" max="3329" width="20" style="361" customWidth="1"/>
    <col min="3330" max="3330" width="19.42578125" style="361" customWidth="1"/>
    <col min="3331" max="3331" width="25.42578125" style="361" customWidth="1"/>
    <col min="3332" max="3332" width="13.42578125" style="361" customWidth="1"/>
    <col min="3333" max="3333" width="20" style="361" customWidth="1"/>
    <col min="3334" max="3334" width="72" style="361" customWidth="1"/>
    <col min="3335" max="3335" width="49.42578125" style="361" customWidth="1"/>
    <col min="3336" max="3336" width="35.140625" style="361" customWidth="1"/>
    <col min="3337" max="3337" width="11.42578125" style="361"/>
    <col min="3338" max="3338" width="14" style="361" bestFit="1" customWidth="1"/>
    <col min="3339" max="3583" width="11.42578125" style="361"/>
    <col min="3584" max="3584" width="57.7109375" style="361" customWidth="1"/>
    <col min="3585" max="3585" width="20" style="361" customWidth="1"/>
    <col min="3586" max="3586" width="19.42578125" style="361" customWidth="1"/>
    <col min="3587" max="3587" width="25.42578125" style="361" customWidth="1"/>
    <col min="3588" max="3588" width="13.42578125" style="361" customWidth="1"/>
    <col min="3589" max="3589" width="20" style="361" customWidth="1"/>
    <col min="3590" max="3590" width="72" style="361" customWidth="1"/>
    <col min="3591" max="3591" width="49.42578125" style="361" customWidth="1"/>
    <col min="3592" max="3592" width="35.140625" style="361" customWidth="1"/>
    <col min="3593" max="3593" width="11.42578125" style="361"/>
    <col min="3594" max="3594" width="14" style="361" bestFit="1" customWidth="1"/>
    <col min="3595" max="3839" width="11.42578125" style="361"/>
    <col min="3840" max="3840" width="57.7109375" style="361" customWidth="1"/>
    <col min="3841" max="3841" width="20" style="361" customWidth="1"/>
    <col min="3842" max="3842" width="19.42578125" style="361" customWidth="1"/>
    <col min="3843" max="3843" width="25.42578125" style="361" customWidth="1"/>
    <col min="3844" max="3844" width="13.42578125" style="361" customWidth="1"/>
    <col min="3845" max="3845" width="20" style="361" customWidth="1"/>
    <col min="3846" max="3846" width="72" style="361" customWidth="1"/>
    <col min="3847" max="3847" width="49.42578125" style="361" customWidth="1"/>
    <col min="3848" max="3848" width="35.140625" style="361" customWidth="1"/>
    <col min="3849" max="3849" width="11.42578125" style="361"/>
    <col min="3850" max="3850" width="14" style="361" bestFit="1" customWidth="1"/>
    <col min="3851" max="4095" width="11.42578125" style="361"/>
    <col min="4096" max="4096" width="57.7109375" style="361" customWidth="1"/>
    <col min="4097" max="4097" width="20" style="361" customWidth="1"/>
    <col min="4098" max="4098" width="19.42578125" style="361" customWidth="1"/>
    <col min="4099" max="4099" width="25.42578125" style="361" customWidth="1"/>
    <col min="4100" max="4100" width="13.42578125" style="361" customWidth="1"/>
    <col min="4101" max="4101" width="20" style="361" customWidth="1"/>
    <col min="4102" max="4102" width="72" style="361" customWidth="1"/>
    <col min="4103" max="4103" width="49.42578125" style="361" customWidth="1"/>
    <col min="4104" max="4104" width="35.140625" style="361" customWidth="1"/>
    <col min="4105" max="4105" width="11.42578125" style="361"/>
    <col min="4106" max="4106" width="14" style="361" bestFit="1" customWidth="1"/>
    <col min="4107" max="4351" width="11.42578125" style="361"/>
    <col min="4352" max="4352" width="57.7109375" style="361" customWidth="1"/>
    <col min="4353" max="4353" width="20" style="361" customWidth="1"/>
    <col min="4354" max="4354" width="19.42578125" style="361" customWidth="1"/>
    <col min="4355" max="4355" width="25.42578125" style="361" customWidth="1"/>
    <col min="4356" max="4356" width="13.42578125" style="361" customWidth="1"/>
    <col min="4357" max="4357" width="20" style="361" customWidth="1"/>
    <col min="4358" max="4358" width="72" style="361" customWidth="1"/>
    <col min="4359" max="4359" width="49.42578125" style="361" customWidth="1"/>
    <col min="4360" max="4360" width="35.140625" style="361" customWidth="1"/>
    <col min="4361" max="4361" width="11.42578125" style="361"/>
    <col min="4362" max="4362" width="14" style="361" bestFit="1" customWidth="1"/>
    <col min="4363" max="4607" width="11.42578125" style="361"/>
    <col min="4608" max="4608" width="57.7109375" style="361" customWidth="1"/>
    <col min="4609" max="4609" width="20" style="361" customWidth="1"/>
    <col min="4610" max="4610" width="19.42578125" style="361" customWidth="1"/>
    <col min="4611" max="4611" width="25.42578125" style="361" customWidth="1"/>
    <col min="4612" max="4612" width="13.42578125" style="361" customWidth="1"/>
    <col min="4613" max="4613" width="20" style="361" customWidth="1"/>
    <col min="4614" max="4614" width="72" style="361" customWidth="1"/>
    <col min="4615" max="4615" width="49.42578125" style="361" customWidth="1"/>
    <col min="4616" max="4616" width="35.140625" style="361" customWidth="1"/>
    <col min="4617" max="4617" width="11.42578125" style="361"/>
    <col min="4618" max="4618" width="14" style="361" bestFit="1" customWidth="1"/>
    <col min="4619" max="4863" width="11.42578125" style="361"/>
    <col min="4864" max="4864" width="57.7109375" style="361" customWidth="1"/>
    <col min="4865" max="4865" width="20" style="361" customWidth="1"/>
    <col min="4866" max="4866" width="19.42578125" style="361" customWidth="1"/>
    <col min="4867" max="4867" width="25.42578125" style="361" customWidth="1"/>
    <col min="4868" max="4868" width="13.42578125" style="361" customWidth="1"/>
    <col min="4869" max="4869" width="20" style="361" customWidth="1"/>
    <col min="4870" max="4870" width="72" style="361" customWidth="1"/>
    <col min="4871" max="4871" width="49.42578125" style="361" customWidth="1"/>
    <col min="4872" max="4872" width="35.140625" style="361" customWidth="1"/>
    <col min="4873" max="4873" width="11.42578125" style="361"/>
    <col min="4874" max="4874" width="14" style="361" bestFit="1" customWidth="1"/>
    <col min="4875" max="5119" width="11.42578125" style="361"/>
    <col min="5120" max="5120" width="57.7109375" style="361" customWidth="1"/>
    <col min="5121" max="5121" width="20" style="361" customWidth="1"/>
    <col min="5122" max="5122" width="19.42578125" style="361" customWidth="1"/>
    <col min="5123" max="5123" width="25.42578125" style="361" customWidth="1"/>
    <col min="5124" max="5124" width="13.42578125" style="361" customWidth="1"/>
    <col min="5125" max="5125" width="20" style="361" customWidth="1"/>
    <col min="5126" max="5126" width="72" style="361" customWidth="1"/>
    <col min="5127" max="5127" width="49.42578125" style="361" customWidth="1"/>
    <col min="5128" max="5128" width="35.140625" style="361" customWidth="1"/>
    <col min="5129" max="5129" width="11.42578125" style="361"/>
    <col min="5130" max="5130" width="14" style="361" bestFit="1" customWidth="1"/>
    <col min="5131" max="5375" width="11.42578125" style="361"/>
    <col min="5376" max="5376" width="57.7109375" style="361" customWidth="1"/>
    <col min="5377" max="5377" width="20" style="361" customWidth="1"/>
    <col min="5378" max="5378" width="19.42578125" style="361" customWidth="1"/>
    <col min="5379" max="5379" width="25.42578125" style="361" customWidth="1"/>
    <col min="5380" max="5380" width="13.42578125" style="361" customWidth="1"/>
    <col min="5381" max="5381" width="20" style="361" customWidth="1"/>
    <col min="5382" max="5382" width="72" style="361" customWidth="1"/>
    <col min="5383" max="5383" width="49.42578125" style="361" customWidth="1"/>
    <col min="5384" max="5384" width="35.140625" style="361" customWidth="1"/>
    <col min="5385" max="5385" width="11.42578125" style="361"/>
    <col min="5386" max="5386" width="14" style="361" bestFit="1" customWidth="1"/>
    <col min="5387" max="5631" width="11.42578125" style="361"/>
    <col min="5632" max="5632" width="57.7109375" style="361" customWidth="1"/>
    <col min="5633" max="5633" width="20" style="361" customWidth="1"/>
    <col min="5634" max="5634" width="19.42578125" style="361" customWidth="1"/>
    <col min="5635" max="5635" width="25.42578125" style="361" customWidth="1"/>
    <col min="5636" max="5636" width="13.42578125" style="361" customWidth="1"/>
    <col min="5637" max="5637" width="20" style="361" customWidth="1"/>
    <col min="5638" max="5638" width="72" style="361" customWidth="1"/>
    <col min="5639" max="5639" width="49.42578125" style="361" customWidth="1"/>
    <col min="5640" max="5640" width="35.140625" style="361" customWidth="1"/>
    <col min="5641" max="5641" width="11.42578125" style="361"/>
    <col min="5642" max="5642" width="14" style="361" bestFit="1" customWidth="1"/>
    <col min="5643" max="5887" width="11.42578125" style="361"/>
    <col min="5888" max="5888" width="57.7109375" style="361" customWidth="1"/>
    <col min="5889" max="5889" width="20" style="361" customWidth="1"/>
    <col min="5890" max="5890" width="19.42578125" style="361" customWidth="1"/>
    <col min="5891" max="5891" width="25.42578125" style="361" customWidth="1"/>
    <col min="5892" max="5892" width="13.42578125" style="361" customWidth="1"/>
    <col min="5893" max="5893" width="20" style="361" customWidth="1"/>
    <col min="5894" max="5894" width="72" style="361" customWidth="1"/>
    <col min="5895" max="5895" width="49.42578125" style="361" customWidth="1"/>
    <col min="5896" max="5896" width="35.140625" style="361" customWidth="1"/>
    <col min="5897" max="5897" width="11.42578125" style="361"/>
    <col min="5898" max="5898" width="14" style="361" bestFit="1" customWidth="1"/>
    <col min="5899" max="6143" width="11.42578125" style="361"/>
    <col min="6144" max="6144" width="57.7109375" style="361" customWidth="1"/>
    <col min="6145" max="6145" width="20" style="361" customWidth="1"/>
    <col min="6146" max="6146" width="19.42578125" style="361" customWidth="1"/>
    <col min="6147" max="6147" width="25.42578125" style="361" customWidth="1"/>
    <col min="6148" max="6148" width="13.42578125" style="361" customWidth="1"/>
    <col min="6149" max="6149" width="20" style="361" customWidth="1"/>
    <col min="6150" max="6150" width="72" style="361" customWidth="1"/>
    <col min="6151" max="6151" width="49.42578125" style="361" customWidth="1"/>
    <col min="6152" max="6152" width="35.140625" style="361" customWidth="1"/>
    <col min="6153" max="6153" width="11.42578125" style="361"/>
    <col min="6154" max="6154" width="14" style="361" bestFit="1" customWidth="1"/>
    <col min="6155" max="6399" width="11.42578125" style="361"/>
    <col min="6400" max="6400" width="57.7109375" style="361" customWidth="1"/>
    <col min="6401" max="6401" width="20" style="361" customWidth="1"/>
    <col min="6402" max="6402" width="19.42578125" style="361" customWidth="1"/>
    <col min="6403" max="6403" width="25.42578125" style="361" customWidth="1"/>
    <col min="6404" max="6404" width="13.42578125" style="361" customWidth="1"/>
    <col min="6405" max="6405" width="20" style="361" customWidth="1"/>
    <col min="6406" max="6406" width="72" style="361" customWidth="1"/>
    <col min="6407" max="6407" width="49.42578125" style="361" customWidth="1"/>
    <col min="6408" max="6408" width="35.140625" style="361" customWidth="1"/>
    <col min="6409" max="6409" width="11.42578125" style="361"/>
    <col min="6410" max="6410" width="14" style="361" bestFit="1" customWidth="1"/>
    <col min="6411" max="6655" width="11.42578125" style="361"/>
    <col min="6656" max="6656" width="57.7109375" style="361" customWidth="1"/>
    <col min="6657" max="6657" width="20" style="361" customWidth="1"/>
    <col min="6658" max="6658" width="19.42578125" style="361" customWidth="1"/>
    <col min="6659" max="6659" width="25.42578125" style="361" customWidth="1"/>
    <col min="6660" max="6660" width="13.42578125" style="361" customWidth="1"/>
    <col min="6661" max="6661" width="20" style="361" customWidth="1"/>
    <col min="6662" max="6662" width="72" style="361" customWidth="1"/>
    <col min="6663" max="6663" width="49.42578125" style="361" customWidth="1"/>
    <col min="6664" max="6664" width="35.140625" style="361" customWidth="1"/>
    <col min="6665" max="6665" width="11.42578125" style="361"/>
    <col min="6666" max="6666" width="14" style="361" bestFit="1" customWidth="1"/>
    <col min="6667" max="6911" width="11.42578125" style="361"/>
    <col min="6912" max="6912" width="57.7109375" style="361" customWidth="1"/>
    <col min="6913" max="6913" width="20" style="361" customWidth="1"/>
    <col min="6914" max="6914" width="19.42578125" style="361" customWidth="1"/>
    <col min="6915" max="6915" width="25.42578125" style="361" customWidth="1"/>
    <col min="6916" max="6916" width="13.42578125" style="361" customWidth="1"/>
    <col min="6917" max="6917" width="20" style="361" customWidth="1"/>
    <col min="6918" max="6918" width="72" style="361" customWidth="1"/>
    <col min="6919" max="6919" width="49.42578125" style="361" customWidth="1"/>
    <col min="6920" max="6920" width="35.140625" style="361" customWidth="1"/>
    <col min="6921" max="6921" width="11.42578125" style="361"/>
    <col min="6922" max="6922" width="14" style="361" bestFit="1" customWidth="1"/>
    <col min="6923" max="7167" width="11.42578125" style="361"/>
    <col min="7168" max="7168" width="57.7109375" style="361" customWidth="1"/>
    <col min="7169" max="7169" width="20" style="361" customWidth="1"/>
    <col min="7170" max="7170" width="19.42578125" style="361" customWidth="1"/>
    <col min="7171" max="7171" width="25.42578125" style="361" customWidth="1"/>
    <col min="7172" max="7172" width="13.42578125" style="361" customWidth="1"/>
    <col min="7173" max="7173" width="20" style="361" customWidth="1"/>
    <col min="7174" max="7174" width="72" style="361" customWidth="1"/>
    <col min="7175" max="7175" width="49.42578125" style="361" customWidth="1"/>
    <col min="7176" max="7176" width="35.140625" style="361" customWidth="1"/>
    <col min="7177" max="7177" width="11.42578125" style="361"/>
    <col min="7178" max="7178" width="14" style="361" bestFit="1" customWidth="1"/>
    <col min="7179" max="7423" width="11.42578125" style="361"/>
    <col min="7424" max="7424" width="57.7109375" style="361" customWidth="1"/>
    <col min="7425" max="7425" width="20" style="361" customWidth="1"/>
    <col min="7426" max="7426" width="19.42578125" style="361" customWidth="1"/>
    <col min="7427" max="7427" width="25.42578125" style="361" customWidth="1"/>
    <col min="7428" max="7428" width="13.42578125" style="361" customWidth="1"/>
    <col min="7429" max="7429" width="20" style="361" customWidth="1"/>
    <col min="7430" max="7430" width="72" style="361" customWidth="1"/>
    <col min="7431" max="7431" width="49.42578125" style="361" customWidth="1"/>
    <col min="7432" max="7432" width="35.140625" style="361" customWidth="1"/>
    <col min="7433" max="7433" width="11.42578125" style="361"/>
    <col min="7434" max="7434" width="14" style="361" bestFit="1" customWidth="1"/>
    <col min="7435" max="7679" width="11.42578125" style="361"/>
    <col min="7680" max="7680" width="57.7109375" style="361" customWidth="1"/>
    <col min="7681" max="7681" width="20" style="361" customWidth="1"/>
    <col min="7682" max="7682" width="19.42578125" style="361" customWidth="1"/>
    <col min="7683" max="7683" width="25.42578125" style="361" customWidth="1"/>
    <col min="7684" max="7684" width="13.42578125" style="361" customWidth="1"/>
    <col min="7685" max="7685" width="20" style="361" customWidth="1"/>
    <col min="7686" max="7686" width="72" style="361" customWidth="1"/>
    <col min="7687" max="7687" width="49.42578125" style="361" customWidth="1"/>
    <col min="7688" max="7688" width="35.140625" style="361" customWidth="1"/>
    <col min="7689" max="7689" width="11.42578125" style="361"/>
    <col min="7690" max="7690" width="14" style="361" bestFit="1" customWidth="1"/>
    <col min="7691" max="7935" width="11.42578125" style="361"/>
    <col min="7936" max="7936" width="57.7109375" style="361" customWidth="1"/>
    <col min="7937" max="7937" width="20" style="361" customWidth="1"/>
    <col min="7938" max="7938" width="19.42578125" style="361" customWidth="1"/>
    <col min="7939" max="7939" width="25.42578125" style="361" customWidth="1"/>
    <col min="7940" max="7940" width="13.42578125" style="361" customWidth="1"/>
    <col min="7941" max="7941" width="20" style="361" customWidth="1"/>
    <col min="7942" max="7942" width="72" style="361" customWidth="1"/>
    <col min="7943" max="7943" width="49.42578125" style="361" customWidth="1"/>
    <col min="7944" max="7944" width="35.140625" style="361" customWidth="1"/>
    <col min="7945" max="7945" width="11.42578125" style="361"/>
    <col min="7946" max="7946" width="14" style="361" bestFit="1" customWidth="1"/>
    <col min="7947" max="8191" width="11.42578125" style="361"/>
    <col min="8192" max="8192" width="57.7109375" style="361" customWidth="1"/>
    <col min="8193" max="8193" width="20" style="361" customWidth="1"/>
    <col min="8194" max="8194" width="19.42578125" style="361" customWidth="1"/>
    <col min="8195" max="8195" width="25.42578125" style="361" customWidth="1"/>
    <col min="8196" max="8196" width="13.42578125" style="361" customWidth="1"/>
    <col min="8197" max="8197" width="20" style="361" customWidth="1"/>
    <col min="8198" max="8198" width="72" style="361" customWidth="1"/>
    <col min="8199" max="8199" width="49.42578125" style="361" customWidth="1"/>
    <col min="8200" max="8200" width="35.140625" style="361" customWidth="1"/>
    <col min="8201" max="8201" width="11.42578125" style="361"/>
    <col min="8202" max="8202" width="14" style="361" bestFit="1" customWidth="1"/>
    <col min="8203" max="8447" width="11.42578125" style="361"/>
    <col min="8448" max="8448" width="57.7109375" style="361" customWidth="1"/>
    <col min="8449" max="8449" width="20" style="361" customWidth="1"/>
    <col min="8450" max="8450" width="19.42578125" style="361" customWidth="1"/>
    <col min="8451" max="8451" width="25.42578125" style="361" customWidth="1"/>
    <col min="8452" max="8452" width="13.42578125" style="361" customWidth="1"/>
    <col min="8453" max="8453" width="20" style="361" customWidth="1"/>
    <col min="8454" max="8454" width="72" style="361" customWidth="1"/>
    <col min="8455" max="8455" width="49.42578125" style="361" customWidth="1"/>
    <col min="8456" max="8456" width="35.140625" style="361" customWidth="1"/>
    <col min="8457" max="8457" width="11.42578125" style="361"/>
    <col min="8458" max="8458" width="14" style="361" bestFit="1" customWidth="1"/>
    <col min="8459" max="8703" width="11.42578125" style="361"/>
    <col min="8704" max="8704" width="57.7109375" style="361" customWidth="1"/>
    <col min="8705" max="8705" width="20" style="361" customWidth="1"/>
    <col min="8706" max="8706" width="19.42578125" style="361" customWidth="1"/>
    <col min="8707" max="8707" width="25.42578125" style="361" customWidth="1"/>
    <col min="8708" max="8708" width="13.42578125" style="361" customWidth="1"/>
    <col min="8709" max="8709" width="20" style="361" customWidth="1"/>
    <col min="8710" max="8710" width="72" style="361" customWidth="1"/>
    <col min="8711" max="8711" width="49.42578125" style="361" customWidth="1"/>
    <col min="8712" max="8712" width="35.140625" style="361" customWidth="1"/>
    <col min="8713" max="8713" width="11.42578125" style="361"/>
    <col min="8714" max="8714" width="14" style="361" bestFit="1" customWidth="1"/>
    <col min="8715" max="8959" width="11.42578125" style="361"/>
    <col min="8960" max="8960" width="57.7109375" style="361" customWidth="1"/>
    <col min="8961" max="8961" width="20" style="361" customWidth="1"/>
    <col min="8962" max="8962" width="19.42578125" style="361" customWidth="1"/>
    <col min="8963" max="8963" width="25.42578125" style="361" customWidth="1"/>
    <col min="8964" max="8964" width="13.42578125" style="361" customWidth="1"/>
    <col min="8965" max="8965" width="20" style="361" customWidth="1"/>
    <col min="8966" max="8966" width="72" style="361" customWidth="1"/>
    <col min="8967" max="8967" width="49.42578125" style="361" customWidth="1"/>
    <col min="8968" max="8968" width="35.140625" style="361" customWidth="1"/>
    <col min="8969" max="8969" width="11.42578125" style="361"/>
    <col min="8970" max="8970" width="14" style="361" bestFit="1" customWidth="1"/>
    <col min="8971" max="9215" width="11.42578125" style="361"/>
    <col min="9216" max="9216" width="57.7109375" style="361" customWidth="1"/>
    <col min="9217" max="9217" width="20" style="361" customWidth="1"/>
    <col min="9218" max="9218" width="19.42578125" style="361" customWidth="1"/>
    <col min="9219" max="9219" width="25.42578125" style="361" customWidth="1"/>
    <col min="9220" max="9220" width="13.42578125" style="361" customWidth="1"/>
    <col min="9221" max="9221" width="20" style="361" customWidth="1"/>
    <col min="9222" max="9222" width="72" style="361" customWidth="1"/>
    <col min="9223" max="9223" width="49.42578125" style="361" customWidth="1"/>
    <col min="9224" max="9224" width="35.140625" style="361" customWidth="1"/>
    <col min="9225" max="9225" width="11.42578125" style="361"/>
    <col min="9226" max="9226" width="14" style="361" bestFit="1" customWidth="1"/>
    <col min="9227" max="9471" width="11.42578125" style="361"/>
    <col min="9472" max="9472" width="57.7109375" style="361" customWidth="1"/>
    <col min="9473" max="9473" width="20" style="361" customWidth="1"/>
    <col min="9474" max="9474" width="19.42578125" style="361" customWidth="1"/>
    <col min="9475" max="9475" width="25.42578125" style="361" customWidth="1"/>
    <col min="9476" max="9476" width="13.42578125" style="361" customWidth="1"/>
    <col min="9477" max="9477" width="20" style="361" customWidth="1"/>
    <col min="9478" max="9478" width="72" style="361" customWidth="1"/>
    <col min="9479" max="9479" width="49.42578125" style="361" customWidth="1"/>
    <col min="9480" max="9480" width="35.140625" style="361" customWidth="1"/>
    <col min="9481" max="9481" width="11.42578125" style="361"/>
    <col min="9482" max="9482" width="14" style="361" bestFit="1" customWidth="1"/>
    <col min="9483" max="9727" width="11.42578125" style="361"/>
    <col min="9728" max="9728" width="57.7109375" style="361" customWidth="1"/>
    <col min="9729" max="9729" width="20" style="361" customWidth="1"/>
    <col min="9730" max="9730" width="19.42578125" style="361" customWidth="1"/>
    <col min="9731" max="9731" width="25.42578125" style="361" customWidth="1"/>
    <col min="9732" max="9732" width="13.42578125" style="361" customWidth="1"/>
    <col min="9733" max="9733" width="20" style="361" customWidth="1"/>
    <col min="9734" max="9734" width="72" style="361" customWidth="1"/>
    <col min="9735" max="9735" width="49.42578125" style="361" customWidth="1"/>
    <col min="9736" max="9736" width="35.140625" style="361" customWidth="1"/>
    <col min="9737" max="9737" width="11.42578125" style="361"/>
    <col min="9738" max="9738" width="14" style="361" bestFit="1" customWidth="1"/>
    <col min="9739" max="9983" width="11.42578125" style="361"/>
    <col min="9984" max="9984" width="57.7109375" style="361" customWidth="1"/>
    <col min="9985" max="9985" width="20" style="361" customWidth="1"/>
    <col min="9986" max="9986" width="19.42578125" style="361" customWidth="1"/>
    <col min="9987" max="9987" width="25.42578125" style="361" customWidth="1"/>
    <col min="9988" max="9988" width="13.42578125" style="361" customWidth="1"/>
    <col min="9989" max="9989" width="20" style="361" customWidth="1"/>
    <col min="9990" max="9990" width="72" style="361" customWidth="1"/>
    <col min="9991" max="9991" width="49.42578125" style="361" customWidth="1"/>
    <col min="9992" max="9992" width="35.140625" style="361" customWidth="1"/>
    <col min="9993" max="9993" width="11.42578125" style="361"/>
    <col min="9994" max="9994" width="14" style="361" bestFit="1" customWidth="1"/>
    <col min="9995" max="10239" width="11.42578125" style="361"/>
    <col min="10240" max="10240" width="57.7109375" style="361" customWidth="1"/>
    <col min="10241" max="10241" width="20" style="361" customWidth="1"/>
    <col min="10242" max="10242" width="19.42578125" style="361" customWidth="1"/>
    <col min="10243" max="10243" width="25.42578125" style="361" customWidth="1"/>
    <col min="10244" max="10244" width="13.42578125" style="361" customWidth="1"/>
    <col min="10245" max="10245" width="20" style="361" customWidth="1"/>
    <col min="10246" max="10246" width="72" style="361" customWidth="1"/>
    <col min="10247" max="10247" width="49.42578125" style="361" customWidth="1"/>
    <col min="10248" max="10248" width="35.140625" style="361" customWidth="1"/>
    <col min="10249" max="10249" width="11.42578125" style="361"/>
    <col min="10250" max="10250" width="14" style="361" bestFit="1" customWidth="1"/>
    <col min="10251" max="10495" width="11.42578125" style="361"/>
    <col min="10496" max="10496" width="57.7109375" style="361" customWidth="1"/>
    <col min="10497" max="10497" width="20" style="361" customWidth="1"/>
    <col min="10498" max="10498" width="19.42578125" style="361" customWidth="1"/>
    <col min="10499" max="10499" width="25.42578125" style="361" customWidth="1"/>
    <col min="10500" max="10500" width="13.42578125" style="361" customWidth="1"/>
    <col min="10501" max="10501" width="20" style="361" customWidth="1"/>
    <col min="10502" max="10502" width="72" style="361" customWidth="1"/>
    <col min="10503" max="10503" width="49.42578125" style="361" customWidth="1"/>
    <col min="10504" max="10504" width="35.140625" style="361" customWidth="1"/>
    <col min="10505" max="10505" width="11.42578125" style="361"/>
    <col min="10506" max="10506" width="14" style="361" bestFit="1" customWidth="1"/>
    <col min="10507" max="10751" width="11.42578125" style="361"/>
    <col min="10752" max="10752" width="57.7109375" style="361" customWidth="1"/>
    <col min="10753" max="10753" width="20" style="361" customWidth="1"/>
    <col min="10754" max="10754" width="19.42578125" style="361" customWidth="1"/>
    <col min="10755" max="10755" width="25.42578125" style="361" customWidth="1"/>
    <col min="10756" max="10756" width="13.42578125" style="361" customWidth="1"/>
    <col min="10757" max="10757" width="20" style="361" customWidth="1"/>
    <col min="10758" max="10758" width="72" style="361" customWidth="1"/>
    <col min="10759" max="10759" width="49.42578125" style="361" customWidth="1"/>
    <col min="10760" max="10760" width="35.140625" style="361" customWidth="1"/>
    <col min="10761" max="10761" width="11.42578125" style="361"/>
    <col min="10762" max="10762" width="14" style="361" bestFit="1" customWidth="1"/>
    <col min="10763" max="11007" width="11.42578125" style="361"/>
    <col min="11008" max="11008" width="57.7109375" style="361" customWidth="1"/>
    <col min="11009" max="11009" width="20" style="361" customWidth="1"/>
    <col min="11010" max="11010" width="19.42578125" style="361" customWidth="1"/>
    <col min="11011" max="11011" width="25.42578125" style="361" customWidth="1"/>
    <col min="11012" max="11012" width="13.42578125" style="361" customWidth="1"/>
    <col min="11013" max="11013" width="20" style="361" customWidth="1"/>
    <col min="11014" max="11014" width="72" style="361" customWidth="1"/>
    <col min="11015" max="11015" width="49.42578125" style="361" customWidth="1"/>
    <col min="11016" max="11016" width="35.140625" style="361" customWidth="1"/>
    <col min="11017" max="11017" width="11.42578125" style="361"/>
    <col min="11018" max="11018" width="14" style="361" bestFit="1" customWidth="1"/>
    <col min="11019" max="11263" width="11.42578125" style="361"/>
    <col min="11264" max="11264" width="57.7109375" style="361" customWidth="1"/>
    <col min="11265" max="11265" width="20" style="361" customWidth="1"/>
    <col min="11266" max="11266" width="19.42578125" style="361" customWidth="1"/>
    <col min="11267" max="11267" width="25.42578125" style="361" customWidth="1"/>
    <col min="11268" max="11268" width="13.42578125" style="361" customWidth="1"/>
    <col min="11269" max="11269" width="20" style="361" customWidth="1"/>
    <col min="11270" max="11270" width="72" style="361" customWidth="1"/>
    <col min="11271" max="11271" width="49.42578125" style="361" customWidth="1"/>
    <col min="11272" max="11272" width="35.140625" style="361" customWidth="1"/>
    <col min="11273" max="11273" width="11.42578125" style="361"/>
    <col min="11274" max="11274" width="14" style="361" bestFit="1" customWidth="1"/>
    <col min="11275" max="11519" width="11.42578125" style="361"/>
    <col min="11520" max="11520" width="57.7109375" style="361" customWidth="1"/>
    <col min="11521" max="11521" width="20" style="361" customWidth="1"/>
    <col min="11522" max="11522" width="19.42578125" style="361" customWidth="1"/>
    <col min="11523" max="11523" width="25.42578125" style="361" customWidth="1"/>
    <col min="11524" max="11524" width="13.42578125" style="361" customWidth="1"/>
    <col min="11525" max="11525" width="20" style="361" customWidth="1"/>
    <col min="11526" max="11526" width="72" style="361" customWidth="1"/>
    <col min="11527" max="11527" width="49.42578125" style="361" customWidth="1"/>
    <col min="11528" max="11528" width="35.140625" style="361" customWidth="1"/>
    <col min="11529" max="11529" width="11.42578125" style="361"/>
    <col min="11530" max="11530" width="14" style="361" bestFit="1" customWidth="1"/>
    <col min="11531" max="11775" width="11.42578125" style="361"/>
    <col min="11776" max="11776" width="57.7109375" style="361" customWidth="1"/>
    <col min="11777" max="11777" width="20" style="361" customWidth="1"/>
    <col min="11778" max="11778" width="19.42578125" style="361" customWidth="1"/>
    <col min="11779" max="11779" width="25.42578125" style="361" customWidth="1"/>
    <col min="11780" max="11780" width="13.42578125" style="361" customWidth="1"/>
    <col min="11781" max="11781" width="20" style="361" customWidth="1"/>
    <col min="11782" max="11782" width="72" style="361" customWidth="1"/>
    <col min="11783" max="11783" width="49.42578125" style="361" customWidth="1"/>
    <col min="11784" max="11784" width="35.140625" style="361" customWidth="1"/>
    <col min="11785" max="11785" width="11.42578125" style="361"/>
    <col min="11786" max="11786" width="14" style="361" bestFit="1" customWidth="1"/>
    <col min="11787" max="12031" width="11.42578125" style="361"/>
    <col min="12032" max="12032" width="57.7109375" style="361" customWidth="1"/>
    <col min="12033" max="12033" width="20" style="361" customWidth="1"/>
    <col min="12034" max="12034" width="19.42578125" style="361" customWidth="1"/>
    <col min="12035" max="12035" width="25.42578125" style="361" customWidth="1"/>
    <col min="12036" max="12036" width="13.42578125" style="361" customWidth="1"/>
    <col min="12037" max="12037" width="20" style="361" customWidth="1"/>
    <col min="12038" max="12038" width="72" style="361" customWidth="1"/>
    <col min="12039" max="12039" width="49.42578125" style="361" customWidth="1"/>
    <col min="12040" max="12040" width="35.140625" style="361" customWidth="1"/>
    <col min="12041" max="12041" width="11.42578125" style="361"/>
    <col min="12042" max="12042" width="14" style="361" bestFit="1" customWidth="1"/>
    <col min="12043" max="12287" width="11.42578125" style="361"/>
    <col min="12288" max="12288" width="57.7109375" style="361" customWidth="1"/>
    <col min="12289" max="12289" width="20" style="361" customWidth="1"/>
    <col min="12290" max="12290" width="19.42578125" style="361" customWidth="1"/>
    <col min="12291" max="12291" width="25.42578125" style="361" customWidth="1"/>
    <col min="12292" max="12292" width="13.42578125" style="361" customWidth="1"/>
    <col min="12293" max="12293" width="20" style="361" customWidth="1"/>
    <col min="12294" max="12294" width="72" style="361" customWidth="1"/>
    <col min="12295" max="12295" width="49.42578125" style="361" customWidth="1"/>
    <col min="12296" max="12296" width="35.140625" style="361" customWidth="1"/>
    <col min="12297" max="12297" width="11.42578125" style="361"/>
    <col min="12298" max="12298" width="14" style="361" bestFit="1" customWidth="1"/>
    <col min="12299" max="12543" width="11.42578125" style="361"/>
    <col min="12544" max="12544" width="57.7109375" style="361" customWidth="1"/>
    <col min="12545" max="12545" width="20" style="361" customWidth="1"/>
    <col min="12546" max="12546" width="19.42578125" style="361" customWidth="1"/>
    <col min="12547" max="12547" width="25.42578125" style="361" customWidth="1"/>
    <col min="12548" max="12548" width="13.42578125" style="361" customWidth="1"/>
    <col min="12549" max="12549" width="20" style="361" customWidth="1"/>
    <col min="12550" max="12550" width="72" style="361" customWidth="1"/>
    <col min="12551" max="12551" width="49.42578125" style="361" customWidth="1"/>
    <col min="12552" max="12552" width="35.140625" style="361" customWidth="1"/>
    <col min="12553" max="12553" width="11.42578125" style="361"/>
    <col min="12554" max="12554" width="14" style="361" bestFit="1" customWidth="1"/>
    <col min="12555" max="12799" width="11.42578125" style="361"/>
    <col min="12800" max="12800" width="57.7109375" style="361" customWidth="1"/>
    <col min="12801" max="12801" width="20" style="361" customWidth="1"/>
    <col min="12802" max="12802" width="19.42578125" style="361" customWidth="1"/>
    <col min="12803" max="12803" width="25.42578125" style="361" customWidth="1"/>
    <col min="12804" max="12804" width="13.42578125" style="361" customWidth="1"/>
    <col min="12805" max="12805" width="20" style="361" customWidth="1"/>
    <col min="12806" max="12806" width="72" style="361" customWidth="1"/>
    <col min="12807" max="12807" width="49.42578125" style="361" customWidth="1"/>
    <col min="12808" max="12808" width="35.140625" style="361" customWidth="1"/>
    <col min="12809" max="12809" width="11.42578125" style="361"/>
    <col min="12810" max="12810" width="14" style="361" bestFit="1" customWidth="1"/>
    <col min="12811" max="13055" width="11.42578125" style="361"/>
    <col min="13056" max="13056" width="57.7109375" style="361" customWidth="1"/>
    <col min="13057" max="13057" width="20" style="361" customWidth="1"/>
    <col min="13058" max="13058" width="19.42578125" style="361" customWidth="1"/>
    <col min="13059" max="13059" width="25.42578125" style="361" customWidth="1"/>
    <col min="13060" max="13060" width="13.42578125" style="361" customWidth="1"/>
    <col min="13061" max="13061" width="20" style="361" customWidth="1"/>
    <col min="13062" max="13062" width="72" style="361" customWidth="1"/>
    <col min="13063" max="13063" width="49.42578125" style="361" customWidth="1"/>
    <col min="13064" max="13064" width="35.140625" style="361" customWidth="1"/>
    <col min="13065" max="13065" width="11.42578125" style="361"/>
    <col min="13066" max="13066" width="14" style="361" bestFit="1" customWidth="1"/>
    <col min="13067" max="13311" width="11.42578125" style="361"/>
    <col min="13312" max="13312" width="57.7109375" style="361" customWidth="1"/>
    <col min="13313" max="13313" width="20" style="361" customWidth="1"/>
    <col min="13314" max="13314" width="19.42578125" style="361" customWidth="1"/>
    <col min="13315" max="13315" width="25.42578125" style="361" customWidth="1"/>
    <col min="13316" max="13316" width="13.42578125" style="361" customWidth="1"/>
    <col min="13317" max="13317" width="20" style="361" customWidth="1"/>
    <col min="13318" max="13318" width="72" style="361" customWidth="1"/>
    <col min="13319" max="13319" width="49.42578125" style="361" customWidth="1"/>
    <col min="13320" max="13320" width="35.140625" style="361" customWidth="1"/>
    <col min="13321" max="13321" width="11.42578125" style="361"/>
    <col min="13322" max="13322" width="14" style="361" bestFit="1" customWidth="1"/>
    <col min="13323" max="13567" width="11.42578125" style="361"/>
    <col min="13568" max="13568" width="57.7109375" style="361" customWidth="1"/>
    <col min="13569" max="13569" width="20" style="361" customWidth="1"/>
    <col min="13570" max="13570" width="19.42578125" style="361" customWidth="1"/>
    <col min="13571" max="13571" width="25.42578125" style="361" customWidth="1"/>
    <col min="13572" max="13572" width="13.42578125" style="361" customWidth="1"/>
    <col min="13573" max="13573" width="20" style="361" customWidth="1"/>
    <col min="13574" max="13574" width="72" style="361" customWidth="1"/>
    <col min="13575" max="13575" width="49.42578125" style="361" customWidth="1"/>
    <col min="13576" max="13576" width="35.140625" style="361" customWidth="1"/>
    <col min="13577" max="13577" width="11.42578125" style="361"/>
    <col min="13578" max="13578" width="14" style="361" bestFit="1" customWidth="1"/>
    <col min="13579" max="13823" width="11.42578125" style="361"/>
    <col min="13824" max="13824" width="57.7109375" style="361" customWidth="1"/>
    <col min="13825" max="13825" width="20" style="361" customWidth="1"/>
    <col min="13826" max="13826" width="19.42578125" style="361" customWidth="1"/>
    <col min="13827" max="13827" width="25.42578125" style="361" customWidth="1"/>
    <col min="13828" max="13828" width="13.42578125" style="361" customWidth="1"/>
    <col min="13829" max="13829" width="20" style="361" customWidth="1"/>
    <col min="13830" max="13830" width="72" style="361" customWidth="1"/>
    <col min="13831" max="13831" width="49.42578125" style="361" customWidth="1"/>
    <col min="13832" max="13832" width="35.140625" style="361" customWidth="1"/>
    <col min="13833" max="13833" width="11.42578125" style="361"/>
    <col min="13834" max="13834" width="14" style="361" bestFit="1" customWidth="1"/>
    <col min="13835" max="14079" width="11.42578125" style="361"/>
    <col min="14080" max="14080" width="57.7109375" style="361" customWidth="1"/>
    <col min="14081" max="14081" width="20" style="361" customWidth="1"/>
    <col min="14082" max="14082" width="19.42578125" style="361" customWidth="1"/>
    <col min="14083" max="14083" width="25.42578125" style="361" customWidth="1"/>
    <col min="14084" max="14084" width="13.42578125" style="361" customWidth="1"/>
    <col min="14085" max="14085" width="20" style="361" customWidth="1"/>
    <col min="14086" max="14086" width="72" style="361" customWidth="1"/>
    <col min="14087" max="14087" width="49.42578125" style="361" customWidth="1"/>
    <col min="14088" max="14088" width="35.140625" style="361" customWidth="1"/>
    <col min="14089" max="14089" width="11.42578125" style="361"/>
    <col min="14090" max="14090" width="14" style="361" bestFit="1" customWidth="1"/>
    <col min="14091" max="14335" width="11.42578125" style="361"/>
    <col min="14336" max="14336" width="57.7109375" style="361" customWidth="1"/>
    <col min="14337" max="14337" width="20" style="361" customWidth="1"/>
    <col min="14338" max="14338" width="19.42578125" style="361" customWidth="1"/>
    <col min="14339" max="14339" width="25.42578125" style="361" customWidth="1"/>
    <col min="14340" max="14340" width="13.42578125" style="361" customWidth="1"/>
    <col min="14341" max="14341" width="20" style="361" customWidth="1"/>
    <col min="14342" max="14342" width="72" style="361" customWidth="1"/>
    <col min="14343" max="14343" width="49.42578125" style="361" customWidth="1"/>
    <col min="14344" max="14344" width="35.140625" style="361" customWidth="1"/>
    <col min="14345" max="14345" width="11.42578125" style="361"/>
    <col min="14346" max="14346" width="14" style="361" bestFit="1" customWidth="1"/>
    <col min="14347" max="14591" width="11.42578125" style="361"/>
    <col min="14592" max="14592" width="57.7109375" style="361" customWidth="1"/>
    <col min="14593" max="14593" width="20" style="361" customWidth="1"/>
    <col min="14594" max="14594" width="19.42578125" style="361" customWidth="1"/>
    <col min="14595" max="14595" width="25.42578125" style="361" customWidth="1"/>
    <col min="14596" max="14596" width="13.42578125" style="361" customWidth="1"/>
    <col min="14597" max="14597" width="20" style="361" customWidth="1"/>
    <col min="14598" max="14598" width="72" style="361" customWidth="1"/>
    <col min="14599" max="14599" width="49.42578125" style="361" customWidth="1"/>
    <col min="14600" max="14600" width="35.140625" style="361" customWidth="1"/>
    <col min="14601" max="14601" width="11.42578125" style="361"/>
    <col min="14602" max="14602" width="14" style="361" bestFit="1" customWidth="1"/>
    <col min="14603" max="14847" width="11.42578125" style="361"/>
    <col min="14848" max="14848" width="57.7109375" style="361" customWidth="1"/>
    <col min="14849" max="14849" width="20" style="361" customWidth="1"/>
    <col min="14850" max="14850" width="19.42578125" style="361" customWidth="1"/>
    <col min="14851" max="14851" width="25.42578125" style="361" customWidth="1"/>
    <col min="14852" max="14852" width="13.42578125" style="361" customWidth="1"/>
    <col min="14853" max="14853" width="20" style="361" customWidth="1"/>
    <col min="14854" max="14854" width="72" style="361" customWidth="1"/>
    <col min="14855" max="14855" width="49.42578125" style="361" customWidth="1"/>
    <col min="14856" max="14856" width="35.140625" style="361" customWidth="1"/>
    <col min="14857" max="14857" width="11.42578125" style="361"/>
    <col min="14858" max="14858" width="14" style="361" bestFit="1" customWidth="1"/>
    <col min="14859" max="15103" width="11.42578125" style="361"/>
    <col min="15104" max="15104" width="57.7109375" style="361" customWidth="1"/>
    <col min="15105" max="15105" width="20" style="361" customWidth="1"/>
    <col min="15106" max="15106" width="19.42578125" style="361" customWidth="1"/>
    <col min="15107" max="15107" width="25.42578125" style="361" customWidth="1"/>
    <col min="15108" max="15108" width="13.42578125" style="361" customWidth="1"/>
    <col min="15109" max="15109" width="20" style="361" customWidth="1"/>
    <col min="15110" max="15110" width="72" style="361" customWidth="1"/>
    <col min="15111" max="15111" width="49.42578125" style="361" customWidth="1"/>
    <col min="15112" max="15112" width="35.140625" style="361" customWidth="1"/>
    <col min="15113" max="15113" width="11.42578125" style="361"/>
    <col min="15114" max="15114" width="14" style="361" bestFit="1" customWidth="1"/>
    <col min="15115" max="15359" width="11.42578125" style="361"/>
    <col min="15360" max="15360" width="57.7109375" style="361" customWidth="1"/>
    <col min="15361" max="15361" width="20" style="361" customWidth="1"/>
    <col min="15362" max="15362" width="19.42578125" style="361" customWidth="1"/>
    <col min="15363" max="15363" width="25.42578125" style="361" customWidth="1"/>
    <col min="15364" max="15364" width="13.42578125" style="361" customWidth="1"/>
    <col min="15365" max="15365" width="20" style="361" customWidth="1"/>
    <col min="15366" max="15366" width="72" style="361" customWidth="1"/>
    <col min="15367" max="15367" width="49.42578125" style="361" customWidth="1"/>
    <col min="15368" max="15368" width="35.140625" style="361" customWidth="1"/>
    <col min="15369" max="15369" width="11.42578125" style="361"/>
    <col min="15370" max="15370" width="14" style="361" bestFit="1" customWidth="1"/>
    <col min="15371" max="15615" width="11.42578125" style="361"/>
    <col min="15616" max="15616" width="57.7109375" style="361" customWidth="1"/>
    <col min="15617" max="15617" width="20" style="361" customWidth="1"/>
    <col min="15618" max="15618" width="19.42578125" style="361" customWidth="1"/>
    <col min="15619" max="15619" width="25.42578125" style="361" customWidth="1"/>
    <col min="15620" max="15620" width="13.42578125" style="361" customWidth="1"/>
    <col min="15621" max="15621" width="20" style="361" customWidth="1"/>
    <col min="15622" max="15622" width="72" style="361" customWidth="1"/>
    <col min="15623" max="15623" width="49.42578125" style="361" customWidth="1"/>
    <col min="15624" max="15624" width="35.140625" style="361" customWidth="1"/>
    <col min="15625" max="15625" width="11.42578125" style="361"/>
    <col min="15626" max="15626" width="14" style="361" bestFit="1" customWidth="1"/>
    <col min="15627" max="15871" width="11.42578125" style="361"/>
    <col min="15872" max="15872" width="57.7109375" style="361" customWidth="1"/>
    <col min="15873" max="15873" width="20" style="361" customWidth="1"/>
    <col min="15874" max="15874" width="19.42578125" style="361" customWidth="1"/>
    <col min="15875" max="15875" width="25.42578125" style="361" customWidth="1"/>
    <col min="15876" max="15876" width="13.42578125" style="361" customWidth="1"/>
    <col min="15877" max="15877" width="20" style="361" customWidth="1"/>
    <col min="15878" max="15878" width="72" style="361" customWidth="1"/>
    <col min="15879" max="15879" width="49.42578125" style="361" customWidth="1"/>
    <col min="15880" max="15880" width="35.140625" style="361" customWidth="1"/>
    <col min="15881" max="15881" width="11.42578125" style="361"/>
    <col min="15882" max="15882" width="14" style="361" bestFit="1" customWidth="1"/>
    <col min="15883" max="16127" width="11.42578125" style="361"/>
    <col min="16128" max="16128" width="57.7109375" style="361" customWidth="1"/>
    <col min="16129" max="16129" width="20" style="361" customWidth="1"/>
    <col min="16130" max="16130" width="19.42578125" style="361" customWidth="1"/>
    <col min="16131" max="16131" width="25.42578125" style="361" customWidth="1"/>
    <col min="16132" max="16132" width="13.42578125" style="361" customWidth="1"/>
    <col min="16133" max="16133" width="20" style="361" customWidth="1"/>
    <col min="16134" max="16134" width="72" style="361" customWidth="1"/>
    <col min="16135" max="16135" width="49.42578125" style="361" customWidth="1"/>
    <col min="16136" max="16136" width="35.140625" style="361" customWidth="1"/>
    <col min="16137" max="16137" width="11.42578125" style="361"/>
    <col min="16138" max="16138" width="14" style="361" bestFit="1" customWidth="1"/>
    <col min="16139" max="16384" width="11.42578125" style="361"/>
  </cols>
  <sheetData>
    <row r="1" spans="1:9" s="357" customFormat="1" ht="117.75" customHeight="1" thickBot="1" x14ac:dyDescent="0.25">
      <c r="A1" s="354"/>
      <c r="B1" s="355"/>
      <c r="C1" s="355"/>
      <c r="D1" s="355"/>
      <c r="E1" s="355"/>
      <c r="F1" s="355"/>
      <c r="G1" s="356"/>
      <c r="H1" s="356"/>
      <c r="I1" s="356"/>
    </row>
    <row r="2" spans="1:9" s="357" customFormat="1" ht="68.25" customHeight="1" thickBot="1" x14ac:dyDescent="0.25">
      <c r="A2" s="684" t="s">
        <v>0</v>
      </c>
      <c r="B2" s="685"/>
      <c r="C2" s="686" t="s">
        <v>1036</v>
      </c>
      <c r="D2" s="687"/>
      <c r="E2" s="687"/>
      <c r="F2" s="687"/>
      <c r="G2" s="688"/>
      <c r="H2" s="358" t="s">
        <v>2</v>
      </c>
      <c r="I2" s="359" t="s">
        <v>1037</v>
      </c>
    </row>
    <row r="3" spans="1:9" ht="48.75" customHeight="1" x14ac:dyDescent="0.2">
      <c r="A3" s="689" t="s">
        <v>401</v>
      </c>
      <c r="B3" s="689"/>
      <c r="C3" s="689"/>
      <c r="D3" s="689"/>
      <c r="E3" s="689"/>
      <c r="F3" s="689"/>
      <c r="G3" s="689"/>
      <c r="H3" s="689"/>
      <c r="I3" s="360" t="s">
        <v>574</v>
      </c>
    </row>
    <row r="4" spans="1:9" s="362" customFormat="1" ht="58.5" customHeight="1" x14ac:dyDescent="0.2">
      <c r="A4" s="267" t="s">
        <v>6</v>
      </c>
      <c r="B4" s="268" t="s">
        <v>7</v>
      </c>
      <c r="C4" s="268" t="s">
        <v>402</v>
      </c>
      <c r="D4" s="268" t="s">
        <v>403</v>
      </c>
      <c r="E4" s="268" t="s">
        <v>10</v>
      </c>
      <c r="F4" s="269" t="s">
        <v>404</v>
      </c>
      <c r="G4" s="268" t="s">
        <v>12</v>
      </c>
      <c r="H4" s="268" t="s">
        <v>13</v>
      </c>
      <c r="I4" s="270" t="s">
        <v>14</v>
      </c>
    </row>
    <row r="5" spans="1:9" s="362" customFormat="1" ht="78" customHeight="1" x14ac:dyDescent="0.2">
      <c r="A5" s="363" t="s">
        <v>1038</v>
      </c>
      <c r="B5" s="180" t="s">
        <v>42</v>
      </c>
      <c r="C5" s="179" t="s">
        <v>299</v>
      </c>
      <c r="D5" s="179" t="s">
        <v>72</v>
      </c>
      <c r="E5" s="353">
        <v>293</v>
      </c>
      <c r="F5" s="182">
        <v>44419</v>
      </c>
      <c r="G5" s="364" t="s">
        <v>1039</v>
      </c>
      <c r="H5" s="364" t="s">
        <v>150</v>
      </c>
      <c r="I5" s="365" t="s">
        <v>1040</v>
      </c>
    </row>
    <row r="6" spans="1:9" s="175" customFormat="1" ht="114" customHeight="1" x14ac:dyDescent="0.2">
      <c r="A6" s="363" t="s">
        <v>1041</v>
      </c>
      <c r="B6" s="180" t="s">
        <v>42</v>
      </c>
      <c r="C6" s="179" t="s">
        <v>284</v>
      </c>
      <c r="D6" s="179" t="s">
        <v>44</v>
      </c>
      <c r="E6" s="353">
        <v>55</v>
      </c>
      <c r="F6" s="182">
        <v>44377</v>
      </c>
      <c r="G6" s="364" t="s">
        <v>1042</v>
      </c>
      <c r="H6" s="366"/>
      <c r="I6" s="365" t="s">
        <v>1043</v>
      </c>
    </row>
    <row r="7" spans="1:9" s="175" customFormat="1" ht="114" customHeight="1" x14ac:dyDescent="0.2">
      <c r="A7" s="363" t="s">
        <v>1044</v>
      </c>
      <c r="B7" s="180" t="s">
        <v>42</v>
      </c>
      <c r="C7" s="179" t="s">
        <v>284</v>
      </c>
      <c r="D7" s="179" t="s">
        <v>18</v>
      </c>
      <c r="E7" s="353">
        <v>4</v>
      </c>
      <c r="F7" s="182">
        <v>44341</v>
      </c>
      <c r="G7" s="364" t="s">
        <v>1045</v>
      </c>
      <c r="H7" s="364" t="s">
        <v>150</v>
      </c>
      <c r="I7" s="365" t="s">
        <v>1040</v>
      </c>
    </row>
    <row r="8" spans="1:9" s="175" customFormat="1" ht="114" customHeight="1" x14ac:dyDescent="0.2">
      <c r="A8" s="363" t="s">
        <v>1046</v>
      </c>
      <c r="B8" s="180" t="s">
        <v>42</v>
      </c>
      <c r="C8" s="179" t="s">
        <v>284</v>
      </c>
      <c r="D8" s="179" t="s">
        <v>18</v>
      </c>
      <c r="E8" s="353">
        <v>1</v>
      </c>
      <c r="F8" s="182">
        <v>44258</v>
      </c>
      <c r="G8" s="364" t="s">
        <v>1047</v>
      </c>
      <c r="H8" s="364" t="s">
        <v>150</v>
      </c>
      <c r="I8" s="365" t="s">
        <v>1048</v>
      </c>
    </row>
    <row r="9" spans="1:9" s="175" customFormat="1" ht="114" customHeight="1" x14ac:dyDescent="0.2">
      <c r="A9" s="363" t="s">
        <v>1049</v>
      </c>
      <c r="B9" s="180" t="s">
        <v>16</v>
      </c>
      <c r="C9" s="179" t="s">
        <v>370</v>
      </c>
      <c r="D9" s="179" t="s">
        <v>665</v>
      </c>
      <c r="E9" s="353">
        <v>2052</v>
      </c>
      <c r="F9" s="182">
        <v>44068</v>
      </c>
      <c r="G9" s="364" t="s">
        <v>1118</v>
      </c>
      <c r="H9" s="364" t="s">
        <v>150</v>
      </c>
      <c r="I9" s="365" t="s">
        <v>1050</v>
      </c>
    </row>
    <row r="10" spans="1:9" s="175" customFormat="1" ht="114" customHeight="1" x14ac:dyDescent="0.2">
      <c r="A10" s="363" t="s">
        <v>1051</v>
      </c>
      <c r="B10" s="180" t="s">
        <v>42</v>
      </c>
      <c r="C10" s="179" t="s">
        <v>299</v>
      </c>
      <c r="D10" s="180" t="s">
        <v>72</v>
      </c>
      <c r="E10" s="315">
        <v>847</v>
      </c>
      <c r="F10" s="182">
        <v>43829</v>
      </c>
      <c r="G10" s="364" t="s">
        <v>1052</v>
      </c>
      <c r="H10" s="366">
        <v>43831</v>
      </c>
      <c r="I10" s="365" t="s">
        <v>1043</v>
      </c>
    </row>
    <row r="11" spans="1:9" s="175" customFormat="1" ht="114" customHeight="1" x14ac:dyDescent="0.2">
      <c r="A11" s="363" t="s">
        <v>1053</v>
      </c>
      <c r="B11" s="180" t="s">
        <v>16</v>
      </c>
      <c r="C11" s="179" t="s">
        <v>1054</v>
      </c>
      <c r="D11" s="180" t="s">
        <v>72</v>
      </c>
      <c r="E11" s="367">
        <v>1008</v>
      </c>
      <c r="F11" s="182">
        <v>43265</v>
      </c>
      <c r="G11" s="364" t="s">
        <v>1055</v>
      </c>
      <c r="H11" s="364" t="s">
        <v>150</v>
      </c>
      <c r="I11" s="365" t="s">
        <v>1040</v>
      </c>
    </row>
    <row r="12" spans="1:9" s="175" customFormat="1" ht="114" customHeight="1" x14ac:dyDescent="0.2">
      <c r="A12" s="363" t="s">
        <v>1056</v>
      </c>
      <c r="B12" s="180" t="s">
        <v>42</v>
      </c>
      <c r="C12" s="179" t="s">
        <v>1057</v>
      </c>
      <c r="D12" s="179" t="s">
        <v>44</v>
      </c>
      <c r="E12" s="367">
        <v>6</v>
      </c>
      <c r="F12" s="182">
        <v>42801</v>
      </c>
      <c r="G12" s="364" t="s">
        <v>1058</v>
      </c>
      <c r="H12" s="364" t="s">
        <v>150</v>
      </c>
      <c r="I12" s="365" t="s">
        <v>1059</v>
      </c>
    </row>
    <row r="13" spans="1:9" s="175" customFormat="1" ht="114" customHeight="1" x14ac:dyDescent="0.2">
      <c r="A13" s="363" t="s">
        <v>1060</v>
      </c>
      <c r="B13" s="180" t="s">
        <v>42</v>
      </c>
      <c r="C13" s="179" t="s">
        <v>299</v>
      </c>
      <c r="D13" s="179" t="s">
        <v>72</v>
      </c>
      <c r="E13" s="315">
        <v>548</v>
      </c>
      <c r="F13" s="182">
        <v>42711</v>
      </c>
      <c r="G13" s="364" t="s">
        <v>1061</v>
      </c>
      <c r="H13" s="364" t="s">
        <v>1</v>
      </c>
      <c r="I13" s="365" t="s">
        <v>1040</v>
      </c>
    </row>
    <row r="14" spans="1:9" s="175" customFormat="1" ht="114" customHeight="1" x14ac:dyDescent="0.2">
      <c r="A14" s="363" t="s">
        <v>1062</v>
      </c>
      <c r="B14" s="180" t="s">
        <v>42</v>
      </c>
      <c r="C14" s="179" t="s">
        <v>299</v>
      </c>
      <c r="D14" s="179" t="s">
        <v>18</v>
      </c>
      <c r="E14" s="383">
        <v>15</v>
      </c>
      <c r="F14" s="182">
        <v>42286</v>
      </c>
      <c r="G14" s="364" t="s">
        <v>1063</v>
      </c>
      <c r="H14" s="364" t="s">
        <v>150</v>
      </c>
      <c r="I14" s="365" t="s">
        <v>1048</v>
      </c>
    </row>
    <row r="15" spans="1:9" s="175" customFormat="1" ht="114" customHeight="1" x14ac:dyDescent="0.2">
      <c r="A15" s="363" t="s">
        <v>1064</v>
      </c>
      <c r="B15" s="180" t="s">
        <v>16</v>
      </c>
      <c r="C15" s="179" t="s">
        <v>370</v>
      </c>
      <c r="D15" s="179" t="s">
        <v>24</v>
      </c>
      <c r="E15" s="367">
        <v>1757</v>
      </c>
      <c r="F15" s="182">
        <v>42191</v>
      </c>
      <c r="G15" s="364" t="s">
        <v>1065</v>
      </c>
      <c r="H15" s="364" t="s">
        <v>150</v>
      </c>
      <c r="I15" s="365" t="s">
        <v>1040</v>
      </c>
    </row>
    <row r="16" spans="1:9" s="175" customFormat="1" ht="114" customHeight="1" x14ac:dyDescent="0.2">
      <c r="A16" s="363" t="s">
        <v>1066</v>
      </c>
      <c r="B16" s="180" t="s">
        <v>16</v>
      </c>
      <c r="C16" s="179" t="s">
        <v>370</v>
      </c>
      <c r="D16" s="179" t="s">
        <v>24</v>
      </c>
      <c r="E16" s="367">
        <v>1755</v>
      </c>
      <c r="F16" s="182">
        <v>42185</v>
      </c>
      <c r="G16" s="364" t="s">
        <v>92</v>
      </c>
      <c r="H16" s="364" t="s">
        <v>150</v>
      </c>
      <c r="I16" s="365" t="s">
        <v>1040</v>
      </c>
    </row>
    <row r="17" spans="1:9" s="175" customFormat="1" ht="114" customHeight="1" x14ac:dyDescent="0.2">
      <c r="A17" s="363" t="s">
        <v>1067</v>
      </c>
      <c r="B17" s="180" t="s">
        <v>16</v>
      </c>
      <c r="C17" s="179" t="s">
        <v>370</v>
      </c>
      <c r="D17" s="179" t="s">
        <v>24</v>
      </c>
      <c r="E17" s="353">
        <v>1755</v>
      </c>
      <c r="F17" s="182">
        <v>42185</v>
      </c>
      <c r="G17" s="364" t="s">
        <v>1068</v>
      </c>
      <c r="H17" s="364" t="s">
        <v>150</v>
      </c>
      <c r="I17" s="365" t="s">
        <v>1069</v>
      </c>
    </row>
    <row r="18" spans="1:9" s="175" customFormat="1" ht="114" customHeight="1" x14ac:dyDescent="0.2">
      <c r="A18" s="363" t="s">
        <v>1070</v>
      </c>
      <c r="B18" s="180" t="s">
        <v>16</v>
      </c>
      <c r="C18" s="179" t="s">
        <v>370</v>
      </c>
      <c r="D18" s="179" t="s">
        <v>384</v>
      </c>
      <c r="E18" s="384">
        <v>1081</v>
      </c>
      <c r="F18" s="182">
        <v>42150</v>
      </c>
      <c r="G18" s="364" t="s">
        <v>96</v>
      </c>
      <c r="H18" s="364" t="s">
        <v>1071</v>
      </c>
      <c r="I18" s="365" t="s">
        <v>1040</v>
      </c>
    </row>
    <row r="19" spans="1:9" s="175" customFormat="1" ht="114" customHeight="1" x14ac:dyDescent="0.2">
      <c r="A19" s="363" t="s">
        <v>1072</v>
      </c>
      <c r="B19" s="180" t="s">
        <v>16</v>
      </c>
      <c r="C19" s="179" t="s">
        <v>1054</v>
      </c>
      <c r="D19" s="180" t="s">
        <v>72</v>
      </c>
      <c r="E19" s="367">
        <v>2573</v>
      </c>
      <c r="F19" s="182">
        <v>41985</v>
      </c>
      <c r="G19" s="364" t="s">
        <v>1073</v>
      </c>
      <c r="H19" s="182" t="s">
        <v>1074</v>
      </c>
      <c r="I19" s="365" t="s">
        <v>1040</v>
      </c>
    </row>
    <row r="20" spans="1:9" s="175" customFormat="1" ht="114" customHeight="1" x14ac:dyDescent="0.2">
      <c r="A20" s="363" t="s">
        <v>1075</v>
      </c>
      <c r="B20" s="180" t="s">
        <v>42</v>
      </c>
      <c r="C20" s="179" t="s">
        <v>299</v>
      </c>
      <c r="D20" s="180" t="s">
        <v>72</v>
      </c>
      <c r="E20" s="367">
        <v>197</v>
      </c>
      <c r="F20" s="182">
        <v>41782</v>
      </c>
      <c r="G20" s="364" t="s">
        <v>1076</v>
      </c>
      <c r="H20" s="364" t="s">
        <v>150</v>
      </c>
      <c r="I20" s="365" t="s">
        <v>1040</v>
      </c>
    </row>
    <row r="21" spans="1:9" s="175" customFormat="1" ht="114" customHeight="1" x14ac:dyDescent="0.2">
      <c r="A21" s="363" t="s">
        <v>1070</v>
      </c>
      <c r="B21" s="180" t="s">
        <v>16</v>
      </c>
      <c r="C21" s="179" t="s">
        <v>370</v>
      </c>
      <c r="D21" s="179" t="s">
        <v>24</v>
      </c>
      <c r="E21" s="367">
        <v>1712</v>
      </c>
      <c r="F21" s="182">
        <v>41704</v>
      </c>
      <c r="G21" s="364" t="s">
        <v>99</v>
      </c>
      <c r="H21" s="364" t="s">
        <v>1077</v>
      </c>
      <c r="I21" s="365" t="s">
        <v>1040</v>
      </c>
    </row>
    <row r="22" spans="1:9" s="175" customFormat="1" ht="114" customHeight="1" x14ac:dyDescent="0.2">
      <c r="A22" s="368" t="s">
        <v>1078</v>
      </c>
      <c r="B22" s="180" t="s">
        <v>16</v>
      </c>
      <c r="C22" s="179" t="s">
        <v>370</v>
      </c>
      <c r="D22" s="179" t="s">
        <v>384</v>
      </c>
      <c r="E22" s="315">
        <v>1377</v>
      </c>
      <c r="F22" s="182">
        <v>41452</v>
      </c>
      <c r="G22" s="364" t="s">
        <v>1079</v>
      </c>
      <c r="H22" s="364" t="s">
        <v>1</v>
      </c>
      <c r="I22" s="365" t="s">
        <v>1040</v>
      </c>
    </row>
    <row r="23" spans="1:9" s="175" customFormat="1" ht="114" customHeight="1" x14ac:dyDescent="0.2">
      <c r="A23" s="363" t="s">
        <v>1080</v>
      </c>
      <c r="B23" s="180" t="s">
        <v>16</v>
      </c>
      <c r="C23" s="179" t="s">
        <v>370</v>
      </c>
      <c r="D23" s="179" t="s">
        <v>24</v>
      </c>
      <c r="E23" s="367">
        <v>1618</v>
      </c>
      <c r="F23" s="182">
        <v>41332</v>
      </c>
      <c r="G23" s="364" t="s">
        <v>1081</v>
      </c>
      <c r="H23" s="364" t="s">
        <v>150</v>
      </c>
      <c r="I23" s="365" t="s">
        <v>1040</v>
      </c>
    </row>
    <row r="24" spans="1:9" s="175" customFormat="1" ht="114" customHeight="1" x14ac:dyDescent="0.2">
      <c r="A24" s="363" t="s">
        <v>1082</v>
      </c>
      <c r="B24" s="180" t="s">
        <v>16</v>
      </c>
      <c r="C24" s="179" t="s">
        <v>1054</v>
      </c>
      <c r="D24" s="180" t="s">
        <v>72</v>
      </c>
      <c r="E24" s="367">
        <v>2641</v>
      </c>
      <c r="F24" s="182">
        <v>41260</v>
      </c>
      <c r="G24" s="364" t="s">
        <v>1083</v>
      </c>
      <c r="H24" s="364" t="s">
        <v>150</v>
      </c>
      <c r="I24" s="365" t="s">
        <v>1040</v>
      </c>
    </row>
    <row r="25" spans="1:9" s="175" customFormat="1" ht="176.25" customHeight="1" x14ac:dyDescent="0.2">
      <c r="A25" s="363" t="s">
        <v>1060</v>
      </c>
      <c r="B25" s="180" t="s">
        <v>42</v>
      </c>
      <c r="C25" s="179" t="s">
        <v>674</v>
      </c>
      <c r="D25" s="179" t="s">
        <v>113</v>
      </c>
      <c r="E25" s="367">
        <v>505</v>
      </c>
      <c r="F25" s="182">
        <v>41248</v>
      </c>
      <c r="G25" s="364" t="s">
        <v>1084</v>
      </c>
      <c r="H25" s="364" t="s">
        <v>1119</v>
      </c>
      <c r="I25" s="365" t="s">
        <v>1040</v>
      </c>
    </row>
    <row r="26" spans="1:9" s="175" customFormat="1" ht="114" customHeight="1" x14ac:dyDescent="0.2">
      <c r="A26" s="368" t="s">
        <v>1078</v>
      </c>
      <c r="B26" s="180" t="s">
        <v>16</v>
      </c>
      <c r="C26" s="179" t="s">
        <v>370</v>
      </c>
      <c r="D26" s="179" t="s">
        <v>24</v>
      </c>
      <c r="E26" s="367">
        <v>1581</v>
      </c>
      <c r="F26" s="182">
        <v>41199</v>
      </c>
      <c r="G26" s="364" t="s">
        <v>1085</v>
      </c>
      <c r="H26" s="364" t="s">
        <v>1086</v>
      </c>
      <c r="I26" s="365" t="s">
        <v>1040</v>
      </c>
    </row>
    <row r="27" spans="1:9" s="175" customFormat="1" ht="114" customHeight="1" x14ac:dyDescent="0.2">
      <c r="A27" s="363" t="s">
        <v>1087</v>
      </c>
      <c r="B27" s="180" t="s">
        <v>16</v>
      </c>
      <c r="C27" s="179" t="s">
        <v>370</v>
      </c>
      <c r="D27" s="179" t="s">
        <v>24</v>
      </c>
      <c r="E27" s="353">
        <v>1551</v>
      </c>
      <c r="F27" s="182">
        <v>41096</v>
      </c>
      <c r="G27" s="364" t="s">
        <v>1088</v>
      </c>
      <c r="H27" s="364" t="s">
        <v>150</v>
      </c>
      <c r="I27" s="365" t="s">
        <v>1089</v>
      </c>
    </row>
    <row r="28" spans="1:9" s="175" customFormat="1" ht="114" customHeight="1" x14ac:dyDescent="0.2">
      <c r="A28" s="363" t="s">
        <v>1090</v>
      </c>
      <c r="B28" s="180" t="s">
        <v>16</v>
      </c>
      <c r="C28" s="179" t="s">
        <v>1054</v>
      </c>
      <c r="D28" s="180" t="s">
        <v>72</v>
      </c>
      <c r="E28" s="367">
        <v>19</v>
      </c>
      <c r="F28" s="182">
        <v>40918</v>
      </c>
      <c r="G28" s="364" t="s">
        <v>105</v>
      </c>
      <c r="H28" s="364" t="s">
        <v>150</v>
      </c>
      <c r="I28" s="365" t="s">
        <v>1040</v>
      </c>
    </row>
    <row r="29" spans="1:9" s="175" customFormat="1" ht="114" customHeight="1" x14ac:dyDescent="0.2">
      <c r="A29" s="363" t="s">
        <v>1091</v>
      </c>
      <c r="B29" s="180" t="s">
        <v>42</v>
      </c>
      <c r="C29" s="179" t="s">
        <v>299</v>
      </c>
      <c r="D29" s="179" t="s">
        <v>18</v>
      </c>
      <c r="E29" s="367">
        <v>22</v>
      </c>
      <c r="F29" s="182">
        <v>40904</v>
      </c>
      <c r="G29" s="364" t="s">
        <v>1092</v>
      </c>
      <c r="H29" s="364" t="s">
        <v>150</v>
      </c>
      <c r="I29" s="365" t="s">
        <v>1040</v>
      </c>
    </row>
    <row r="30" spans="1:9" s="175" customFormat="1" ht="114" customHeight="1" x14ac:dyDescent="0.2">
      <c r="A30" s="363" t="s">
        <v>1093</v>
      </c>
      <c r="B30" s="180" t="s">
        <v>42</v>
      </c>
      <c r="C30" s="179" t="s">
        <v>299</v>
      </c>
      <c r="D30" s="180" t="s">
        <v>72</v>
      </c>
      <c r="E30" s="367">
        <v>503</v>
      </c>
      <c r="F30" s="182">
        <v>40863</v>
      </c>
      <c r="G30" s="364" t="s">
        <v>239</v>
      </c>
      <c r="H30" s="364" t="s">
        <v>150</v>
      </c>
      <c r="I30" s="365" t="s">
        <v>1040</v>
      </c>
    </row>
    <row r="31" spans="1:9" s="175" customFormat="1" ht="114" customHeight="1" x14ac:dyDescent="0.2">
      <c r="A31" s="363" t="s">
        <v>1094</v>
      </c>
      <c r="B31" s="180" t="s">
        <v>16</v>
      </c>
      <c r="C31" s="179" t="s">
        <v>370</v>
      </c>
      <c r="D31" s="179" t="s">
        <v>24</v>
      </c>
      <c r="E31" s="367">
        <v>1474</v>
      </c>
      <c r="F31" s="182">
        <v>40736</v>
      </c>
      <c r="G31" s="364" t="s">
        <v>1095</v>
      </c>
      <c r="H31" s="364" t="s">
        <v>150</v>
      </c>
      <c r="I31" s="365" t="s">
        <v>1040</v>
      </c>
    </row>
    <row r="32" spans="1:9" s="175" customFormat="1" ht="114" customHeight="1" x14ac:dyDescent="0.2">
      <c r="A32" s="363" t="s">
        <v>1096</v>
      </c>
      <c r="B32" s="180" t="s">
        <v>16</v>
      </c>
      <c r="C32" s="179" t="s">
        <v>370</v>
      </c>
      <c r="D32" s="179" t="s">
        <v>24</v>
      </c>
      <c r="E32" s="367">
        <v>1437</v>
      </c>
      <c r="F32" s="182">
        <v>40551</v>
      </c>
      <c r="G32" s="364" t="s">
        <v>512</v>
      </c>
      <c r="H32" s="364" t="s">
        <v>150</v>
      </c>
      <c r="I32" s="365" t="s">
        <v>1040</v>
      </c>
    </row>
    <row r="33" spans="1:10" s="175" customFormat="1" ht="114" customHeight="1" x14ac:dyDescent="0.2">
      <c r="A33" s="363" t="s">
        <v>1097</v>
      </c>
      <c r="B33" s="180" t="s">
        <v>42</v>
      </c>
      <c r="C33" s="179" t="s">
        <v>299</v>
      </c>
      <c r="D33" s="180" t="s">
        <v>72</v>
      </c>
      <c r="E33" s="367">
        <v>371</v>
      </c>
      <c r="F33" s="182">
        <v>40421</v>
      </c>
      <c r="G33" s="364" t="s">
        <v>1098</v>
      </c>
      <c r="H33" s="364" t="s">
        <v>150</v>
      </c>
      <c r="I33" s="365" t="s">
        <v>1040</v>
      </c>
    </row>
    <row r="34" spans="1:10" s="175" customFormat="1" ht="168.75" customHeight="1" x14ac:dyDescent="0.2">
      <c r="A34" s="363" t="s">
        <v>1099</v>
      </c>
      <c r="B34" s="180" t="s">
        <v>42</v>
      </c>
      <c r="C34" s="179" t="s">
        <v>299</v>
      </c>
      <c r="D34" s="180" t="s">
        <v>72</v>
      </c>
      <c r="E34" s="367">
        <v>166</v>
      </c>
      <c r="F34" s="182">
        <v>40302</v>
      </c>
      <c r="G34" s="364" t="s">
        <v>1117</v>
      </c>
      <c r="H34" s="364" t="s">
        <v>150</v>
      </c>
      <c r="I34" s="365" t="s">
        <v>1040</v>
      </c>
    </row>
    <row r="35" spans="1:10" s="175" customFormat="1" ht="114" customHeight="1" x14ac:dyDescent="0.2">
      <c r="A35" s="363" t="s">
        <v>1080</v>
      </c>
      <c r="B35" s="180" t="s">
        <v>16</v>
      </c>
      <c r="C35" s="179" t="s">
        <v>229</v>
      </c>
      <c r="D35" s="179" t="s">
        <v>1100</v>
      </c>
      <c r="E35" s="367">
        <v>3649</v>
      </c>
      <c r="F35" s="182">
        <v>40252</v>
      </c>
      <c r="G35" s="364" t="s">
        <v>1101</v>
      </c>
      <c r="H35" s="364" t="s">
        <v>150</v>
      </c>
      <c r="I35" s="365" t="s">
        <v>1040</v>
      </c>
    </row>
    <row r="36" spans="1:10" s="175" customFormat="1" ht="114" customHeight="1" x14ac:dyDescent="0.2">
      <c r="A36" s="363" t="s">
        <v>1080</v>
      </c>
      <c r="B36" s="180" t="s">
        <v>16</v>
      </c>
      <c r="C36" s="179" t="s">
        <v>1054</v>
      </c>
      <c r="D36" s="180" t="s">
        <v>72</v>
      </c>
      <c r="E36" s="367">
        <v>2623</v>
      </c>
      <c r="F36" s="182">
        <v>40007</v>
      </c>
      <c r="G36" s="364" t="s">
        <v>1102</v>
      </c>
      <c r="H36" s="364" t="s">
        <v>150</v>
      </c>
      <c r="I36" s="365" t="s">
        <v>1040</v>
      </c>
    </row>
    <row r="37" spans="1:10" s="175" customFormat="1" ht="114" customHeight="1" x14ac:dyDescent="0.2">
      <c r="A37" s="363" t="s">
        <v>1103</v>
      </c>
      <c r="B37" s="180" t="s">
        <v>42</v>
      </c>
      <c r="C37" s="179" t="s">
        <v>299</v>
      </c>
      <c r="D37" s="180" t="s">
        <v>72</v>
      </c>
      <c r="E37" s="367">
        <v>470</v>
      </c>
      <c r="F37" s="182">
        <v>39367</v>
      </c>
      <c r="G37" s="364" t="s">
        <v>1104</v>
      </c>
      <c r="H37" s="364" t="s">
        <v>150</v>
      </c>
      <c r="I37" s="365" t="s">
        <v>1040</v>
      </c>
    </row>
    <row r="38" spans="1:10" s="175" customFormat="1" ht="173.25" customHeight="1" x14ac:dyDescent="0.2">
      <c r="A38" s="363" t="s">
        <v>1105</v>
      </c>
      <c r="B38" s="180" t="s">
        <v>16</v>
      </c>
      <c r="C38" s="179" t="s">
        <v>370</v>
      </c>
      <c r="D38" s="179" t="s">
        <v>24</v>
      </c>
      <c r="E38" s="367">
        <v>962</v>
      </c>
      <c r="F38" s="182">
        <v>38541</v>
      </c>
      <c r="G38" s="364" t="s">
        <v>1106</v>
      </c>
      <c r="H38" s="364" t="s">
        <v>1120</v>
      </c>
      <c r="I38" s="365" t="s">
        <v>1040</v>
      </c>
    </row>
    <row r="39" spans="1:10" s="175" customFormat="1" ht="114" customHeight="1" x14ac:dyDescent="0.2">
      <c r="A39" s="363" t="s">
        <v>1057</v>
      </c>
      <c r="B39" s="180" t="s">
        <v>16</v>
      </c>
      <c r="C39" s="179" t="s">
        <v>370</v>
      </c>
      <c r="D39" s="179" t="s">
        <v>24</v>
      </c>
      <c r="E39" s="367">
        <v>850</v>
      </c>
      <c r="F39" s="182">
        <v>37943</v>
      </c>
      <c r="G39" s="369" t="s">
        <v>1107</v>
      </c>
      <c r="H39" s="364" t="s">
        <v>150</v>
      </c>
      <c r="I39" s="365" t="s">
        <v>1040</v>
      </c>
    </row>
    <row r="40" spans="1:10" s="175" customFormat="1" ht="114" customHeight="1" x14ac:dyDescent="0.2">
      <c r="A40" s="370" t="s">
        <v>1108</v>
      </c>
      <c r="B40" s="371" t="s">
        <v>16</v>
      </c>
      <c r="C40" s="346" t="s">
        <v>229</v>
      </c>
      <c r="D40" s="346" t="s">
        <v>1100</v>
      </c>
      <c r="E40" s="385">
        <v>167</v>
      </c>
      <c r="F40" s="341">
        <v>37964</v>
      </c>
      <c r="G40" s="369" t="s">
        <v>1109</v>
      </c>
      <c r="H40" s="369" t="s">
        <v>150</v>
      </c>
      <c r="I40" s="372" t="s">
        <v>1110</v>
      </c>
    </row>
    <row r="41" spans="1:10" s="175" customFormat="1" ht="114" customHeight="1" x14ac:dyDescent="0.2">
      <c r="A41" s="370" t="s">
        <v>1126</v>
      </c>
      <c r="B41" s="371" t="s">
        <v>16</v>
      </c>
      <c r="C41" s="346" t="s">
        <v>1111</v>
      </c>
      <c r="D41" s="346" t="s">
        <v>1127</v>
      </c>
      <c r="E41" s="385">
        <v>1519</v>
      </c>
      <c r="F41" s="341">
        <v>44067</v>
      </c>
      <c r="G41" s="369" t="s">
        <v>1128</v>
      </c>
      <c r="H41" s="369" t="s">
        <v>1129</v>
      </c>
      <c r="I41" s="372" t="s">
        <v>1130</v>
      </c>
    </row>
    <row r="42" spans="1:10" s="175" customFormat="1" ht="114" customHeight="1" x14ac:dyDescent="0.2">
      <c r="A42" s="373" t="s">
        <v>1080</v>
      </c>
      <c r="B42" s="197" t="s">
        <v>16</v>
      </c>
      <c r="C42" s="198" t="s">
        <v>1112</v>
      </c>
      <c r="D42" s="198" t="s">
        <v>1113</v>
      </c>
      <c r="E42" s="374" t="s">
        <v>130</v>
      </c>
      <c r="F42" s="199">
        <v>33433</v>
      </c>
      <c r="G42" s="375" t="s">
        <v>1114</v>
      </c>
      <c r="H42" s="364" t="s">
        <v>150</v>
      </c>
      <c r="I42" s="376" t="s">
        <v>1040</v>
      </c>
    </row>
    <row r="43" spans="1:10" s="377" customFormat="1" ht="12.75" customHeight="1" x14ac:dyDescent="0.2">
      <c r="A43" s="679" t="s">
        <v>1122</v>
      </c>
      <c r="B43" s="690" t="s">
        <v>1121</v>
      </c>
      <c r="C43" s="690"/>
      <c r="D43" s="690"/>
      <c r="E43" s="691" t="s">
        <v>135</v>
      </c>
      <c r="F43" s="649" t="s">
        <v>567</v>
      </c>
      <c r="G43" s="649"/>
      <c r="H43" s="692" t="s">
        <v>136</v>
      </c>
      <c r="I43" s="649" t="s">
        <v>137</v>
      </c>
    </row>
    <row r="44" spans="1:10" ht="12.75" customHeight="1" x14ac:dyDescent="0.2">
      <c r="A44" s="679"/>
      <c r="B44" s="690"/>
      <c r="C44" s="690"/>
      <c r="D44" s="690"/>
      <c r="E44" s="691"/>
      <c r="F44" s="649"/>
      <c r="G44" s="649"/>
      <c r="H44" s="692"/>
      <c r="I44" s="649"/>
    </row>
    <row r="45" spans="1:10" ht="12.75" customHeight="1" x14ac:dyDescent="0.2">
      <c r="A45" s="679"/>
      <c r="B45" s="690"/>
      <c r="C45" s="690"/>
      <c r="D45" s="690"/>
      <c r="E45" s="691"/>
      <c r="F45" s="649"/>
      <c r="G45" s="649"/>
      <c r="H45" s="692"/>
      <c r="I45" s="649"/>
    </row>
    <row r="46" spans="1:10" ht="37.5" customHeight="1" x14ac:dyDescent="0.2">
      <c r="A46" s="312" t="s">
        <v>1123</v>
      </c>
      <c r="B46" s="678" t="s">
        <v>1115</v>
      </c>
      <c r="C46" s="678"/>
      <c r="D46" s="678"/>
      <c r="E46" s="314" t="s">
        <v>568</v>
      </c>
      <c r="F46" s="651" t="s">
        <v>139</v>
      </c>
      <c r="G46" s="651"/>
      <c r="H46" s="378" t="s">
        <v>568</v>
      </c>
      <c r="I46" s="254" t="s">
        <v>140</v>
      </c>
    </row>
    <row r="47" spans="1:10" ht="228" customHeight="1" x14ac:dyDescent="0.2">
      <c r="A47" s="679" t="s">
        <v>570</v>
      </c>
      <c r="B47" s="680">
        <v>44846</v>
      </c>
      <c r="C47" s="681"/>
      <c r="D47" s="681"/>
      <c r="E47" s="314" t="s">
        <v>571</v>
      </c>
      <c r="F47" s="682" t="s">
        <v>1124</v>
      </c>
      <c r="G47" s="682"/>
      <c r="H47" s="379" t="s">
        <v>571</v>
      </c>
      <c r="I47" s="254" t="s">
        <v>1812</v>
      </c>
    </row>
    <row r="48" spans="1:10" ht="26.25" customHeight="1" x14ac:dyDescent="0.2">
      <c r="A48" s="679"/>
      <c r="B48" s="681"/>
      <c r="C48" s="681"/>
      <c r="D48" s="681"/>
      <c r="E48" s="314" t="s">
        <v>572</v>
      </c>
      <c r="F48" s="683" t="s">
        <v>1125</v>
      </c>
      <c r="G48" s="682"/>
      <c r="H48" s="379" t="s">
        <v>572</v>
      </c>
      <c r="I48" s="380">
        <v>44949</v>
      </c>
      <c r="J48" s="381"/>
    </row>
  </sheetData>
  <mergeCells count="15">
    <mergeCell ref="A2:B2"/>
    <mergeCell ref="C2:G2"/>
    <mergeCell ref="A3:H3"/>
    <mergeCell ref="A43:A45"/>
    <mergeCell ref="B43:D45"/>
    <mergeCell ref="E43:E45"/>
    <mergeCell ref="F43:G45"/>
    <mergeCell ref="H43:H45"/>
    <mergeCell ref="I43:I45"/>
    <mergeCell ref="B46:D46"/>
    <mergeCell ref="F46:G46"/>
    <mergeCell ref="A47:A48"/>
    <mergeCell ref="B47:D48"/>
    <mergeCell ref="F47:G47"/>
    <mergeCell ref="F48:G48"/>
  </mergeCells>
  <hyperlinks>
    <hyperlink ref="E15" r:id="rId1" display="http://sisjur.bogotajuridica.gov.co/sisjur/normas/Norma1.jsp?i=62230" xr:uid="{8F5BE909-72A6-434A-8006-B1B59A69BDD1}"/>
    <hyperlink ref="E26" r:id="rId2" display="http://sisjur.bogotajuridica.gov.co/sisjur/normas/Norma1.jsp?i=49981" xr:uid="{5FFDA1A4-42A3-49F5-823F-F8F5CDEEF8FF}"/>
    <hyperlink ref="E16" r:id="rId3" display="http://sisjur.bogotajuridica.gov.co/sisjur/normas/Norma1.jsp?i=62152" xr:uid="{5456A696-1ED5-42C1-9204-5DA07AE6C4C7}"/>
    <hyperlink ref="E21" r:id="rId4" display="http://sisjur.bogotajuridica.gov.co/sisjur/normas/Norma1.jsp?i=56882" xr:uid="{AA7EDEE6-6A7E-4817-BCB1-0DCE8C9F5092}"/>
    <hyperlink ref="E23" r:id="rId5" display="http://sisjur.bogotajuridica.gov.co/sisjur/normas/Norma1.jsp?i=52081" xr:uid="{095AE0FA-DB16-4B8D-8C23-B0E583AC9D80}"/>
    <hyperlink ref="E32" r:id="rId6" display="http://sisjur.bogotajuridica.gov.co/sisjur/normas/Norma1.jsp?i=41249" xr:uid="{59A52285-227E-4FC3-8237-36FFAF9036A2}"/>
    <hyperlink ref="E31" r:id="rId7" display="http://sisjur.bogotajuridica.gov.co/sisjur/normas/Norma1.jsp?i=43292" xr:uid="{CFEDAD39-C108-4E6D-BD83-1460F1CB52A3}"/>
    <hyperlink ref="E38" r:id="rId8" display="http://sisjur.bogotajuridica.gov.co/sisjur/normas/Norma1.jsp?i=17004" xr:uid="{37D3179C-6E05-4B05-8BAE-E87C3E6483E6}"/>
    <hyperlink ref="E39" r:id="rId9" display="http://sisjur.bogotajuridica.gov.co/sisjur/normas/Norma1.jsp?i=10570" xr:uid="{31891AFE-3294-43C1-9EF2-82239424F22F}"/>
    <hyperlink ref="E11" r:id="rId10" display="http://sisjur.bogotajuridica.gov.co/sisjur/normas/Norma1.jsp?i=78955" xr:uid="{C0F5765C-AEA8-4EFD-8AD6-B7CB07CEA907}"/>
    <hyperlink ref="E19" r:id="rId11" display="http://sisjur.bogotajuridica.gov.co/sisjur/normas/Norma1.jsp?i=60596" xr:uid="{302455DC-B4C3-45E8-B135-9704B221C72A}"/>
    <hyperlink ref="E28" r:id="rId12" display="http://sisjur.bogotajuridica.gov.co/sisjur/normas/Norma1.jsp?i=45322" xr:uid="{E5872E58-FB35-4D80-83C7-6E3EBD6C44D4}"/>
    <hyperlink ref="E24" r:id="rId13" display="http://sisjur.bogotajuridica.gov.co/sisjur/normas/Norma1.jsp?i=50959" xr:uid="{81EEC1A5-E46B-493C-BDD6-6C43B109A461}"/>
    <hyperlink ref="E36" r:id="rId14" display="http://sisjur.bogotajuridica.gov.co/sisjur/normas/Norma1.jsp?i=36842" xr:uid="{9EFFA95C-F36A-4B26-B981-666297C555F7}"/>
    <hyperlink ref="E25" r:id="rId15" display="http://sisjur.bogotajuridica.gov.co/sisjur/normas/Norma1.jsp?i=50845" xr:uid="{BCB1BDCD-2F1B-4708-A936-460D649AC85C}"/>
    <hyperlink ref="E20" r:id="rId16" display="http://sisjur.bogotajuridica.gov.co/sisjur/normas/Norma1.jsp?i=57396" xr:uid="{6F50BA74-B19E-472A-AFDC-E43D8DA7C530}"/>
    <hyperlink ref="E30" r:id="rId17" display="http://sisjur.bogotajuridica.gov.co/sisjur/normas/Norma1.jsp?i=44692" xr:uid="{A5174B84-8952-4F61-9DD4-AA0C1EE5A89B}"/>
    <hyperlink ref="E33" r:id="rId18" display="http://sisjur.bogotajuridica.gov.co/sisjur/normas/Norma1.jsp?i=40685" xr:uid="{D02D84F4-3B49-4673-9651-978F06BDE7F8}"/>
    <hyperlink ref="E34" r:id="rId19" display="http://sisjur.bogotajuridica.gov.co/sisjur/normas/Norma1.jsp?i=39454" xr:uid="{2B55AE08-E6D3-4666-8456-246A5569C12A}"/>
    <hyperlink ref="E37" r:id="rId20" display="http://sisjur.bogotajuridica.gov.co/sisjur/normas/Norma1.jsp?i=27092" xr:uid="{0465E400-F1A1-4A79-B83C-A57D03BD23B5}"/>
    <hyperlink ref="E35" r:id="rId21" display="https://www.mintic.gov.co/portal/604/articles-3507_documento.pdf" xr:uid="{C7FB184D-865E-4075-AF80-041C26CB1881}"/>
    <hyperlink ref="E29" r:id="rId22" display="http://sisjur.bogotajuridica.gov.co/sisjur/normas/Norma1.jsp?i=45545" xr:uid="{78DF6F1F-FE7F-4151-B21F-0966AE1E9895}"/>
    <hyperlink ref="E12" r:id="rId23" display="http://sisjur.bogotajuridica.gov.co/sisjur/normas/Norma1.jsp?i=70051" xr:uid="{320ED328-599D-47B2-94CD-1116B1FB3219}"/>
    <hyperlink ref="E42" r:id="rId24" xr:uid="{F1894B4D-A96E-48C3-AE5E-21841A7574D0}"/>
    <hyperlink ref="E10" r:id="rId25" location="34" display="34" xr:uid="{8B9A7064-DE9D-435D-9836-FB465726DA58}"/>
    <hyperlink ref="E13" r:id="rId26" location="9" display="9" xr:uid="{6C101DF9-9859-4F57-BF38-918630B8909D}"/>
    <hyperlink ref="E22" r:id="rId27" location="0" display="http://sisjur.bogotajuridica.gov.co/sisjur/normas/Norma1.jsp?i=53646 - 0" xr:uid="{4786858B-F993-40CC-B9FC-EBEAC9A239AA}"/>
    <hyperlink ref="E8" r:id="rId28" display="https://secretariageneral.gov.co/transparencia/normatividad/lineamientos/directiva-conjunta-001-2021" xr:uid="{ED65D23D-EE08-4A64-A81C-EBCC5F8C5A79}"/>
    <hyperlink ref="E14" r:id="rId29" display="https://www.alcaldiabogota.gov.co/sisjur/normas/Norma1.jsp?i=63146" xr:uid="{EB54AD35-4BBC-472E-B15F-4B6D846CD276}"/>
    <hyperlink ref="E7" r:id="rId30" display="https://secretariageneral.gov.co/node/9387" xr:uid="{295BB666-A3B9-4AF4-B196-E9FE3138B916}"/>
    <hyperlink ref="E6" r:id="rId31" display="https://www.alcaldiabogota.gov.co/sisjur/normas/Norma1.jsp?i=114543&amp;dt=S" xr:uid="{D4B6219C-9FB9-4D0A-899E-6406232287EB}"/>
    <hyperlink ref="E5" r:id="rId32" display="https://www.alcaldiabogota.gov.co/sisjur/normas/Norma1.jsp?i=115821&amp;dt=S" xr:uid="{4A340AFA-5232-44EA-86D7-1D30DE0AA5EC}"/>
    <hyperlink ref="E9" r:id="rId33" display="https://www.funcionpublica.gov.co/eva/gestornormativo/norma.php?i=140250" xr:uid="{5A9EFD39-D8D8-4C0D-8344-582357EE5448}"/>
    <hyperlink ref="E17" r:id="rId34" display="https://www.alcaldiabogota.gov.co/sisjur/normas/Norma1.jsp?i=115821&amp;dt=S" xr:uid="{28FFBDFF-8F8C-4B0F-9F03-EFAA42DECE5E}"/>
    <hyperlink ref="E18" r:id="rId35" display="https://dapre.presidencia.gov.co/normativa/normativa/Decreto-1081-2015.pdf" xr:uid="{7C2FA7F8-DF94-4CB5-B268-36ADA270F374}"/>
    <hyperlink ref="E27" r:id="rId36" location=":~:text=La%20presente%20ley%20tiene%20por,cumplir%20sus%20competencias%20y%20funciones." display="https://www.funcionpublica.gov.co/eva/gestornormativo/norma.php?i=48267 - :~:text=La%20presente%20ley%20tiene%20por,cumplir%20sus%20competencias%20y%20funciones." xr:uid="{C42CAC8B-FD29-44EB-A0B7-4175F3A5C56D}"/>
    <hyperlink ref="E41" r:id="rId37" display="https://gobiernodigital.mintic.gov.co/692/articles-160770_resolucion_1519_2020.pdf" xr:uid="{46C13A48-5059-4912-B263-16C6712E6F5B}"/>
    <hyperlink ref="E40" r:id="rId38" display="https://www.funcionpublica.gov.co/eva/gestornormativo/norma.php?i=83097" xr:uid="{F2F4384C-A6AF-4BF3-8DFA-9EE4B4AB09B7}"/>
  </hyperlinks>
  <printOptions horizontalCentered="1"/>
  <pageMargins left="0.23622047244094491" right="0.23622047244094491" top="0.31496062992125984" bottom="0.19685039370078741" header="0" footer="0"/>
  <pageSetup paperSize="14" scale="40" fitToHeight="40" orientation="landscape" r:id="rId39"/>
  <headerFooter>
    <oddHeader xml:space="preserve">&amp;R
</oddHeader>
    <oddFooter xml:space="preserve">&amp;LV3-11-03-2020
</oddFooter>
  </headerFooter>
  <drawing r:id="rId40"/>
  <legacyDrawing r:id="rId41"/>
  <tableParts count="1">
    <tablePart r:id="rId4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outlinePr summaryBelow="0" summaryRight="0"/>
  </sheetPr>
  <dimension ref="A8:I53"/>
  <sheetViews>
    <sheetView zoomScale="73" zoomScaleNormal="73" workbookViewId="0">
      <selection activeCell="I56" sqref="I56"/>
    </sheetView>
  </sheetViews>
  <sheetFormatPr baseColWidth="10" defaultColWidth="12.5703125" defaultRowHeight="15" customHeight="1" x14ac:dyDescent="0.2"/>
  <cols>
    <col min="1" max="1" width="19" customWidth="1"/>
    <col min="2" max="2" width="19.5703125" customWidth="1"/>
    <col min="3" max="3" width="29.28515625" customWidth="1"/>
    <col min="4" max="4" width="26.140625" customWidth="1"/>
    <col min="5" max="5" width="28.7109375" customWidth="1"/>
    <col min="7" max="7" width="32.28515625" customWidth="1"/>
    <col min="8" max="8" width="18.85546875" customWidth="1"/>
    <col min="9" max="9" width="207.42578125" customWidth="1"/>
  </cols>
  <sheetData>
    <row r="8" spans="1:9" ht="11.25" customHeight="1" thickBot="1" x14ac:dyDescent="0.25"/>
    <row r="9" spans="1:9" ht="15" hidden="1" customHeight="1" thickBot="1" x14ac:dyDescent="0.25"/>
    <row r="10" spans="1:9" ht="48.75" customHeight="1" thickBot="1" x14ac:dyDescent="0.25">
      <c r="A10" s="694" t="s">
        <v>0</v>
      </c>
      <c r="B10" s="695"/>
      <c r="C10" s="696" t="s">
        <v>275</v>
      </c>
      <c r="D10" s="642"/>
      <c r="E10" s="642"/>
      <c r="F10" s="642"/>
      <c r="G10" s="643"/>
      <c r="H10" s="170" t="s">
        <v>2</v>
      </c>
      <c r="I10" s="169" t="s">
        <v>276</v>
      </c>
    </row>
    <row r="11" spans="1:9" ht="15" customHeight="1" x14ac:dyDescent="0.25">
      <c r="A11" s="697" t="s">
        <v>4</v>
      </c>
      <c r="B11" s="625"/>
      <c r="C11" s="625"/>
      <c r="D11" s="625"/>
      <c r="E11" s="625"/>
      <c r="F11" s="625"/>
      <c r="G11" s="625"/>
      <c r="H11" s="617"/>
      <c r="I11" s="52" t="s">
        <v>5</v>
      </c>
    </row>
    <row r="12" spans="1:9" ht="15" customHeight="1" x14ac:dyDescent="0.25">
      <c r="A12" s="35" t="s">
        <v>6</v>
      </c>
      <c r="B12" s="35" t="s">
        <v>7</v>
      </c>
      <c r="C12" s="35" t="s">
        <v>8</v>
      </c>
      <c r="D12" s="53" t="s">
        <v>9</v>
      </c>
      <c r="E12" s="53" t="s">
        <v>10</v>
      </c>
      <c r="F12" s="53" t="s">
        <v>146</v>
      </c>
      <c r="G12" s="54" t="s">
        <v>12</v>
      </c>
      <c r="H12" s="54" t="s">
        <v>13</v>
      </c>
      <c r="I12" s="21" t="s">
        <v>14</v>
      </c>
    </row>
    <row r="13" spans="1:9" ht="27.75" customHeight="1" x14ac:dyDescent="0.2">
      <c r="A13" s="55" t="s">
        <v>46</v>
      </c>
      <c r="B13" s="56" t="s">
        <v>16</v>
      </c>
      <c r="C13" s="50" t="s">
        <v>23</v>
      </c>
      <c r="D13" s="50" t="s">
        <v>24</v>
      </c>
      <c r="E13" s="57">
        <v>2195</v>
      </c>
      <c r="F13" s="166">
        <v>44579</v>
      </c>
      <c r="G13" s="50" t="s">
        <v>25</v>
      </c>
      <c r="H13" s="50" t="s">
        <v>277</v>
      </c>
      <c r="I13" s="58" t="s">
        <v>278</v>
      </c>
    </row>
    <row r="14" spans="1:9" ht="27.75" customHeight="1" x14ac:dyDescent="0.2">
      <c r="A14" s="59" t="s">
        <v>46</v>
      </c>
      <c r="B14" s="60" t="s">
        <v>16</v>
      </c>
      <c r="C14" s="59" t="s">
        <v>279</v>
      </c>
      <c r="D14" s="59" t="s">
        <v>44</v>
      </c>
      <c r="E14" s="61" t="s">
        <v>280</v>
      </c>
      <c r="F14" s="166">
        <v>44620</v>
      </c>
      <c r="G14" s="59" t="s">
        <v>281</v>
      </c>
      <c r="H14" s="59" t="s">
        <v>282</v>
      </c>
      <c r="I14" s="59" t="s">
        <v>283</v>
      </c>
    </row>
    <row r="15" spans="1:9" ht="27.75" customHeight="1" x14ac:dyDescent="0.2">
      <c r="A15" s="62" t="s">
        <v>46</v>
      </c>
      <c r="B15" s="63" t="s">
        <v>42</v>
      </c>
      <c r="C15" s="62" t="s">
        <v>284</v>
      </c>
      <c r="D15" s="62" t="s">
        <v>44</v>
      </c>
      <c r="E15" s="64">
        <v>7</v>
      </c>
      <c r="F15" s="166">
        <v>44613</v>
      </c>
      <c r="G15" s="62" t="s">
        <v>285</v>
      </c>
      <c r="H15" s="62" t="s">
        <v>1</v>
      </c>
      <c r="I15" s="62" t="s">
        <v>286</v>
      </c>
    </row>
    <row r="16" spans="1:9" ht="27.75" customHeight="1" x14ac:dyDescent="0.2">
      <c r="A16" s="59" t="s">
        <v>287</v>
      </c>
      <c r="B16" s="60" t="s">
        <v>156</v>
      </c>
      <c r="C16" s="59" t="s">
        <v>157</v>
      </c>
      <c r="D16" s="59" t="s">
        <v>288</v>
      </c>
      <c r="E16" s="65" t="s">
        <v>289</v>
      </c>
      <c r="F16" s="166">
        <v>44371</v>
      </c>
      <c r="G16" s="59" t="s">
        <v>290</v>
      </c>
      <c r="H16" s="59" t="s">
        <v>291</v>
      </c>
      <c r="I16" s="59" t="s">
        <v>292</v>
      </c>
    </row>
    <row r="17" spans="1:9" ht="27.75" customHeight="1" x14ac:dyDescent="0.2">
      <c r="A17" s="62" t="s">
        <v>46</v>
      </c>
      <c r="B17" s="63" t="s">
        <v>42</v>
      </c>
      <c r="C17" s="62" t="s">
        <v>293</v>
      </c>
      <c r="D17" s="62" t="s">
        <v>294</v>
      </c>
      <c r="E17" s="66" t="s">
        <v>295</v>
      </c>
      <c r="F17" s="166">
        <v>44312</v>
      </c>
      <c r="G17" s="62" t="s">
        <v>296</v>
      </c>
      <c r="H17" s="62" t="s">
        <v>1</v>
      </c>
      <c r="I17" s="62" t="s">
        <v>297</v>
      </c>
    </row>
    <row r="18" spans="1:9" ht="27.75" customHeight="1" x14ac:dyDescent="0.2">
      <c r="A18" s="59" t="s">
        <v>298</v>
      </c>
      <c r="B18" s="60" t="s">
        <v>42</v>
      </c>
      <c r="C18" s="59" t="s">
        <v>299</v>
      </c>
      <c r="D18" s="59" t="s">
        <v>300</v>
      </c>
      <c r="E18" s="67" t="s">
        <v>301</v>
      </c>
      <c r="F18" s="166">
        <v>44285</v>
      </c>
      <c r="G18" s="59" t="s">
        <v>302</v>
      </c>
      <c r="H18" s="59" t="s">
        <v>1</v>
      </c>
      <c r="I18" s="59" t="s">
        <v>303</v>
      </c>
    </row>
    <row r="19" spans="1:9" ht="27.75" customHeight="1" x14ac:dyDescent="0.2">
      <c r="A19" s="62" t="s">
        <v>287</v>
      </c>
      <c r="B19" s="63" t="s">
        <v>156</v>
      </c>
      <c r="C19" s="62" t="s">
        <v>157</v>
      </c>
      <c r="D19" s="62" t="s">
        <v>57</v>
      </c>
      <c r="E19" s="68">
        <v>35</v>
      </c>
      <c r="F19" s="166">
        <v>44274</v>
      </c>
      <c r="G19" s="62" t="s">
        <v>304</v>
      </c>
      <c r="H19" s="62" t="s">
        <v>1</v>
      </c>
      <c r="I19" s="62" t="s">
        <v>305</v>
      </c>
    </row>
    <row r="20" spans="1:9" ht="27.75" customHeight="1" x14ac:dyDescent="0.2">
      <c r="A20" s="59" t="s">
        <v>46</v>
      </c>
      <c r="B20" s="60" t="s">
        <v>42</v>
      </c>
      <c r="C20" s="59" t="s">
        <v>299</v>
      </c>
      <c r="D20" s="59" t="s">
        <v>18</v>
      </c>
      <c r="E20" s="65">
        <v>1</v>
      </c>
      <c r="F20" s="166">
        <v>44258</v>
      </c>
      <c r="G20" s="59" t="s">
        <v>306</v>
      </c>
      <c r="H20" s="59" t="s">
        <v>1</v>
      </c>
      <c r="I20" s="59" t="s">
        <v>307</v>
      </c>
    </row>
    <row r="21" spans="1:9" ht="27.75" customHeight="1" x14ac:dyDescent="0.2">
      <c r="A21" s="34" t="s">
        <v>308</v>
      </c>
      <c r="B21" s="8" t="s">
        <v>16</v>
      </c>
      <c r="C21" s="62" t="s">
        <v>35</v>
      </c>
      <c r="D21" s="62" t="s">
        <v>309</v>
      </c>
      <c r="E21" s="66" t="s">
        <v>310</v>
      </c>
      <c r="F21" s="167">
        <v>44256</v>
      </c>
      <c r="G21" s="62" t="s">
        <v>311</v>
      </c>
      <c r="H21" s="62" t="s">
        <v>1</v>
      </c>
      <c r="I21" s="62" t="s">
        <v>312</v>
      </c>
    </row>
    <row r="22" spans="1:9" ht="27.75" customHeight="1" x14ac:dyDescent="0.2">
      <c r="A22" s="59" t="s">
        <v>46</v>
      </c>
      <c r="B22" s="60" t="s">
        <v>42</v>
      </c>
      <c r="C22" s="59" t="s">
        <v>299</v>
      </c>
      <c r="D22" s="59" t="s">
        <v>300</v>
      </c>
      <c r="E22" s="67" t="s">
        <v>313</v>
      </c>
      <c r="F22" s="166">
        <v>44195</v>
      </c>
      <c r="G22" s="59" t="s">
        <v>314</v>
      </c>
      <c r="H22" s="59"/>
      <c r="I22" s="59" t="s">
        <v>307</v>
      </c>
    </row>
    <row r="23" spans="1:9" ht="27.75" customHeight="1" x14ac:dyDescent="0.2">
      <c r="A23" s="62" t="s">
        <v>298</v>
      </c>
      <c r="B23" s="63" t="s">
        <v>16</v>
      </c>
      <c r="C23" s="62" t="s">
        <v>35</v>
      </c>
      <c r="D23" s="62" t="s">
        <v>300</v>
      </c>
      <c r="E23" s="66" t="s">
        <v>315</v>
      </c>
      <c r="F23" s="167">
        <v>44195</v>
      </c>
      <c r="G23" s="62" t="s">
        <v>316</v>
      </c>
      <c r="H23" s="62" t="s">
        <v>1</v>
      </c>
      <c r="I23" s="62" t="s">
        <v>307</v>
      </c>
    </row>
    <row r="24" spans="1:9" ht="27.75" customHeight="1" x14ac:dyDescent="0.2">
      <c r="A24" s="59" t="s">
        <v>46</v>
      </c>
      <c r="B24" s="60" t="s">
        <v>42</v>
      </c>
      <c r="C24" s="59" t="s">
        <v>299</v>
      </c>
      <c r="D24" s="59" t="s">
        <v>72</v>
      </c>
      <c r="E24" s="65">
        <v>189</v>
      </c>
      <c r="F24" s="166">
        <v>44064</v>
      </c>
      <c r="G24" s="59" t="s">
        <v>317</v>
      </c>
      <c r="H24" s="59" t="s">
        <v>1</v>
      </c>
      <c r="I24" s="59" t="s">
        <v>307</v>
      </c>
    </row>
    <row r="25" spans="1:9" ht="27.75" customHeight="1" x14ac:dyDescent="0.2">
      <c r="A25" s="62" t="s">
        <v>298</v>
      </c>
      <c r="B25" s="63" t="s">
        <v>16</v>
      </c>
      <c r="C25" s="62" t="s">
        <v>35</v>
      </c>
      <c r="D25" s="62" t="s">
        <v>300</v>
      </c>
      <c r="E25" s="82" t="s">
        <v>318</v>
      </c>
      <c r="F25" s="167">
        <v>44042</v>
      </c>
      <c r="G25" s="62" t="s">
        <v>319</v>
      </c>
      <c r="H25" s="62" t="s">
        <v>1</v>
      </c>
      <c r="I25" s="62" t="s">
        <v>320</v>
      </c>
    </row>
    <row r="26" spans="1:9" ht="27.75" customHeight="1" x14ac:dyDescent="0.2">
      <c r="A26" s="59" t="s">
        <v>46</v>
      </c>
      <c r="B26" s="60" t="s">
        <v>42</v>
      </c>
      <c r="C26" s="59" t="s">
        <v>299</v>
      </c>
      <c r="D26" s="59" t="s">
        <v>72</v>
      </c>
      <c r="E26" s="65">
        <v>807</v>
      </c>
      <c r="F26" s="166">
        <v>43823</v>
      </c>
      <c r="G26" s="59" t="s">
        <v>321</v>
      </c>
      <c r="H26" s="59" t="s">
        <v>322</v>
      </c>
      <c r="I26" s="59" t="s">
        <v>323</v>
      </c>
    </row>
    <row r="27" spans="1:9" ht="27.75" customHeight="1" x14ac:dyDescent="0.2">
      <c r="A27" s="62" t="s">
        <v>46</v>
      </c>
      <c r="B27" s="63" t="s">
        <v>16</v>
      </c>
      <c r="C27" s="62" t="s">
        <v>226</v>
      </c>
      <c r="D27" s="62" t="s">
        <v>72</v>
      </c>
      <c r="E27" s="82">
        <v>2106</v>
      </c>
      <c r="F27" s="167">
        <v>43791</v>
      </c>
      <c r="G27" s="62" t="s">
        <v>78</v>
      </c>
      <c r="H27" s="62" t="s">
        <v>1</v>
      </c>
      <c r="I27" s="62" t="s">
        <v>324</v>
      </c>
    </row>
    <row r="28" spans="1:9" ht="27.75" customHeight="1" x14ac:dyDescent="0.2">
      <c r="A28" s="69" t="s">
        <v>46</v>
      </c>
      <c r="B28" s="70" t="s">
        <v>42</v>
      </c>
      <c r="C28" s="59" t="s">
        <v>325</v>
      </c>
      <c r="D28" s="59" t="s">
        <v>326</v>
      </c>
      <c r="E28" s="65">
        <v>36</v>
      </c>
      <c r="F28" s="166">
        <v>43728</v>
      </c>
      <c r="G28" s="59" t="s">
        <v>327</v>
      </c>
      <c r="H28" s="59" t="s">
        <v>1</v>
      </c>
      <c r="I28" s="59" t="s">
        <v>328</v>
      </c>
    </row>
    <row r="29" spans="1:9" ht="27.75" customHeight="1" x14ac:dyDescent="0.2">
      <c r="A29" s="62" t="s">
        <v>298</v>
      </c>
      <c r="B29" s="63" t="s">
        <v>16</v>
      </c>
      <c r="C29" s="62" t="s">
        <v>35</v>
      </c>
      <c r="D29" s="62" t="s">
        <v>300</v>
      </c>
      <c r="E29" s="66" t="s">
        <v>329</v>
      </c>
      <c r="F29" s="167">
        <v>43676</v>
      </c>
      <c r="G29" s="62" t="s">
        <v>330</v>
      </c>
      <c r="H29" s="62" t="s">
        <v>1</v>
      </c>
      <c r="I29" s="62" t="s">
        <v>307</v>
      </c>
    </row>
    <row r="30" spans="1:9" ht="27.75" customHeight="1" x14ac:dyDescent="0.2">
      <c r="A30" s="59" t="s">
        <v>287</v>
      </c>
      <c r="B30" s="60" t="s">
        <v>156</v>
      </c>
      <c r="C30" s="59" t="s">
        <v>157</v>
      </c>
      <c r="D30" s="59" t="s">
        <v>57</v>
      </c>
      <c r="E30" s="65">
        <v>112</v>
      </c>
      <c r="F30" s="166">
        <v>43630</v>
      </c>
      <c r="G30" s="59" t="s">
        <v>331</v>
      </c>
      <c r="H30" s="59"/>
      <c r="I30" s="59" t="s">
        <v>323</v>
      </c>
    </row>
    <row r="31" spans="1:9" ht="27.75" customHeight="1" x14ac:dyDescent="0.2">
      <c r="A31" s="62" t="s">
        <v>46</v>
      </c>
      <c r="B31" s="63" t="s">
        <v>16</v>
      </c>
      <c r="C31" s="62" t="s">
        <v>35</v>
      </c>
      <c r="D31" s="62" t="s">
        <v>57</v>
      </c>
      <c r="E31" s="68">
        <v>667</v>
      </c>
      <c r="F31" s="167">
        <v>43315</v>
      </c>
      <c r="G31" s="62" t="s">
        <v>332</v>
      </c>
      <c r="H31" s="62" t="s">
        <v>1</v>
      </c>
      <c r="I31" s="62" t="s">
        <v>333</v>
      </c>
    </row>
    <row r="32" spans="1:9" ht="27.75" customHeight="1" x14ac:dyDescent="0.2">
      <c r="A32" s="59" t="s">
        <v>46</v>
      </c>
      <c r="B32" s="60" t="s">
        <v>16</v>
      </c>
      <c r="C32" s="59" t="s">
        <v>226</v>
      </c>
      <c r="D32" s="59" t="s">
        <v>72</v>
      </c>
      <c r="E32" s="65">
        <v>1299</v>
      </c>
      <c r="F32" s="166">
        <v>43306</v>
      </c>
      <c r="G32" s="59" t="s">
        <v>334</v>
      </c>
      <c r="H32" s="59"/>
      <c r="I32" s="59" t="s">
        <v>335</v>
      </c>
    </row>
    <row r="33" spans="1:9" ht="27.75" customHeight="1" x14ac:dyDescent="0.2">
      <c r="A33" s="62" t="s">
        <v>298</v>
      </c>
      <c r="B33" s="63" t="s">
        <v>16</v>
      </c>
      <c r="C33" s="62" t="s">
        <v>35</v>
      </c>
      <c r="D33" s="62" t="s">
        <v>300</v>
      </c>
      <c r="E33" s="66" t="s">
        <v>336</v>
      </c>
      <c r="F33" s="167">
        <v>43250</v>
      </c>
      <c r="G33" s="62" t="s">
        <v>337</v>
      </c>
      <c r="H33" s="62" t="s">
        <v>1</v>
      </c>
      <c r="I33" s="62" t="s">
        <v>338</v>
      </c>
    </row>
    <row r="34" spans="1:9" ht="27.75" customHeight="1" x14ac:dyDescent="0.2">
      <c r="A34" s="59" t="s">
        <v>46</v>
      </c>
      <c r="B34" s="60" t="s">
        <v>42</v>
      </c>
      <c r="C34" s="59" t="s">
        <v>339</v>
      </c>
      <c r="D34" s="59" t="s">
        <v>294</v>
      </c>
      <c r="E34" s="65">
        <v>12</v>
      </c>
      <c r="F34" s="166">
        <v>43182</v>
      </c>
      <c r="G34" s="59" t="s">
        <v>340</v>
      </c>
      <c r="H34" s="59" t="s">
        <v>341</v>
      </c>
      <c r="I34" s="59" t="s">
        <v>342</v>
      </c>
    </row>
    <row r="35" spans="1:9" ht="27.75" customHeight="1" x14ac:dyDescent="0.2">
      <c r="A35" s="62" t="s">
        <v>46</v>
      </c>
      <c r="B35" s="63" t="s">
        <v>16</v>
      </c>
      <c r="C35" s="62" t="s">
        <v>226</v>
      </c>
      <c r="D35" s="62" t="s">
        <v>72</v>
      </c>
      <c r="E35" s="68">
        <v>1499</v>
      </c>
      <c r="F35" s="167">
        <v>42989</v>
      </c>
      <c r="G35" s="62" t="s">
        <v>86</v>
      </c>
      <c r="H35" s="62"/>
      <c r="I35" s="62" t="s">
        <v>343</v>
      </c>
    </row>
    <row r="36" spans="1:9" ht="27.75" customHeight="1" x14ac:dyDescent="0.2">
      <c r="A36" s="59" t="s">
        <v>46</v>
      </c>
      <c r="B36" s="60" t="s">
        <v>16</v>
      </c>
      <c r="C36" s="59" t="s">
        <v>226</v>
      </c>
      <c r="D36" s="59" t="s">
        <v>72</v>
      </c>
      <c r="E36" s="65">
        <v>648</v>
      </c>
      <c r="F36" s="166">
        <v>42844</v>
      </c>
      <c r="G36" s="59" t="s">
        <v>344</v>
      </c>
      <c r="H36" s="59" t="s">
        <v>1</v>
      </c>
      <c r="I36" s="59" t="s">
        <v>345</v>
      </c>
    </row>
    <row r="37" spans="1:9" ht="27.75" customHeight="1" x14ac:dyDescent="0.2">
      <c r="A37" s="62" t="s">
        <v>46</v>
      </c>
      <c r="B37" s="63" t="s">
        <v>42</v>
      </c>
      <c r="C37" s="62" t="s">
        <v>299</v>
      </c>
      <c r="D37" s="62" t="s">
        <v>18</v>
      </c>
      <c r="E37" s="68">
        <v>15</v>
      </c>
      <c r="F37" s="167">
        <v>42286</v>
      </c>
      <c r="G37" s="62" t="s">
        <v>346</v>
      </c>
      <c r="H37" s="62" t="s">
        <v>347</v>
      </c>
      <c r="I37" s="62" t="s">
        <v>348</v>
      </c>
    </row>
    <row r="38" spans="1:9" ht="27.75" customHeight="1" x14ac:dyDescent="0.2">
      <c r="A38" s="59" t="s">
        <v>349</v>
      </c>
      <c r="B38" s="60" t="s">
        <v>16</v>
      </c>
      <c r="C38" s="59" t="s">
        <v>350</v>
      </c>
      <c r="D38" s="59" t="s">
        <v>351</v>
      </c>
      <c r="E38" s="65" t="s">
        <v>352</v>
      </c>
      <c r="F38" s="166">
        <v>42270</v>
      </c>
      <c r="G38" s="59" t="s">
        <v>353</v>
      </c>
      <c r="H38" s="59"/>
      <c r="I38" s="59" t="s">
        <v>354</v>
      </c>
    </row>
    <row r="39" spans="1:9" ht="27.75" customHeight="1" x14ac:dyDescent="0.2">
      <c r="A39" s="62" t="s">
        <v>349</v>
      </c>
      <c r="B39" s="63" t="s">
        <v>16</v>
      </c>
      <c r="C39" s="62" t="s">
        <v>350</v>
      </c>
      <c r="D39" s="62" t="s">
        <v>351</v>
      </c>
      <c r="E39" s="68" t="s">
        <v>355</v>
      </c>
      <c r="F39" s="167">
        <v>42195</v>
      </c>
      <c r="G39" s="62" t="s">
        <v>356</v>
      </c>
      <c r="H39" s="62"/>
      <c r="I39" s="62" t="s">
        <v>357</v>
      </c>
    </row>
    <row r="40" spans="1:9" ht="27.75" customHeight="1" x14ac:dyDescent="0.2">
      <c r="A40" s="59" t="s">
        <v>46</v>
      </c>
      <c r="B40" s="60" t="s">
        <v>16</v>
      </c>
      <c r="C40" s="59" t="s">
        <v>226</v>
      </c>
      <c r="D40" s="59" t="s">
        <v>72</v>
      </c>
      <c r="E40" s="65">
        <v>1083</v>
      </c>
      <c r="F40" s="166">
        <v>42150</v>
      </c>
      <c r="G40" s="59" t="s">
        <v>358</v>
      </c>
      <c r="H40" s="62" t="s">
        <v>359</v>
      </c>
      <c r="I40" s="59" t="s">
        <v>360</v>
      </c>
    </row>
    <row r="41" spans="1:9" ht="27.75" customHeight="1" x14ac:dyDescent="0.2">
      <c r="A41" s="62" t="s">
        <v>46</v>
      </c>
      <c r="B41" s="63" t="s">
        <v>16</v>
      </c>
      <c r="C41" s="62" t="s">
        <v>226</v>
      </c>
      <c r="D41" s="62" t="s">
        <v>72</v>
      </c>
      <c r="E41" s="68">
        <v>19</v>
      </c>
      <c r="F41" s="167">
        <v>40918</v>
      </c>
      <c r="G41" s="62" t="s">
        <v>105</v>
      </c>
      <c r="H41" s="62" t="s">
        <v>361</v>
      </c>
      <c r="I41" s="71" t="s">
        <v>324</v>
      </c>
    </row>
    <row r="42" spans="1:9" ht="27.75" customHeight="1" x14ac:dyDescent="0.2">
      <c r="A42" s="59" t="s">
        <v>46</v>
      </c>
      <c r="B42" s="60" t="s">
        <v>16</v>
      </c>
      <c r="C42" s="59" t="s">
        <v>226</v>
      </c>
      <c r="D42" s="59" t="s">
        <v>24</v>
      </c>
      <c r="E42" s="65">
        <v>1474</v>
      </c>
      <c r="F42" s="166">
        <v>40736</v>
      </c>
      <c r="G42" s="59" t="s">
        <v>362</v>
      </c>
      <c r="H42" s="62" t="s">
        <v>363</v>
      </c>
      <c r="I42" s="59" t="s">
        <v>364</v>
      </c>
    </row>
    <row r="43" spans="1:9" ht="27.75" customHeight="1" x14ac:dyDescent="0.2">
      <c r="A43" s="62" t="s">
        <v>46</v>
      </c>
      <c r="B43" s="63" t="s">
        <v>42</v>
      </c>
      <c r="C43" s="62" t="s">
        <v>299</v>
      </c>
      <c r="D43" s="62" t="s">
        <v>72</v>
      </c>
      <c r="E43" s="68">
        <v>371</v>
      </c>
      <c r="F43" s="167">
        <v>40420</v>
      </c>
      <c r="G43" s="62" t="s">
        <v>365</v>
      </c>
      <c r="H43" s="62" t="s">
        <v>1</v>
      </c>
      <c r="I43" s="71" t="s">
        <v>366</v>
      </c>
    </row>
    <row r="44" spans="1:9" ht="27.75" customHeight="1" x14ac:dyDescent="0.2">
      <c r="A44" s="14" t="s">
        <v>367</v>
      </c>
      <c r="B44" s="14" t="s">
        <v>16</v>
      </c>
      <c r="C44" s="14" t="s">
        <v>84</v>
      </c>
      <c r="D44" s="16" t="s">
        <v>72</v>
      </c>
      <c r="E44" s="65">
        <v>1537</v>
      </c>
      <c r="F44" s="108">
        <v>37098</v>
      </c>
      <c r="G44" s="16" t="s">
        <v>368</v>
      </c>
      <c r="H44" s="19" t="s">
        <v>369</v>
      </c>
      <c r="I44" s="55" t="s">
        <v>283</v>
      </c>
    </row>
    <row r="45" spans="1:9" ht="27.75" customHeight="1" x14ac:dyDescent="0.2">
      <c r="A45" s="62" t="s">
        <v>46</v>
      </c>
      <c r="B45" s="63" t="s">
        <v>16</v>
      </c>
      <c r="C45" s="62" t="s">
        <v>370</v>
      </c>
      <c r="D45" s="62" t="s">
        <v>24</v>
      </c>
      <c r="E45" s="68">
        <v>489</v>
      </c>
      <c r="F45" s="167">
        <v>36158</v>
      </c>
      <c r="G45" s="62" t="s">
        <v>371</v>
      </c>
      <c r="H45" s="62" t="s">
        <v>372</v>
      </c>
      <c r="I45" s="62" t="s">
        <v>373</v>
      </c>
    </row>
    <row r="46" spans="1:9" ht="27.75" customHeight="1" x14ac:dyDescent="0.2">
      <c r="A46" s="72" t="s">
        <v>46</v>
      </c>
      <c r="B46" s="73" t="s">
        <v>16</v>
      </c>
      <c r="C46" s="72" t="s">
        <v>226</v>
      </c>
      <c r="D46" s="72" t="s">
        <v>18</v>
      </c>
      <c r="E46" s="74">
        <v>1</v>
      </c>
      <c r="F46" s="168">
        <v>35459</v>
      </c>
      <c r="G46" s="72" t="s">
        <v>374</v>
      </c>
      <c r="H46" s="72"/>
      <c r="I46" s="72" t="s">
        <v>375</v>
      </c>
    </row>
    <row r="47" spans="1:9" ht="27.75" customHeight="1" x14ac:dyDescent="0.2">
      <c r="A47" s="62" t="s">
        <v>46</v>
      </c>
      <c r="B47" s="63" t="s">
        <v>16</v>
      </c>
      <c r="C47" s="62" t="s">
        <v>370</v>
      </c>
      <c r="D47" s="62" t="s">
        <v>24</v>
      </c>
      <c r="E47" s="68">
        <v>87</v>
      </c>
      <c r="F47" s="167">
        <v>34302</v>
      </c>
      <c r="G47" s="75" t="s">
        <v>376</v>
      </c>
      <c r="H47" s="62" t="s">
        <v>1</v>
      </c>
      <c r="I47" s="62" t="s">
        <v>345</v>
      </c>
    </row>
    <row r="48" spans="1:9" ht="12.75" x14ac:dyDescent="0.2">
      <c r="A48" s="698" t="s">
        <v>133</v>
      </c>
      <c r="B48" s="699" t="s">
        <v>377</v>
      </c>
      <c r="C48" s="624"/>
      <c r="D48" s="613"/>
      <c r="E48" s="698" t="s">
        <v>135</v>
      </c>
      <c r="F48" s="612" t="s">
        <v>134</v>
      </c>
      <c r="G48" s="613"/>
      <c r="H48" s="632" t="s">
        <v>136</v>
      </c>
      <c r="I48" s="693" t="s">
        <v>137</v>
      </c>
    </row>
    <row r="49" spans="1:9" ht="12.75" x14ac:dyDescent="0.2">
      <c r="A49" s="610"/>
      <c r="B49" s="614"/>
      <c r="C49" s="631"/>
      <c r="D49" s="615"/>
      <c r="E49" s="610"/>
      <c r="F49" s="614"/>
      <c r="G49" s="615"/>
      <c r="H49" s="610"/>
      <c r="I49" s="610"/>
    </row>
    <row r="50" spans="1:9" ht="12.75" x14ac:dyDescent="0.2">
      <c r="A50" s="611"/>
      <c r="B50" s="616"/>
      <c r="C50" s="625"/>
      <c r="D50" s="617"/>
      <c r="E50" s="611"/>
      <c r="F50" s="616"/>
      <c r="G50" s="617"/>
      <c r="H50" s="611"/>
      <c r="I50" s="611"/>
    </row>
    <row r="51" spans="1:9" x14ac:dyDescent="0.2">
      <c r="A51" s="76" t="s">
        <v>138</v>
      </c>
      <c r="B51" s="618" t="s">
        <v>378</v>
      </c>
      <c r="C51" s="634"/>
      <c r="D51" s="619"/>
      <c r="E51" s="37" t="s">
        <v>138</v>
      </c>
      <c r="F51" s="618" t="s">
        <v>139</v>
      </c>
      <c r="G51" s="619"/>
      <c r="H51" s="38" t="s">
        <v>138</v>
      </c>
      <c r="I51" s="39" t="s">
        <v>379</v>
      </c>
    </row>
    <row r="52" spans="1:9" x14ac:dyDescent="0.2">
      <c r="A52" s="632" t="s">
        <v>141</v>
      </c>
      <c r="B52" s="623">
        <v>44924</v>
      </c>
      <c r="C52" s="624"/>
      <c r="D52" s="613"/>
      <c r="E52" s="128" t="s">
        <v>142</v>
      </c>
      <c r="F52" s="620" t="s">
        <v>1806</v>
      </c>
      <c r="G52" s="619"/>
      <c r="H52" s="37" t="s">
        <v>142</v>
      </c>
      <c r="I52" s="587" t="s">
        <v>1807</v>
      </c>
    </row>
    <row r="53" spans="1:9" x14ac:dyDescent="0.2">
      <c r="A53" s="611"/>
      <c r="B53" s="616"/>
      <c r="C53" s="625"/>
      <c r="D53" s="617"/>
      <c r="E53" s="128" t="s">
        <v>143</v>
      </c>
      <c r="F53" s="621">
        <v>44930</v>
      </c>
      <c r="G53" s="619"/>
      <c r="H53" s="37" t="s">
        <v>143</v>
      </c>
      <c r="I53" s="40">
        <v>44932</v>
      </c>
    </row>
  </sheetData>
  <autoFilter ref="A12:I12" xr:uid="{00000000-0001-0000-0200-000000000000}"/>
  <mergeCells count="15">
    <mergeCell ref="A52:A53"/>
    <mergeCell ref="B52:D53"/>
    <mergeCell ref="A10:B10"/>
    <mergeCell ref="C10:G10"/>
    <mergeCell ref="A11:H11"/>
    <mergeCell ref="A48:A50"/>
    <mergeCell ref="B48:D50"/>
    <mergeCell ref="E48:E50"/>
    <mergeCell ref="B51:D51"/>
    <mergeCell ref="H48:H50"/>
    <mergeCell ref="I48:I50"/>
    <mergeCell ref="F48:G50"/>
    <mergeCell ref="F51:G51"/>
    <mergeCell ref="F52:G52"/>
    <mergeCell ref="F53:G53"/>
  </mergeCells>
  <hyperlinks>
    <hyperlink ref="E13" r:id="rId1" display="https://dapre.presidencia.gov.co/normativa/normativa/LEY 2195 DEL 18 DE ENERO DE 2022.pdf" xr:uid="{00000000-0004-0000-0200-000000000000}"/>
    <hyperlink ref="E14" r:id="rId2" xr:uid="{00000000-0004-0000-0200-000001000000}"/>
    <hyperlink ref="E15" r:id="rId3" display="https://secretariageneral.gov.co/node/9378" xr:uid="{00000000-0004-0000-0200-000002000000}"/>
    <hyperlink ref="E16" r:id="rId4" xr:uid="{00000000-0004-0000-0200-000003000000}"/>
    <hyperlink ref="E17" r:id="rId5" xr:uid="{00000000-0004-0000-0200-000004000000}"/>
    <hyperlink ref="E18" r:id="rId6" xr:uid="{00000000-0004-0000-0200-000005000000}"/>
    <hyperlink ref="E19" r:id="rId7" display="https://www.fuga.gov.co/sites/default/files/archivos/resolucion035de2021.pdf" xr:uid="{00000000-0004-0000-0200-000006000000}"/>
    <hyperlink ref="E20" r:id="rId8" display="https://www.alcaldiabogota.gov.co/sisjur/normas/Norma1.jsp?i=108172" xr:uid="{00000000-0004-0000-0200-000007000000}"/>
    <hyperlink ref="E21" r:id="rId9" xr:uid="{00000000-0004-0000-0200-000008000000}"/>
    <hyperlink ref="E22" r:id="rId10" xr:uid="{00000000-0004-0000-0200-000009000000}"/>
    <hyperlink ref="E23" r:id="rId11" xr:uid="{00000000-0004-0000-0200-00000A000000}"/>
    <hyperlink ref="E24" r:id="rId12" display="https://secretariageneral.gov.co/transparencia/normatividad/normatividad/decreto-distrital-189-2020" xr:uid="{00000000-0004-0000-0200-00000B000000}"/>
    <hyperlink ref="E26" r:id="rId13" display="https://secretariageneral.gov.co/mipg/mipg-generalidades/decreto-807-2019-medio-del-cual-se-reglamenta-sistema-gestion-edistrito-capital-y-se-dictan-otras-disposiciones" xr:uid="{00000000-0004-0000-0200-00000C000000}"/>
    <hyperlink ref="E28" r:id="rId14" display="http://www.contraloriabogota.gov.co/sites/default/files/Contenido/Normatividad/Resoluciones/2019/RR_036_2019 Por la cual se Adopta el Procedimiento y se Reglamenta el Tramite del Plan de Mejoramiento/RR_036_2019.pdf" xr:uid="{00000000-0004-0000-0200-00000D000000}"/>
    <hyperlink ref="E29" r:id="rId15" xr:uid="{00000000-0004-0000-0200-00000E000000}"/>
    <hyperlink ref="E30" r:id="rId16" display="https://orfeo.fuga.gov.co/orfeopg/bodega/2019/230/20192300001125.pdf" xr:uid="{00000000-0004-0000-0200-00000F000000}"/>
    <hyperlink ref="E31" r:id="rId17" display="https://www.funcionpublica.gov.co/eva/gestornormativo/norma.php?i=89259" xr:uid="{00000000-0004-0000-0200-000010000000}"/>
    <hyperlink ref="E32" r:id="rId18" display="https://www.alcaldiabogota.gov.co/sisjur/normas/Norma1.jsp?i=80445" xr:uid="{00000000-0004-0000-0200-000011000000}"/>
    <hyperlink ref="E33" r:id="rId19" xr:uid="{00000000-0004-0000-0200-000012000000}"/>
    <hyperlink ref="E34" r:id="rId20" display="https://secretariageneral.gov.co/transparencia/informacion-interes/publicacion/mipg-distrital/circular-012-2018-directrices-mipg" xr:uid="{00000000-0004-0000-0200-000013000000}"/>
    <hyperlink ref="E35" r:id="rId21" location="5" display="https://www.alcaldiabogota.gov.co/sisjur/normas/Norma1.jsp?i=71261 - 5" xr:uid="{00000000-0004-0000-0200-000014000000}"/>
    <hyperlink ref="E36" r:id="rId22" display="https://www.funcionpublica.gov.co/eva/gestornormativo/norma.php?i=80915" xr:uid="{00000000-0004-0000-0200-000015000000}"/>
    <hyperlink ref="E37" r:id="rId23" display="https://www.alcaldiabogota.gov.co/sisjur/normas/Norma1.jsp?i=63146" xr:uid="{00000000-0004-0000-0200-000016000000}"/>
    <hyperlink ref="E38" r:id="rId24" xr:uid="{00000000-0004-0000-0200-000017000000}"/>
    <hyperlink ref="E39" r:id="rId25" xr:uid="{00000000-0004-0000-0200-000018000000}"/>
    <hyperlink ref="E40" r:id="rId26" display="http://www.alcaldiabogota.gov.co/sisjur/normas/Norma1.jsp?i=62518" xr:uid="{00000000-0004-0000-0200-000019000000}"/>
    <hyperlink ref="E41" r:id="rId27" display="http://wsp.presidencia.gov.co/Normativa/Decretos/2012/Documents/Enero/10/Dec1910012012.pdf" xr:uid="{00000000-0004-0000-0200-00001A000000}"/>
    <hyperlink ref="E42" r:id="rId28" display="http://www.alcaldiabogota.gov.co/sisjur/normas/Norma1.jsp?i=43292" xr:uid="{00000000-0004-0000-0200-00001B000000}"/>
    <hyperlink ref="E43" r:id="rId29" display="https://www.alcaldiabogota.gov.co/sisjur/normas/Norma1.jsp?i=40685&amp;dt=S" xr:uid="{00000000-0004-0000-0200-00001C000000}"/>
    <hyperlink ref="E44" r:id="rId30" display="https://www.funcionpublica.gov.co/eva/gestornormativo/norma.php?i=5324" xr:uid="{00000000-0004-0000-0200-00001D000000}"/>
    <hyperlink ref="E45" r:id="rId31" display="http://www.secretariasenado.gov.co/senado/basedoc/ley_0489_1998.html" xr:uid="{00000000-0004-0000-0200-00001E000000}"/>
    <hyperlink ref="E46" r:id="rId32" display="http://www.alcaldiabogota.gov.co/sisjur/normas/Norma1.jsp?i=5340" xr:uid="{00000000-0004-0000-0200-00001F000000}"/>
    <hyperlink ref="E47" r:id="rId33" display="https://www.funcionpublica.gov.co/eva/gestornormativo/norma.php?i=300" xr:uid="{00000000-0004-0000-0200-000020000000}"/>
    <hyperlink ref="E25" r:id="rId34" xr:uid="{DDF00E4A-D634-43FA-8D27-5719775BB254}"/>
    <hyperlink ref="E27" r:id="rId35" display="https://www.funcionpublica.gov.co/eva/gestornormativo/norma.php?i=103352" xr:uid="{B45AF7A7-5F93-413C-9C0F-BFE3A061E8C1}"/>
  </hyperlinks>
  <pageMargins left="0.7" right="0.7" top="0.75" bottom="0.75" header="0.3" footer="0.3"/>
  <drawing r:id="rId36"/>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B35EE9-A8A5-4440-9D7A-E501840C9A72}">
  <sheetPr>
    <tabColor rgb="FFFF0000"/>
  </sheetPr>
  <dimension ref="A1:Y60"/>
  <sheetViews>
    <sheetView view="pageBreakPreview" zoomScale="60" zoomScaleNormal="60" workbookViewId="0">
      <selection activeCell="I60" sqref="I60"/>
    </sheetView>
  </sheetViews>
  <sheetFormatPr baseColWidth="10" defaultColWidth="11.5703125" defaultRowHeight="14.25" x14ac:dyDescent="0.2"/>
  <cols>
    <col min="1" max="1" width="27.140625" style="211" customWidth="1"/>
    <col min="2" max="2" width="20" style="211" customWidth="1"/>
    <col min="3" max="3" width="19.42578125" style="175" customWidth="1"/>
    <col min="4" max="4" width="25.5703125" style="175" customWidth="1"/>
    <col min="5" max="5" width="41.85546875" style="175" customWidth="1"/>
    <col min="6" max="6" width="20" style="175" customWidth="1"/>
    <col min="7" max="7" width="52.5703125" style="257" customWidth="1"/>
    <col min="8" max="8" width="121.7109375" style="257" customWidth="1"/>
    <col min="9" max="9" width="46.85546875" style="175" customWidth="1"/>
    <col min="10" max="254" width="11.5703125" style="175"/>
    <col min="255" max="255" width="27.140625" style="175" customWidth="1"/>
    <col min="256" max="256" width="20" style="175" customWidth="1"/>
    <col min="257" max="257" width="19.42578125" style="175" customWidth="1"/>
    <col min="258" max="258" width="25.5703125" style="175" customWidth="1"/>
    <col min="259" max="259" width="13.5703125" style="175" customWidth="1"/>
    <col min="260" max="260" width="20" style="175" customWidth="1"/>
    <col min="261" max="261" width="35.85546875" style="175" customWidth="1"/>
    <col min="262" max="262" width="45" style="175" customWidth="1"/>
    <col min="263" max="263" width="35.140625" style="175" customWidth="1"/>
    <col min="264" max="264" width="11.5703125" style="175"/>
    <col min="265" max="265" width="14" style="175" customWidth="1"/>
    <col min="266" max="510" width="11.5703125" style="175"/>
    <col min="511" max="511" width="27.140625" style="175" customWidth="1"/>
    <col min="512" max="512" width="20" style="175" customWidth="1"/>
    <col min="513" max="513" width="19.42578125" style="175" customWidth="1"/>
    <col min="514" max="514" width="25.5703125" style="175" customWidth="1"/>
    <col min="515" max="515" width="13.5703125" style="175" customWidth="1"/>
    <col min="516" max="516" width="20" style="175" customWidth="1"/>
    <col min="517" max="517" width="35.85546875" style="175" customWidth="1"/>
    <col min="518" max="518" width="45" style="175" customWidth="1"/>
    <col min="519" max="519" width="35.140625" style="175" customWidth="1"/>
    <col min="520" max="520" width="11.5703125" style="175"/>
    <col min="521" max="521" width="14" style="175" customWidth="1"/>
    <col min="522" max="766" width="11.5703125" style="175"/>
    <col min="767" max="767" width="27.140625" style="175" customWidth="1"/>
    <col min="768" max="768" width="20" style="175" customWidth="1"/>
    <col min="769" max="769" width="19.42578125" style="175" customWidth="1"/>
    <col min="770" max="770" width="25.5703125" style="175" customWidth="1"/>
    <col min="771" max="771" width="13.5703125" style="175" customWidth="1"/>
    <col min="772" max="772" width="20" style="175" customWidth="1"/>
    <col min="773" max="773" width="35.85546875" style="175" customWidth="1"/>
    <col min="774" max="774" width="45" style="175" customWidth="1"/>
    <col min="775" max="775" width="35.140625" style="175" customWidth="1"/>
    <col min="776" max="776" width="11.5703125" style="175"/>
    <col min="777" max="777" width="14" style="175" customWidth="1"/>
    <col min="778" max="1022" width="11.5703125" style="175"/>
    <col min="1023" max="1023" width="27.140625" style="175" customWidth="1"/>
    <col min="1024" max="1024" width="20" style="175" customWidth="1"/>
    <col min="1025" max="1025" width="19.42578125" style="175" customWidth="1"/>
    <col min="1026" max="1026" width="25.5703125" style="175" customWidth="1"/>
    <col min="1027" max="1027" width="13.5703125" style="175" customWidth="1"/>
    <col min="1028" max="1028" width="20" style="175" customWidth="1"/>
    <col min="1029" max="1029" width="35.85546875" style="175" customWidth="1"/>
    <col min="1030" max="1030" width="45" style="175" customWidth="1"/>
    <col min="1031" max="1031" width="35.140625" style="175" customWidth="1"/>
    <col min="1032" max="1032" width="11.5703125" style="175"/>
    <col min="1033" max="1033" width="14" style="175" customWidth="1"/>
    <col min="1034" max="1278" width="11.5703125" style="175"/>
    <col min="1279" max="1279" width="27.140625" style="175" customWidth="1"/>
    <col min="1280" max="1280" width="20" style="175" customWidth="1"/>
    <col min="1281" max="1281" width="19.42578125" style="175" customWidth="1"/>
    <col min="1282" max="1282" width="25.5703125" style="175" customWidth="1"/>
    <col min="1283" max="1283" width="13.5703125" style="175" customWidth="1"/>
    <col min="1284" max="1284" width="20" style="175" customWidth="1"/>
    <col min="1285" max="1285" width="35.85546875" style="175" customWidth="1"/>
    <col min="1286" max="1286" width="45" style="175" customWidth="1"/>
    <col min="1287" max="1287" width="35.140625" style="175" customWidth="1"/>
    <col min="1288" max="1288" width="11.5703125" style="175"/>
    <col min="1289" max="1289" width="14" style="175" customWidth="1"/>
    <col min="1290" max="1534" width="11.5703125" style="175"/>
    <col min="1535" max="1535" width="27.140625" style="175" customWidth="1"/>
    <col min="1536" max="1536" width="20" style="175" customWidth="1"/>
    <col min="1537" max="1537" width="19.42578125" style="175" customWidth="1"/>
    <col min="1538" max="1538" width="25.5703125" style="175" customWidth="1"/>
    <col min="1539" max="1539" width="13.5703125" style="175" customWidth="1"/>
    <col min="1540" max="1540" width="20" style="175" customWidth="1"/>
    <col min="1541" max="1541" width="35.85546875" style="175" customWidth="1"/>
    <col min="1542" max="1542" width="45" style="175" customWidth="1"/>
    <col min="1543" max="1543" width="35.140625" style="175" customWidth="1"/>
    <col min="1544" max="1544" width="11.5703125" style="175"/>
    <col min="1545" max="1545" width="14" style="175" customWidth="1"/>
    <col min="1546" max="1790" width="11.5703125" style="175"/>
    <col min="1791" max="1791" width="27.140625" style="175" customWidth="1"/>
    <col min="1792" max="1792" width="20" style="175" customWidth="1"/>
    <col min="1793" max="1793" width="19.42578125" style="175" customWidth="1"/>
    <col min="1794" max="1794" width="25.5703125" style="175" customWidth="1"/>
    <col min="1795" max="1795" width="13.5703125" style="175" customWidth="1"/>
    <col min="1796" max="1796" width="20" style="175" customWidth="1"/>
    <col min="1797" max="1797" width="35.85546875" style="175" customWidth="1"/>
    <col min="1798" max="1798" width="45" style="175" customWidth="1"/>
    <col min="1799" max="1799" width="35.140625" style="175" customWidth="1"/>
    <col min="1800" max="1800" width="11.5703125" style="175"/>
    <col min="1801" max="1801" width="14" style="175" customWidth="1"/>
    <col min="1802" max="2046" width="11.5703125" style="175"/>
    <col min="2047" max="2047" width="27.140625" style="175" customWidth="1"/>
    <col min="2048" max="2048" width="20" style="175" customWidth="1"/>
    <col min="2049" max="2049" width="19.42578125" style="175" customWidth="1"/>
    <col min="2050" max="2050" width="25.5703125" style="175" customWidth="1"/>
    <col min="2051" max="2051" width="13.5703125" style="175" customWidth="1"/>
    <col min="2052" max="2052" width="20" style="175" customWidth="1"/>
    <col min="2053" max="2053" width="35.85546875" style="175" customWidth="1"/>
    <col min="2054" max="2054" width="45" style="175" customWidth="1"/>
    <col min="2055" max="2055" width="35.140625" style="175" customWidth="1"/>
    <col min="2056" max="2056" width="11.5703125" style="175"/>
    <col min="2057" max="2057" width="14" style="175" customWidth="1"/>
    <col min="2058" max="2302" width="11.5703125" style="175"/>
    <col min="2303" max="2303" width="27.140625" style="175" customWidth="1"/>
    <col min="2304" max="2304" width="20" style="175" customWidth="1"/>
    <col min="2305" max="2305" width="19.42578125" style="175" customWidth="1"/>
    <col min="2306" max="2306" width="25.5703125" style="175" customWidth="1"/>
    <col min="2307" max="2307" width="13.5703125" style="175" customWidth="1"/>
    <col min="2308" max="2308" width="20" style="175" customWidth="1"/>
    <col min="2309" max="2309" width="35.85546875" style="175" customWidth="1"/>
    <col min="2310" max="2310" width="45" style="175" customWidth="1"/>
    <col min="2311" max="2311" width="35.140625" style="175" customWidth="1"/>
    <col min="2312" max="2312" width="11.5703125" style="175"/>
    <col min="2313" max="2313" width="14" style="175" customWidth="1"/>
    <col min="2314" max="2558" width="11.5703125" style="175"/>
    <col min="2559" max="2559" width="27.140625" style="175" customWidth="1"/>
    <col min="2560" max="2560" width="20" style="175" customWidth="1"/>
    <col min="2561" max="2561" width="19.42578125" style="175" customWidth="1"/>
    <col min="2562" max="2562" width="25.5703125" style="175" customWidth="1"/>
    <col min="2563" max="2563" width="13.5703125" style="175" customWidth="1"/>
    <col min="2564" max="2564" width="20" style="175" customWidth="1"/>
    <col min="2565" max="2565" width="35.85546875" style="175" customWidth="1"/>
    <col min="2566" max="2566" width="45" style="175" customWidth="1"/>
    <col min="2567" max="2567" width="35.140625" style="175" customWidth="1"/>
    <col min="2568" max="2568" width="11.5703125" style="175"/>
    <col min="2569" max="2569" width="14" style="175" customWidth="1"/>
    <col min="2570" max="2814" width="11.5703125" style="175"/>
    <col min="2815" max="2815" width="27.140625" style="175" customWidth="1"/>
    <col min="2816" max="2816" width="20" style="175" customWidth="1"/>
    <col min="2817" max="2817" width="19.42578125" style="175" customWidth="1"/>
    <col min="2818" max="2818" width="25.5703125" style="175" customWidth="1"/>
    <col min="2819" max="2819" width="13.5703125" style="175" customWidth="1"/>
    <col min="2820" max="2820" width="20" style="175" customWidth="1"/>
    <col min="2821" max="2821" width="35.85546875" style="175" customWidth="1"/>
    <col min="2822" max="2822" width="45" style="175" customWidth="1"/>
    <col min="2823" max="2823" width="35.140625" style="175" customWidth="1"/>
    <col min="2824" max="2824" width="11.5703125" style="175"/>
    <col min="2825" max="2825" width="14" style="175" customWidth="1"/>
    <col min="2826" max="3070" width="11.5703125" style="175"/>
    <col min="3071" max="3071" width="27.140625" style="175" customWidth="1"/>
    <col min="3072" max="3072" width="20" style="175" customWidth="1"/>
    <col min="3073" max="3073" width="19.42578125" style="175" customWidth="1"/>
    <col min="3074" max="3074" width="25.5703125" style="175" customWidth="1"/>
    <col min="3075" max="3075" width="13.5703125" style="175" customWidth="1"/>
    <col min="3076" max="3076" width="20" style="175" customWidth="1"/>
    <col min="3077" max="3077" width="35.85546875" style="175" customWidth="1"/>
    <col min="3078" max="3078" width="45" style="175" customWidth="1"/>
    <col min="3079" max="3079" width="35.140625" style="175" customWidth="1"/>
    <col min="3080" max="3080" width="11.5703125" style="175"/>
    <col min="3081" max="3081" width="14" style="175" customWidth="1"/>
    <col min="3082" max="3326" width="11.5703125" style="175"/>
    <col min="3327" max="3327" width="27.140625" style="175" customWidth="1"/>
    <col min="3328" max="3328" width="20" style="175" customWidth="1"/>
    <col min="3329" max="3329" width="19.42578125" style="175" customWidth="1"/>
    <col min="3330" max="3330" width="25.5703125" style="175" customWidth="1"/>
    <col min="3331" max="3331" width="13.5703125" style="175" customWidth="1"/>
    <col min="3332" max="3332" width="20" style="175" customWidth="1"/>
    <col min="3333" max="3333" width="35.85546875" style="175" customWidth="1"/>
    <col min="3334" max="3334" width="45" style="175" customWidth="1"/>
    <col min="3335" max="3335" width="35.140625" style="175" customWidth="1"/>
    <col min="3336" max="3336" width="11.5703125" style="175"/>
    <col min="3337" max="3337" width="14" style="175" customWidth="1"/>
    <col min="3338" max="3582" width="11.5703125" style="175"/>
    <col min="3583" max="3583" width="27.140625" style="175" customWidth="1"/>
    <col min="3584" max="3584" width="20" style="175" customWidth="1"/>
    <col min="3585" max="3585" width="19.42578125" style="175" customWidth="1"/>
    <col min="3586" max="3586" width="25.5703125" style="175" customWidth="1"/>
    <col min="3587" max="3587" width="13.5703125" style="175" customWidth="1"/>
    <col min="3588" max="3588" width="20" style="175" customWidth="1"/>
    <col min="3589" max="3589" width="35.85546875" style="175" customWidth="1"/>
    <col min="3590" max="3590" width="45" style="175" customWidth="1"/>
    <col min="3591" max="3591" width="35.140625" style="175" customWidth="1"/>
    <col min="3592" max="3592" width="11.5703125" style="175"/>
    <col min="3593" max="3593" width="14" style="175" customWidth="1"/>
    <col min="3594" max="3838" width="11.5703125" style="175"/>
    <col min="3839" max="3839" width="27.140625" style="175" customWidth="1"/>
    <col min="3840" max="3840" width="20" style="175" customWidth="1"/>
    <col min="3841" max="3841" width="19.42578125" style="175" customWidth="1"/>
    <col min="3842" max="3842" width="25.5703125" style="175" customWidth="1"/>
    <col min="3843" max="3843" width="13.5703125" style="175" customWidth="1"/>
    <col min="3844" max="3844" width="20" style="175" customWidth="1"/>
    <col min="3845" max="3845" width="35.85546875" style="175" customWidth="1"/>
    <col min="3846" max="3846" width="45" style="175" customWidth="1"/>
    <col min="3847" max="3847" width="35.140625" style="175" customWidth="1"/>
    <col min="3848" max="3848" width="11.5703125" style="175"/>
    <col min="3849" max="3849" width="14" style="175" customWidth="1"/>
    <col min="3850" max="4094" width="11.5703125" style="175"/>
    <col min="4095" max="4095" width="27.140625" style="175" customWidth="1"/>
    <col min="4096" max="4096" width="20" style="175" customWidth="1"/>
    <col min="4097" max="4097" width="19.42578125" style="175" customWidth="1"/>
    <col min="4098" max="4098" width="25.5703125" style="175" customWidth="1"/>
    <col min="4099" max="4099" width="13.5703125" style="175" customWidth="1"/>
    <col min="4100" max="4100" width="20" style="175" customWidth="1"/>
    <col min="4101" max="4101" width="35.85546875" style="175" customWidth="1"/>
    <col min="4102" max="4102" width="45" style="175" customWidth="1"/>
    <col min="4103" max="4103" width="35.140625" style="175" customWidth="1"/>
    <col min="4104" max="4104" width="11.5703125" style="175"/>
    <col min="4105" max="4105" width="14" style="175" customWidth="1"/>
    <col min="4106" max="4350" width="11.5703125" style="175"/>
    <col min="4351" max="4351" width="27.140625" style="175" customWidth="1"/>
    <col min="4352" max="4352" width="20" style="175" customWidth="1"/>
    <col min="4353" max="4353" width="19.42578125" style="175" customWidth="1"/>
    <col min="4354" max="4354" width="25.5703125" style="175" customWidth="1"/>
    <col min="4355" max="4355" width="13.5703125" style="175" customWidth="1"/>
    <col min="4356" max="4356" width="20" style="175" customWidth="1"/>
    <col min="4357" max="4357" width="35.85546875" style="175" customWidth="1"/>
    <col min="4358" max="4358" width="45" style="175" customWidth="1"/>
    <col min="4359" max="4359" width="35.140625" style="175" customWidth="1"/>
    <col min="4360" max="4360" width="11.5703125" style="175"/>
    <col min="4361" max="4361" width="14" style="175" customWidth="1"/>
    <col min="4362" max="4606" width="11.5703125" style="175"/>
    <col min="4607" max="4607" width="27.140625" style="175" customWidth="1"/>
    <col min="4608" max="4608" width="20" style="175" customWidth="1"/>
    <col min="4609" max="4609" width="19.42578125" style="175" customWidth="1"/>
    <col min="4610" max="4610" width="25.5703125" style="175" customWidth="1"/>
    <col min="4611" max="4611" width="13.5703125" style="175" customWidth="1"/>
    <col min="4612" max="4612" width="20" style="175" customWidth="1"/>
    <col min="4613" max="4613" width="35.85546875" style="175" customWidth="1"/>
    <col min="4614" max="4614" width="45" style="175" customWidth="1"/>
    <col min="4615" max="4615" width="35.140625" style="175" customWidth="1"/>
    <col min="4616" max="4616" width="11.5703125" style="175"/>
    <col min="4617" max="4617" width="14" style="175" customWidth="1"/>
    <col min="4618" max="4862" width="11.5703125" style="175"/>
    <col min="4863" max="4863" width="27.140625" style="175" customWidth="1"/>
    <col min="4864" max="4864" width="20" style="175" customWidth="1"/>
    <col min="4865" max="4865" width="19.42578125" style="175" customWidth="1"/>
    <col min="4866" max="4866" width="25.5703125" style="175" customWidth="1"/>
    <col min="4867" max="4867" width="13.5703125" style="175" customWidth="1"/>
    <col min="4868" max="4868" width="20" style="175" customWidth="1"/>
    <col min="4869" max="4869" width="35.85546875" style="175" customWidth="1"/>
    <col min="4870" max="4870" width="45" style="175" customWidth="1"/>
    <col min="4871" max="4871" width="35.140625" style="175" customWidth="1"/>
    <col min="4872" max="4872" width="11.5703125" style="175"/>
    <col min="4873" max="4873" width="14" style="175" customWidth="1"/>
    <col min="4874" max="5118" width="11.5703125" style="175"/>
    <col min="5119" max="5119" width="27.140625" style="175" customWidth="1"/>
    <col min="5120" max="5120" width="20" style="175" customWidth="1"/>
    <col min="5121" max="5121" width="19.42578125" style="175" customWidth="1"/>
    <col min="5122" max="5122" width="25.5703125" style="175" customWidth="1"/>
    <col min="5123" max="5123" width="13.5703125" style="175" customWidth="1"/>
    <col min="5124" max="5124" width="20" style="175" customWidth="1"/>
    <col min="5125" max="5125" width="35.85546875" style="175" customWidth="1"/>
    <col min="5126" max="5126" width="45" style="175" customWidth="1"/>
    <col min="5127" max="5127" width="35.140625" style="175" customWidth="1"/>
    <col min="5128" max="5128" width="11.5703125" style="175"/>
    <col min="5129" max="5129" width="14" style="175" customWidth="1"/>
    <col min="5130" max="5374" width="11.5703125" style="175"/>
    <col min="5375" max="5375" width="27.140625" style="175" customWidth="1"/>
    <col min="5376" max="5376" width="20" style="175" customWidth="1"/>
    <col min="5377" max="5377" width="19.42578125" style="175" customWidth="1"/>
    <col min="5378" max="5378" width="25.5703125" style="175" customWidth="1"/>
    <col min="5379" max="5379" width="13.5703125" style="175" customWidth="1"/>
    <col min="5380" max="5380" width="20" style="175" customWidth="1"/>
    <col min="5381" max="5381" width="35.85546875" style="175" customWidth="1"/>
    <col min="5382" max="5382" width="45" style="175" customWidth="1"/>
    <col min="5383" max="5383" width="35.140625" style="175" customWidth="1"/>
    <col min="5384" max="5384" width="11.5703125" style="175"/>
    <col min="5385" max="5385" width="14" style="175" customWidth="1"/>
    <col min="5386" max="5630" width="11.5703125" style="175"/>
    <col min="5631" max="5631" width="27.140625" style="175" customWidth="1"/>
    <col min="5632" max="5632" width="20" style="175" customWidth="1"/>
    <col min="5633" max="5633" width="19.42578125" style="175" customWidth="1"/>
    <col min="5634" max="5634" width="25.5703125" style="175" customWidth="1"/>
    <col min="5635" max="5635" width="13.5703125" style="175" customWidth="1"/>
    <col min="5636" max="5636" width="20" style="175" customWidth="1"/>
    <col min="5637" max="5637" width="35.85546875" style="175" customWidth="1"/>
    <col min="5638" max="5638" width="45" style="175" customWidth="1"/>
    <col min="5639" max="5639" width="35.140625" style="175" customWidth="1"/>
    <col min="5640" max="5640" width="11.5703125" style="175"/>
    <col min="5641" max="5641" width="14" style="175" customWidth="1"/>
    <col min="5642" max="5886" width="11.5703125" style="175"/>
    <col min="5887" max="5887" width="27.140625" style="175" customWidth="1"/>
    <col min="5888" max="5888" width="20" style="175" customWidth="1"/>
    <col min="5889" max="5889" width="19.42578125" style="175" customWidth="1"/>
    <col min="5890" max="5890" width="25.5703125" style="175" customWidth="1"/>
    <col min="5891" max="5891" width="13.5703125" style="175" customWidth="1"/>
    <col min="5892" max="5892" width="20" style="175" customWidth="1"/>
    <col min="5893" max="5893" width="35.85546875" style="175" customWidth="1"/>
    <col min="5894" max="5894" width="45" style="175" customWidth="1"/>
    <col min="5895" max="5895" width="35.140625" style="175" customWidth="1"/>
    <col min="5896" max="5896" width="11.5703125" style="175"/>
    <col min="5897" max="5897" width="14" style="175" customWidth="1"/>
    <col min="5898" max="6142" width="11.5703125" style="175"/>
    <col min="6143" max="6143" width="27.140625" style="175" customWidth="1"/>
    <col min="6144" max="6144" width="20" style="175" customWidth="1"/>
    <col min="6145" max="6145" width="19.42578125" style="175" customWidth="1"/>
    <col min="6146" max="6146" width="25.5703125" style="175" customWidth="1"/>
    <col min="6147" max="6147" width="13.5703125" style="175" customWidth="1"/>
    <col min="6148" max="6148" width="20" style="175" customWidth="1"/>
    <col min="6149" max="6149" width="35.85546875" style="175" customWidth="1"/>
    <col min="6150" max="6150" width="45" style="175" customWidth="1"/>
    <col min="6151" max="6151" width="35.140625" style="175" customWidth="1"/>
    <col min="6152" max="6152" width="11.5703125" style="175"/>
    <col min="6153" max="6153" width="14" style="175" customWidth="1"/>
    <col min="6154" max="6398" width="11.5703125" style="175"/>
    <col min="6399" max="6399" width="27.140625" style="175" customWidth="1"/>
    <col min="6400" max="6400" width="20" style="175" customWidth="1"/>
    <col min="6401" max="6401" width="19.42578125" style="175" customWidth="1"/>
    <col min="6402" max="6402" width="25.5703125" style="175" customWidth="1"/>
    <col min="6403" max="6403" width="13.5703125" style="175" customWidth="1"/>
    <col min="6404" max="6404" width="20" style="175" customWidth="1"/>
    <col min="6405" max="6405" width="35.85546875" style="175" customWidth="1"/>
    <col min="6406" max="6406" width="45" style="175" customWidth="1"/>
    <col min="6407" max="6407" width="35.140625" style="175" customWidth="1"/>
    <col min="6408" max="6408" width="11.5703125" style="175"/>
    <col min="6409" max="6409" width="14" style="175" customWidth="1"/>
    <col min="6410" max="6654" width="11.5703125" style="175"/>
    <col min="6655" max="6655" width="27.140625" style="175" customWidth="1"/>
    <col min="6656" max="6656" width="20" style="175" customWidth="1"/>
    <col min="6657" max="6657" width="19.42578125" style="175" customWidth="1"/>
    <col min="6658" max="6658" width="25.5703125" style="175" customWidth="1"/>
    <col min="6659" max="6659" width="13.5703125" style="175" customWidth="1"/>
    <col min="6660" max="6660" width="20" style="175" customWidth="1"/>
    <col min="6661" max="6661" width="35.85546875" style="175" customWidth="1"/>
    <col min="6662" max="6662" width="45" style="175" customWidth="1"/>
    <col min="6663" max="6663" width="35.140625" style="175" customWidth="1"/>
    <col min="6664" max="6664" width="11.5703125" style="175"/>
    <col min="6665" max="6665" width="14" style="175" customWidth="1"/>
    <col min="6666" max="6910" width="11.5703125" style="175"/>
    <col min="6911" max="6911" width="27.140625" style="175" customWidth="1"/>
    <col min="6912" max="6912" width="20" style="175" customWidth="1"/>
    <col min="6913" max="6913" width="19.42578125" style="175" customWidth="1"/>
    <col min="6914" max="6914" width="25.5703125" style="175" customWidth="1"/>
    <col min="6915" max="6915" width="13.5703125" style="175" customWidth="1"/>
    <col min="6916" max="6916" width="20" style="175" customWidth="1"/>
    <col min="6917" max="6917" width="35.85546875" style="175" customWidth="1"/>
    <col min="6918" max="6918" width="45" style="175" customWidth="1"/>
    <col min="6919" max="6919" width="35.140625" style="175" customWidth="1"/>
    <col min="6920" max="6920" width="11.5703125" style="175"/>
    <col min="6921" max="6921" width="14" style="175" customWidth="1"/>
    <col min="6922" max="7166" width="11.5703125" style="175"/>
    <col min="7167" max="7167" width="27.140625" style="175" customWidth="1"/>
    <col min="7168" max="7168" width="20" style="175" customWidth="1"/>
    <col min="7169" max="7169" width="19.42578125" style="175" customWidth="1"/>
    <col min="7170" max="7170" width="25.5703125" style="175" customWidth="1"/>
    <col min="7171" max="7171" width="13.5703125" style="175" customWidth="1"/>
    <col min="7172" max="7172" width="20" style="175" customWidth="1"/>
    <col min="7173" max="7173" width="35.85546875" style="175" customWidth="1"/>
    <col min="7174" max="7174" width="45" style="175" customWidth="1"/>
    <col min="7175" max="7175" width="35.140625" style="175" customWidth="1"/>
    <col min="7176" max="7176" width="11.5703125" style="175"/>
    <col min="7177" max="7177" width="14" style="175" customWidth="1"/>
    <col min="7178" max="7422" width="11.5703125" style="175"/>
    <col min="7423" max="7423" width="27.140625" style="175" customWidth="1"/>
    <col min="7424" max="7424" width="20" style="175" customWidth="1"/>
    <col min="7425" max="7425" width="19.42578125" style="175" customWidth="1"/>
    <col min="7426" max="7426" width="25.5703125" style="175" customWidth="1"/>
    <col min="7427" max="7427" width="13.5703125" style="175" customWidth="1"/>
    <col min="7428" max="7428" width="20" style="175" customWidth="1"/>
    <col min="7429" max="7429" width="35.85546875" style="175" customWidth="1"/>
    <col min="7430" max="7430" width="45" style="175" customWidth="1"/>
    <col min="7431" max="7431" width="35.140625" style="175" customWidth="1"/>
    <col min="7432" max="7432" width="11.5703125" style="175"/>
    <col min="7433" max="7433" width="14" style="175" customWidth="1"/>
    <col min="7434" max="7678" width="11.5703125" style="175"/>
    <col min="7679" max="7679" width="27.140625" style="175" customWidth="1"/>
    <col min="7680" max="7680" width="20" style="175" customWidth="1"/>
    <col min="7681" max="7681" width="19.42578125" style="175" customWidth="1"/>
    <col min="7682" max="7682" width="25.5703125" style="175" customWidth="1"/>
    <col min="7683" max="7683" width="13.5703125" style="175" customWidth="1"/>
    <col min="7684" max="7684" width="20" style="175" customWidth="1"/>
    <col min="7685" max="7685" width="35.85546875" style="175" customWidth="1"/>
    <col min="7686" max="7686" width="45" style="175" customWidth="1"/>
    <col min="7687" max="7687" width="35.140625" style="175" customWidth="1"/>
    <col min="7688" max="7688" width="11.5703125" style="175"/>
    <col min="7689" max="7689" width="14" style="175" customWidth="1"/>
    <col min="7690" max="7934" width="11.5703125" style="175"/>
    <col min="7935" max="7935" width="27.140625" style="175" customWidth="1"/>
    <col min="7936" max="7936" width="20" style="175" customWidth="1"/>
    <col min="7937" max="7937" width="19.42578125" style="175" customWidth="1"/>
    <col min="7938" max="7938" width="25.5703125" style="175" customWidth="1"/>
    <col min="7939" max="7939" width="13.5703125" style="175" customWidth="1"/>
    <col min="7940" max="7940" width="20" style="175" customWidth="1"/>
    <col min="7941" max="7941" width="35.85546875" style="175" customWidth="1"/>
    <col min="7942" max="7942" width="45" style="175" customWidth="1"/>
    <col min="7943" max="7943" width="35.140625" style="175" customWidth="1"/>
    <col min="7944" max="7944" width="11.5703125" style="175"/>
    <col min="7945" max="7945" width="14" style="175" customWidth="1"/>
    <col min="7946" max="8190" width="11.5703125" style="175"/>
    <col min="8191" max="8191" width="27.140625" style="175" customWidth="1"/>
    <col min="8192" max="8192" width="20" style="175" customWidth="1"/>
    <col min="8193" max="8193" width="19.42578125" style="175" customWidth="1"/>
    <col min="8194" max="8194" width="25.5703125" style="175" customWidth="1"/>
    <col min="8195" max="8195" width="13.5703125" style="175" customWidth="1"/>
    <col min="8196" max="8196" width="20" style="175" customWidth="1"/>
    <col min="8197" max="8197" width="35.85546875" style="175" customWidth="1"/>
    <col min="8198" max="8198" width="45" style="175" customWidth="1"/>
    <col min="8199" max="8199" width="35.140625" style="175" customWidth="1"/>
    <col min="8200" max="8200" width="11.5703125" style="175"/>
    <col min="8201" max="8201" width="14" style="175" customWidth="1"/>
    <col min="8202" max="8446" width="11.5703125" style="175"/>
    <col min="8447" max="8447" width="27.140625" style="175" customWidth="1"/>
    <col min="8448" max="8448" width="20" style="175" customWidth="1"/>
    <col min="8449" max="8449" width="19.42578125" style="175" customWidth="1"/>
    <col min="8450" max="8450" width="25.5703125" style="175" customWidth="1"/>
    <col min="8451" max="8451" width="13.5703125" style="175" customWidth="1"/>
    <col min="8452" max="8452" width="20" style="175" customWidth="1"/>
    <col min="8453" max="8453" width="35.85546875" style="175" customWidth="1"/>
    <col min="8454" max="8454" width="45" style="175" customWidth="1"/>
    <col min="8455" max="8455" width="35.140625" style="175" customWidth="1"/>
    <col min="8456" max="8456" width="11.5703125" style="175"/>
    <col min="8457" max="8457" width="14" style="175" customWidth="1"/>
    <col min="8458" max="8702" width="11.5703125" style="175"/>
    <col min="8703" max="8703" width="27.140625" style="175" customWidth="1"/>
    <col min="8704" max="8704" width="20" style="175" customWidth="1"/>
    <col min="8705" max="8705" width="19.42578125" style="175" customWidth="1"/>
    <col min="8706" max="8706" width="25.5703125" style="175" customWidth="1"/>
    <col min="8707" max="8707" width="13.5703125" style="175" customWidth="1"/>
    <col min="8708" max="8708" width="20" style="175" customWidth="1"/>
    <col min="8709" max="8709" width="35.85546875" style="175" customWidth="1"/>
    <col min="8710" max="8710" width="45" style="175" customWidth="1"/>
    <col min="8711" max="8711" width="35.140625" style="175" customWidth="1"/>
    <col min="8712" max="8712" width="11.5703125" style="175"/>
    <col min="8713" max="8713" width="14" style="175" customWidth="1"/>
    <col min="8714" max="8958" width="11.5703125" style="175"/>
    <col min="8959" max="8959" width="27.140625" style="175" customWidth="1"/>
    <col min="8960" max="8960" width="20" style="175" customWidth="1"/>
    <col min="8961" max="8961" width="19.42578125" style="175" customWidth="1"/>
    <col min="8962" max="8962" width="25.5703125" style="175" customWidth="1"/>
    <col min="8963" max="8963" width="13.5703125" style="175" customWidth="1"/>
    <col min="8964" max="8964" width="20" style="175" customWidth="1"/>
    <col min="8965" max="8965" width="35.85546875" style="175" customWidth="1"/>
    <col min="8966" max="8966" width="45" style="175" customWidth="1"/>
    <col min="8967" max="8967" width="35.140625" style="175" customWidth="1"/>
    <col min="8968" max="8968" width="11.5703125" style="175"/>
    <col min="8969" max="8969" width="14" style="175" customWidth="1"/>
    <col min="8970" max="9214" width="11.5703125" style="175"/>
    <col min="9215" max="9215" width="27.140625" style="175" customWidth="1"/>
    <col min="9216" max="9216" width="20" style="175" customWidth="1"/>
    <col min="9217" max="9217" width="19.42578125" style="175" customWidth="1"/>
    <col min="9218" max="9218" width="25.5703125" style="175" customWidth="1"/>
    <col min="9219" max="9219" width="13.5703125" style="175" customWidth="1"/>
    <col min="9220" max="9220" width="20" style="175" customWidth="1"/>
    <col min="9221" max="9221" width="35.85546875" style="175" customWidth="1"/>
    <col min="9222" max="9222" width="45" style="175" customWidth="1"/>
    <col min="9223" max="9223" width="35.140625" style="175" customWidth="1"/>
    <col min="9224" max="9224" width="11.5703125" style="175"/>
    <col min="9225" max="9225" width="14" style="175" customWidth="1"/>
    <col min="9226" max="9470" width="11.5703125" style="175"/>
    <col min="9471" max="9471" width="27.140625" style="175" customWidth="1"/>
    <col min="9472" max="9472" width="20" style="175" customWidth="1"/>
    <col min="9473" max="9473" width="19.42578125" style="175" customWidth="1"/>
    <col min="9474" max="9474" width="25.5703125" style="175" customWidth="1"/>
    <col min="9475" max="9475" width="13.5703125" style="175" customWidth="1"/>
    <col min="9476" max="9476" width="20" style="175" customWidth="1"/>
    <col min="9477" max="9477" width="35.85546875" style="175" customWidth="1"/>
    <col min="9478" max="9478" width="45" style="175" customWidth="1"/>
    <col min="9479" max="9479" width="35.140625" style="175" customWidth="1"/>
    <col min="9480" max="9480" width="11.5703125" style="175"/>
    <col min="9481" max="9481" width="14" style="175" customWidth="1"/>
    <col min="9482" max="9726" width="11.5703125" style="175"/>
    <col min="9727" max="9727" width="27.140625" style="175" customWidth="1"/>
    <col min="9728" max="9728" width="20" style="175" customWidth="1"/>
    <col min="9729" max="9729" width="19.42578125" style="175" customWidth="1"/>
    <col min="9730" max="9730" width="25.5703125" style="175" customWidth="1"/>
    <col min="9731" max="9731" width="13.5703125" style="175" customWidth="1"/>
    <col min="9732" max="9732" width="20" style="175" customWidth="1"/>
    <col min="9733" max="9733" width="35.85546875" style="175" customWidth="1"/>
    <col min="9734" max="9734" width="45" style="175" customWidth="1"/>
    <col min="9735" max="9735" width="35.140625" style="175" customWidth="1"/>
    <col min="9736" max="9736" width="11.5703125" style="175"/>
    <col min="9737" max="9737" width="14" style="175" customWidth="1"/>
    <col min="9738" max="9982" width="11.5703125" style="175"/>
    <col min="9983" max="9983" width="27.140625" style="175" customWidth="1"/>
    <col min="9984" max="9984" width="20" style="175" customWidth="1"/>
    <col min="9985" max="9985" width="19.42578125" style="175" customWidth="1"/>
    <col min="9986" max="9986" width="25.5703125" style="175" customWidth="1"/>
    <col min="9987" max="9987" width="13.5703125" style="175" customWidth="1"/>
    <col min="9988" max="9988" width="20" style="175" customWidth="1"/>
    <col min="9989" max="9989" width="35.85546875" style="175" customWidth="1"/>
    <col min="9990" max="9990" width="45" style="175" customWidth="1"/>
    <col min="9991" max="9991" width="35.140625" style="175" customWidth="1"/>
    <col min="9992" max="9992" width="11.5703125" style="175"/>
    <col min="9993" max="9993" width="14" style="175" customWidth="1"/>
    <col min="9994" max="10238" width="11.5703125" style="175"/>
    <col min="10239" max="10239" width="27.140625" style="175" customWidth="1"/>
    <col min="10240" max="10240" width="20" style="175" customWidth="1"/>
    <col min="10241" max="10241" width="19.42578125" style="175" customWidth="1"/>
    <col min="10242" max="10242" width="25.5703125" style="175" customWidth="1"/>
    <col min="10243" max="10243" width="13.5703125" style="175" customWidth="1"/>
    <col min="10244" max="10244" width="20" style="175" customWidth="1"/>
    <col min="10245" max="10245" width="35.85546875" style="175" customWidth="1"/>
    <col min="10246" max="10246" width="45" style="175" customWidth="1"/>
    <col min="10247" max="10247" width="35.140625" style="175" customWidth="1"/>
    <col min="10248" max="10248" width="11.5703125" style="175"/>
    <col min="10249" max="10249" width="14" style="175" customWidth="1"/>
    <col min="10250" max="10494" width="11.5703125" style="175"/>
    <col min="10495" max="10495" width="27.140625" style="175" customWidth="1"/>
    <col min="10496" max="10496" width="20" style="175" customWidth="1"/>
    <col min="10497" max="10497" width="19.42578125" style="175" customWidth="1"/>
    <col min="10498" max="10498" width="25.5703125" style="175" customWidth="1"/>
    <col min="10499" max="10499" width="13.5703125" style="175" customWidth="1"/>
    <col min="10500" max="10500" width="20" style="175" customWidth="1"/>
    <col min="10501" max="10501" width="35.85546875" style="175" customWidth="1"/>
    <col min="10502" max="10502" width="45" style="175" customWidth="1"/>
    <col min="10503" max="10503" width="35.140625" style="175" customWidth="1"/>
    <col min="10504" max="10504" width="11.5703125" style="175"/>
    <col min="10505" max="10505" width="14" style="175" customWidth="1"/>
    <col min="10506" max="10750" width="11.5703125" style="175"/>
    <col min="10751" max="10751" width="27.140625" style="175" customWidth="1"/>
    <col min="10752" max="10752" width="20" style="175" customWidth="1"/>
    <col min="10753" max="10753" width="19.42578125" style="175" customWidth="1"/>
    <col min="10754" max="10754" width="25.5703125" style="175" customWidth="1"/>
    <col min="10755" max="10755" width="13.5703125" style="175" customWidth="1"/>
    <col min="10756" max="10756" width="20" style="175" customWidth="1"/>
    <col min="10757" max="10757" width="35.85546875" style="175" customWidth="1"/>
    <col min="10758" max="10758" width="45" style="175" customWidth="1"/>
    <col min="10759" max="10759" width="35.140625" style="175" customWidth="1"/>
    <col min="10760" max="10760" width="11.5703125" style="175"/>
    <col min="10761" max="10761" width="14" style="175" customWidth="1"/>
    <col min="10762" max="11006" width="11.5703125" style="175"/>
    <col min="11007" max="11007" width="27.140625" style="175" customWidth="1"/>
    <col min="11008" max="11008" width="20" style="175" customWidth="1"/>
    <col min="11009" max="11009" width="19.42578125" style="175" customWidth="1"/>
    <col min="11010" max="11010" width="25.5703125" style="175" customWidth="1"/>
    <col min="11011" max="11011" width="13.5703125" style="175" customWidth="1"/>
    <col min="11012" max="11012" width="20" style="175" customWidth="1"/>
    <col min="11013" max="11013" width="35.85546875" style="175" customWidth="1"/>
    <col min="11014" max="11014" width="45" style="175" customWidth="1"/>
    <col min="11015" max="11015" width="35.140625" style="175" customWidth="1"/>
    <col min="11016" max="11016" width="11.5703125" style="175"/>
    <col min="11017" max="11017" width="14" style="175" customWidth="1"/>
    <col min="11018" max="11262" width="11.5703125" style="175"/>
    <col min="11263" max="11263" width="27.140625" style="175" customWidth="1"/>
    <col min="11264" max="11264" width="20" style="175" customWidth="1"/>
    <col min="11265" max="11265" width="19.42578125" style="175" customWidth="1"/>
    <col min="11266" max="11266" width="25.5703125" style="175" customWidth="1"/>
    <col min="11267" max="11267" width="13.5703125" style="175" customWidth="1"/>
    <col min="11268" max="11268" width="20" style="175" customWidth="1"/>
    <col min="11269" max="11269" width="35.85546875" style="175" customWidth="1"/>
    <col min="11270" max="11270" width="45" style="175" customWidth="1"/>
    <col min="11271" max="11271" width="35.140625" style="175" customWidth="1"/>
    <col min="11272" max="11272" width="11.5703125" style="175"/>
    <col min="11273" max="11273" width="14" style="175" customWidth="1"/>
    <col min="11274" max="11518" width="11.5703125" style="175"/>
    <col min="11519" max="11519" width="27.140625" style="175" customWidth="1"/>
    <col min="11520" max="11520" width="20" style="175" customWidth="1"/>
    <col min="11521" max="11521" width="19.42578125" style="175" customWidth="1"/>
    <col min="11522" max="11522" width="25.5703125" style="175" customWidth="1"/>
    <col min="11523" max="11523" width="13.5703125" style="175" customWidth="1"/>
    <col min="11524" max="11524" width="20" style="175" customWidth="1"/>
    <col min="11525" max="11525" width="35.85546875" style="175" customWidth="1"/>
    <col min="11526" max="11526" width="45" style="175" customWidth="1"/>
    <col min="11527" max="11527" width="35.140625" style="175" customWidth="1"/>
    <col min="11528" max="11528" width="11.5703125" style="175"/>
    <col min="11529" max="11529" width="14" style="175" customWidth="1"/>
    <col min="11530" max="11774" width="11.5703125" style="175"/>
    <col min="11775" max="11775" width="27.140625" style="175" customWidth="1"/>
    <col min="11776" max="11776" width="20" style="175" customWidth="1"/>
    <col min="11777" max="11777" width="19.42578125" style="175" customWidth="1"/>
    <col min="11778" max="11778" width="25.5703125" style="175" customWidth="1"/>
    <col min="11779" max="11779" width="13.5703125" style="175" customWidth="1"/>
    <col min="11780" max="11780" width="20" style="175" customWidth="1"/>
    <col min="11781" max="11781" width="35.85546875" style="175" customWidth="1"/>
    <col min="11782" max="11782" width="45" style="175" customWidth="1"/>
    <col min="11783" max="11783" width="35.140625" style="175" customWidth="1"/>
    <col min="11784" max="11784" width="11.5703125" style="175"/>
    <col min="11785" max="11785" width="14" style="175" customWidth="1"/>
    <col min="11786" max="12030" width="11.5703125" style="175"/>
    <col min="12031" max="12031" width="27.140625" style="175" customWidth="1"/>
    <col min="12032" max="12032" width="20" style="175" customWidth="1"/>
    <col min="12033" max="12033" width="19.42578125" style="175" customWidth="1"/>
    <col min="12034" max="12034" width="25.5703125" style="175" customWidth="1"/>
    <col min="12035" max="12035" width="13.5703125" style="175" customWidth="1"/>
    <col min="12036" max="12036" width="20" style="175" customWidth="1"/>
    <col min="12037" max="12037" width="35.85546875" style="175" customWidth="1"/>
    <col min="12038" max="12038" width="45" style="175" customWidth="1"/>
    <col min="12039" max="12039" width="35.140625" style="175" customWidth="1"/>
    <col min="12040" max="12040" width="11.5703125" style="175"/>
    <col min="12041" max="12041" width="14" style="175" customWidth="1"/>
    <col min="12042" max="12286" width="11.5703125" style="175"/>
    <col min="12287" max="12287" width="27.140625" style="175" customWidth="1"/>
    <col min="12288" max="12288" width="20" style="175" customWidth="1"/>
    <col min="12289" max="12289" width="19.42578125" style="175" customWidth="1"/>
    <col min="12290" max="12290" width="25.5703125" style="175" customWidth="1"/>
    <col min="12291" max="12291" width="13.5703125" style="175" customWidth="1"/>
    <col min="12292" max="12292" width="20" style="175" customWidth="1"/>
    <col min="12293" max="12293" width="35.85546875" style="175" customWidth="1"/>
    <col min="12294" max="12294" width="45" style="175" customWidth="1"/>
    <col min="12295" max="12295" width="35.140625" style="175" customWidth="1"/>
    <col min="12296" max="12296" width="11.5703125" style="175"/>
    <col min="12297" max="12297" width="14" style="175" customWidth="1"/>
    <col min="12298" max="12542" width="11.5703125" style="175"/>
    <col min="12543" max="12543" width="27.140625" style="175" customWidth="1"/>
    <col min="12544" max="12544" width="20" style="175" customWidth="1"/>
    <col min="12545" max="12545" width="19.42578125" style="175" customWidth="1"/>
    <col min="12546" max="12546" width="25.5703125" style="175" customWidth="1"/>
    <col min="12547" max="12547" width="13.5703125" style="175" customWidth="1"/>
    <col min="12548" max="12548" width="20" style="175" customWidth="1"/>
    <col min="12549" max="12549" width="35.85546875" style="175" customWidth="1"/>
    <col min="12550" max="12550" width="45" style="175" customWidth="1"/>
    <col min="12551" max="12551" width="35.140625" style="175" customWidth="1"/>
    <col min="12552" max="12552" width="11.5703125" style="175"/>
    <col min="12553" max="12553" width="14" style="175" customWidth="1"/>
    <col min="12554" max="12798" width="11.5703125" style="175"/>
    <col min="12799" max="12799" width="27.140625" style="175" customWidth="1"/>
    <col min="12800" max="12800" width="20" style="175" customWidth="1"/>
    <col min="12801" max="12801" width="19.42578125" style="175" customWidth="1"/>
    <col min="12802" max="12802" width="25.5703125" style="175" customWidth="1"/>
    <col min="12803" max="12803" width="13.5703125" style="175" customWidth="1"/>
    <col min="12804" max="12804" width="20" style="175" customWidth="1"/>
    <col min="12805" max="12805" width="35.85546875" style="175" customWidth="1"/>
    <col min="12806" max="12806" width="45" style="175" customWidth="1"/>
    <col min="12807" max="12807" width="35.140625" style="175" customWidth="1"/>
    <col min="12808" max="12808" width="11.5703125" style="175"/>
    <col min="12809" max="12809" width="14" style="175" customWidth="1"/>
    <col min="12810" max="13054" width="11.5703125" style="175"/>
    <col min="13055" max="13055" width="27.140625" style="175" customWidth="1"/>
    <col min="13056" max="13056" width="20" style="175" customWidth="1"/>
    <col min="13057" max="13057" width="19.42578125" style="175" customWidth="1"/>
    <col min="13058" max="13058" width="25.5703125" style="175" customWidth="1"/>
    <col min="13059" max="13059" width="13.5703125" style="175" customWidth="1"/>
    <col min="13060" max="13060" width="20" style="175" customWidth="1"/>
    <col min="13061" max="13061" width="35.85546875" style="175" customWidth="1"/>
    <col min="13062" max="13062" width="45" style="175" customWidth="1"/>
    <col min="13063" max="13063" width="35.140625" style="175" customWidth="1"/>
    <col min="13064" max="13064" width="11.5703125" style="175"/>
    <col min="13065" max="13065" width="14" style="175" customWidth="1"/>
    <col min="13066" max="13310" width="11.5703125" style="175"/>
    <col min="13311" max="13311" width="27.140625" style="175" customWidth="1"/>
    <col min="13312" max="13312" width="20" style="175" customWidth="1"/>
    <col min="13313" max="13313" width="19.42578125" style="175" customWidth="1"/>
    <col min="13314" max="13314" width="25.5703125" style="175" customWidth="1"/>
    <col min="13315" max="13315" width="13.5703125" style="175" customWidth="1"/>
    <col min="13316" max="13316" width="20" style="175" customWidth="1"/>
    <col min="13317" max="13317" width="35.85546875" style="175" customWidth="1"/>
    <col min="13318" max="13318" width="45" style="175" customWidth="1"/>
    <col min="13319" max="13319" width="35.140625" style="175" customWidth="1"/>
    <col min="13320" max="13320" width="11.5703125" style="175"/>
    <col min="13321" max="13321" width="14" style="175" customWidth="1"/>
    <col min="13322" max="13566" width="11.5703125" style="175"/>
    <col min="13567" max="13567" width="27.140625" style="175" customWidth="1"/>
    <col min="13568" max="13568" width="20" style="175" customWidth="1"/>
    <col min="13569" max="13569" width="19.42578125" style="175" customWidth="1"/>
    <col min="13570" max="13570" width="25.5703125" style="175" customWidth="1"/>
    <col min="13571" max="13571" width="13.5703125" style="175" customWidth="1"/>
    <col min="13572" max="13572" width="20" style="175" customWidth="1"/>
    <col min="13573" max="13573" width="35.85546875" style="175" customWidth="1"/>
    <col min="13574" max="13574" width="45" style="175" customWidth="1"/>
    <col min="13575" max="13575" width="35.140625" style="175" customWidth="1"/>
    <col min="13576" max="13576" width="11.5703125" style="175"/>
    <col min="13577" max="13577" width="14" style="175" customWidth="1"/>
    <col min="13578" max="13822" width="11.5703125" style="175"/>
    <col min="13823" max="13823" width="27.140625" style="175" customWidth="1"/>
    <col min="13824" max="13824" width="20" style="175" customWidth="1"/>
    <col min="13825" max="13825" width="19.42578125" style="175" customWidth="1"/>
    <col min="13826" max="13826" width="25.5703125" style="175" customWidth="1"/>
    <col min="13827" max="13827" width="13.5703125" style="175" customWidth="1"/>
    <col min="13828" max="13828" width="20" style="175" customWidth="1"/>
    <col min="13829" max="13829" width="35.85546875" style="175" customWidth="1"/>
    <col min="13830" max="13830" width="45" style="175" customWidth="1"/>
    <col min="13831" max="13831" width="35.140625" style="175" customWidth="1"/>
    <col min="13832" max="13832" width="11.5703125" style="175"/>
    <col min="13833" max="13833" width="14" style="175" customWidth="1"/>
    <col min="13834" max="14078" width="11.5703125" style="175"/>
    <col min="14079" max="14079" width="27.140625" style="175" customWidth="1"/>
    <col min="14080" max="14080" width="20" style="175" customWidth="1"/>
    <col min="14081" max="14081" width="19.42578125" style="175" customWidth="1"/>
    <col min="14082" max="14082" width="25.5703125" style="175" customWidth="1"/>
    <col min="14083" max="14083" width="13.5703125" style="175" customWidth="1"/>
    <col min="14084" max="14084" width="20" style="175" customWidth="1"/>
    <col min="14085" max="14085" width="35.85546875" style="175" customWidth="1"/>
    <col min="14086" max="14086" width="45" style="175" customWidth="1"/>
    <col min="14087" max="14087" width="35.140625" style="175" customWidth="1"/>
    <col min="14088" max="14088" width="11.5703125" style="175"/>
    <col min="14089" max="14089" width="14" style="175" customWidth="1"/>
    <col min="14090" max="14334" width="11.5703125" style="175"/>
    <col min="14335" max="14335" width="27.140625" style="175" customWidth="1"/>
    <col min="14336" max="14336" width="20" style="175" customWidth="1"/>
    <col min="14337" max="14337" width="19.42578125" style="175" customWidth="1"/>
    <col min="14338" max="14338" width="25.5703125" style="175" customWidth="1"/>
    <col min="14339" max="14339" width="13.5703125" style="175" customWidth="1"/>
    <col min="14340" max="14340" width="20" style="175" customWidth="1"/>
    <col min="14341" max="14341" width="35.85546875" style="175" customWidth="1"/>
    <col min="14342" max="14342" width="45" style="175" customWidth="1"/>
    <col min="14343" max="14343" width="35.140625" style="175" customWidth="1"/>
    <col min="14344" max="14344" width="11.5703125" style="175"/>
    <col min="14345" max="14345" width="14" style="175" customWidth="1"/>
    <col min="14346" max="14590" width="11.5703125" style="175"/>
    <col min="14591" max="14591" width="27.140625" style="175" customWidth="1"/>
    <col min="14592" max="14592" width="20" style="175" customWidth="1"/>
    <col min="14593" max="14593" width="19.42578125" style="175" customWidth="1"/>
    <col min="14594" max="14594" width="25.5703125" style="175" customWidth="1"/>
    <col min="14595" max="14595" width="13.5703125" style="175" customWidth="1"/>
    <col min="14596" max="14596" width="20" style="175" customWidth="1"/>
    <col min="14597" max="14597" width="35.85546875" style="175" customWidth="1"/>
    <col min="14598" max="14598" width="45" style="175" customWidth="1"/>
    <col min="14599" max="14599" width="35.140625" style="175" customWidth="1"/>
    <col min="14600" max="14600" width="11.5703125" style="175"/>
    <col min="14601" max="14601" width="14" style="175" customWidth="1"/>
    <col min="14602" max="14846" width="11.5703125" style="175"/>
    <col min="14847" max="14847" width="27.140625" style="175" customWidth="1"/>
    <col min="14848" max="14848" width="20" style="175" customWidth="1"/>
    <col min="14849" max="14849" width="19.42578125" style="175" customWidth="1"/>
    <col min="14850" max="14850" width="25.5703125" style="175" customWidth="1"/>
    <col min="14851" max="14851" width="13.5703125" style="175" customWidth="1"/>
    <col min="14852" max="14852" width="20" style="175" customWidth="1"/>
    <col min="14853" max="14853" width="35.85546875" style="175" customWidth="1"/>
    <col min="14854" max="14854" width="45" style="175" customWidth="1"/>
    <col min="14855" max="14855" width="35.140625" style="175" customWidth="1"/>
    <col min="14856" max="14856" width="11.5703125" style="175"/>
    <col min="14857" max="14857" width="14" style="175" customWidth="1"/>
    <col min="14858" max="15102" width="11.5703125" style="175"/>
    <col min="15103" max="15103" width="27.140625" style="175" customWidth="1"/>
    <col min="15104" max="15104" width="20" style="175" customWidth="1"/>
    <col min="15105" max="15105" width="19.42578125" style="175" customWidth="1"/>
    <col min="15106" max="15106" width="25.5703125" style="175" customWidth="1"/>
    <col min="15107" max="15107" width="13.5703125" style="175" customWidth="1"/>
    <col min="15108" max="15108" width="20" style="175" customWidth="1"/>
    <col min="15109" max="15109" width="35.85546875" style="175" customWidth="1"/>
    <col min="15110" max="15110" width="45" style="175" customWidth="1"/>
    <col min="15111" max="15111" width="35.140625" style="175" customWidth="1"/>
    <col min="15112" max="15112" width="11.5703125" style="175"/>
    <col min="15113" max="15113" width="14" style="175" customWidth="1"/>
    <col min="15114" max="15358" width="11.5703125" style="175"/>
    <col min="15359" max="15359" width="27.140625" style="175" customWidth="1"/>
    <col min="15360" max="15360" width="20" style="175" customWidth="1"/>
    <col min="15361" max="15361" width="19.42578125" style="175" customWidth="1"/>
    <col min="15362" max="15362" width="25.5703125" style="175" customWidth="1"/>
    <col min="15363" max="15363" width="13.5703125" style="175" customWidth="1"/>
    <col min="15364" max="15364" width="20" style="175" customWidth="1"/>
    <col min="15365" max="15365" width="35.85546875" style="175" customWidth="1"/>
    <col min="15366" max="15366" width="45" style="175" customWidth="1"/>
    <col min="15367" max="15367" width="35.140625" style="175" customWidth="1"/>
    <col min="15368" max="15368" width="11.5703125" style="175"/>
    <col min="15369" max="15369" width="14" style="175" customWidth="1"/>
    <col min="15370" max="15614" width="11.5703125" style="175"/>
    <col min="15615" max="15615" width="27.140625" style="175" customWidth="1"/>
    <col min="15616" max="15616" width="20" style="175" customWidth="1"/>
    <col min="15617" max="15617" width="19.42578125" style="175" customWidth="1"/>
    <col min="15618" max="15618" width="25.5703125" style="175" customWidth="1"/>
    <col min="15619" max="15619" width="13.5703125" style="175" customWidth="1"/>
    <col min="15620" max="15620" width="20" style="175" customWidth="1"/>
    <col min="15621" max="15621" width="35.85546875" style="175" customWidth="1"/>
    <col min="15622" max="15622" width="45" style="175" customWidth="1"/>
    <col min="15623" max="15623" width="35.140625" style="175" customWidth="1"/>
    <col min="15624" max="15624" width="11.5703125" style="175"/>
    <col min="15625" max="15625" width="14" style="175" customWidth="1"/>
    <col min="15626" max="15870" width="11.5703125" style="175"/>
    <col min="15871" max="15871" width="27.140625" style="175" customWidth="1"/>
    <col min="15872" max="15872" width="20" style="175" customWidth="1"/>
    <col min="15873" max="15873" width="19.42578125" style="175" customWidth="1"/>
    <col min="15874" max="15874" width="25.5703125" style="175" customWidth="1"/>
    <col min="15875" max="15875" width="13.5703125" style="175" customWidth="1"/>
    <col min="15876" max="15876" width="20" style="175" customWidth="1"/>
    <col min="15877" max="15877" width="35.85546875" style="175" customWidth="1"/>
    <col min="15878" max="15878" width="45" style="175" customWidth="1"/>
    <col min="15879" max="15879" width="35.140625" style="175" customWidth="1"/>
    <col min="15880" max="15880" width="11.5703125" style="175"/>
    <col min="15881" max="15881" width="14" style="175" customWidth="1"/>
    <col min="15882" max="16126" width="11.5703125" style="175"/>
    <col min="16127" max="16127" width="27.140625" style="175" customWidth="1"/>
    <col min="16128" max="16128" width="20" style="175" customWidth="1"/>
    <col min="16129" max="16129" width="19.42578125" style="175" customWidth="1"/>
    <col min="16130" max="16130" width="25.5703125" style="175" customWidth="1"/>
    <col min="16131" max="16131" width="13.5703125" style="175" customWidth="1"/>
    <col min="16132" max="16132" width="20" style="175" customWidth="1"/>
    <col min="16133" max="16133" width="35.85546875" style="175" customWidth="1"/>
    <col min="16134" max="16134" width="45" style="175" customWidth="1"/>
    <col min="16135" max="16135" width="35.140625" style="175" customWidth="1"/>
    <col min="16136" max="16136" width="11.5703125" style="175"/>
    <col min="16137" max="16137" width="14" style="175" customWidth="1"/>
    <col min="16138" max="16384" width="11.5703125" style="175"/>
  </cols>
  <sheetData>
    <row r="1" spans="1:25" s="211" customFormat="1" ht="146.25" customHeight="1" thickBot="1" x14ac:dyDescent="0.25">
      <c r="A1" s="209"/>
      <c r="B1" s="210"/>
      <c r="C1" s="210"/>
      <c r="D1" s="210"/>
      <c r="E1" s="172"/>
      <c r="F1" s="210"/>
      <c r="G1" s="210"/>
      <c r="H1" s="210"/>
      <c r="I1" s="210"/>
    </row>
    <row r="2" spans="1:25" s="211" customFormat="1" ht="55.5" customHeight="1" thickBot="1" x14ac:dyDescent="0.25">
      <c r="A2" s="700" t="s">
        <v>0</v>
      </c>
      <c r="B2" s="700"/>
      <c r="C2" s="701" t="s">
        <v>1</v>
      </c>
      <c r="D2" s="702"/>
      <c r="E2" s="702"/>
      <c r="F2" s="702"/>
      <c r="G2" s="702"/>
      <c r="H2" s="607" t="s">
        <v>2</v>
      </c>
      <c r="I2" s="606" t="s">
        <v>614</v>
      </c>
    </row>
    <row r="3" spans="1:25" ht="48.75" customHeight="1" x14ac:dyDescent="0.2">
      <c r="A3" s="703" t="s">
        <v>401</v>
      </c>
      <c r="B3" s="703"/>
      <c r="C3" s="703"/>
      <c r="D3" s="703"/>
      <c r="E3" s="703"/>
      <c r="F3" s="703"/>
      <c r="G3" s="703"/>
      <c r="H3" s="703"/>
      <c r="I3" s="214" t="s">
        <v>574</v>
      </c>
    </row>
    <row r="4" spans="1:25" s="178" customFormat="1" ht="63.75" customHeight="1" x14ac:dyDescent="0.2">
      <c r="A4" s="215" t="s">
        <v>6</v>
      </c>
      <c r="B4" s="216" t="s">
        <v>7</v>
      </c>
      <c r="C4" s="216" t="s">
        <v>402</v>
      </c>
      <c r="D4" s="216" t="s">
        <v>403</v>
      </c>
      <c r="E4" s="216" t="s">
        <v>10</v>
      </c>
      <c r="F4" s="216" t="s">
        <v>404</v>
      </c>
      <c r="G4" s="216" t="s">
        <v>12</v>
      </c>
      <c r="H4" s="216" t="s">
        <v>13</v>
      </c>
      <c r="I4" s="217" t="s">
        <v>14</v>
      </c>
    </row>
    <row r="5" spans="1:25" s="178" customFormat="1" ht="63.75" customHeight="1" x14ac:dyDescent="0.2">
      <c r="A5" s="453" t="s">
        <v>46</v>
      </c>
      <c r="B5" s="438" t="s">
        <v>489</v>
      </c>
      <c r="C5" s="179" t="s">
        <v>575</v>
      </c>
      <c r="D5" s="784" t="s">
        <v>44</v>
      </c>
      <c r="E5" s="776">
        <v>57</v>
      </c>
      <c r="F5" s="441">
        <v>44882</v>
      </c>
      <c r="G5" s="442" t="s">
        <v>1853</v>
      </c>
      <c r="H5" s="442" t="s">
        <v>1</v>
      </c>
      <c r="I5" s="179" t="s">
        <v>580</v>
      </c>
    </row>
    <row r="6" spans="1:25" s="178" customFormat="1" ht="63.75" customHeight="1" x14ac:dyDescent="0.2">
      <c r="A6" s="601" t="s">
        <v>46</v>
      </c>
      <c r="B6" s="438" t="s">
        <v>489</v>
      </c>
      <c r="C6" s="179" t="s">
        <v>575</v>
      </c>
      <c r="D6" s="439" t="s">
        <v>44</v>
      </c>
      <c r="E6" s="776">
        <v>55</v>
      </c>
      <c r="F6" s="441">
        <v>44876</v>
      </c>
      <c r="G6" s="442" t="s">
        <v>1857</v>
      </c>
      <c r="H6" s="443" t="s">
        <v>1</v>
      </c>
      <c r="I6" s="179" t="s">
        <v>580</v>
      </c>
    </row>
    <row r="7" spans="1:25" s="178" customFormat="1" ht="63.75" customHeight="1" x14ac:dyDescent="0.2">
      <c r="A7" s="179" t="s">
        <v>46</v>
      </c>
      <c r="B7" s="180" t="s">
        <v>489</v>
      </c>
      <c r="C7" s="179" t="s">
        <v>575</v>
      </c>
      <c r="D7" s="179" t="s">
        <v>44</v>
      </c>
      <c r="E7" s="776">
        <v>49</v>
      </c>
      <c r="F7" s="791">
        <v>44826</v>
      </c>
      <c r="G7" s="793" t="s">
        <v>1856</v>
      </c>
      <c r="H7" s="795" t="s">
        <v>1</v>
      </c>
      <c r="I7" s="179" t="s">
        <v>580</v>
      </c>
    </row>
    <row r="8" spans="1:25" s="178" customFormat="1" ht="63.75" customHeight="1" x14ac:dyDescent="0.2">
      <c r="A8" s="218" t="s">
        <v>46</v>
      </c>
      <c r="B8" s="180" t="s">
        <v>489</v>
      </c>
      <c r="C8" s="179" t="s">
        <v>575</v>
      </c>
      <c r="D8" s="225" t="s">
        <v>44</v>
      </c>
      <c r="E8" s="608">
        <v>45</v>
      </c>
      <c r="F8" s="441">
        <v>44798</v>
      </c>
      <c r="G8" s="442" t="s">
        <v>1854</v>
      </c>
      <c r="H8" s="221" t="s">
        <v>1</v>
      </c>
      <c r="I8" s="179" t="s">
        <v>580</v>
      </c>
    </row>
    <row r="9" spans="1:25" s="178" customFormat="1" ht="63.75" customHeight="1" x14ac:dyDescent="0.2">
      <c r="A9" s="218" t="s">
        <v>46</v>
      </c>
      <c r="B9" s="180" t="s">
        <v>489</v>
      </c>
      <c r="C9" s="179" t="s">
        <v>575</v>
      </c>
      <c r="D9" s="225" t="s">
        <v>44</v>
      </c>
      <c r="E9" s="776">
        <v>44</v>
      </c>
      <c r="F9" s="790">
        <v>44796</v>
      </c>
      <c r="G9" s="792" t="s">
        <v>1855</v>
      </c>
      <c r="H9" s="794"/>
      <c r="I9" s="179" t="s">
        <v>580</v>
      </c>
    </row>
    <row r="10" spans="1:25" s="178" customFormat="1" ht="63.75" customHeight="1" x14ac:dyDescent="0.2">
      <c r="A10" s="218" t="s">
        <v>46</v>
      </c>
      <c r="B10" s="180" t="s">
        <v>489</v>
      </c>
      <c r="C10" s="179" t="s">
        <v>575</v>
      </c>
      <c r="D10" s="225" t="s">
        <v>44</v>
      </c>
      <c r="E10" s="608">
        <v>43</v>
      </c>
      <c r="F10" s="441">
        <v>44785</v>
      </c>
      <c r="G10" s="442" t="s">
        <v>1852</v>
      </c>
      <c r="H10" s="221" t="s">
        <v>1</v>
      </c>
      <c r="I10" s="179" t="s">
        <v>580</v>
      </c>
    </row>
    <row r="11" spans="1:25" s="178" customFormat="1" ht="63.75" customHeight="1" x14ac:dyDescent="0.2">
      <c r="A11" s="437" t="s">
        <v>46</v>
      </c>
      <c r="B11" s="438" t="s">
        <v>489</v>
      </c>
      <c r="C11" s="179" t="s">
        <v>575</v>
      </c>
      <c r="D11" s="603" t="s">
        <v>44</v>
      </c>
      <c r="E11" s="776">
        <v>35</v>
      </c>
      <c r="F11" s="441">
        <v>44742</v>
      </c>
      <c r="G11" s="442" t="s">
        <v>1851</v>
      </c>
      <c r="H11" s="443" t="s">
        <v>1</v>
      </c>
      <c r="I11" s="179" t="s">
        <v>580</v>
      </c>
    </row>
    <row r="12" spans="1:25" s="178" customFormat="1" ht="63.75" customHeight="1" x14ac:dyDescent="0.2">
      <c r="A12" s="218" t="s">
        <v>46</v>
      </c>
      <c r="B12" s="180" t="s">
        <v>489</v>
      </c>
      <c r="C12" s="179" t="s">
        <v>575</v>
      </c>
      <c r="D12" s="179" t="s">
        <v>57</v>
      </c>
      <c r="E12" s="788">
        <v>171</v>
      </c>
      <c r="F12" s="441">
        <v>44719</v>
      </c>
      <c r="G12" s="442" t="s">
        <v>576</v>
      </c>
      <c r="H12" s="221" t="s">
        <v>1</v>
      </c>
      <c r="I12" s="185"/>
    </row>
    <row r="13" spans="1:25" s="178" customFormat="1" ht="63.75" customHeight="1" x14ac:dyDescent="0.2">
      <c r="A13" s="453" t="s">
        <v>46</v>
      </c>
      <c r="B13" s="438" t="s">
        <v>489</v>
      </c>
      <c r="C13" s="179" t="s">
        <v>575</v>
      </c>
      <c r="D13" s="784" t="s">
        <v>44</v>
      </c>
      <c r="E13" s="776">
        <v>25</v>
      </c>
      <c r="F13" s="441">
        <v>44684</v>
      </c>
      <c r="G13" s="442" t="s">
        <v>1850</v>
      </c>
      <c r="H13" s="442" t="s">
        <v>1</v>
      </c>
      <c r="I13" s="179" t="s">
        <v>580</v>
      </c>
    </row>
    <row r="14" spans="1:25" s="178" customFormat="1" ht="63.75" customHeight="1" x14ac:dyDescent="0.2">
      <c r="A14" s="437" t="s">
        <v>46</v>
      </c>
      <c r="B14" s="438" t="s">
        <v>489</v>
      </c>
      <c r="C14" s="179" t="s">
        <v>575</v>
      </c>
      <c r="D14" s="603" t="s">
        <v>44</v>
      </c>
      <c r="E14" s="800">
        <v>18</v>
      </c>
      <c r="F14" s="441">
        <v>44651</v>
      </c>
      <c r="G14" s="442" t="s">
        <v>1849</v>
      </c>
      <c r="H14" s="443" t="s">
        <v>1</v>
      </c>
      <c r="I14" s="179" t="s">
        <v>580</v>
      </c>
    </row>
    <row r="15" spans="1:25" s="223" customFormat="1" ht="54.75" customHeight="1" x14ac:dyDescent="0.2">
      <c r="A15" s="221" t="s">
        <v>46</v>
      </c>
      <c r="B15" s="180" t="s">
        <v>489</v>
      </c>
      <c r="C15" s="179" t="s">
        <v>575</v>
      </c>
      <c r="D15" s="783" t="s">
        <v>1848</v>
      </c>
      <c r="E15" s="219">
        <v>17</v>
      </c>
      <c r="F15" s="220">
        <v>44651</v>
      </c>
      <c r="G15" s="221" t="s">
        <v>1847</v>
      </c>
      <c r="H15" s="185" t="s">
        <v>1</v>
      </c>
      <c r="I15" s="179" t="s">
        <v>580</v>
      </c>
      <c r="J15" s="222"/>
      <c r="K15" s="222"/>
      <c r="L15" s="222"/>
      <c r="M15" s="222"/>
      <c r="N15" s="222"/>
      <c r="O15" s="222"/>
      <c r="P15" s="222"/>
      <c r="Q15" s="222"/>
      <c r="R15" s="222"/>
      <c r="S15" s="222"/>
      <c r="T15" s="222"/>
      <c r="U15" s="222"/>
      <c r="V15" s="222"/>
      <c r="W15" s="222"/>
      <c r="X15" s="222"/>
      <c r="Y15" s="222"/>
    </row>
    <row r="16" spans="1:25" s="178" customFormat="1" ht="111" customHeight="1" x14ac:dyDescent="0.2">
      <c r="A16" s="224" t="s">
        <v>46</v>
      </c>
      <c r="B16" s="224" t="s">
        <v>418</v>
      </c>
      <c r="C16" s="224" t="s">
        <v>418</v>
      </c>
      <c r="D16" s="225" t="s">
        <v>44</v>
      </c>
      <c r="E16" s="219" t="s">
        <v>577</v>
      </c>
      <c r="F16" s="220">
        <v>44623</v>
      </c>
      <c r="G16" s="226" t="s">
        <v>578</v>
      </c>
      <c r="H16" s="226" t="s">
        <v>579</v>
      </c>
      <c r="I16" s="179" t="s">
        <v>580</v>
      </c>
    </row>
    <row r="17" spans="1:9" s="178" customFormat="1" ht="105" customHeight="1" x14ac:dyDescent="0.2">
      <c r="A17" s="224" t="s">
        <v>46</v>
      </c>
      <c r="B17" s="227" t="s">
        <v>489</v>
      </c>
      <c r="C17" s="228" t="s">
        <v>581</v>
      </c>
      <c r="D17" s="225" t="s">
        <v>582</v>
      </c>
      <c r="E17" s="229">
        <v>4</v>
      </c>
      <c r="F17" s="220">
        <v>44585</v>
      </c>
      <c r="G17" s="230" t="s">
        <v>583</v>
      </c>
      <c r="H17" s="231" t="s">
        <v>584</v>
      </c>
      <c r="I17" s="179" t="s">
        <v>580</v>
      </c>
    </row>
    <row r="18" spans="1:9" ht="134.25" customHeight="1" x14ac:dyDescent="0.2">
      <c r="A18" s="232" t="s">
        <v>414</v>
      </c>
      <c r="B18" s="180" t="s">
        <v>418</v>
      </c>
      <c r="C18" s="179" t="s">
        <v>415</v>
      </c>
      <c r="D18" s="179" t="s">
        <v>24</v>
      </c>
      <c r="E18" s="188">
        <v>2195</v>
      </c>
      <c r="F18" s="182">
        <v>44579</v>
      </c>
      <c r="G18" s="179" t="s">
        <v>425</v>
      </c>
      <c r="H18" s="179" t="s">
        <v>426</v>
      </c>
      <c r="I18" s="179" t="s">
        <v>1</v>
      </c>
    </row>
    <row r="19" spans="1:9" ht="123.75" customHeight="1" x14ac:dyDescent="0.2">
      <c r="A19" s="224" t="s">
        <v>46</v>
      </c>
      <c r="B19" s="227" t="s">
        <v>489</v>
      </c>
      <c r="C19" s="228" t="s">
        <v>581</v>
      </c>
      <c r="D19" s="233" t="s">
        <v>18</v>
      </c>
      <c r="E19" s="234">
        <v>8</v>
      </c>
      <c r="F19" s="220">
        <v>44560</v>
      </c>
      <c r="G19" s="230" t="s">
        <v>585</v>
      </c>
      <c r="H19" s="193" t="s">
        <v>1</v>
      </c>
      <c r="I19" s="179" t="s">
        <v>580</v>
      </c>
    </row>
    <row r="20" spans="1:9" ht="409.6" customHeight="1" x14ac:dyDescent="0.2">
      <c r="A20" s="224" t="s">
        <v>46</v>
      </c>
      <c r="B20" s="227" t="s">
        <v>489</v>
      </c>
      <c r="C20" s="228" t="s">
        <v>581</v>
      </c>
      <c r="D20" s="235" t="s">
        <v>582</v>
      </c>
      <c r="E20" s="219">
        <v>8</v>
      </c>
      <c r="F20" s="220">
        <v>44560</v>
      </c>
      <c r="G20" s="230" t="s">
        <v>586</v>
      </c>
      <c r="H20" s="193" t="s">
        <v>1</v>
      </c>
      <c r="I20" s="179" t="s">
        <v>580</v>
      </c>
    </row>
    <row r="21" spans="1:9" ht="137.25" customHeight="1" x14ac:dyDescent="0.2">
      <c r="A21" s="179" t="s">
        <v>414</v>
      </c>
      <c r="B21" s="180" t="s">
        <v>418</v>
      </c>
      <c r="C21" s="179" t="s">
        <v>415</v>
      </c>
      <c r="D21" s="179" t="s">
        <v>24</v>
      </c>
      <c r="E21" s="234">
        <v>2094</v>
      </c>
      <c r="F21" s="220">
        <v>44376</v>
      </c>
      <c r="G21" s="236" t="s">
        <v>587</v>
      </c>
      <c r="H21" s="179" t="s">
        <v>1846</v>
      </c>
      <c r="I21" s="179" t="s">
        <v>580</v>
      </c>
    </row>
    <row r="22" spans="1:9" ht="95.25" customHeight="1" x14ac:dyDescent="0.2">
      <c r="A22" s="601" t="s">
        <v>414</v>
      </c>
      <c r="B22" s="438" t="s">
        <v>418</v>
      </c>
      <c r="C22" s="439" t="s">
        <v>23</v>
      </c>
      <c r="D22" s="439" t="s">
        <v>24</v>
      </c>
      <c r="E22" s="600">
        <v>2080</v>
      </c>
      <c r="F22" s="441">
        <v>44221</v>
      </c>
      <c r="G22" s="603" t="s">
        <v>1845</v>
      </c>
      <c r="H22" s="439" t="s">
        <v>1</v>
      </c>
      <c r="I22" s="444"/>
    </row>
    <row r="23" spans="1:9" ht="64.5" customHeight="1" x14ac:dyDescent="0.2">
      <c r="A23" s="237" t="s">
        <v>588</v>
      </c>
      <c r="B23" s="233" t="s">
        <v>489</v>
      </c>
      <c r="C23" s="238" t="s">
        <v>60</v>
      </c>
      <c r="D23" s="239" t="s">
        <v>18</v>
      </c>
      <c r="E23" s="240">
        <v>5</v>
      </c>
      <c r="F23" s="241">
        <v>44113</v>
      </c>
      <c r="G23" s="242" t="s">
        <v>589</v>
      </c>
      <c r="H23" s="193" t="s">
        <v>1</v>
      </c>
      <c r="I23" s="237" t="s">
        <v>62</v>
      </c>
    </row>
    <row r="24" spans="1:9" ht="63" customHeight="1" x14ac:dyDescent="0.2">
      <c r="A24" s="224" t="s">
        <v>46</v>
      </c>
      <c r="B24" s="227" t="s">
        <v>489</v>
      </c>
      <c r="C24" s="228" t="s">
        <v>581</v>
      </c>
      <c r="D24" s="243" t="s">
        <v>18</v>
      </c>
      <c r="E24" s="244">
        <v>10</v>
      </c>
      <c r="F24" s="220">
        <v>43830</v>
      </c>
      <c r="G24" s="230" t="s">
        <v>590</v>
      </c>
      <c r="H24" s="245" t="s">
        <v>591</v>
      </c>
      <c r="I24" s="179" t="s">
        <v>580</v>
      </c>
    </row>
    <row r="25" spans="1:9" ht="63" customHeight="1" x14ac:dyDescent="0.2">
      <c r="A25" s="602" t="s">
        <v>46</v>
      </c>
      <c r="B25" s="598" t="s">
        <v>418</v>
      </c>
      <c r="C25" s="179" t="s">
        <v>415</v>
      </c>
      <c r="D25" s="603" t="s">
        <v>24</v>
      </c>
      <c r="E25" s="600">
        <v>1955</v>
      </c>
      <c r="F25" s="441">
        <v>43610</v>
      </c>
      <c r="G25" s="603" t="s">
        <v>1844</v>
      </c>
      <c r="H25" s="603" t="s">
        <v>1843</v>
      </c>
      <c r="I25" s="179" t="s">
        <v>580</v>
      </c>
    </row>
    <row r="26" spans="1:9" ht="45.75" customHeight="1" x14ac:dyDescent="0.2">
      <c r="A26" s="179" t="s">
        <v>414</v>
      </c>
      <c r="B26" s="180" t="s">
        <v>418</v>
      </c>
      <c r="C26" s="179" t="s">
        <v>415</v>
      </c>
      <c r="D26" s="179" t="s">
        <v>24</v>
      </c>
      <c r="E26" s="234">
        <v>1952</v>
      </c>
      <c r="F26" s="220">
        <v>43493</v>
      </c>
      <c r="G26" s="225" t="s">
        <v>592</v>
      </c>
      <c r="H26" s="185" t="s">
        <v>593</v>
      </c>
      <c r="I26" s="185" t="s">
        <v>580</v>
      </c>
    </row>
    <row r="27" spans="1:9" ht="45.75" customHeight="1" x14ac:dyDescent="0.2">
      <c r="A27" s="601" t="s">
        <v>46</v>
      </c>
      <c r="B27" s="438" t="s">
        <v>489</v>
      </c>
      <c r="C27" s="439" t="s">
        <v>612</v>
      </c>
      <c r="D27" s="439" t="s">
        <v>72</v>
      </c>
      <c r="E27" s="600">
        <v>323</v>
      </c>
      <c r="F27" s="441">
        <v>42584</v>
      </c>
      <c r="G27" s="605" t="s">
        <v>1842</v>
      </c>
      <c r="H27" s="439" t="s">
        <v>1841</v>
      </c>
      <c r="I27" s="193" t="s">
        <v>580</v>
      </c>
    </row>
    <row r="28" spans="1:9" ht="117.75" customHeight="1" x14ac:dyDescent="0.2">
      <c r="A28" s="224" t="s">
        <v>46</v>
      </c>
      <c r="B28" s="224" t="s">
        <v>418</v>
      </c>
      <c r="C28" s="193" t="s">
        <v>415</v>
      </c>
      <c r="D28" s="246" t="s">
        <v>98</v>
      </c>
      <c r="E28" s="247" t="s">
        <v>594</v>
      </c>
      <c r="F28" s="192">
        <v>41704</v>
      </c>
      <c r="G28" s="248" t="s">
        <v>99</v>
      </c>
      <c r="H28" s="248" t="s">
        <v>611</v>
      </c>
      <c r="I28" s="193" t="s">
        <v>580</v>
      </c>
    </row>
    <row r="29" spans="1:9" ht="66.75" customHeight="1" x14ac:dyDescent="0.2">
      <c r="A29" s="179" t="s">
        <v>46</v>
      </c>
      <c r="B29" s="180" t="s">
        <v>489</v>
      </c>
      <c r="C29" s="179" t="s">
        <v>595</v>
      </c>
      <c r="D29" s="179" t="s">
        <v>57</v>
      </c>
      <c r="E29" s="219">
        <v>284</v>
      </c>
      <c r="F29" s="220">
        <v>41431</v>
      </c>
      <c r="G29" s="221" t="s">
        <v>596</v>
      </c>
      <c r="H29" s="604" t="s">
        <v>1</v>
      </c>
      <c r="I29" s="193" t="s">
        <v>580</v>
      </c>
    </row>
    <row r="30" spans="1:9" ht="66.75" customHeight="1" x14ac:dyDescent="0.2">
      <c r="A30" s="601" t="s">
        <v>46</v>
      </c>
      <c r="B30" s="438" t="s">
        <v>418</v>
      </c>
      <c r="C30" s="439" t="s">
        <v>23</v>
      </c>
      <c r="D30" s="439" t="s">
        <v>24</v>
      </c>
      <c r="E30" s="600">
        <v>1564</v>
      </c>
      <c r="F30" s="441">
        <v>41102</v>
      </c>
      <c r="G30" s="439" t="s">
        <v>102</v>
      </c>
      <c r="H30" s="179" t="s">
        <v>1836</v>
      </c>
      <c r="I30" s="193" t="s">
        <v>580</v>
      </c>
    </row>
    <row r="31" spans="1:9" ht="409.6" customHeight="1" x14ac:dyDescent="0.2">
      <c r="A31" s="179" t="s">
        <v>405</v>
      </c>
      <c r="B31" s="180" t="s">
        <v>418</v>
      </c>
      <c r="C31" s="179" t="s">
        <v>415</v>
      </c>
      <c r="D31" s="179" t="s">
        <v>24</v>
      </c>
      <c r="E31" s="195">
        <v>1474</v>
      </c>
      <c r="F31" s="182">
        <v>40736</v>
      </c>
      <c r="G31" s="179" t="s">
        <v>107</v>
      </c>
      <c r="H31" s="232" t="s">
        <v>510</v>
      </c>
      <c r="I31" s="228" t="s">
        <v>597</v>
      </c>
    </row>
    <row r="32" spans="1:9" ht="75.75" customHeight="1" x14ac:dyDescent="0.2">
      <c r="A32" s="179" t="s">
        <v>46</v>
      </c>
      <c r="B32" s="180" t="s">
        <v>418</v>
      </c>
      <c r="C32" s="179" t="s">
        <v>23</v>
      </c>
      <c r="D32" s="179" t="s">
        <v>598</v>
      </c>
      <c r="E32" s="219">
        <v>1437</v>
      </c>
      <c r="F32" s="220">
        <v>40561</v>
      </c>
      <c r="G32" s="179" t="s">
        <v>110</v>
      </c>
      <c r="H32" s="179" t="s">
        <v>1</v>
      </c>
      <c r="I32" s="179" t="s">
        <v>580</v>
      </c>
    </row>
    <row r="33" spans="1:9" ht="81.75" customHeight="1" x14ac:dyDescent="0.2">
      <c r="A33" s="601" t="s">
        <v>46</v>
      </c>
      <c r="B33" s="438" t="s">
        <v>418</v>
      </c>
      <c r="C33" s="439" t="s">
        <v>23</v>
      </c>
      <c r="D33" s="439" t="s">
        <v>24</v>
      </c>
      <c r="E33" s="600">
        <v>1150</v>
      </c>
      <c r="F33" s="441">
        <v>39279</v>
      </c>
      <c r="G33" s="439" t="s">
        <v>1840</v>
      </c>
      <c r="H33" s="439" t="s">
        <v>1</v>
      </c>
      <c r="I33" s="179" t="s">
        <v>580</v>
      </c>
    </row>
    <row r="34" spans="1:9" ht="74.25" customHeight="1" x14ac:dyDescent="0.2">
      <c r="A34" s="224" t="s">
        <v>46</v>
      </c>
      <c r="B34" s="227" t="s">
        <v>489</v>
      </c>
      <c r="C34" s="228" t="s">
        <v>581</v>
      </c>
      <c r="D34" s="236" t="s">
        <v>599</v>
      </c>
      <c r="E34" s="219">
        <v>2</v>
      </c>
      <c r="F34" s="220">
        <v>39147</v>
      </c>
      <c r="G34" s="225" t="s">
        <v>600</v>
      </c>
      <c r="H34" s="235" t="s">
        <v>1</v>
      </c>
      <c r="I34" s="179" t="s">
        <v>580</v>
      </c>
    </row>
    <row r="35" spans="1:9" ht="108" customHeight="1" x14ac:dyDescent="0.2">
      <c r="A35" s="179" t="s">
        <v>414</v>
      </c>
      <c r="B35" s="180" t="s">
        <v>418</v>
      </c>
      <c r="C35" s="179"/>
      <c r="D35" s="179" t="s">
        <v>24</v>
      </c>
      <c r="E35" s="234">
        <v>1010</v>
      </c>
      <c r="F35" s="220">
        <v>38740</v>
      </c>
      <c r="G35" s="235" t="s">
        <v>601</v>
      </c>
      <c r="H35" s="235" t="s">
        <v>602</v>
      </c>
      <c r="I35" s="179" t="s">
        <v>580</v>
      </c>
    </row>
    <row r="36" spans="1:9" ht="139.5" customHeight="1" x14ac:dyDescent="0.2">
      <c r="A36" s="778" t="s">
        <v>46</v>
      </c>
      <c r="B36" s="780" t="s">
        <v>418</v>
      </c>
      <c r="C36" s="179" t="s">
        <v>23</v>
      </c>
      <c r="D36" s="179" t="s">
        <v>24</v>
      </c>
      <c r="E36" s="786">
        <v>970</v>
      </c>
      <c r="F36" s="220">
        <v>38546</v>
      </c>
      <c r="G36" s="179" t="s">
        <v>1839</v>
      </c>
      <c r="H36" s="783" t="s">
        <v>1838</v>
      </c>
      <c r="I36" s="193" t="s">
        <v>45</v>
      </c>
    </row>
    <row r="37" spans="1:9" ht="139.5" customHeight="1" x14ac:dyDescent="0.2">
      <c r="A37" s="602" t="s">
        <v>46</v>
      </c>
      <c r="B37" s="598" t="s">
        <v>418</v>
      </c>
      <c r="C37" s="439" t="s">
        <v>23</v>
      </c>
      <c r="D37" s="439" t="s">
        <v>24</v>
      </c>
      <c r="E37" s="600">
        <v>909</v>
      </c>
      <c r="F37" s="441">
        <v>38253</v>
      </c>
      <c r="G37" s="439" t="s">
        <v>1532</v>
      </c>
      <c r="H37" s="603" t="s">
        <v>1837</v>
      </c>
      <c r="I37" s="193" t="s">
        <v>45</v>
      </c>
    </row>
    <row r="38" spans="1:9" ht="139.5" customHeight="1" x14ac:dyDescent="0.2">
      <c r="A38" s="777" t="s">
        <v>46</v>
      </c>
      <c r="B38" s="781" t="s">
        <v>489</v>
      </c>
      <c r="C38" s="439" t="s">
        <v>612</v>
      </c>
      <c r="D38" s="439" t="s">
        <v>603</v>
      </c>
      <c r="E38" s="787">
        <v>284</v>
      </c>
      <c r="F38" s="441">
        <v>38240</v>
      </c>
      <c r="G38" s="439" t="s">
        <v>604</v>
      </c>
      <c r="H38" s="802" t="s">
        <v>1</v>
      </c>
      <c r="I38" s="179" t="s">
        <v>580</v>
      </c>
    </row>
    <row r="39" spans="1:9" ht="85.5" customHeight="1" x14ac:dyDescent="0.2">
      <c r="A39" s="179" t="s">
        <v>414</v>
      </c>
      <c r="B39" s="180" t="s">
        <v>418</v>
      </c>
      <c r="C39" s="179" t="s">
        <v>23</v>
      </c>
      <c r="D39" s="179" t="s">
        <v>24</v>
      </c>
      <c r="E39" s="188">
        <v>906</v>
      </c>
      <c r="F39" s="182">
        <v>38230</v>
      </c>
      <c r="G39" s="179" t="s">
        <v>526</v>
      </c>
      <c r="H39" s="179" t="s">
        <v>1836</v>
      </c>
      <c r="I39" s="193" t="s">
        <v>45</v>
      </c>
    </row>
    <row r="40" spans="1:9" ht="72" customHeight="1" x14ac:dyDescent="0.2">
      <c r="A40" s="224" t="s">
        <v>46</v>
      </c>
      <c r="B40" s="227" t="s">
        <v>489</v>
      </c>
      <c r="C40" s="228" t="s">
        <v>581</v>
      </c>
      <c r="D40" s="179" t="s">
        <v>113</v>
      </c>
      <c r="E40" s="219">
        <v>79</v>
      </c>
      <c r="F40" s="220">
        <v>37641</v>
      </c>
      <c r="G40" s="235" t="s">
        <v>605</v>
      </c>
      <c r="H40" s="235" t="s">
        <v>605</v>
      </c>
      <c r="I40" s="179" t="s">
        <v>580</v>
      </c>
    </row>
    <row r="41" spans="1:9" ht="72" customHeight="1" x14ac:dyDescent="0.2">
      <c r="A41" s="179" t="s">
        <v>46</v>
      </c>
      <c r="B41" s="180" t="s">
        <v>418</v>
      </c>
      <c r="C41" s="179" t="s">
        <v>429</v>
      </c>
      <c r="D41" s="179" t="s">
        <v>529</v>
      </c>
      <c r="E41" s="195" t="s">
        <v>530</v>
      </c>
      <c r="F41" s="182">
        <v>37530</v>
      </c>
      <c r="G41" s="179" t="s">
        <v>531</v>
      </c>
      <c r="H41" s="179" t="s">
        <v>1</v>
      </c>
      <c r="I41" s="179" t="s">
        <v>1</v>
      </c>
    </row>
    <row r="42" spans="1:9" ht="114.75" customHeight="1" x14ac:dyDescent="0.2">
      <c r="A42" s="179" t="s">
        <v>46</v>
      </c>
      <c r="B42" s="180" t="s">
        <v>418</v>
      </c>
      <c r="C42" s="179" t="s">
        <v>532</v>
      </c>
      <c r="D42" s="179" t="s">
        <v>57</v>
      </c>
      <c r="E42" s="195">
        <v>143</v>
      </c>
      <c r="F42" s="182">
        <v>37403</v>
      </c>
      <c r="G42" s="179" t="s">
        <v>533</v>
      </c>
      <c r="H42" s="179" t="s">
        <v>1</v>
      </c>
      <c r="I42" s="179" t="s">
        <v>1</v>
      </c>
    </row>
    <row r="43" spans="1:9" ht="100.5" customHeight="1" x14ac:dyDescent="0.2">
      <c r="A43" s="224" t="s">
        <v>46</v>
      </c>
      <c r="B43" s="224" t="s">
        <v>418</v>
      </c>
      <c r="C43" s="193" t="s">
        <v>606</v>
      </c>
      <c r="D43" s="193" t="s">
        <v>24</v>
      </c>
      <c r="E43" s="801">
        <v>734</v>
      </c>
      <c r="F43" s="182">
        <v>37292</v>
      </c>
      <c r="G43" s="248" t="s">
        <v>121</v>
      </c>
      <c r="H43" s="179" t="s">
        <v>1835</v>
      </c>
      <c r="I43" s="185" t="s">
        <v>580</v>
      </c>
    </row>
    <row r="44" spans="1:9" ht="45.75" customHeight="1" x14ac:dyDescent="0.2">
      <c r="A44" s="602" t="s">
        <v>414</v>
      </c>
      <c r="B44" s="598" t="s">
        <v>418</v>
      </c>
      <c r="C44" s="597" t="s">
        <v>23</v>
      </c>
      <c r="D44" s="597" t="s">
        <v>24</v>
      </c>
      <c r="E44" s="600">
        <v>600</v>
      </c>
      <c r="F44" s="441">
        <v>36731</v>
      </c>
      <c r="G44" s="597" t="s">
        <v>1834</v>
      </c>
      <c r="H44" s="439" t="s">
        <v>1</v>
      </c>
      <c r="I44" s="193" t="s">
        <v>45</v>
      </c>
    </row>
    <row r="45" spans="1:9" ht="55.5" customHeight="1" x14ac:dyDescent="0.2">
      <c r="A45" s="179" t="s">
        <v>414</v>
      </c>
      <c r="B45" s="180" t="s">
        <v>418</v>
      </c>
      <c r="C45" s="179" t="s">
        <v>23</v>
      </c>
      <c r="D45" s="179" t="s">
        <v>24</v>
      </c>
      <c r="E45" s="250">
        <v>599</v>
      </c>
      <c r="F45" s="182">
        <v>36731</v>
      </c>
      <c r="G45" s="179" t="s">
        <v>537</v>
      </c>
      <c r="H45" s="179" t="s">
        <v>1</v>
      </c>
      <c r="I45" s="193" t="s">
        <v>45</v>
      </c>
    </row>
    <row r="46" spans="1:9" ht="55.5" customHeight="1" x14ac:dyDescent="0.2">
      <c r="A46" s="599"/>
      <c r="B46" s="598"/>
      <c r="C46" s="597"/>
      <c r="D46" s="597" t="s">
        <v>665</v>
      </c>
      <c r="E46" s="787">
        <v>600</v>
      </c>
      <c r="F46" s="441">
        <v>36731</v>
      </c>
      <c r="G46" s="596" t="s">
        <v>526</v>
      </c>
      <c r="H46" s="595"/>
      <c r="I46" s="797"/>
    </row>
    <row r="47" spans="1:9" ht="55.5" customHeight="1" x14ac:dyDescent="0.2">
      <c r="A47" s="599"/>
      <c r="B47" s="598"/>
      <c r="C47" s="597"/>
      <c r="D47" s="597" t="s">
        <v>665</v>
      </c>
      <c r="E47" s="787">
        <v>489</v>
      </c>
      <c r="F47" s="441">
        <v>36158</v>
      </c>
      <c r="G47" s="596" t="s">
        <v>1828</v>
      </c>
      <c r="H47" s="595"/>
      <c r="I47" s="797"/>
    </row>
    <row r="48" spans="1:9" ht="66.75" customHeight="1" x14ac:dyDescent="0.2">
      <c r="A48" s="179" t="s">
        <v>46</v>
      </c>
      <c r="B48" s="180" t="s">
        <v>418</v>
      </c>
      <c r="C48" s="179" t="s">
        <v>23</v>
      </c>
      <c r="D48" s="179" t="s">
        <v>24</v>
      </c>
      <c r="E48" s="785">
        <v>489</v>
      </c>
      <c r="F48" s="220">
        <v>36158</v>
      </c>
      <c r="G48" s="179" t="s">
        <v>1833</v>
      </c>
      <c r="H48" s="179" t="s">
        <v>1832</v>
      </c>
      <c r="I48" s="193" t="s">
        <v>45</v>
      </c>
    </row>
    <row r="49" spans="1:9" ht="66.75" customHeight="1" x14ac:dyDescent="0.2">
      <c r="A49" s="179" t="s">
        <v>46</v>
      </c>
      <c r="B49" s="180" t="s">
        <v>418</v>
      </c>
      <c r="C49" s="179" t="s">
        <v>23</v>
      </c>
      <c r="D49" s="179" t="s">
        <v>24</v>
      </c>
      <c r="E49" s="251">
        <v>190</v>
      </c>
      <c r="F49" s="182">
        <v>34856</v>
      </c>
      <c r="G49" s="179" t="s">
        <v>551</v>
      </c>
      <c r="H49" s="179" t="s">
        <v>1</v>
      </c>
      <c r="I49" s="179" t="s">
        <v>1</v>
      </c>
    </row>
    <row r="50" spans="1:9" ht="66.75" customHeight="1" x14ac:dyDescent="0.2">
      <c r="A50" s="779"/>
      <c r="B50" s="780"/>
      <c r="C50" s="597"/>
      <c r="D50" s="597" t="s">
        <v>665</v>
      </c>
      <c r="E50" s="776">
        <v>190</v>
      </c>
      <c r="F50" s="441">
        <v>34856</v>
      </c>
      <c r="G50" s="596" t="s">
        <v>1829</v>
      </c>
      <c r="H50" s="595"/>
      <c r="I50" s="594"/>
    </row>
    <row r="51" spans="1:9" ht="66.75" customHeight="1" x14ac:dyDescent="0.2">
      <c r="A51" s="601" t="s">
        <v>405</v>
      </c>
      <c r="B51" s="438" t="s">
        <v>418</v>
      </c>
      <c r="C51" s="439" t="s">
        <v>23</v>
      </c>
      <c r="D51" s="439" t="s">
        <v>24</v>
      </c>
      <c r="E51" s="785">
        <v>80</v>
      </c>
      <c r="F51" s="441">
        <v>34270</v>
      </c>
      <c r="G51" s="439" t="s">
        <v>126</v>
      </c>
      <c r="H51" s="439" t="s">
        <v>1831</v>
      </c>
      <c r="I51" s="799" t="s">
        <v>45</v>
      </c>
    </row>
    <row r="52" spans="1:9" ht="66.75" customHeight="1" x14ac:dyDescent="0.2">
      <c r="A52" s="777" t="s">
        <v>46</v>
      </c>
      <c r="B52" s="782" t="s">
        <v>418</v>
      </c>
      <c r="C52" s="597" t="s">
        <v>23</v>
      </c>
      <c r="D52" s="597" t="s">
        <v>665</v>
      </c>
      <c r="E52" s="776">
        <v>80</v>
      </c>
      <c r="F52" s="441">
        <v>34270</v>
      </c>
      <c r="G52" s="596" t="s">
        <v>1830</v>
      </c>
      <c r="H52" s="595" t="s">
        <v>1</v>
      </c>
      <c r="I52" s="594"/>
    </row>
    <row r="53" spans="1:9" ht="66.75" customHeight="1" x14ac:dyDescent="0.2">
      <c r="A53" s="777" t="s">
        <v>46</v>
      </c>
      <c r="B53" s="782" t="s">
        <v>418</v>
      </c>
      <c r="C53" s="782" t="s">
        <v>607</v>
      </c>
      <c r="D53" s="782" t="s">
        <v>608</v>
      </c>
      <c r="E53" s="249">
        <v>1991</v>
      </c>
      <c r="F53" s="789">
        <v>33423</v>
      </c>
      <c r="G53" s="782" t="s">
        <v>130</v>
      </c>
      <c r="H53" s="796" t="s">
        <v>1</v>
      </c>
      <c r="I53" s="798" t="s">
        <v>132</v>
      </c>
    </row>
    <row r="54" spans="1:9" ht="55.5" customHeight="1" x14ac:dyDescent="0.2">
      <c r="A54" s="224" t="s">
        <v>46</v>
      </c>
      <c r="B54" s="193" t="s">
        <v>418</v>
      </c>
      <c r="C54" s="193" t="s">
        <v>607</v>
      </c>
      <c r="D54" s="193" t="s">
        <v>608</v>
      </c>
      <c r="E54" s="249">
        <v>1991</v>
      </c>
      <c r="F54" s="593">
        <v>33423</v>
      </c>
      <c r="G54" s="193" t="s">
        <v>130</v>
      </c>
      <c r="H54" s="193" t="s">
        <v>1827</v>
      </c>
      <c r="I54" s="224" t="s">
        <v>132</v>
      </c>
    </row>
    <row r="55" spans="1:9" x14ac:dyDescent="0.2">
      <c r="A55" s="704" t="s">
        <v>133</v>
      </c>
      <c r="B55" s="649" t="s">
        <v>609</v>
      </c>
      <c r="C55" s="649"/>
      <c r="D55" s="649"/>
      <c r="E55" s="705" t="s">
        <v>135</v>
      </c>
      <c r="F55" s="649" t="s">
        <v>567</v>
      </c>
      <c r="G55" s="649"/>
      <c r="H55" s="706" t="s">
        <v>136</v>
      </c>
      <c r="I55" s="649" t="s">
        <v>137</v>
      </c>
    </row>
    <row r="56" spans="1:9" ht="17.25" customHeight="1" x14ac:dyDescent="0.2">
      <c r="A56" s="704"/>
      <c r="B56" s="649"/>
      <c r="C56" s="649"/>
      <c r="D56" s="649"/>
      <c r="E56" s="705"/>
      <c r="F56" s="649"/>
      <c r="G56" s="649"/>
      <c r="H56" s="706"/>
      <c r="I56" s="649"/>
    </row>
    <row r="57" spans="1:9" ht="18" customHeight="1" x14ac:dyDescent="0.2">
      <c r="A57" s="704"/>
      <c r="B57" s="649"/>
      <c r="C57" s="649"/>
      <c r="D57" s="649"/>
      <c r="E57" s="705"/>
      <c r="F57" s="649"/>
      <c r="G57" s="649"/>
      <c r="H57" s="706"/>
      <c r="I57" s="649"/>
    </row>
    <row r="58" spans="1:9" ht="24" customHeight="1" x14ac:dyDescent="0.2">
      <c r="A58" s="252" t="s">
        <v>568</v>
      </c>
      <c r="B58" s="649" t="s">
        <v>610</v>
      </c>
      <c r="C58" s="649"/>
      <c r="D58" s="649"/>
      <c r="E58" s="592" t="s">
        <v>568</v>
      </c>
      <c r="F58" s="651" t="s">
        <v>139</v>
      </c>
      <c r="G58" s="651"/>
      <c r="H58" s="252" t="s">
        <v>568</v>
      </c>
      <c r="I58" s="254" t="s">
        <v>140</v>
      </c>
    </row>
    <row r="59" spans="1:9" ht="147.75" customHeight="1" x14ac:dyDescent="0.2">
      <c r="A59" s="704" t="s">
        <v>570</v>
      </c>
      <c r="B59" s="707" t="s">
        <v>1859</v>
      </c>
      <c r="C59" s="651"/>
      <c r="D59" s="651"/>
      <c r="E59" s="592" t="s">
        <v>571</v>
      </c>
      <c r="F59" s="651" t="s">
        <v>1858</v>
      </c>
      <c r="G59" s="651"/>
      <c r="H59" s="253" t="s">
        <v>571</v>
      </c>
      <c r="I59" s="255" t="s">
        <v>613</v>
      </c>
    </row>
    <row r="60" spans="1:9" ht="33" customHeight="1" x14ac:dyDescent="0.2">
      <c r="A60" s="704"/>
      <c r="B60" s="651"/>
      <c r="C60" s="651"/>
      <c r="D60" s="651"/>
      <c r="E60" s="592" t="s">
        <v>572</v>
      </c>
      <c r="F60" s="707">
        <v>44951</v>
      </c>
      <c r="G60" s="651"/>
      <c r="H60" s="253" t="s">
        <v>572</v>
      </c>
      <c r="I60" s="256">
        <v>44957</v>
      </c>
    </row>
  </sheetData>
  <sheetProtection selectLockedCells="1" selectUnlockedCells="1"/>
  <mergeCells count="15">
    <mergeCell ref="I55:I57"/>
    <mergeCell ref="B58:D58"/>
    <mergeCell ref="F58:G58"/>
    <mergeCell ref="A59:A60"/>
    <mergeCell ref="B59:D60"/>
    <mergeCell ref="F59:G59"/>
    <mergeCell ref="F60:G60"/>
    <mergeCell ref="A2:B2"/>
    <mergeCell ref="C2:G2"/>
    <mergeCell ref="A3:H3"/>
    <mergeCell ref="A55:A57"/>
    <mergeCell ref="B55:D57"/>
    <mergeCell ref="E55:E57"/>
    <mergeCell ref="F55:G57"/>
    <mergeCell ref="H55:H57"/>
  </mergeCells>
  <hyperlinks>
    <hyperlink ref="E18" r:id="rId1" display="https://www.funcionpublica.gov.co/eva/gestornormativo/norma.php?i=175606" xr:uid="{88D7C358-B061-4C7B-AC98-D7BBF34BB620}"/>
    <hyperlink ref="E31" r:id="rId2" display="http://www.bogotajuridica.gov.co/sisjur/normas/Norma1.jsp?i=43292" xr:uid="{485BDC7B-80AB-4307-B9E5-29A8A7242E3C}"/>
    <hyperlink ref="E41" r:id="rId3" xr:uid="{E010111B-FF20-477B-8E7B-5E024EE0F9DA}"/>
    <hyperlink ref="E42" r:id="rId4" display="https://www.alcaldiabogota.gov.co/sisjur/normas/Norma1.jsp?i=15057&amp;dt=S" xr:uid="{71537530-3BAE-4036-85C7-A182B6434746}"/>
    <hyperlink ref="E49" r:id="rId5" display="http://www.bogotajuridica.gov.co/sisjur/normas/Norma1.jsp?i=321" xr:uid="{CD770270-1748-4879-8837-4CC4B79257A2}"/>
    <hyperlink ref="E39" r:id="rId6" display="http://www.secretariasenado.gov.co/senado/basedoc/ley_0906_2004.html" xr:uid="{314C360A-48EB-4E45-9585-772347F607A2}"/>
    <hyperlink ref="E45" r:id="rId7" display="http://www.secretariasenado.gov.co/senado/basedoc/ley_0599_2000.html" xr:uid="{85371F84-057E-4370-9E2F-B6CAD7F08044}"/>
    <hyperlink ref="E23" r:id="rId8" display="http://www.gobiernobogota.gov.co/rendicion-de-cuentas/sites/default/files/documentos/Directiva 005 de 2020.pdf" xr:uid="{88DB37B5-1E73-42F1-8E5A-A12FBE37DA77}"/>
    <hyperlink ref="E28" r:id="rId9" xr:uid="{C7EDA963-31F3-44C3-8C25-53078B4A01FB}"/>
    <hyperlink ref="E43" r:id="rId10" display="https://www.alcaldiabogota.gov.co/sisjur/normas/Norma1.jsp?i=4589" xr:uid="{2F4C0FEB-A314-45B6-A6AE-D60F822E68A2}"/>
    <hyperlink ref="E26" r:id="rId11" display="1952" xr:uid="{9ABE8C82-62FF-4468-9221-53375958FCCC}"/>
    <hyperlink ref="E21" r:id="rId12" location=":~:text=de%20los%20contenidos.-,LEY%202094%20DE%202021,EL%20CONGRESO%20DE%20LA%20REP%C3%9ABLICA%20DECRETA,-ART%C3%8DCULO%201.%20Modificase" display="2094" xr:uid="{C614D0E4-C123-4D0A-93FE-E9A7668B4167}"/>
    <hyperlink ref="E35" r:id="rId13" display="1010" xr:uid="{1BCD37FF-2249-4D48-B167-FCF571B5DC1B}"/>
    <hyperlink ref="E40" r:id="rId14" display="79" xr:uid="{B87B7CDC-5FE1-4CA0-AF11-C43094C884F7}"/>
    <hyperlink ref="E34" r:id="rId15" display="002" xr:uid="{9CDA8C5C-8B05-465C-A631-36BD3BE408DB}"/>
    <hyperlink ref="E19" r:id="rId16" location=":~:text=en%20permanente%20actualizaci%C3%B3n.-,DIRECTIVA%20008%20DE%202021,-(Diciembre%2030)" display="008" xr:uid="{93BFF194-53DC-46F2-ACF2-74792DFB2E30}"/>
    <hyperlink ref="E16" r:id="rId17" location=":~:text=CIRCULAR%20100%2D002%20DE%202022" xr:uid="{86171DEC-FD02-41ED-8C67-32E629B80E7C}"/>
    <hyperlink ref="E24" r:id="rId18" display="010" xr:uid="{647E14CD-E252-4D54-9B66-BC0C478E90FC}"/>
    <hyperlink ref="E17" r:id="rId19" location=":~:text=en%20permanente%20actualizaci%C3%B3n.-,DIRECTIVA%20004%20DE%202022,-(Enero%2024)" display="004" xr:uid="{CA3EE382-493C-4EDC-8459-DC36836417A9}"/>
    <hyperlink ref="E20" r:id="rId20" location="0:~:text=en%20permanente%20actualizaci%C3%B3n.-,DIRECTIVA%20008%20DE%202021,-(Diciembre%2030)" display="008" xr:uid="{66B8DB18-0ECA-45C3-B57D-F6F6AC7917CE}"/>
    <hyperlink ref="E38" r:id="rId21" display="284" xr:uid="{0FA0ABA7-93F6-4545-86CE-3FF3F8C911BA}"/>
    <hyperlink ref="E29" r:id="rId22" display="284" xr:uid="{E11B7168-9077-4A4A-B961-DD7E6227C128}"/>
    <hyperlink ref="E12" r:id="rId23" display="171" xr:uid="{B22A03B3-DA45-4579-8361-814F4B5E40E8}"/>
    <hyperlink ref="E32" r:id="rId24" display="1437" xr:uid="{84022056-6444-49FC-9987-C93687070C03}"/>
    <hyperlink ref="E10" r:id="rId25" display="043" xr:uid="{8BA51E12-4C8B-4C1A-A2F5-916011209D9B}"/>
    <hyperlink ref="E8" r:id="rId26" display="045" xr:uid="{04F62ADE-ADE0-4632-B20B-438086DFD93B}"/>
    <hyperlink ref="E53" r:id="rId27" display="http://www.bogotajuridica.gov.co/sisjur/normas/Norma1.jsp?i=4125" xr:uid="{8A20D3CD-7421-4BB5-8D49-E78AF8A54478}"/>
    <hyperlink ref="E54" r:id="rId28" display="http://www.bogotajuridica.gov.co/sisjur/normas/Norma1.jsp?i=4125" xr:uid="{4731FE13-C7B5-473C-9B4E-E7AB1DB3CD82}"/>
    <hyperlink ref="E51" r:id="rId29" display="http://www.secretariasenado.gov.co/senado/basedoc/ley_0080_1993.html" xr:uid="{6DCC3185-9203-4628-80B3-59F0B8A6553F}"/>
    <hyperlink ref="E48" r:id="rId30" display="https://www.funcionpublica.gov.co/eva/gestornormativo/norma.php?i=186" xr:uid="{9EFD7948-8085-49CA-AF54-23DF7E1E1AAF}"/>
    <hyperlink ref="E44" r:id="rId31" display="http://www.secretariasenado.gov.co/senado/basedoc/ley_0600_2000.html" xr:uid="{62D30726-DDF5-4198-90EF-AC8441998661}"/>
    <hyperlink ref="E37" r:id="rId32" display="https://www.funcionpublica.gov.co/eva/gestornormativo/norma.php?i=14861" xr:uid="{C5BB3783-0316-4769-8B99-F638C518A151}"/>
    <hyperlink ref="E36" r:id="rId33" display="https://www.funcionpublica.gov.co/eva/gestornormativo/norma.php?i=17079" xr:uid="{F793BF0E-1A1C-429C-A46F-C4D8CFED8955}"/>
    <hyperlink ref="E33" r:id="rId34" location=":~:text=LEY%201150%20DE%202007&amp;text=Por%20medio%20de%20la%20cual,la%20contrataci%C3%B3n%20con%20Recursos%20P%C3%BAblicos." display="http://www.secretariasenado.gov.co/senado/basedoc/ley_1150_2007.html - :~:text=LEY%201150%20DE%202007&amp;text=Por%20medio%20de%20la%20cual,la%20contrataci%C3%B3n%20con%20Recursos%20P%C3%BAblicos." xr:uid="{D044EAB8-3D46-432F-850D-784A7CF8EB07}"/>
    <hyperlink ref="E30" r:id="rId35" display="https://www.funcionpublica.gov.co/eva/gestornormativo/norma.php?i=48425" xr:uid="{653C4C33-EE74-4405-B683-B9377BF70F3C}"/>
    <hyperlink ref="E25" r:id="rId36" display="https://www.funcionpublica.gov.co/eva/gestornormativo/norma.php?i=93970" xr:uid="{A5C27D8D-4022-4E53-92FD-CCB697DC6229}"/>
    <hyperlink ref="E27" r:id="rId37" display="https://intranet.secretariajuridica.gov.co/transparencia/marco-legal/normatividad/decreto-323-2016" xr:uid="{0A232C25-3106-4327-AB07-DAB529BFB845}"/>
    <hyperlink ref="E22" r:id="rId38" display="https://www.funcionpublica.gov.co/eva/gestornormativo/norma.php?i=156590" xr:uid="{126A80B0-9949-4881-A5FD-51CF6EC702BD}"/>
    <hyperlink ref="E52" r:id="rId39" display="Art. 8 Ley 80 de 1993" xr:uid="{D21820EA-0576-491F-AAD2-84D1279CC739}"/>
    <hyperlink ref="E50" r:id="rId40" display="ART. 38 Ley 190 de 1995" xr:uid="{CB588994-E100-4EB3-9B06-D108604E7CED}"/>
    <hyperlink ref="E47" r:id="rId41" display="Art. 113 Art Ley 489 de 1998" xr:uid="{15248EC6-AD98-465E-B10B-9D6B0EC72C72}"/>
    <hyperlink ref="E46" r:id="rId42" display="600-2000" xr:uid="{218564B0-C3FE-44E2-AACA-66DA47B96B47}"/>
    <hyperlink ref="E6" r:id="rId43" display="55" xr:uid="{389304BB-AD72-4DC8-9847-8FA029CD83C8}"/>
    <hyperlink ref="E7" r:id="rId44" display="49" xr:uid="{D3DC9C36-11F0-44B2-B517-ED124EFDCBFB}"/>
    <hyperlink ref="E9" r:id="rId45" display="44" xr:uid="{EE5C0A78-3337-439D-9664-6A4F0CB169E3}"/>
    <hyperlink ref="E5" r:id="rId46" display="57" xr:uid="{6A7DC759-080B-42D9-8465-0F43C13EB9F0}"/>
    <hyperlink ref="E11" r:id="rId47" display="35" xr:uid="{4969BDAF-C5A7-488C-9FA0-55AE9DAED742}"/>
    <hyperlink ref="E13" r:id="rId48" display="25" xr:uid="{C0D891DE-D808-4B6B-99AD-D07BC5B6014B}"/>
    <hyperlink ref="E14" r:id="rId49" display="18" xr:uid="{0C46AF22-190A-43A7-A227-3367EE2BBAF7}"/>
    <hyperlink ref="E15" r:id="rId50" display="17" xr:uid="{D6B0C270-F610-43B8-97C0-C610FB7DF22E}"/>
  </hyperlinks>
  <printOptions horizontalCentered="1"/>
  <pageMargins left="0.23622047244094491" right="0.23622047244094491" top="0.31496062992125984" bottom="0.19685039370078741" header="0" footer="0"/>
  <pageSetup paperSize="14" scale="15" firstPageNumber="0" fitToHeight="40" orientation="landscape" horizontalDpi="300" verticalDpi="300" r:id="rId51"/>
  <headerFooter alignWithMargins="0">
    <oddFooter xml:space="preserve">&amp;LV3-11-03-2020
</oddFooter>
  </headerFooter>
  <drawing r:id="rId52"/>
  <tableParts count="1">
    <tablePart r:id="rId53"/>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5CE1F7-B02B-4159-880E-4F0434D9B2D1}">
  <sheetPr>
    <tabColor indexed="10"/>
    <pageSetUpPr fitToPage="1"/>
  </sheetPr>
  <dimension ref="A1:I48"/>
  <sheetViews>
    <sheetView view="pageBreakPreview" zoomScale="70" zoomScaleNormal="60" zoomScaleSheetLayoutView="70" workbookViewId="0">
      <selection activeCell="H52" sqref="H52"/>
    </sheetView>
  </sheetViews>
  <sheetFormatPr baseColWidth="10" defaultColWidth="11.42578125" defaultRowHeight="14.25" x14ac:dyDescent="0.2"/>
  <cols>
    <col min="1" max="1" width="27.140625" style="211" customWidth="1"/>
    <col min="2" max="2" width="20" style="211" customWidth="1"/>
    <col min="3" max="3" width="19.42578125" style="175" customWidth="1"/>
    <col min="4" max="4" width="25.42578125" style="175" customWidth="1"/>
    <col min="5" max="5" width="41.85546875" style="175" customWidth="1"/>
    <col min="6" max="6" width="20" style="175" customWidth="1"/>
    <col min="7" max="7" width="52.42578125" style="257" customWidth="1"/>
    <col min="8" max="8" width="53.28515625" style="257" customWidth="1"/>
    <col min="9" max="9" width="46.85546875" style="175" customWidth="1"/>
    <col min="10" max="254" width="11.42578125" style="175"/>
    <col min="255" max="255" width="27.140625" style="175" customWidth="1"/>
    <col min="256" max="256" width="20" style="175" customWidth="1"/>
    <col min="257" max="257" width="19.42578125" style="175" customWidth="1"/>
    <col min="258" max="258" width="25.42578125" style="175" customWidth="1"/>
    <col min="259" max="259" width="13.42578125" style="175" customWidth="1"/>
    <col min="260" max="260" width="20" style="175" customWidth="1"/>
    <col min="261" max="261" width="35.85546875" style="175" customWidth="1"/>
    <col min="262" max="262" width="45" style="175" customWidth="1"/>
    <col min="263" max="263" width="35.140625" style="175" customWidth="1"/>
    <col min="264" max="264" width="11.42578125" style="175"/>
    <col min="265" max="265" width="14" style="175" customWidth="1"/>
    <col min="266" max="510" width="11.42578125" style="175"/>
    <col min="511" max="511" width="27.140625" style="175" customWidth="1"/>
    <col min="512" max="512" width="20" style="175" customWidth="1"/>
    <col min="513" max="513" width="19.42578125" style="175" customWidth="1"/>
    <col min="514" max="514" width="25.42578125" style="175" customWidth="1"/>
    <col min="515" max="515" width="13.42578125" style="175" customWidth="1"/>
    <col min="516" max="516" width="20" style="175" customWidth="1"/>
    <col min="517" max="517" width="35.85546875" style="175" customWidth="1"/>
    <col min="518" max="518" width="45" style="175" customWidth="1"/>
    <col min="519" max="519" width="35.140625" style="175" customWidth="1"/>
    <col min="520" max="520" width="11.42578125" style="175"/>
    <col min="521" max="521" width="14" style="175" customWidth="1"/>
    <col min="522" max="766" width="11.42578125" style="175"/>
    <col min="767" max="767" width="27.140625" style="175" customWidth="1"/>
    <col min="768" max="768" width="20" style="175" customWidth="1"/>
    <col min="769" max="769" width="19.42578125" style="175" customWidth="1"/>
    <col min="770" max="770" width="25.42578125" style="175" customWidth="1"/>
    <col min="771" max="771" width="13.42578125" style="175" customWidth="1"/>
    <col min="772" max="772" width="20" style="175" customWidth="1"/>
    <col min="773" max="773" width="35.85546875" style="175" customWidth="1"/>
    <col min="774" max="774" width="45" style="175" customWidth="1"/>
    <col min="775" max="775" width="35.140625" style="175" customWidth="1"/>
    <col min="776" max="776" width="11.42578125" style="175"/>
    <col min="777" max="777" width="14" style="175" customWidth="1"/>
    <col min="778" max="1022" width="11.42578125" style="175"/>
    <col min="1023" max="1023" width="27.140625" style="175" customWidth="1"/>
    <col min="1024" max="1024" width="20" style="175" customWidth="1"/>
    <col min="1025" max="1025" width="19.42578125" style="175" customWidth="1"/>
    <col min="1026" max="1026" width="25.42578125" style="175" customWidth="1"/>
    <col min="1027" max="1027" width="13.42578125" style="175" customWidth="1"/>
    <col min="1028" max="1028" width="20" style="175" customWidth="1"/>
    <col min="1029" max="1029" width="35.85546875" style="175" customWidth="1"/>
    <col min="1030" max="1030" width="45" style="175" customWidth="1"/>
    <col min="1031" max="1031" width="35.140625" style="175" customWidth="1"/>
    <col min="1032" max="1032" width="11.42578125" style="175"/>
    <col min="1033" max="1033" width="14" style="175" customWidth="1"/>
    <col min="1034" max="1278" width="11.42578125" style="175"/>
    <col min="1279" max="1279" width="27.140625" style="175" customWidth="1"/>
    <col min="1280" max="1280" width="20" style="175" customWidth="1"/>
    <col min="1281" max="1281" width="19.42578125" style="175" customWidth="1"/>
    <col min="1282" max="1282" width="25.42578125" style="175" customWidth="1"/>
    <col min="1283" max="1283" width="13.42578125" style="175" customWidth="1"/>
    <col min="1284" max="1284" width="20" style="175" customWidth="1"/>
    <col min="1285" max="1285" width="35.85546875" style="175" customWidth="1"/>
    <col min="1286" max="1286" width="45" style="175" customWidth="1"/>
    <col min="1287" max="1287" width="35.140625" style="175" customWidth="1"/>
    <col min="1288" max="1288" width="11.42578125" style="175"/>
    <col min="1289" max="1289" width="14" style="175" customWidth="1"/>
    <col min="1290" max="1534" width="11.42578125" style="175"/>
    <col min="1535" max="1535" width="27.140625" style="175" customWidth="1"/>
    <col min="1536" max="1536" width="20" style="175" customWidth="1"/>
    <col min="1537" max="1537" width="19.42578125" style="175" customWidth="1"/>
    <col min="1538" max="1538" width="25.42578125" style="175" customWidth="1"/>
    <col min="1539" max="1539" width="13.42578125" style="175" customWidth="1"/>
    <col min="1540" max="1540" width="20" style="175" customWidth="1"/>
    <col min="1541" max="1541" width="35.85546875" style="175" customWidth="1"/>
    <col min="1542" max="1542" width="45" style="175" customWidth="1"/>
    <col min="1543" max="1543" width="35.140625" style="175" customWidth="1"/>
    <col min="1544" max="1544" width="11.42578125" style="175"/>
    <col min="1545" max="1545" width="14" style="175" customWidth="1"/>
    <col min="1546" max="1790" width="11.42578125" style="175"/>
    <col min="1791" max="1791" width="27.140625" style="175" customWidth="1"/>
    <col min="1792" max="1792" width="20" style="175" customWidth="1"/>
    <col min="1793" max="1793" width="19.42578125" style="175" customWidth="1"/>
    <col min="1794" max="1794" width="25.42578125" style="175" customWidth="1"/>
    <col min="1795" max="1795" width="13.42578125" style="175" customWidth="1"/>
    <col min="1796" max="1796" width="20" style="175" customWidth="1"/>
    <col min="1797" max="1797" width="35.85546875" style="175" customWidth="1"/>
    <col min="1798" max="1798" width="45" style="175" customWidth="1"/>
    <col min="1799" max="1799" width="35.140625" style="175" customWidth="1"/>
    <col min="1800" max="1800" width="11.42578125" style="175"/>
    <col min="1801" max="1801" width="14" style="175" customWidth="1"/>
    <col min="1802" max="2046" width="11.42578125" style="175"/>
    <col min="2047" max="2047" width="27.140625" style="175" customWidth="1"/>
    <col min="2048" max="2048" width="20" style="175" customWidth="1"/>
    <col min="2049" max="2049" width="19.42578125" style="175" customWidth="1"/>
    <col min="2050" max="2050" width="25.42578125" style="175" customWidth="1"/>
    <col min="2051" max="2051" width="13.42578125" style="175" customWidth="1"/>
    <col min="2052" max="2052" width="20" style="175" customWidth="1"/>
    <col min="2053" max="2053" width="35.85546875" style="175" customWidth="1"/>
    <col min="2054" max="2054" width="45" style="175" customWidth="1"/>
    <col min="2055" max="2055" width="35.140625" style="175" customWidth="1"/>
    <col min="2056" max="2056" width="11.42578125" style="175"/>
    <col min="2057" max="2057" width="14" style="175" customWidth="1"/>
    <col min="2058" max="2302" width="11.42578125" style="175"/>
    <col min="2303" max="2303" width="27.140625" style="175" customWidth="1"/>
    <col min="2304" max="2304" width="20" style="175" customWidth="1"/>
    <col min="2305" max="2305" width="19.42578125" style="175" customWidth="1"/>
    <col min="2306" max="2306" width="25.42578125" style="175" customWidth="1"/>
    <col min="2307" max="2307" width="13.42578125" style="175" customWidth="1"/>
    <col min="2308" max="2308" width="20" style="175" customWidth="1"/>
    <col min="2309" max="2309" width="35.85546875" style="175" customWidth="1"/>
    <col min="2310" max="2310" width="45" style="175" customWidth="1"/>
    <col min="2311" max="2311" width="35.140625" style="175" customWidth="1"/>
    <col min="2312" max="2312" width="11.42578125" style="175"/>
    <col min="2313" max="2313" width="14" style="175" customWidth="1"/>
    <col min="2314" max="2558" width="11.42578125" style="175"/>
    <col min="2559" max="2559" width="27.140625" style="175" customWidth="1"/>
    <col min="2560" max="2560" width="20" style="175" customWidth="1"/>
    <col min="2561" max="2561" width="19.42578125" style="175" customWidth="1"/>
    <col min="2562" max="2562" width="25.42578125" style="175" customWidth="1"/>
    <col min="2563" max="2563" width="13.42578125" style="175" customWidth="1"/>
    <col min="2564" max="2564" width="20" style="175" customWidth="1"/>
    <col min="2565" max="2565" width="35.85546875" style="175" customWidth="1"/>
    <col min="2566" max="2566" width="45" style="175" customWidth="1"/>
    <col min="2567" max="2567" width="35.140625" style="175" customWidth="1"/>
    <col min="2568" max="2568" width="11.42578125" style="175"/>
    <col min="2569" max="2569" width="14" style="175" customWidth="1"/>
    <col min="2570" max="2814" width="11.42578125" style="175"/>
    <col min="2815" max="2815" width="27.140625" style="175" customWidth="1"/>
    <col min="2816" max="2816" width="20" style="175" customWidth="1"/>
    <col min="2817" max="2817" width="19.42578125" style="175" customWidth="1"/>
    <col min="2818" max="2818" width="25.42578125" style="175" customWidth="1"/>
    <col min="2819" max="2819" width="13.42578125" style="175" customWidth="1"/>
    <col min="2820" max="2820" width="20" style="175" customWidth="1"/>
    <col min="2821" max="2821" width="35.85546875" style="175" customWidth="1"/>
    <col min="2822" max="2822" width="45" style="175" customWidth="1"/>
    <col min="2823" max="2823" width="35.140625" style="175" customWidth="1"/>
    <col min="2824" max="2824" width="11.42578125" style="175"/>
    <col min="2825" max="2825" width="14" style="175" customWidth="1"/>
    <col min="2826" max="3070" width="11.42578125" style="175"/>
    <col min="3071" max="3071" width="27.140625" style="175" customWidth="1"/>
    <col min="3072" max="3072" width="20" style="175" customWidth="1"/>
    <col min="3073" max="3073" width="19.42578125" style="175" customWidth="1"/>
    <col min="3074" max="3074" width="25.42578125" style="175" customWidth="1"/>
    <col min="3075" max="3075" width="13.42578125" style="175" customWidth="1"/>
    <col min="3076" max="3076" width="20" style="175" customWidth="1"/>
    <col min="3077" max="3077" width="35.85546875" style="175" customWidth="1"/>
    <col min="3078" max="3078" width="45" style="175" customWidth="1"/>
    <col min="3079" max="3079" width="35.140625" style="175" customWidth="1"/>
    <col min="3080" max="3080" width="11.42578125" style="175"/>
    <col min="3081" max="3081" width="14" style="175" customWidth="1"/>
    <col min="3082" max="3326" width="11.42578125" style="175"/>
    <col min="3327" max="3327" width="27.140625" style="175" customWidth="1"/>
    <col min="3328" max="3328" width="20" style="175" customWidth="1"/>
    <col min="3329" max="3329" width="19.42578125" style="175" customWidth="1"/>
    <col min="3330" max="3330" width="25.42578125" style="175" customWidth="1"/>
    <col min="3331" max="3331" width="13.42578125" style="175" customWidth="1"/>
    <col min="3332" max="3332" width="20" style="175" customWidth="1"/>
    <col min="3333" max="3333" width="35.85546875" style="175" customWidth="1"/>
    <col min="3334" max="3334" width="45" style="175" customWidth="1"/>
    <col min="3335" max="3335" width="35.140625" style="175" customWidth="1"/>
    <col min="3336" max="3336" width="11.42578125" style="175"/>
    <col min="3337" max="3337" width="14" style="175" customWidth="1"/>
    <col min="3338" max="3582" width="11.42578125" style="175"/>
    <col min="3583" max="3583" width="27.140625" style="175" customWidth="1"/>
    <col min="3584" max="3584" width="20" style="175" customWidth="1"/>
    <col min="3585" max="3585" width="19.42578125" style="175" customWidth="1"/>
    <col min="3586" max="3586" width="25.42578125" style="175" customWidth="1"/>
    <col min="3587" max="3587" width="13.42578125" style="175" customWidth="1"/>
    <col min="3588" max="3588" width="20" style="175" customWidth="1"/>
    <col min="3589" max="3589" width="35.85546875" style="175" customWidth="1"/>
    <col min="3590" max="3590" width="45" style="175" customWidth="1"/>
    <col min="3591" max="3591" width="35.140625" style="175" customWidth="1"/>
    <col min="3592" max="3592" width="11.42578125" style="175"/>
    <col min="3593" max="3593" width="14" style="175" customWidth="1"/>
    <col min="3594" max="3838" width="11.42578125" style="175"/>
    <col min="3839" max="3839" width="27.140625" style="175" customWidth="1"/>
    <col min="3840" max="3840" width="20" style="175" customWidth="1"/>
    <col min="3841" max="3841" width="19.42578125" style="175" customWidth="1"/>
    <col min="3842" max="3842" width="25.42578125" style="175" customWidth="1"/>
    <col min="3843" max="3843" width="13.42578125" style="175" customWidth="1"/>
    <col min="3844" max="3844" width="20" style="175" customWidth="1"/>
    <col min="3845" max="3845" width="35.85546875" style="175" customWidth="1"/>
    <col min="3846" max="3846" width="45" style="175" customWidth="1"/>
    <col min="3847" max="3847" width="35.140625" style="175" customWidth="1"/>
    <col min="3848" max="3848" width="11.42578125" style="175"/>
    <col min="3849" max="3849" width="14" style="175" customWidth="1"/>
    <col min="3850" max="4094" width="11.42578125" style="175"/>
    <col min="4095" max="4095" width="27.140625" style="175" customWidth="1"/>
    <col min="4096" max="4096" width="20" style="175" customWidth="1"/>
    <col min="4097" max="4097" width="19.42578125" style="175" customWidth="1"/>
    <col min="4098" max="4098" width="25.42578125" style="175" customWidth="1"/>
    <col min="4099" max="4099" width="13.42578125" style="175" customWidth="1"/>
    <col min="4100" max="4100" width="20" style="175" customWidth="1"/>
    <col min="4101" max="4101" width="35.85546875" style="175" customWidth="1"/>
    <col min="4102" max="4102" width="45" style="175" customWidth="1"/>
    <col min="4103" max="4103" width="35.140625" style="175" customWidth="1"/>
    <col min="4104" max="4104" width="11.42578125" style="175"/>
    <col min="4105" max="4105" width="14" style="175" customWidth="1"/>
    <col min="4106" max="4350" width="11.42578125" style="175"/>
    <col min="4351" max="4351" width="27.140625" style="175" customWidth="1"/>
    <col min="4352" max="4352" width="20" style="175" customWidth="1"/>
    <col min="4353" max="4353" width="19.42578125" style="175" customWidth="1"/>
    <col min="4354" max="4354" width="25.42578125" style="175" customWidth="1"/>
    <col min="4355" max="4355" width="13.42578125" style="175" customWidth="1"/>
    <col min="4356" max="4356" width="20" style="175" customWidth="1"/>
    <col min="4357" max="4357" width="35.85546875" style="175" customWidth="1"/>
    <col min="4358" max="4358" width="45" style="175" customWidth="1"/>
    <col min="4359" max="4359" width="35.140625" style="175" customWidth="1"/>
    <col min="4360" max="4360" width="11.42578125" style="175"/>
    <col min="4361" max="4361" width="14" style="175" customWidth="1"/>
    <col min="4362" max="4606" width="11.42578125" style="175"/>
    <col min="4607" max="4607" width="27.140625" style="175" customWidth="1"/>
    <col min="4608" max="4608" width="20" style="175" customWidth="1"/>
    <col min="4609" max="4609" width="19.42578125" style="175" customWidth="1"/>
    <col min="4610" max="4610" width="25.42578125" style="175" customWidth="1"/>
    <col min="4611" max="4611" width="13.42578125" style="175" customWidth="1"/>
    <col min="4612" max="4612" width="20" style="175" customWidth="1"/>
    <col min="4613" max="4613" width="35.85546875" style="175" customWidth="1"/>
    <col min="4614" max="4614" width="45" style="175" customWidth="1"/>
    <col min="4615" max="4615" width="35.140625" style="175" customWidth="1"/>
    <col min="4616" max="4616" width="11.42578125" style="175"/>
    <col min="4617" max="4617" width="14" style="175" customWidth="1"/>
    <col min="4618" max="4862" width="11.42578125" style="175"/>
    <col min="4863" max="4863" width="27.140625" style="175" customWidth="1"/>
    <col min="4864" max="4864" width="20" style="175" customWidth="1"/>
    <col min="4865" max="4865" width="19.42578125" style="175" customWidth="1"/>
    <col min="4866" max="4866" width="25.42578125" style="175" customWidth="1"/>
    <col min="4867" max="4867" width="13.42578125" style="175" customWidth="1"/>
    <col min="4868" max="4868" width="20" style="175" customWidth="1"/>
    <col min="4869" max="4869" width="35.85546875" style="175" customWidth="1"/>
    <col min="4870" max="4870" width="45" style="175" customWidth="1"/>
    <col min="4871" max="4871" width="35.140625" style="175" customWidth="1"/>
    <col min="4872" max="4872" width="11.42578125" style="175"/>
    <col min="4873" max="4873" width="14" style="175" customWidth="1"/>
    <col min="4874" max="5118" width="11.42578125" style="175"/>
    <col min="5119" max="5119" width="27.140625" style="175" customWidth="1"/>
    <col min="5120" max="5120" width="20" style="175" customWidth="1"/>
    <col min="5121" max="5121" width="19.42578125" style="175" customWidth="1"/>
    <col min="5122" max="5122" width="25.42578125" style="175" customWidth="1"/>
    <col min="5123" max="5123" width="13.42578125" style="175" customWidth="1"/>
    <col min="5124" max="5124" width="20" style="175" customWidth="1"/>
    <col min="5125" max="5125" width="35.85546875" style="175" customWidth="1"/>
    <col min="5126" max="5126" width="45" style="175" customWidth="1"/>
    <col min="5127" max="5127" width="35.140625" style="175" customWidth="1"/>
    <col min="5128" max="5128" width="11.42578125" style="175"/>
    <col min="5129" max="5129" width="14" style="175" customWidth="1"/>
    <col min="5130" max="5374" width="11.42578125" style="175"/>
    <col min="5375" max="5375" width="27.140625" style="175" customWidth="1"/>
    <col min="5376" max="5376" width="20" style="175" customWidth="1"/>
    <col min="5377" max="5377" width="19.42578125" style="175" customWidth="1"/>
    <col min="5378" max="5378" width="25.42578125" style="175" customWidth="1"/>
    <col min="5379" max="5379" width="13.42578125" style="175" customWidth="1"/>
    <col min="5380" max="5380" width="20" style="175" customWidth="1"/>
    <col min="5381" max="5381" width="35.85546875" style="175" customWidth="1"/>
    <col min="5382" max="5382" width="45" style="175" customWidth="1"/>
    <col min="5383" max="5383" width="35.140625" style="175" customWidth="1"/>
    <col min="5384" max="5384" width="11.42578125" style="175"/>
    <col min="5385" max="5385" width="14" style="175" customWidth="1"/>
    <col min="5386" max="5630" width="11.42578125" style="175"/>
    <col min="5631" max="5631" width="27.140625" style="175" customWidth="1"/>
    <col min="5632" max="5632" width="20" style="175" customWidth="1"/>
    <col min="5633" max="5633" width="19.42578125" style="175" customWidth="1"/>
    <col min="5634" max="5634" width="25.42578125" style="175" customWidth="1"/>
    <col min="5635" max="5635" width="13.42578125" style="175" customWidth="1"/>
    <col min="5636" max="5636" width="20" style="175" customWidth="1"/>
    <col min="5637" max="5637" width="35.85546875" style="175" customWidth="1"/>
    <col min="5638" max="5638" width="45" style="175" customWidth="1"/>
    <col min="5639" max="5639" width="35.140625" style="175" customWidth="1"/>
    <col min="5640" max="5640" width="11.42578125" style="175"/>
    <col min="5641" max="5641" width="14" style="175" customWidth="1"/>
    <col min="5642" max="5886" width="11.42578125" style="175"/>
    <col min="5887" max="5887" width="27.140625" style="175" customWidth="1"/>
    <col min="5888" max="5888" width="20" style="175" customWidth="1"/>
    <col min="5889" max="5889" width="19.42578125" style="175" customWidth="1"/>
    <col min="5890" max="5890" width="25.42578125" style="175" customWidth="1"/>
    <col min="5891" max="5891" width="13.42578125" style="175" customWidth="1"/>
    <col min="5892" max="5892" width="20" style="175" customWidth="1"/>
    <col min="5893" max="5893" width="35.85546875" style="175" customWidth="1"/>
    <col min="5894" max="5894" width="45" style="175" customWidth="1"/>
    <col min="5895" max="5895" width="35.140625" style="175" customWidth="1"/>
    <col min="5896" max="5896" width="11.42578125" style="175"/>
    <col min="5897" max="5897" width="14" style="175" customWidth="1"/>
    <col min="5898" max="6142" width="11.42578125" style="175"/>
    <col min="6143" max="6143" width="27.140625" style="175" customWidth="1"/>
    <col min="6144" max="6144" width="20" style="175" customWidth="1"/>
    <col min="6145" max="6145" width="19.42578125" style="175" customWidth="1"/>
    <col min="6146" max="6146" width="25.42578125" style="175" customWidth="1"/>
    <col min="6147" max="6147" width="13.42578125" style="175" customWidth="1"/>
    <col min="6148" max="6148" width="20" style="175" customWidth="1"/>
    <col min="6149" max="6149" width="35.85546875" style="175" customWidth="1"/>
    <col min="6150" max="6150" width="45" style="175" customWidth="1"/>
    <col min="6151" max="6151" width="35.140625" style="175" customWidth="1"/>
    <col min="6152" max="6152" width="11.42578125" style="175"/>
    <col min="6153" max="6153" width="14" style="175" customWidth="1"/>
    <col min="6154" max="6398" width="11.42578125" style="175"/>
    <col min="6399" max="6399" width="27.140625" style="175" customWidth="1"/>
    <col min="6400" max="6400" width="20" style="175" customWidth="1"/>
    <col min="6401" max="6401" width="19.42578125" style="175" customWidth="1"/>
    <col min="6402" max="6402" width="25.42578125" style="175" customWidth="1"/>
    <col min="6403" max="6403" width="13.42578125" style="175" customWidth="1"/>
    <col min="6404" max="6404" width="20" style="175" customWidth="1"/>
    <col min="6405" max="6405" width="35.85546875" style="175" customWidth="1"/>
    <col min="6406" max="6406" width="45" style="175" customWidth="1"/>
    <col min="6407" max="6407" width="35.140625" style="175" customWidth="1"/>
    <col min="6408" max="6408" width="11.42578125" style="175"/>
    <col min="6409" max="6409" width="14" style="175" customWidth="1"/>
    <col min="6410" max="6654" width="11.42578125" style="175"/>
    <col min="6655" max="6655" width="27.140625" style="175" customWidth="1"/>
    <col min="6656" max="6656" width="20" style="175" customWidth="1"/>
    <col min="6657" max="6657" width="19.42578125" style="175" customWidth="1"/>
    <col min="6658" max="6658" width="25.42578125" style="175" customWidth="1"/>
    <col min="6659" max="6659" width="13.42578125" style="175" customWidth="1"/>
    <col min="6660" max="6660" width="20" style="175" customWidth="1"/>
    <col min="6661" max="6661" width="35.85546875" style="175" customWidth="1"/>
    <col min="6662" max="6662" width="45" style="175" customWidth="1"/>
    <col min="6663" max="6663" width="35.140625" style="175" customWidth="1"/>
    <col min="6664" max="6664" width="11.42578125" style="175"/>
    <col min="6665" max="6665" width="14" style="175" customWidth="1"/>
    <col min="6666" max="6910" width="11.42578125" style="175"/>
    <col min="6911" max="6911" width="27.140625" style="175" customWidth="1"/>
    <col min="6912" max="6912" width="20" style="175" customWidth="1"/>
    <col min="6913" max="6913" width="19.42578125" style="175" customWidth="1"/>
    <col min="6914" max="6914" width="25.42578125" style="175" customWidth="1"/>
    <col min="6915" max="6915" width="13.42578125" style="175" customWidth="1"/>
    <col min="6916" max="6916" width="20" style="175" customWidth="1"/>
    <col min="6917" max="6917" width="35.85546875" style="175" customWidth="1"/>
    <col min="6918" max="6918" width="45" style="175" customWidth="1"/>
    <col min="6919" max="6919" width="35.140625" style="175" customWidth="1"/>
    <col min="6920" max="6920" width="11.42578125" style="175"/>
    <col min="6921" max="6921" width="14" style="175" customWidth="1"/>
    <col min="6922" max="7166" width="11.42578125" style="175"/>
    <col min="7167" max="7167" width="27.140625" style="175" customWidth="1"/>
    <col min="7168" max="7168" width="20" style="175" customWidth="1"/>
    <col min="7169" max="7169" width="19.42578125" style="175" customWidth="1"/>
    <col min="7170" max="7170" width="25.42578125" style="175" customWidth="1"/>
    <col min="7171" max="7171" width="13.42578125" style="175" customWidth="1"/>
    <col min="7172" max="7172" width="20" style="175" customWidth="1"/>
    <col min="7173" max="7173" width="35.85546875" style="175" customWidth="1"/>
    <col min="7174" max="7174" width="45" style="175" customWidth="1"/>
    <col min="7175" max="7175" width="35.140625" style="175" customWidth="1"/>
    <col min="7176" max="7176" width="11.42578125" style="175"/>
    <col min="7177" max="7177" width="14" style="175" customWidth="1"/>
    <col min="7178" max="7422" width="11.42578125" style="175"/>
    <col min="7423" max="7423" width="27.140625" style="175" customWidth="1"/>
    <col min="7424" max="7424" width="20" style="175" customWidth="1"/>
    <col min="7425" max="7425" width="19.42578125" style="175" customWidth="1"/>
    <col min="7426" max="7426" width="25.42578125" style="175" customWidth="1"/>
    <col min="7427" max="7427" width="13.42578125" style="175" customWidth="1"/>
    <col min="7428" max="7428" width="20" style="175" customWidth="1"/>
    <col min="7429" max="7429" width="35.85546875" style="175" customWidth="1"/>
    <col min="7430" max="7430" width="45" style="175" customWidth="1"/>
    <col min="7431" max="7431" width="35.140625" style="175" customWidth="1"/>
    <col min="7432" max="7432" width="11.42578125" style="175"/>
    <col min="7433" max="7433" width="14" style="175" customWidth="1"/>
    <col min="7434" max="7678" width="11.42578125" style="175"/>
    <col min="7679" max="7679" width="27.140625" style="175" customWidth="1"/>
    <col min="7680" max="7680" width="20" style="175" customWidth="1"/>
    <col min="7681" max="7681" width="19.42578125" style="175" customWidth="1"/>
    <col min="7682" max="7682" width="25.42578125" style="175" customWidth="1"/>
    <col min="7683" max="7683" width="13.42578125" style="175" customWidth="1"/>
    <col min="7684" max="7684" width="20" style="175" customWidth="1"/>
    <col min="7685" max="7685" width="35.85546875" style="175" customWidth="1"/>
    <col min="7686" max="7686" width="45" style="175" customWidth="1"/>
    <col min="7687" max="7687" width="35.140625" style="175" customWidth="1"/>
    <col min="7688" max="7688" width="11.42578125" style="175"/>
    <col min="7689" max="7689" width="14" style="175" customWidth="1"/>
    <col min="7690" max="7934" width="11.42578125" style="175"/>
    <col min="7935" max="7935" width="27.140625" style="175" customWidth="1"/>
    <col min="7936" max="7936" width="20" style="175" customWidth="1"/>
    <col min="7937" max="7937" width="19.42578125" style="175" customWidth="1"/>
    <col min="7938" max="7938" width="25.42578125" style="175" customWidth="1"/>
    <col min="7939" max="7939" width="13.42578125" style="175" customWidth="1"/>
    <col min="7940" max="7940" width="20" style="175" customWidth="1"/>
    <col min="7941" max="7941" width="35.85546875" style="175" customWidth="1"/>
    <col min="7942" max="7942" width="45" style="175" customWidth="1"/>
    <col min="7943" max="7943" width="35.140625" style="175" customWidth="1"/>
    <col min="7944" max="7944" width="11.42578125" style="175"/>
    <col min="7945" max="7945" width="14" style="175" customWidth="1"/>
    <col min="7946" max="8190" width="11.42578125" style="175"/>
    <col min="8191" max="8191" width="27.140625" style="175" customWidth="1"/>
    <col min="8192" max="8192" width="20" style="175" customWidth="1"/>
    <col min="8193" max="8193" width="19.42578125" style="175" customWidth="1"/>
    <col min="8194" max="8194" width="25.42578125" style="175" customWidth="1"/>
    <col min="8195" max="8195" width="13.42578125" style="175" customWidth="1"/>
    <col min="8196" max="8196" width="20" style="175" customWidth="1"/>
    <col min="8197" max="8197" width="35.85546875" style="175" customWidth="1"/>
    <col min="8198" max="8198" width="45" style="175" customWidth="1"/>
    <col min="8199" max="8199" width="35.140625" style="175" customWidth="1"/>
    <col min="8200" max="8200" width="11.42578125" style="175"/>
    <col min="8201" max="8201" width="14" style="175" customWidth="1"/>
    <col min="8202" max="8446" width="11.42578125" style="175"/>
    <col min="8447" max="8447" width="27.140625" style="175" customWidth="1"/>
    <col min="8448" max="8448" width="20" style="175" customWidth="1"/>
    <col min="8449" max="8449" width="19.42578125" style="175" customWidth="1"/>
    <col min="8450" max="8450" width="25.42578125" style="175" customWidth="1"/>
    <col min="8451" max="8451" width="13.42578125" style="175" customWidth="1"/>
    <col min="8452" max="8452" width="20" style="175" customWidth="1"/>
    <col min="8453" max="8453" width="35.85546875" style="175" customWidth="1"/>
    <col min="8454" max="8454" width="45" style="175" customWidth="1"/>
    <col min="8455" max="8455" width="35.140625" style="175" customWidth="1"/>
    <col min="8456" max="8456" width="11.42578125" style="175"/>
    <col min="8457" max="8457" width="14" style="175" customWidth="1"/>
    <col min="8458" max="8702" width="11.42578125" style="175"/>
    <col min="8703" max="8703" width="27.140625" style="175" customWidth="1"/>
    <col min="8704" max="8704" width="20" style="175" customWidth="1"/>
    <col min="8705" max="8705" width="19.42578125" style="175" customWidth="1"/>
    <col min="8706" max="8706" width="25.42578125" style="175" customWidth="1"/>
    <col min="8707" max="8707" width="13.42578125" style="175" customWidth="1"/>
    <col min="8708" max="8708" width="20" style="175" customWidth="1"/>
    <col min="8709" max="8709" width="35.85546875" style="175" customWidth="1"/>
    <col min="8710" max="8710" width="45" style="175" customWidth="1"/>
    <col min="8711" max="8711" width="35.140625" style="175" customWidth="1"/>
    <col min="8712" max="8712" width="11.42578125" style="175"/>
    <col min="8713" max="8713" width="14" style="175" customWidth="1"/>
    <col min="8714" max="8958" width="11.42578125" style="175"/>
    <col min="8959" max="8959" width="27.140625" style="175" customWidth="1"/>
    <col min="8960" max="8960" width="20" style="175" customWidth="1"/>
    <col min="8961" max="8961" width="19.42578125" style="175" customWidth="1"/>
    <col min="8962" max="8962" width="25.42578125" style="175" customWidth="1"/>
    <col min="8963" max="8963" width="13.42578125" style="175" customWidth="1"/>
    <col min="8964" max="8964" width="20" style="175" customWidth="1"/>
    <col min="8965" max="8965" width="35.85546875" style="175" customWidth="1"/>
    <col min="8966" max="8966" width="45" style="175" customWidth="1"/>
    <col min="8967" max="8967" width="35.140625" style="175" customWidth="1"/>
    <col min="8968" max="8968" width="11.42578125" style="175"/>
    <col min="8969" max="8969" width="14" style="175" customWidth="1"/>
    <col min="8970" max="9214" width="11.42578125" style="175"/>
    <col min="9215" max="9215" width="27.140625" style="175" customWidth="1"/>
    <col min="9216" max="9216" width="20" style="175" customWidth="1"/>
    <col min="9217" max="9217" width="19.42578125" style="175" customWidth="1"/>
    <col min="9218" max="9218" width="25.42578125" style="175" customWidth="1"/>
    <col min="9219" max="9219" width="13.42578125" style="175" customWidth="1"/>
    <col min="9220" max="9220" width="20" style="175" customWidth="1"/>
    <col min="9221" max="9221" width="35.85546875" style="175" customWidth="1"/>
    <col min="9222" max="9222" width="45" style="175" customWidth="1"/>
    <col min="9223" max="9223" width="35.140625" style="175" customWidth="1"/>
    <col min="9224" max="9224" width="11.42578125" style="175"/>
    <col min="9225" max="9225" width="14" style="175" customWidth="1"/>
    <col min="9226" max="9470" width="11.42578125" style="175"/>
    <col min="9471" max="9471" width="27.140625" style="175" customWidth="1"/>
    <col min="9472" max="9472" width="20" style="175" customWidth="1"/>
    <col min="9473" max="9473" width="19.42578125" style="175" customWidth="1"/>
    <col min="9474" max="9474" width="25.42578125" style="175" customWidth="1"/>
    <col min="9475" max="9475" width="13.42578125" style="175" customWidth="1"/>
    <col min="9476" max="9476" width="20" style="175" customWidth="1"/>
    <col min="9477" max="9477" width="35.85546875" style="175" customWidth="1"/>
    <col min="9478" max="9478" width="45" style="175" customWidth="1"/>
    <col min="9479" max="9479" width="35.140625" style="175" customWidth="1"/>
    <col min="9480" max="9480" width="11.42578125" style="175"/>
    <col min="9481" max="9481" width="14" style="175" customWidth="1"/>
    <col min="9482" max="9726" width="11.42578125" style="175"/>
    <col min="9727" max="9727" width="27.140625" style="175" customWidth="1"/>
    <col min="9728" max="9728" width="20" style="175" customWidth="1"/>
    <col min="9729" max="9729" width="19.42578125" style="175" customWidth="1"/>
    <col min="9730" max="9730" width="25.42578125" style="175" customWidth="1"/>
    <col min="9731" max="9731" width="13.42578125" style="175" customWidth="1"/>
    <col min="9732" max="9732" width="20" style="175" customWidth="1"/>
    <col min="9733" max="9733" width="35.85546875" style="175" customWidth="1"/>
    <col min="9734" max="9734" width="45" style="175" customWidth="1"/>
    <col min="9735" max="9735" width="35.140625" style="175" customWidth="1"/>
    <col min="9736" max="9736" width="11.42578125" style="175"/>
    <col min="9737" max="9737" width="14" style="175" customWidth="1"/>
    <col min="9738" max="9982" width="11.42578125" style="175"/>
    <col min="9983" max="9983" width="27.140625" style="175" customWidth="1"/>
    <col min="9984" max="9984" width="20" style="175" customWidth="1"/>
    <col min="9985" max="9985" width="19.42578125" style="175" customWidth="1"/>
    <col min="9986" max="9986" width="25.42578125" style="175" customWidth="1"/>
    <col min="9987" max="9987" width="13.42578125" style="175" customWidth="1"/>
    <col min="9988" max="9988" width="20" style="175" customWidth="1"/>
    <col min="9989" max="9989" width="35.85546875" style="175" customWidth="1"/>
    <col min="9990" max="9990" width="45" style="175" customWidth="1"/>
    <col min="9991" max="9991" width="35.140625" style="175" customWidth="1"/>
    <col min="9992" max="9992" width="11.42578125" style="175"/>
    <col min="9993" max="9993" width="14" style="175" customWidth="1"/>
    <col min="9994" max="10238" width="11.42578125" style="175"/>
    <col min="10239" max="10239" width="27.140625" style="175" customWidth="1"/>
    <col min="10240" max="10240" width="20" style="175" customWidth="1"/>
    <col min="10241" max="10241" width="19.42578125" style="175" customWidth="1"/>
    <col min="10242" max="10242" width="25.42578125" style="175" customWidth="1"/>
    <col min="10243" max="10243" width="13.42578125" style="175" customWidth="1"/>
    <col min="10244" max="10244" width="20" style="175" customWidth="1"/>
    <col min="10245" max="10245" width="35.85546875" style="175" customWidth="1"/>
    <col min="10246" max="10246" width="45" style="175" customWidth="1"/>
    <col min="10247" max="10247" width="35.140625" style="175" customWidth="1"/>
    <col min="10248" max="10248" width="11.42578125" style="175"/>
    <col min="10249" max="10249" width="14" style="175" customWidth="1"/>
    <col min="10250" max="10494" width="11.42578125" style="175"/>
    <col min="10495" max="10495" width="27.140625" style="175" customWidth="1"/>
    <col min="10496" max="10496" width="20" style="175" customWidth="1"/>
    <col min="10497" max="10497" width="19.42578125" style="175" customWidth="1"/>
    <col min="10498" max="10498" width="25.42578125" style="175" customWidth="1"/>
    <col min="10499" max="10499" width="13.42578125" style="175" customWidth="1"/>
    <col min="10500" max="10500" width="20" style="175" customWidth="1"/>
    <col min="10501" max="10501" width="35.85546875" style="175" customWidth="1"/>
    <col min="10502" max="10502" width="45" style="175" customWidth="1"/>
    <col min="10503" max="10503" width="35.140625" style="175" customWidth="1"/>
    <col min="10504" max="10504" width="11.42578125" style="175"/>
    <col min="10505" max="10505" width="14" style="175" customWidth="1"/>
    <col min="10506" max="10750" width="11.42578125" style="175"/>
    <col min="10751" max="10751" width="27.140625" style="175" customWidth="1"/>
    <col min="10752" max="10752" width="20" style="175" customWidth="1"/>
    <col min="10753" max="10753" width="19.42578125" style="175" customWidth="1"/>
    <col min="10754" max="10754" width="25.42578125" style="175" customWidth="1"/>
    <col min="10755" max="10755" width="13.42578125" style="175" customWidth="1"/>
    <col min="10756" max="10756" width="20" style="175" customWidth="1"/>
    <col min="10757" max="10757" width="35.85546875" style="175" customWidth="1"/>
    <col min="10758" max="10758" width="45" style="175" customWidth="1"/>
    <col min="10759" max="10759" width="35.140625" style="175" customWidth="1"/>
    <col min="10760" max="10760" width="11.42578125" style="175"/>
    <col min="10761" max="10761" width="14" style="175" customWidth="1"/>
    <col min="10762" max="11006" width="11.42578125" style="175"/>
    <col min="11007" max="11007" width="27.140625" style="175" customWidth="1"/>
    <col min="11008" max="11008" width="20" style="175" customWidth="1"/>
    <col min="11009" max="11009" width="19.42578125" style="175" customWidth="1"/>
    <col min="11010" max="11010" width="25.42578125" style="175" customWidth="1"/>
    <col min="11011" max="11011" width="13.42578125" style="175" customWidth="1"/>
    <col min="11012" max="11012" width="20" style="175" customWidth="1"/>
    <col min="11013" max="11013" width="35.85546875" style="175" customWidth="1"/>
    <col min="11014" max="11014" width="45" style="175" customWidth="1"/>
    <col min="11015" max="11015" width="35.140625" style="175" customWidth="1"/>
    <col min="11016" max="11016" width="11.42578125" style="175"/>
    <col min="11017" max="11017" width="14" style="175" customWidth="1"/>
    <col min="11018" max="11262" width="11.42578125" style="175"/>
    <col min="11263" max="11263" width="27.140625" style="175" customWidth="1"/>
    <col min="11264" max="11264" width="20" style="175" customWidth="1"/>
    <col min="11265" max="11265" width="19.42578125" style="175" customWidth="1"/>
    <col min="11266" max="11266" width="25.42578125" style="175" customWidth="1"/>
    <col min="11267" max="11267" width="13.42578125" style="175" customWidth="1"/>
    <col min="11268" max="11268" width="20" style="175" customWidth="1"/>
    <col min="11269" max="11269" width="35.85546875" style="175" customWidth="1"/>
    <col min="11270" max="11270" width="45" style="175" customWidth="1"/>
    <col min="11271" max="11271" width="35.140625" style="175" customWidth="1"/>
    <col min="11272" max="11272" width="11.42578125" style="175"/>
    <col min="11273" max="11273" width="14" style="175" customWidth="1"/>
    <col min="11274" max="11518" width="11.42578125" style="175"/>
    <col min="11519" max="11519" width="27.140625" style="175" customWidth="1"/>
    <col min="11520" max="11520" width="20" style="175" customWidth="1"/>
    <col min="11521" max="11521" width="19.42578125" style="175" customWidth="1"/>
    <col min="11522" max="11522" width="25.42578125" style="175" customWidth="1"/>
    <col min="11523" max="11523" width="13.42578125" style="175" customWidth="1"/>
    <col min="11524" max="11524" width="20" style="175" customWidth="1"/>
    <col min="11525" max="11525" width="35.85546875" style="175" customWidth="1"/>
    <col min="11526" max="11526" width="45" style="175" customWidth="1"/>
    <col min="11527" max="11527" width="35.140625" style="175" customWidth="1"/>
    <col min="11528" max="11528" width="11.42578125" style="175"/>
    <col min="11529" max="11529" width="14" style="175" customWidth="1"/>
    <col min="11530" max="11774" width="11.42578125" style="175"/>
    <col min="11775" max="11775" width="27.140625" style="175" customWidth="1"/>
    <col min="11776" max="11776" width="20" style="175" customWidth="1"/>
    <col min="11777" max="11777" width="19.42578125" style="175" customWidth="1"/>
    <col min="11778" max="11778" width="25.42578125" style="175" customWidth="1"/>
    <col min="11779" max="11779" width="13.42578125" style="175" customWidth="1"/>
    <col min="11780" max="11780" width="20" style="175" customWidth="1"/>
    <col min="11781" max="11781" width="35.85546875" style="175" customWidth="1"/>
    <col min="11782" max="11782" width="45" style="175" customWidth="1"/>
    <col min="11783" max="11783" width="35.140625" style="175" customWidth="1"/>
    <col min="11784" max="11784" width="11.42578125" style="175"/>
    <col min="11785" max="11785" width="14" style="175" customWidth="1"/>
    <col min="11786" max="12030" width="11.42578125" style="175"/>
    <col min="12031" max="12031" width="27.140625" style="175" customWidth="1"/>
    <col min="12032" max="12032" width="20" style="175" customWidth="1"/>
    <col min="12033" max="12033" width="19.42578125" style="175" customWidth="1"/>
    <col min="12034" max="12034" width="25.42578125" style="175" customWidth="1"/>
    <col min="12035" max="12035" width="13.42578125" style="175" customWidth="1"/>
    <col min="12036" max="12036" width="20" style="175" customWidth="1"/>
    <col min="12037" max="12037" width="35.85546875" style="175" customWidth="1"/>
    <col min="12038" max="12038" width="45" style="175" customWidth="1"/>
    <col min="12039" max="12039" width="35.140625" style="175" customWidth="1"/>
    <col min="12040" max="12040" width="11.42578125" style="175"/>
    <col min="12041" max="12041" width="14" style="175" customWidth="1"/>
    <col min="12042" max="12286" width="11.42578125" style="175"/>
    <col min="12287" max="12287" width="27.140625" style="175" customWidth="1"/>
    <col min="12288" max="12288" width="20" style="175" customWidth="1"/>
    <col min="12289" max="12289" width="19.42578125" style="175" customWidth="1"/>
    <col min="12290" max="12290" width="25.42578125" style="175" customWidth="1"/>
    <col min="12291" max="12291" width="13.42578125" style="175" customWidth="1"/>
    <col min="12292" max="12292" width="20" style="175" customWidth="1"/>
    <col min="12293" max="12293" width="35.85546875" style="175" customWidth="1"/>
    <col min="12294" max="12294" width="45" style="175" customWidth="1"/>
    <col min="12295" max="12295" width="35.140625" style="175" customWidth="1"/>
    <col min="12296" max="12296" width="11.42578125" style="175"/>
    <col min="12297" max="12297" width="14" style="175" customWidth="1"/>
    <col min="12298" max="12542" width="11.42578125" style="175"/>
    <col min="12543" max="12543" width="27.140625" style="175" customWidth="1"/>
    <col min="12544" max="12544" width="20" style="175" customWidth="1"/>
    <col min="12545" max="12545" width="19.42578125" style="175" customWidth="1"/>
    <col min="12546" max="12546" width="25.42578125" style="175" customWidth="1"/>
    <col min="12547" max="12547" width="13.42578125" style="175" customWidth="1"/>
    <col min="12548" max="12548" width="20" style="175" customWidth="1"/>
    <col min="12549" max="12549" width="35.85546875" style="175" customWidth="1"/>
    <col min="12550" max="12550" width="45" style="175" customWidth="1"/>
    <col min="12551" max="12551" width="35.140625" style="175" customWidth="1"/>
    <col min="12552" max="12552" width="11.42578125" style="175"/>
    <col min="12553" max="12553" width="14" style="175" customWidth="1"/>
    <col min="12554" max="12798" width="11.42578125" style="175"/>
    <col min="12799" max="12799" width="27.140625" style="175" customWidth="1"/>
    <col min="12800" max="12800" width="20" style="175" customWidth="1"/>
    <col min="12801" max="12801" width="19.42578125" style="175" customWidth="1"/>
    <col min="12802" max="12802" width="25.42578125" style="175" customWidth="1"/>
    <col min="12803" max="12803" width="13.42578125" style="175" customWidth="1"/>
    <col min="12804" max="12804" width="20" style="175" customWidth="1"/>
    <col min="12805" max="12805" width="35.85546875" style="175" customWidth="1"/>
    <col min="12806" max="12806" width="45" style="175" customWidth="1"/>
    <col min="12807" max="12807" width="35.140625" style="175" customWidth="1"/>
    <col min="12808" max="12808" width="11.42578125" style="175"/>
    <col min="12809" max="12809" width="14" style="175" customWidth="1"/>
    <col min="12810" max="13054" width="11.42578125" style="175"/>
    <col min="13055" max="13055" width="27.140625" style="175" customWidth="1"/>
    <col min="13056" max="13056" width="20" style="175" customWidth="1"/>
    <col min="13057" max="13057" width="19.42578125" style="175" customWidth="1"/>
    <col min="13058" max="13058" width="25.42578125" style="175" customWidth="1"/>
    <col min="13059" max="13059" width="13.42578125" style="175" customWidth="1"/>
    <col min="13060" max="13060" width="20" style="175" customWidth="1"/>
    <col min="13061" max="13061" width="35.85546875" style="175" customWidth="1"/>
    <col min="13062" max="13062" width="45" style="175" customWidth="1"/>
    <col min="13063" max="13063" width="35.140625" style="175" customWidth="1"/>
    <col min="13064" max="13064" width="11.42578125" style="175"/>
    <col min="13065" max="13065" width="14" style="175" customWidth="1"/>
    <col min="13066" max="13310" width="11.42578125" style="175"/>
    <col min="13311" max="13311" width="27.140625" style="175" customWidth="1"/>
    <col min="13312" max="13312" width="20" style="175" customWidth="1"/>
    <col min="13313" max="13313" width="19.42578125" style="175" customWidth="1"/>
    <col min="13314" max="13314" width="25.42578125" style="175" customWidth="1"/>
    <col min="13315" max="13315" width="13.42578125" style="175" customWidth="1"/>
    <col min="13316" max="13316" width="20" style="175" customWidth="1"/>
    <col min="13317" max="13317" width="35.85546875" style="175" customWidth="1"/>
    <col min="13318" max="13318" width="45" style="175" customWidth="1"/>
    <col min="13319" max="13319" width="35.140625" style="175" customWidth="1"/>
    <col min="13320" max="13320" width="11.42578125" style="175"/>
    <col min="13321" max="13321" width="14" style="175" customWidth="1"/>
    <col min="13322" max="13566" width="11.42578125" style="175"/>
    <col min="13567" max="13567" width="27.140625" style="175" customWidth="1"/>
    <col min="13568" max="13568" width="20" style="175" customWidth="1"/>
    <col min="13569" max="13569" width="19.42578125" style="175" customWidth="1"/>
    <col min="13570" max="13570" width="25.42578125" style="175" customWidth="1"/>
    <col min="13571" max="13571" width="13.42578125" style="175" customWidth="1"/>
    <col min="13572" max="13572" width="20" style="175" customWidth="1"/>
    <col min="13573" max="13573" width="35.85546875" style="175" customWidth="1"/>
    <col min="13574" max="13574" width="45" style="175" customWidth="1"/>
    <col min="13575" max="13575" width="35.140625" style="175" customWidth="1"/>
    <col min="13576" max="13576" width="11.42578125" style="175"/>
    <col min="13577" max="13577" width="14" style="175" customWidth="1"/>
    <col min="13578" max="13822" width="11.42578125" style="175"/>
    <col min="13823" max="13823" width="27.140625" style="175" customWidth="1"/>
    <col min="13824" max="13824" width="20" style="175" customWidth="1"/>
    <col min="13825" max="13825" width="19.42578125" style="175" customWidth="1"/>
    <col min="13826" max="13826" width="25.42578125" style="175" customWidth="1"/>
    <col min="13827" max="13827" width="13.42578125" style="175" customWidth="1"/>
    <col min="13828" max="13828" width="20" style="175" customWidth="1"/>
    <col min="13829" max="13829" width="35.85546875" style="175" customWidth="1"/>
    <col min="13830" max="13830" width="45" style="175" customWidth="1"/>
    <col min="13831" max="13831" width="35.140625" style="175" customWidth="1"/>
    <col min="13832" max="13832" width="11.42578125" style="175"/>
    <col min="13833" max="13833" width="14" style="175" customWidth="1"/>
    <col min="13834" max="14078" width="11.42578125" style="175"/>
    <col min="14079" max="14079" width="27.140625" style="175" customWidth="1"/>
    <col min="14080" max="14080" width="20" style="175" customWidth="1"/>
    <col min="14081" max="14081" width="19.42578125" style="175" customWidth="1"/>
    <col min="14082" max="14082" width="25.42578125" style="175" customWidth="1"/>
    <col min="14083" max="14083" width="13.42578125" style="175" customWidth="1"/>
    <col min="14084" max="14084" width="20" style="175" customWidth="1"/>
    <col min="14085" max="14085" width="35.85546875" style="175" customWidth="1"/>
    <col min="14086" max="14086" width="45" style="175" customWidth="1"/>
    <col min="14087" max="14087" width="35.140625" style="175" customWidth="1"/>
    <col min="14088" max="14088" width="11.42578125" style="175"/>
    <col min="14089" max="14089" width="14" style="175" customWidth="1"/>
    <col min="14090" max="14334" width="11.42578125" style="175"/>
    <col min="14335" max="14335" width="27.140625" style="175" customWidth="1"/>
    <col min="14336" max="14336" width="20" style="175" customWidth="1"/>
    <col min="14337" max="14337" width="19.42578125" style="175" customWidth="1"/>
    <col min="14338" max="14338" width="25.42578125" style="175" customWidth="1"/>
    <col min="14339" max="14339" width="13.42578125" style="175" customWidth="1"/>
    <col min="14340" max="14340" width="20" style="175" customWidth="1"/>
    <col min="14341" max="14341" width="35.85546875" style="175" customWidth="1"/>
    <col min="14342" max="14342" width="45" style="175" customWidth="1"/>
    <col min="14343" max="14343" width="35.140625" style="175" customWidth="1"/>
    <col min="14344" max="14344" width="11.42578125" style="175"/>
    <col min="14345" max="14345" width="14" style="175" customWidth="1"/>
    <col min="14346" max="14590" width="11.42578125" style="175"/>
    <col min="14591" max="14591" width="27.140625" style="175" customWidth="1"/>
    <col min="14592" max="14592" width="20" style="175" customWidth="1"/>
    <col min="14593" max="14593" width="19.42578125" style="175" customWidth="1"/>
    <col min="14594" max="14594" width="25.42578125" style="175" customWidth="1"/>
    <col min="14595" max="14595" width="13.42578125" style="175" customWidth="1"/>
    <col min="14596" max="14596" width="20" style="175" customWidth="1"/>
    <col min="14597" max="14597" width="35.85546875" style="175" customWidth="1"/>
    <col min="14598" max="14598" width="45" style="175" customWidth="1"/>
    <col min="14599" max="14599" width="35.140625" style="175" customWidth="1"/>
    <col min="14600" max="14600" width="11.42578125" style="175"/>
    <col min="14601" max="14601" width="14" style="175" customWidth="1"/>
    <col min="14602" max="14846" width="11.42578125" style="175"/>
    <col min="14847" max="14847" width="27.140625" style="175" customWidth="1"/>
    <col min="14848" max="14848" width="20" style="175" customWidth="1"/>
    <col min="14849" max="14849" width="19.42578125" style="175" customWidth="1"/>
    <col min="14850" max="14850" width="25.42578125" style="175" customWidth="1"/>
    <col min="14851" max="14851" width="13.42578125" style="175" customWidth="1"/>
    <col min="14852" max="14852" width="20" style="175" customWidth="1"/>
    <col min="14853" max="14853" width="35.85546875" style="175" customWidth="1"/>
    <col min="14854" max="14854" width="45" style="175" customWidth="1"/>
    <col min="14855" max="14855" width="35.140625" style="175" customWidth="1"/>
    <col min="14856" max="14856" width="11.42578125" style="175"/>
    <col min="14857" max="14857" width="14" style="175" customWidth="1"/>
    <col min="14858" max="15102" width="11.42578125" style="175"/>
    <col min="15103" max="15103" width="27.140625" style="175" customWidth="1"/>
    <col min="15104" max="15104" width="20" style="175" customWidth="1"/>
    <col min="15105" max="15105" width="19.42578125" style="175" customWidth="1"/>
    <col min="15106" max="15106" width="25.42578125" style="175" customWidth="1"/>
    <col min="15107" max="15107" width="13.42578125" style="175" customWidth="1"/>
    <col min="15108" max="15108" width="20" style="175" customWidth="1"/>
    <col min="15109" max="15109" width="35.85546875" style="175" customWidth="1"/>
    <col min="15110" max="15110" width="45" style="175" customWidth="1"/>
    <col min="15111" max="15111" width="35.140625" style="175" customWidth="1"/>
    <col min="15112" max="15112" width="11.42578125" style="175"/>
    <col min="15113" max="15113" width="14" style="175" customWidth="1"/>
    <col min="15114" max="15358" width="11.42578125" style="175"/>
    <col min="15359" max="15359" width="27.140625" style="175" customWidth="1"/>
    <col min="15360" max="15360" width="20" style="175" customWidth="1"/>
    <col min="15361" max="15361" width="19.42578125" style="175" customWidth="1"/>
    <col min="15362" max="15362" width="25.42578125" style="175" customWidth="1"/>
    <col min="15363" max="15363" width="13.42578125" style="175" customWidth="1"/>
    <col min="15364" max="15364" width="20" style="175" customWidth="1"/>
    <col min="15365" max="15365" width="35.85546875" style="175" customWidth="1"/>
    <col min="15366" max="15366" width="45" style="175" customWidth="1"/>
    <col min="15367" max="15367" width="35.140625" style="175" customWidth="1"/>
    <col min="15368" max="15368" width="11.42578125" style="175"/>
    <col min="15369" max="15369" width="14" style="175" customWidth="1"/>
    <col min="15370" max="15614" width="11.42578125" style="175"/>
    <col min="15615" max="15615" width="27.140625" style="175" customWidth="1"/>
    <col min="15616" max="15616" width="20" style="175" customWidth="1"/>
    <col min="15617" max="15617" width="19.42578125" style="175" customWidth="1"/>
    <col min="15618" max="15618" width="25.42578125" style="175" customWidth="1"/>
    <col min="15619" max="15619" width="13.42578125" style="175" customWidth="1"/>
    <col min="15620" max="15620" width="20" style="175" customWidth="1"/>
    <col min="15621" max="15621" width="35.85546875" style="175" customWidth="1"/>
    <col min="15622" max="15622" width="45" style="175" customWidth="1"/>
    <col min="15623" max="15623" width="35.140625" style="175" customWidth="1"/>
    <col min="15624" max="15624" width="11.42578125" style="175"/>
    <col min="15625" max="15625" width="14" style="175" customWidth="1"/>
    <col min="15626" max="15870" width="11.42578125" style="175"/>
    <col min="15871" max="15871" width="27.140625" style="175" customWidth="1"/>
    <col min="15872" max="15872" width="20" style="175" customWidth="1"/>
    <col min="15873" max="15873" width="19.42578125" style="175" customWidth="1"/>
    <col min="15874" max="15874" width="25.42578125" style="175" customWidth="1"/>
    <col min="15875" max="15875" width="13.42578125" style="175" customWidth="1"/>
    <col min="15876" max="15876" width="20" style="175" customWidth="1"/>
    <col min="15877" max="15877" width="35.85546875" style="175" customWidth="1"/>
    <col min="15878" max="15878" width="45" style="175" customWidth="1"/>
    <col min="15879" max="15879" width="35.140625" style="175" customWidth="1"/>
    <col min="15880" max="15880" width="11.42578125" style="175"/>
    <col min="15881" max="15881" width="14" style="175" customWidth="1"/>
    <col min="15882" max="16126" width="11.42578125" style="175"/>
    <col min="16127" max="16127" width="27.140625" style="175" customWidth="1"/>
    <col min="16128" max="16128" width="20" style="175" customWidth="1"/>
    <col min="16129" max="16129" width="19.42578125" style="175" customWidth="1"/>
    <col min="16130" max="16130" width="25.42578125" style="175" customWidth="1"/>
    <col min="16131" max="16131" width="13.42578125" style="175" customWidth="1"/>
    <col min="16132" max="16132" width="20" style="175" customWidth="1"/>
    <col min="16133" max="16133" width="35.85546875" style="175" customWidth="1"/>
    <col min="16134" max="16134" width="45" style="175" customWidth="1"/>
    <col min="16135" max="16135" width="35.140625" style="175" customWidth="1"/>
    <col min="16136" max="16136" width="11.42578125" style="175"/>
    <col min="16137" max="16137" width="14" style="175" customWidth="1"/>
    <col min="16138" max="16384" width="11.42578125" style="175"/>
  </cols>
  <sheetData>
    <row r="1" spans="1:9" s="211" customFormat="1" ht="122.25" customHeight="1" thickBot="1" x14ac:dyDescent="0.25">
      <c r="A1" s="209"/>
      <c r="B1" s="210"/>
      <c r="C1" s="210"/>
      <c r="D1" s="210"/>
      <c r="E1" s="210"/>
      <c r="F1" s="210"/>
      <c r="G1" s="210"/>
      <c r="H1" s="210"/>
      <c r="I1" s="210"/>
    </row>
    <row r="2" spans="1:9" s="211" customFormat="1" ht="55.5" customHeight="1" thickBot="1" x14ac:dyDescent="0.25">
      <c r="A2" s="708" t="s">
        <v>0</v>
      </c>
      <c r="B2" s="708"/>
      <c r="C2" s="709" t="s">
        <v>1426</v>
      </c>
      <c r="D2" s="710"/>
      <c r="E2" s="710"/>
      <c r="F2" s="710"/>
      <c r="G2" s="710"/>
      <c r="H2" s="212" t="s">
        <v>2</v>
      </c>
      <c r="I2" s="213" t="s">
        <v>1427</v>
      </c>
    </row>
    <row r="3" spans="1:9" ht="48.75" customHeight="1" x14ac:dyDescent="0.2">
      <c r="A3" s="703" t="s">
        <v>401</v>
      </c>
      <c r="B3" s="703"/>
      <c r="C3" s="703"/>
      <c r="D3" s="703"/>
      <c r="E3" s="703"/>
      <c r="F3" s="703"/>
      <c r="G3" s="703"/>
      <c r="H3" s="703"/>
      <c r="I3" s="214" t="s">
        <v>574</v>
      </c>
    </row>
    <row r="4" spans="1:9" s="178" customFormat="1" ht="63.75" customHeight="1" x14ac:dyDescent="0.2">
      <c r="A4" s="427" t="s">
        <v>6</v>
      </c>
      <c r="B4" s="258" t="s">
        <v>7</v>
      </c>
      <c r="C4" s="258" t="s">
        <v>402</v>
      </c>
      <c r="D4" s="258" t="s">
        <v>403</v>
      </c>
      <c r="E4" s="258" t="s">
        <v>10</v>
      </c>
      <c r="F4" s="258" t="s">
        <v>404</v>
      </c>
      <c r="G4" s="258" t="s">
        <v>12</v>
      </c>
      <c r="H4" s="258" t="s">
        <v>13</v>
      </c>
      <c r="I4" s="428" t="s">
        <v>14</v>
      </c>
    </row>
    <row r="5" spans="1:9" s="429" customFormat="1" ht="101.25" customHeight="1" x14ac:dyDescent="0.2">
      <c r="A5" s="437" t="s">
        <v>1428</v>
      </c>
      <c r="B5" s="438" t="s">
        <v>1429</v>
      </c>
      <c r="C5" s="439" t="s">
        <v>1430</v>
      </c>
      <c r="D5" s="438" t="s">
        <v>1431</v>
      </c>
      <c r="E5" s="440">
        <v>2</v>
      </c>
      <c r="F5" s="441">
        <v>44603</v>
      </c>
      <c r="G5" s="442" t="s">
        <v>1432</v>
      </c>
      <c r="H5" s="443" t="s">
        <v>1433</v>
      </c>
      <c r="I5" s="444" t="s">
        <v>1434</v>
      </c>
    </row>
    <row r="6" spans="1:9" s="178" customFormat="1" ht="63.75" customHeight="1" x14ac:dyDescent="0.2">
      <c r="A6" s="445" t="s">
        <v>1435</v>
      </c>
      <c r="B6" s="438" t="s">
        <v>1429</v>
      </c>
      <c r="C6" s="439" t="s">
        <v>1430</v>
      </c>
      <c r="D6" s="439" t="s">
        <v>1436</v>
      </c>
      <c r="E6" s="430">
        <v>8</v>
      </c>
      <c r="F6" s="441">
        <v>44560</v>
      </c>
      <c r="G6" s="442" t="s">
        <v>585</v>
      </c>
      <c r="H6" s="439" t="s">
        <v>1437</v>
      </c>
      <c r="I6" s="444" t="s">
        <v>1434</v>
      </c>
    </row>
    <row r="7" spans="1:9" s="429" customFormat="1" ht="63.75" customHeight="1" x14ac:dyDescent="0.2">
      <c r="A7" s="437" t="s">
        <v>1438</v>
      </c>
      <c r="B7" s="438" t="s">
        <v>1439</v>
      </c>
      <c r="C7" s="439" t="s">
        <v>1440</v>
      </c>
      <c r="D7" s="439" t="s">
        <v>1431</v>
      </c>
      <c r="E7" s="440">
        <v>455</v>
      </c>
      <c r="F7" s="441">
        <v>44432</v>
      </c>
      <c r="G7" s="442" t="s">
        <v>153</v>
      </c>
      <c r="H7" s="443" t="s">
        <v>1441</v>
      </c>
      <c r="I7" s="444" t="s">
        <v>1434</v>
      </c>
    </row>
    <row r="8" spans="1:9" s="178" customFormat="1" ht="63.75" customHeight="1" x14ac:dyDescent="0.2">
      <c r="A8" s="437" t="s">
        <v>1442</v>
      </c>
      <c r="B8" s="438" t="s">
        <v>1429</v>
      </c>
      <c r="C8" s="439" t="s">
        <v>1443</v>
      </c>
      <c r="D8" s="439" t="s">
        <v>1444</v>
      </c>
      <c r="E8" s="431">
        <v>1</v>
      </c>
      <c r="F8" s="441">
        <v>44218</v>
      </c>
      <c r="G8" s="446" t="s">
        <v>1442</v>
      </c>
      <c r="H8" s="439" t="s">
        <v>150</v>
      </c>
      <c r="I8" s="447" t="s">
        <v>1434</v>
      </c>
    </row>
    <row r="9" spans="1:9" s="433" customFormat="1" ht="79.5" customHeight="1" x14ac:dyDescent="0.2">
      <c r="A9" s="437" t="s">
        <v>1445</v>
      </c>
      <c r="B9" s="438" t="s">
        <v>1439</v>
      </c>
      <c r="C9" s="439" t="s">
        <v>1446</v>
      </c>
      <c r="D9" s="439" t="s">
        <v>1431</v>
      </c>
      <c r="E9" s="432">
        <v>1519</v>
      </c>
      <c r="F9" s="441">
        <v>44067</v>
      </c>
      <c r="G9" s="442" t="s">
        <v>1447</v>
      </c>
      <c r="H9" s="439" t="s">
        <v>1448</v>
      </c>
      <c r="I9" s="444" t="s">
        <v>1434</v>
      </c>
    </row>
    <row r="10" spans="1:9" ht="45.75" customHeight="1" x14ac:dyDescent="0.2">
      <c r="A10" s="437" t="s">
        <v>1449</v>
      </c>
      <c r="B10" s="438" t="s">
        <v>1429</v>
      </c>
      <c r="C10" s="439" t="s">
        <v>1450</v>
      </c>
      <c r="D10" s="439" t="s">
        <v>1431</v>
      </c>
      <c r="E10" s="431">
        <v>76</v>
      </c>
      <c r="F10" s="441">
        <v>44029</v>
      </c>
      <c r="G10" s="442" t="s">
        <v>1451</v>
      </c>
      <c r="H10" s="439" t="s">
        <v>1452</v>
      </c>
      <c r="I10" s="444" t="s">
        <v>1434</v>
      </c>
    </row>
    <row r="11" spans="1:9" ht="45.75" customHeight="1" x14ac:dyDescent="0.2">
      <c r="A11" s="437" t="s">
        <v>1453</v>
      </c>
      <c r="B11" s="438" t="s">
        <v>1439</v>
      </c>
      <c r="C11" s="439" t="s">
        <v>1454</v>
      </c>
      <c r="D11" s="439" t="s">
        <v>603</v>
      </c>
      <c r="E11" s="432" t="s">
        <v>1455</v>
      </c>
      <c r="F11" s="441">
        <v>43906</v>
      </c>
      <c r="G11" s="442" t="s">
        <v>1456</v>
      </c>
      <c r="H11" s="439" t="s">
        <v>150</v>
      </c>
      <c r="I11" s="444" t="s">
        <v>1434</v>
      </c>
    </row>
    <row r="12" spans="1:9" ht="72" customHeight="1" x14ac:dyDescent="0.2">
      <c r="A12" s="437" t="s">
        <v>1457</v>
      </c>
      <c r="B12" s="438" t="s">
        <v>1429</v>
      </c>
      <c r="C12" s="439" t="s">
        <v>1430</v>
      </c>
      <c r="D12" s="439" t="s">
        <v>603</v>
      </c>
      <c r="E12" s="432" t="s">
        <v>1458</v>
      </c>
      <c r="F12" s="441">
        <v>43823</v>
      </c>
      <c r="G12" s="442" t="s">
        <v>1459</v>
      </c>
      <c r="H12" s="439" t="s">
        <v>150</v>
      </c>
      <c r="I12" s="444" t="s">
        <v>1434</v>
      </c>
    </row>
    <row r="13" spans="1:9" ht="72" customHeight="1" x14ac:dyDescent="0.2">
      <c r="A13" s="437" t="s">
        <v>1460</v>
      </c>
      <c r="B13" s="438" t="s">
        <v>1439</v>
      </c>
      <c r="C13" s="439" t="s">
        <v>1440</v>
      </c>
      <c r="D13" s="439" t="s">
        <v>1444</v>
      </c>
      <c r="E13" s="434" t="s">
        <v>1461</v>
      </c>
      <c r="F13" s="441">
        <v>43818</v>
      </c>
      <c r="G13" s="442" t="s">
        <v>1462</v>
      </c>
      <c r="H13" s="443" t="s">
        <v>150</v>
      </c>
      <c r="I13" s="444" t="s">
        <v>1434</v>
      </c>
    </row>
    <row r="14" spans="1:9" ht="71.25" customHeight="1" x14ac:dyDescent="0.2">
      <c r="A14" s="437" t="s">
        <v>1463</v>
      </c>
      <c r="B14" s="438" t="s">
        <v>1439</v>
      </c>
      <c r="C14" s="439" t="s">
        <v>1454</v>
      </c>
      <c r="D14" s="439" t="s">
        <v>603</v>
      </c>
      <c r="E14" s="432" t="s">
        <v>1464</v>
      </c>
      <c r="F14" s="441">
        <v>43791</v>
      </c>
      <c r="G14" s="442" t="s">
        <v>1465</v>
      </c>
      <c r="H14" s="442" t="s">
        <v>1466</v>
      </c>
      <c r="I14" s="444" t="s">
        <v>1434</v>
      </c>
    </row>
    <row r="15" spans="1:9" ht="64.5" customHeight="1" x14ac:dyDescent="0.2">
      <c r="A15" s="437" t="s">
        <v>1467</v>
      </c>
      <c r="B15" s="438" t="s">
        <v>1429</v>
      </c>
      <c r="C15" s="439" t="s">
        <v>1443</v>
      </c>
      <c r="D15" s="439" t="s">
        <v>1431</v>
      </c>
      <c r="E15" s="432">
        <v>36</v>
      </c>
      <c r="F15" s="441">
        <v>43728</v>
      </c>
      <c r="G15" s="442" t="s">
        <v>1468</v>
      </c>
      <c r="H15" s="443" t="s">
        <v>150</v>
      </c>
      <c r="I15" s="444" t="s">
        <v>1434</v>
      </c>
    </row>
    <row r="16" spans="1:9" ht="63" customHeight="1" x14ac:dyDescent="0.2">
      <c r="A16" s="437" t="s">
        <v>1469</v>
      </c>
      <c r="B16" s="438" t="s">
        <v>1439</v>
      </c>
      <c r="C16" s="439" t="s">
        <v>1454</v>
      </c>
      <c r="D16" s="439" t="s">
        <v>603</v>
      </c>
      <c r="E16" s="432" t="s">
        <v>1470</v>
      </c>
      <c r="F16" s="441">
        <v>43528</v>
      </c>
      <c r="G16" s="442" t="s">
        <v>1471</v>
      </c>
      <c r="H16" s="442" t="s">
        <v>1472</v>
      </c>
      <c r="I16" s="448" t="s">
        <v>1434</v>
      </c>
    </row>
    <row r="17" spans="1:9" ht="45.75" customHeight="1" x14ac:dyDescent="0.2">
      <c r="A17" s="437" t="s">
        <v>1473</v>
      </c>
      <c r="B17" s="438" t="s">
        <v>1429</v>
      </c>
      <c r="C17" s="439" t="s">
        <v>1430</v>
      </c>
      <c r="D17" s="439" t="s">
        <v>603</v>
      </c>
      <c r="E17" s="432" t="s">
        <v>1474</v>
      </c>
      <c r="F17" s="441">
        <v>43404</v>
      </c>
      <c r="G17" s="442" t="s">
        <v>1475</v>
      </c>
      <c r="H17" s="443" t="s">
        <v>150</v>
      </c>
      <c r="I17" s="448" t="s">
        <v>1434</v>
      </c>
    </row>
    <row r="18" spans="1:9" ht="45.75" customHeight="1" x14ac:dyDescent="0.2">
      <c r="A18" s="437" t="s">
        <v>1476</v>
      </c>
      <c r="B18" s="438" t="s">
        <v>1429</v>
      </c>
      <c r="C18" s="439" t="s">
        <v>1450</v>
      </c>
      <c r="D18" s="439" t="s">
        <v>1431</v>
      </c>
      <c r="E18" s="431">
        <v>104</v>
      </c>
      <c r="F18" s="441">
        <v>43399</v>
      </c>
      <c r="G18" s="442" t="s">
        <v>1477</v>
      </c>
      <c r="H18" s="443" t="s">
        <v>1478</v>
      </c>
      <c r="I18" s="444" t="s">
        <v>1434</v>
      </c>
    </row>
    <row r="19" spans="1:9" ht="66.75" customHeight="1" x14ac:dyDescent="0.2">
      <c r="A19" s="437" t="s">
        <v>1479</v>
      </c>
      <c r="B19" s="438" t="s">
        <v>1439</v>
      </c>
      <c r="C19" s="439" t="s">
        <v>1454</v>
      </c>
      <c r="D19" s="439" t="s">
        <v>603</v>
      </c>
      <c r="E19" s="432">
        <v>1499</v>
      </c>
      <c r="F19" s="441">
        <v>42989</v>
      </c>
      <c r="G19" s="442" t="s">
        <v>1480</v>
      </c>
      <c r="H19" s="443" t="s">
        <v>150</v>
      </c>
      <c r="I19" s="444" t="s">
        <v>1434</v>
      </c>
    </row>
    <row r="20" spans="1:9" s="435" customFormat="1" ht="66.75" customHeight="1" x14ac:dyDescent="0.2">
      <c r="A20" s="437" t="s">
        <v>1481</v>
      </c>
      <c r="B20" s="438" t="s">
        <v>1429</v>
      </c>
      <c r="C20" s="439" t="s">
        <v>1482</v>
      </c>
      <c r="D20" s="439" t="s">
        <v>1444</v>
      </c>
      <c r="E20" s="434">
        <v>20</v>
      </c>
      <c r="F20" s="441">
        <v>42957</v>
      </c>
      <c r="G20" s="442" t="s">
        <v>1483</v>
      </c>
      <c r="H20" s="443" t="s">
        <v>150</v>
      </c>
      <c r="I20" s="444" t="s">
        <v>1434</v>
      </c>
    </row>
    <row r="21" spans="1:9" ht="45.75" customHeight="1" x14ac:dyDescent="0.2">
      <c r="A21" s="449" t="s">
        <v>1484</v>
      </c>
      <c r="B21" s="438" t="s">
        <v>1439</v>
      </c>
      <c r="C21" s="439" t="s">
        <v>1454</v>
      </c>
      <c r="D21" s="439" t="s">
        <v>603</v>
      </c>
      <c r="E21" s="432" t="s">
        <v>1485</v>
      </c>
      <c r="F21" s="441">
        <v>42844</v>
      </c>
      <c r="G21" s="442" t="s">
        <v>1486</v>
      </c>
      <c r="H21" s="443" t="s">
        <v>150</v>
      </c>
      <c r="I21" s="444" t="s">
        <v>1434</v>
      </c>
    </row>
    <row r="22" spans="1:9" s="435" customFormat="1" ht="45.75" customHeight="1" x14ac:dyDescent="0.2">
      <c r="A22" s="437" t="s">
        <v>1487</v>
      </c>
      <c r="B22" s="438" t="s">
        <v>1439</v>
      </c>
      <c r="C22" s="439" t="s">
        <v>1454</v>
      </c>
      <c r="D22" s="439" t="s">
        <v>603</v>
      </c>
      <c r="E22" s="434">
        <v>124</v>
      </c>
      <c r="F22" s="441">
        <v>42395</v>
      </c>
      <c r="G22" s="442" t="s">
        <v>1488</v>
      </c>
      <c r="H22" s="442" t="s">
        <v>1489</v>
      </c>
      <c r="I22" s="444" t="s">
        <v>1434</v>
      </c>
    </row>
    <row r="23" spans="1:9" ht="30.75" customHeight="1" x14ac:dyDescent="0.2">
      <c r="A23" s="437" t="s">
        <v>1490</v>
      </c>
      <c r="B23" s="438" t="s">
        <v>1439</v>
      </c>
      <c r="C23" s="439" t="s">
        <v>1491</v>
      </c>
      <c r="D23" s="439" t="s">
        <v>1444</v>
      </c>
      <c r="E23" s="432" t="s">
        <v>1492</v>
      </c>
      <c r="F23" s="441">
        <v>42194</v>
      </c>
      <c r="G23" s="442" t="s">
        <v>1493</v>
      </c>
      <c r="H23" s="443" t="s">
        <v>150</v>
      </c>
      <c r="I23" s="444" t="s">
        <v>1434</v>
      </c>
    </row>
    <row r="24" spans="1:9" ht="30.75" customHeight="1" x14ac:dyDescent="0.2">
      <c r="A24" s="437" t="s">
        <v>1494</v>
      </c>
      <c r="B24" s="438" t="s">
        <v>1439</v>
      </c>
      <c r="C24" s="439" t="s">
        <v>1495</v>
      </c>
      <c r="D24" s="439" t="s">
        <v>598</v>
      </c>
      <c r="E24" s="432" t="s">
        <v>1496</v>
      </c>
      <c r="F24" s="441">
        <v>42164</v>
      </c>
      <c r="G24" s="442" t="s">
        <v>1497</v>
      </c>
      <c r="H24" s="443" t="s">
        <v>150</v>
      </c>
      <c r="I24" s="444" t="s">
        <v>1434</v>
      </c>
    </row>
    <row r="25" spans="1:9" ht="59.25" customHeight="1" x14ac:dyDescent="0.2">
      <c r="A25" s="437" t="s">
        <v>1498</v>
      </c>
      <c r="B25" s="438" t="s">
        <v>1439</v>
      </c>
      <c r="C25" s="439" t="s">
        <v>1499</v>
      </c>
      <c r="D25" s="439" t="s">
        <v>603</v>
      </c>
      <c r="E25" s="432">
        <v>1068</v>
      </c>
      <c r="F25" s="441">
        <v>42150</v>
      </c>
      <c r="G25" s="442" t="s">
        <v>1500</v>
      </c>
      <c r="H25" s="443" t="s">
        <v>1501</v>
      </c>
      <c r="I25" s="444" t="s">
        <v>1434</v>
      </c>
    </row>
    <row r="26" spans="1:9" ht="47.25" customHeight="1" x14ac:dyDescent="0.2">
      <c r="A26" s="449" t="s">
        <v>1502</v>
      </c>
      <c r="B26" s="438" t="s">
        <v>1439</v>
      </c>
      <c r="C26" s="439" t="s">
        <v>1454</v>
      </c>
      <c r="D26" s="439" t="s">
        <v>603</v>
      </c>
      <c r="E26" s="432" t="s">
        <v>1503</v>
      </c>
      <c r="F26" s="441">
        <v>42150</v>
      </c>
      <c r="G26" s="442" t="s">
        <v>1504</v>
      </c>
      <c r="H26" s="450" t="s">
        <v>1505</v>
      </c>
      <c r="I26" s="444" t="s">
        <v>1434</v>
      </c>
    </row>
    <row r="27" spans="1:9" s="435" customFormat="1" ht="47.25" customHeight="1" x14ac:dyDescent="0.2">
      <c r="A27" s="437" t="s">
        <v>1506</v>
      </c>
      <c r="B27" s="438" t="s">
        <v>1439</v>
      </c>
      <c r="C27" s="439" t="s">
        <v>1454</v>
      </c>
      <c r="D27" s="439" t="s">
        <v>603</v>
      </c>
      <c r="E27" s="434">
        <v>1072</v>
      </c>
      <c r="F27" s="441">
        <v>42150</v>
      </c>
      <c r="G27" s="442" t="s">
        <v>863</v>
      </c>
      <c r="H27" s="443" t="s">
        <v>1507</v>
      </c>
      <c r="I27" s="444" t="s">
        <v>1434</v>
      </c>
    </row>
    <row r="28" spans="1:9" ht="111.75" customHeight="1" x14ac:dyDescent="0.2">
      <c r="A28" s="437" t="s">
        <v>1508</v>
      </c>
      <c r="B28" s="438" t="s">
        <v>1429</v>
      </c>
      <c r="C28" s="439" t="s">
        <v>1509</v>
      </c>
      <c r="D28" s="439" t="s">
        <v>1444</v>
      </c>
      <c r="E28" s="432" t="s">
        <v>1510</v>
      </c>
      <c r="F28" s="441">
        <v>42033</v>
      </c>
      <c r="G28" s="451" t="s">
        <v>1511</v>
      </c>
      <c r="H28" s="443" t="s">
        <v>150</v>
      </c>
      <c r="I28" s="444" t="s">
        <v>1434</v>
      </c>
    </row>
    <row r="29" spans="1:9" ht="79.5" customHeight="1" x14ac:dyDescent="0.2">
      <c r="A29" s="437" t="s">
        <v>1512</v>
      </c>
      <c r="B29" s="438" t="s">
        <v>1439</v>
      </c>
      <c r="C29" s="439" t="s">
        <v>1454</v>
      </c>
      <c r="D29" s="439" t="s">
        <v>603</v>
      </c>
      <c r="E29" s="432" t="s">
        <v>1513</v>
      </c>
      <c r="F29" s="441">
        <v>42025</v>
      </c>
      <c r="G29" s="452" t="s">
        <v>1514</v>
      </c>
      <c r="H29" s="443" t="s">
        <v>150</v>
      </c>
      <c r="I29" s="444" t="s">
        <v>1434</v>
      </c>
    </row>
    <row r="30" spans="1:9" ht="55.5" customHeight="1" x14ac:dyDescent="0.2">
      <c r="A30" s="437" t="s">
        <v>1515</v>
      </c>
      <c r="B30" s="438" t="s">
        <v>1429</v>
      </c>
      <c r="C30" s="439" t="s">
        <v>1509</v>
      </c>
      <c r="D30" s="439" t="s">
        <v>1444</v>
      </c>
      <c r="E30" s="432" t="s">
        <v>1516</v>
      </c>
      <c r="F30" s="441">
        <v>41649</v>
      </c>
      <c r="G30" s="451" t="s">
        <v>1517</v>
      </c>
      <c r="H30" s="443" t="s">
        <v>150</v>
      </c>
      <c r="I30" s="444" t="s">
        <v>1434</v>
      </c>
    </row>
    <row r="31" spans="1:9" ht="75.75" customHeight="1" x14ac:dyDescent="0.2">
      <c r="A31" s="437" t="s">
        <v>1518</v>
      </c>
      <c r="B31" s="438" t="s">
        <v>1429</v>
      </c>
      <c r="C31" s="439" t="s">
        <v>1509</v>
      </c>
      <c r="D31" s="439" t="s">
        <v>1444</v>
      </c>
      <c r="E31" s="432" t="s">
        <v>1519</v>
      </c>
      <c r="F31" s="441">
        <v>41635</v>
      </c>
      <c r="G31" s="442" t="s">
        <v>1520</v>
      </c>
      <c r="H31" s="443" t="s">
        <v>150</v>
      </c>
      <c r="I31" s="444" t="s">
        <v>1434</v>
      </c>
    </row>
    <row r="32" spans="1:9" ht="55.5" customHeight="1" x14ac:dyDescent="0.2">
      <c r="A32" s="437" t="s">
        <v>1521</v>
      </c>
      <c r="B32" s="438" t="s">
        <v>1439</v>
      </c>
      <c r="C32" s="439" t="s">
        <v>1454</v>
      </c>
      <c r="D32" s="439" t="s">
        <v>603</v>
      </c>
      <c r="E32" s="432" t="s">
        <v>1522</v>
      </c>
      <c r="F32" s="441">
        <v>41043</v>
      </c>
      <c r="G32" s="442" t="s">
        <v>1523</v>
      </c>
      <c r="H32" s="442" t="s">
        <v>1524</v>
      </c>
      <c r="I32" s="444" t="s">
        <v>1434</v>
      </c>
    </row>
    <row r="33" spans="1:9" ht="55.5" customHeight="1" x14ac:dyDescent="0.2">
      <c r="A33" s="453" t="s">
        <v>1525</v>
      </c>
      <c r="B33" s="438" t="s">
        <v>1439</v>
      </c>
      <c r="C33" s="439" t="s">
        <v>1495</v>
      </c>
      <c r="D33" s="439" t="s">
        <v>598</v>
      </c>
      <c r="E33" s="432" t="s">
        <v>1526</v>
      </c>
      <c r="F33" s="441">
        <v>40736</v>
      </c>
      <c r="G33" s="442" t="s">
        <v>107</v>
      </c>
      <c r="H33" s="442" t="s">
        <v>1527</v>
      </c>
      <c r="I33" s="444" t="s">
        <v>1434</v>
      </c>
    </row>
    <row r="34" spans="1:9" ht="55.5" customHeight="1" x14ac:dyDescent="0.2">
      <c r="A34" s="437" t="s">
        <v>1528</v>
      </c>
      <c r="B34" s="438" t="s">
        <v>1439</v>
      </c>
      <c r="C34" s="439" t="s">
        <v>1495</v>
      </c>
      <c r="D34" s="439" t="s">
        <v>598</v>
      </c>
      <c r="E34" s="432" t="s">
        <v>1529</v>
      </c>
      <c r="F34" s="441">
        <v>38442</v>
      </c>
      <c r="G34" s="442" t="s">
        <v>1530</v>
      </c>
      <c r="H34" s="443" t="s">
        <v>150</v>
      </c>
      <c r="I34" s="444" t="s">
        <v>1434</v>
      </c>
    </row>
    <row r="35" spans="1:9" ht="66.75" customHeight="1" x14ac:dyDescent="0.2">
      <c r="A35" s="437" t="s">
        <v>1531</v>
      </c>
      <c r="B35" s="438" t="s">
        <v>1439</v>
      </c>
      <c r="C35" s="439" t="s">
        <v>1495</v>
      </c>
      <c r="D35" s="439" t="s">
        <v>598</v>
      </c>
      <c r="E35" s="431">
        <v>909</v>
      </c>
      <c r="F35" s="441">
        <v>38253</v>
      </c>
      <c r="G35" s="442" t="s">
        <v>1532</v>
      </c>
      <c r="H35" s="443" t="s">
        <v>150</v>
      </c>
      <c r="I35" s="444" t="s">
        <v>1434</v>
      </c>
    </row>
    <row r="36" spans="1:9" ht="66.75" customHeight="1" x14ac:dyDescent="0.2">
      <c r="A36" s="437" t="s">
        <v>1533</v>
      </c>
      <c r="B36" s="438" t="s">
        <v>1429</v>
      </c>
      <c r="C36" s="439" t="s">
        <v>1534</v>
      </c>
      <c r="D36" s="439" t="s">
        <v>1535</v>
      </c>
      <c r="E36" s="432" t="s">
        <v>1536</v>
      </c>
      <c r="F36" s="441">
        <v>38147</v>
      </c>
      <c r="G36" s="454" t="s">
        <v>1537</v>
      </c>
      <c r="H36" s="443" t="s">
        <v>150</v>
      </c>
      <c r="I36" s="444" t="s">
        <v>1434</v>
      </c>
    </row>
    <row r="37" spans="1:9" ht="367.5" customHeight="1" x14ac:dyDescent="0.2">
      <c r="A37" s="437" t="s">
        <v>1538</v>
      </c>
      <c r="B37" s="438" t="s">
        <v>1439</v>
      </c>
      <c r="C37" s="439" t="s">
        <v>1454</v>
      </c>
      <c r="D37" s="439" t="s">
        <v>603</v>
      </c>
      <c r="E37" s="432" t="s">
        <v>1539</v>
      </c>
      <c r="F37" s="441">
        <v>36468</v>
      </c>
      <c r="G37" s="451" t="s">
        <v>1540</v>
      </c>
      <c r="H37" s="442" t="s">
        <v>1541</v>
      </c>
      <c r="I37" s="444" t="s">
        <v>1434</v>
      </c>
    </row>
    <row r="38" spans="1:9" ht="96.75" customHeight="1" x14ac:dyDescent="0.2">
      <c r="A38" s="437" t="s">
        <v>1542</v>
      </c>
      <c r="B38" s="438" t="s">
        <v>1439</v>
      </c>
      <c r="C38" s="439" t="s">
        <v>1495</v>
      </c>
      <c r="D38" s="439" t="s">
        <v>598</v>
      </c>
      <c r="E38" s="432" t="s">
        <v>1543</v>
      </c>
      <c r="F38" s="441">
        <v>36158</v>
      </c>
      <c r="G38" s="442" t="s">
        <v>124</v>
      </c>
      <c r="H38" s="443" t="s">
        <v>150</v>
      </c>
      <c r="I38" s="444" t="s">
        <v>1434</v>
      </c>
    </row>
    <row r="39" spans="1:9" ht="228" customHeight="1" x14ac:dyDescent="0.2">
      <c r="A39" s="437" t="s">
        <v>1544</v>
      </c>
      <c r="B39" s="438" t="s">
        <v>1439</v>
      </c>
      <c r="C39" s="439" t="s">
        <v>1454</v>
      </c>
      <c r="D39" s="439" t="s">
        <v>603</v>
      </c>
      <c r="E39" s="432" t="s">
        <v>1545</v>
      </c>
      <c r="F39" s="441">
        <v>36028</v>
      </c>
      <c r="G39" s="442" t="s">
        <v>1546</v>
      </c>
      <c r="H39" s="442" t="s">
        <v>1547</v>
      </c>
      <c r="I39" s="444" t="s">
        <v>1434</v>
      </c>
    </row>
    <row r="40" spans="1:9" ht="66.75" customHeight="1" x14ac:dyDescent="0.2">
      <c r="A40" s="437" t="s">
        <v>1548</v>
      </c>
      <c r="B40" s="438" t="s">
        <v>1439</v>
      </c>
      <c r="C40" s="439" t="s">
        <v>1495</v>
      </c>
      <c r="D40" s="439" t="s">
        <v>598</v>
      </c>
      <c r="E40" s="432" t="s">
        <v>1549</v>
      </c>
      <c r="F40" s="441">
        <v>34302</v>
      </c>
      <c r="G40" s="442" t="s">
        <v>1550</v>
      </c>
      <c r="H40" s="443" t="s">
        <v>150</v>
      </c>
      <c r="I40" s="444" t="s">
        <v>1434</v>
      </c>
    </row>
    <row r="41" spans="1:9" ht="66.75" customHeight="1" x14ac:dyDescent="0.2">
      <c r="A41" s="437" t="s">
        <v>1551</v>
      </c>
      <c r="B41" s="438" t="s">
        <v>1439</v>
      </c>
      <c r="C41" s="439" t="s">
        <v>1454</v>
      </c>
      <c r="D41" s="439" t="s">
        <v>603</v>
      </c>
      <c r="E41" s="432" t="s">
        <v>1552</v>
      </c>
      <c r="F41" s="441">
        <v>34171</v>
      </c>
      <c r="G41" s="442" t="s">
        <v>1553</v>
      </c>
      <c r="H41" s="443" t="s">
        <v>150</v>
      </c>
      <c r="I41" s="444" t="s">
        <v>1434</v>
      </c>
    </row>
    <row r="42" spans="1:9" ht="139.5" customHeight="1" x14ac:dyDescent="0.2">
      <c r="A42" s="455" t="s">
        <v>1554</v>
      </c>
      <c r="B42" s="456" t="s">
        <v>1439</v>
      </c>
      <c r="C42" s="456" t="s">
        <v>1555</v>
      </c>
      <c r="D42" s="456" t="s">
        <v>1556</v>
      </c>
      <c r="E42" s="436" t="s">
        <v>131</v>
      </c>
      <c r="F42" s="457">
        <v>33423</v>
      </c>
      <c r="G42" s="458" t="s">
        <v>1557</v>
      </c>
      <c r="H42" s="458" t="s">
        <v>1558</v>
      </c>
      <c r="I42" s="448" t="s">
        <v>1434</v>
      </c>
    </row>
    <row r="43" spans="1:9" x14ac:dyDescent="0.2">
      <c r="A43" s="704" t="s">
        <v>133</v>
      </c>
      <c r="B43" s="649" t="s">
        <v>1559</v>
      </c>
      <c r="C43" s="649"/>
      <c r="D43" s="649"/>
      <c r="E43" s="711" t="s">
        <v>135</v>
      </c>
      <c r="F43" s="649" t="s">
        <v>567</v>
      </c>
      <c r="G43" s="649"/>
      <c r="H43" s="706" t="s">
        <v>136</v>
      </c>
      <c r="I43" s="649" t="s">
        <v>137</v>
      </c>
    </row>
    <row r="44" spans="1:9" x14ac:dyDescent="0.2">
      <c r="A44" s="704"/>
      <c r="B44" s="649"/>
      <c r="C44" s="649"/>
      <c r="D44" s="649"/>
      <c r="E44" s="711"/>
      <c r="F44" s="649"/>
      <c r="G44" s="649"/>
      <c r="H44" s="706"/>
      <c r="I44" s="649"/>
    </row>
    <row r="45" spans="1:9" x14ac:dyDescent="0.2">
      <c r="A45" s="704"/>
      <c r="B45" s="649"/>
      <c r="C45" s="649"/>
      <c r="D45" s="649"/>
      <c r="E45" s="711"/>
      <c r="F45" s="649"/>
      <c r="G45" s="649"/>
      <c r="H45" s="706"/>
      <c r="I45" s="649"/>
    </row>
    <row r="46" spans="1:9" ht="24.75" customHeight="1" x14ac:dyDescent="0.2">
      <c r="A46" s="252" t="s">
        <v>568</v>
      </c>
      <c r="B46" s="649" t="s">
        <v>1560</v>
      </c>
      <c r="C46" s="649"/>
      <c r="D46" s="649"/>
      <c r="E46" s="253" t="s">
        <v>568</v>
      </c>
      <c r="F46" s="651" t="s">
        <v>139</v>
      </c>
      <c r="G46" s="651"/>
      <c r="H46" s="252" t="s">
        <v>568</v>
      </c>
      <c r="I46" s="254" t="s">
        <v>140</v>
      </c>
    </row>
    <row r="47" spans="1:9" ht="117" customHeight="1" x14ac:dyDescent="0.2">
      <c r="A47" s="704" t="s">
        <v>570</v>
      </c>
      <c r="B47" s="707" t="s">
        <v>1561</v>
      </c>
      <c r="C47" s="651"/>
      <c r="D47" s="651"/>
      <c r="E47" s="253" t="s">
        <v>571</v>
      </c>
      <c r="F47" s="651" t="s">
        <v>1562</v>
      </c>
      <c r="G47" s="651"/>
      <c r="H47" s="253" t="s">
        <v>571</v>
      </c>
      <c r="I47" s="255" t="s">
        <v>1812</v>
      </c>
    </row>
    <row r="48" spans="1:9" ht="24" customHeight="1" x14ac:dyDescent="0.2">
      <c r="A48" s="704"/>
      <c r="B48" s="651"/>
      <c r="C48" s="651"/>
      <c r="D48" s="651"/>
      <c r="E48" s="253" t="s">
        <v>572</v>
      </c>
      <c r="F48" s="707" t="s">
        <v>1563</v>
      </c>
      <c r="G48" s="651"/>
      <c r="H48" s="253" t="s">
        <v>572</v>
      </c>
      <c r="I48" s="256">
        <v>44932</v>
      </c>
    </row>
  </sheetData>
  <sheetProtection selectLockedCells="1" selectUnlockedCells="1"/>
  <mergeCells count="15">
    <mergeCell ref="A2:B2"/>
    <mergeCell ref="C2:G2"/>
    <mergeCell ref="A3:H3"/>
    <mergeCell ref="A43:A45"/>
    <mergeCell ref="B43:D45"/>
    <mergeCell ref="E43:E45"/>
    <mergeCell ref="F43:G45"/>
    <mergeCell ref="H43:H45"/>
    <mergeCell ref="I43:I45"/>
    <mergeCell ref="B46:D46"/>
    <mergeCell ref="F46:G46"/>
    <mergeCell ref="A47:A48"/>
    <mergeCell ref="B47:D48"/>
    <mergeCell ref="F47:G47"/>
    <mergeCell ref="F48:G48"/>
  </mergeCells>
  <hyperlinks>
    <hyperlink ref="E42" r:id="rId1" xr:uid="{1F8C0584-174B-46A6-84ED-FC84C137D17F}"/>
    <hyperlink ref="E40" r:id="rId2" xr:uid="{9E234544-78B1-490A-9DBB-84BEAB1E2363}"/>
    <hyperlink ref="E38" r:id="rId3" xr:uid="{7C0CC9EB-8720-4667-97E9-4F7DBF56D688}"/>
    <hyperlink ref="E33" r:id="rId4" xr:uid="{7C5F5F61-B237-4F63-9E97-2E695515ED54}"/>
    <hyperlink ref="E34" r:id="rId5" xr:uid="{B5342F60-CA2B-45A3-AD1C-586296123C2E}"/>
    <hyperlink ref="E24" r:id="rId6" location="1" xr:uid="{AC187714-8973-4FE6-903A-B0CD8A611767}"/>
    <hyperlink ref="E41" r:id="rId7" location="180" xr:uid="{5E8642CE-F915-4E2B-BDA1-B142617D0405}"/>
    <hyperlink ref="E39" r:id="rId8" xr:uid="{857B928F-2450-4E4F-88B4-1D7402A6ADE7}"/>
    <hyperlink ref="E37" r:id="rId9" xr:uid="{EEFA5E56-B84C-4073-A75B-8ECE5703F4B4}"/>
    <hyperlink ref="E32" r:id="rId10" xr:uid="{DAB6EF81-A914-4DD4-B328-528B79DCAE4C}"/>
    <hyperlink ref="E29" r:id="rId11" xr:uid="{8D2CDCFA-F155-4E83-94E3-D5160709087F}"/>
    <hyperlink ref="E26" r:id="rId12" xr:uid="{428FE4D3-2294-40B1-AB26-44721D339463}"/>
    <hyperlink ref="E21" r:id="rId13" xr:uid="{0B7D72F1-47D4-4658-884B-275B992CCAF5}"/>
    <hyperlink ref="E19" r:id="rId14" display="1499 " xr:uid="{06D1C7DC-A05A-42CD-9E5D-738E342D8CC4}"/>
    <hyperlink ref="E16" r:id="rId15" xr:uid="{56AD800C-990A-4E5F-8554-18DEDE10E458}"/>
    <hyperlink ref="E12" r:id="rId16" xr:uid="{B5C4C8DC-A8D8-44E4-948B-C793DC407585}"/>
    <hyperlink ref="E14" r:id="rId17" xr:uid="{19DFD78A-5091-4CDD-AD50-907208761422}"/>
    <hyperlink ref="E11" r:id="rId18" location="164" xr:uid="{EAA50D9A-B703-4ABA-B14D-7C7DC231ED4D}"/>
    <hyperlink ref="E17" r:id="rId19" xr:uid="{A8FEA4FE-9E60-4917-A7A3-BAEDB502CCC6}"/>
    <hyperlink ref="E36" r:id="rId20" xr:uid="{0C8F3B2A-E71E-4445-8841-6FD7D25C5D53}"/>
    <hyperlink ref="E31" r:id="rId21" xr:uid="{EB3CE768-DCDE-4E05-86CD-572474D770C8}"/>
    <hyperlink ref="E30" r:id="rId22" location="0" xr:uid="{3FA44C05-02FC-4FB9-B1B7-426ED00DC674}"/>
    <hyperlink ref="E23" r:id="rId23" xr:uid="{218993F8-816D-4043-B187-AE1713443ADA}"/>
    <hyperlink ref="E28" r:id="rId24" location="0" xr:uid="{0494D286-F8E2-4FC7-BDA3-1AEECF5AF95D}"/>
    <hyperlink ref="E9" r:id="rId25" display="https://www.mineducacion.gov.co/1759/articles-349495_recurso_138.pdf" xr:uid="{37B096FB-C818-4D07-BAE9-F0157AA2C459}"/>
    <hyperlink ref="E25" r:id="rId26" display="https://www.funcionpublica.gov.co/eva/gestornormativo/norma.php?i=72893" xr:uid="{F8715AFB-42E9-4C0C-9F3E-9AAF022F18A5}"/>
    <hyperlink ref="E15" r:id="rId27" display="http://www.contraloriabogota.gov.co/sites/default/files/Contenido/Normatividad/Resoluciones/2019/RR_036_2019 Por la cual se Adopta el Procedimiento y se Reglamenta el Tramite del Plan de Mejoramiento/RR_036_2019.pdf" xr:uid="{16C3AF9A-04D1-4F1D-830A-5193E46A41D3}"/>
    <hyperlink ref="E35" r:id="rId28" display="https://www.funcionpublica.gov.co/eva/gestornormativo/norma.php?i=14861" xr:uid="{74428365-C0F9-4A56-9FF1-E86C35C73698}"/>
    <hyperlink ref="E18" r:id="rId29" display="https://www.alcaldiabogota.gov.co/sisjur/normas/Norma1.jsp?i=81226&amp;dt=S" xr:uid="{12703C47-775D-411F-8C71-66C0061B0785}"/>
    <hyperlink ref="E10" r:id="rId30" location="1" display="https://www.alcaldiabogota.gov.co/sisjur/normas/Norma1.jsp?i=94767 - 1" xr:uid="{EE475459-F2BF-4AC0-A787-8A23ED7116C2}"/>
    <hyperlink ref="E8" r:id="rId31" display="http://www.contraloriabogota.gov.co/sites/default/files/Contenido/Normatividad/Circulares/CIRCULARES EXTERNAS/2021/Circular Externa No. 001 - 2-2021-01204.pdf" xr:uid="{353C46C4-7FA2-4CFF-A98F-8B6F8163EE05}"/>
    <hyperlink ref="E6" r:id="rId32" display="https://www.funcionpublica.gov.co/eva/gestornormativo/norma.php?i=174866" xr:uid="{44B3277E-0755-4DB8-BD3F-98E95C11C5C2}"/>
    <hyperlink ref="E5" r:id="rId33" display="http://sivicof.contraloriabogota.gov.co/TextosStormWeb/RR_002_2022.pdf" xr:uid="{6DE5DAC1-1807-4650-9638-DF7CDB2B998C}"/>
    <hyperlink ref="E7" r:id="rId34" display="https://www.funcionpublica.gov.co/eva/gestornormativo/norma.php?i=170909" xr:uid="{22B2093A-40AC-4029-A915-06C548E3155D}"/>
  </hyperlinks>
  <printOptions horizontalCentered="1"/>
  <pageMargins left="0.23622047244094491" right="0.23622047244094491" top="0.31496062992125984" bottom="0.19685039370078741" header="0" footer="0"/>
  <pageSetup paperSize="14" scale="44" firstPageNumber="0" fitToHeight="40" orientation="landscape" horizontalDpi="300" verticalDpi="300" r:id="rId35"/>
  <headerFooter alignWithMargins="0">
    <oddFooter xml:space="preserve">&amp;LV3-11-03-2020
</oddFooter>
  </headerFooter>
  <drawing r:id="rId36"/>
  <tableParts count="1">
    <tablePart r:id="rId37"/>
  </tablePart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E35A75-E3AD-47FF-92D7-76F0290FCCC8}">
  <sheetPr>
    <tabColor indexed="10"/>
    <pageSetUpPr fitToPage="1"/>
  </sheetPr>
  <dimension ref="A1:I68"/>
  <sheetViews>
    <sheetView zoomScale="60" zoomScaleNormal="60" workbookViewId="0">
      <selection activeCell="D5" sqref="D5"/>
    </sheetView>
  </sheetViews>
  <sheetFormatPr baseColWidth="10" defaultRowHeight="14.25" x14ac:dyDescent="0.2"/>
  <cols>
    <col min="1" max="2" width="20" style="173" customWidth="1"/>
    <col min="3" max="3" width="29.28515625" style="175" customWidth="1"/>
    <col min="4" max="4" width="25.42578125" style="175" customWidth="1"/>
    <col min="5" max="5" width="38.42578125" style="426" customWidth="1"/>
    <col min="6" max="6" width="20" style="175" customWidth="1"/>
    <col min="7" max="7" width="93.85546875" style="175" customWidth="1"/>
    <col min="8" max="8" width="51.7109375" style="175" customWidth="1"/>
    <col min="9" max="9" width="122.42578125" style="175" customWidth="1"/>
    <col min="10" max="254" width="11.42578125" style="175"/>
    <col min="255" max="256" width="20" style="175" customWidth="1"/>
    <col min="257" max="257" width="19.42578125" style="175" customWidth="1"/>
    <col min="258" max="258" width="25.42578125" style="175" customWidth="1"/>
    <col min="259" max="259" width="25.28515625" style="175" customWidth="1"/>
    <col min="260" max="260" width="20" style="175" customWidth="1"/>
    <col min="261" max="261" width="42.140625" style="175" customWidth="1"/>
    <col min="262" max="262" width="32.42578125" style="175" customWidth="1"/>
    <col min="263" max="263" width="35.140625" style="175" customWidth="1"/>
    <col min="264" max="264" width="11.42578125" style="175"/>
    <col min="265" max="265" width="14" style="175" customWidth="1"/>
    <col min="266" max="510" width="11.42578125" style="175"/>
    <col min="511" max="512" width="20" style="175" customWidth="1"/>
    <col min="513" max="513" width="19.42578125" style="175" customWidth="1"/>
    <col min="514" max="514" width="25.42578125" style="175" customWidth="1"/>
    <col min="515" max="515" width="25.28515625" style="175" customWidth="1"/>
    <col min="516" max="516" width="20" style="175" customWidth="1"/>
    <col min="517" max="517" width="42.140625" style="175" customWidth="1"/>
    <col min="518" max="518" width="32.42578125" style="175" customWidth="1"/>
    <col min="519" max="519" width="35.140625" style="175" customWidth="1"/>
    <col min="520" max="520" width="11.42578125" style="175"/>
    <col min="521" max="521" width="14" style="175" customWidth="1"/>
    <col min="522" max="766" width="11.42578125" style="175"/>
    <col min="767" max="768" width="20" style="175" customWidth="1"/>
    <col min="769" max="769" width="19.42578125" style="175" customWidth="1"/>
    <col min="770" max="770" width="25.42578125" style="175" customWidth="1"/>
    <col min="771" max="771" width="25.28515625" style="175" customWidth="1"/>
    <col min="772" max="772" width="20" style="175" customWidth="1"/>
    <col min="773" max="773" width="42.140625" style="175" customWidth="1"/>
    <col min="774" max="774" width="32.42578125" style="175" customWidth="1"/>
    <col min="775" max="775" width="35.140625" style="175" customWidth="1"/>
    <col min="776" max="776" width="11.42578125" style="175"/>
    <col min="777" max="777" width="14" style="175" customWidth="1"/>
    <col min="778" max="1022" width="11.42578125" style="175"/>
    <col min="1023" max="1024" width="20" style="175" customWidth="1"/>
    <col min="1025" max="1025" width="19.42578125" style="175" customWidth="1"/>
    <col min="1026" max="1026" width="25.42578125" style="175" customWidth="1"/>
    <col min="1027" max="1027" width="25.28515625" style="175" customWidth="1"/>
    <col min="1028" max="1028" width="20" style="175" customWidth="1"/>
    <col min="1029" max="1029" width="42.140625" style="175" customWidth="1"/>
    <col min="1030" max="1030" width="32.42578125" style="175" customWidth="1"/>
    <col min="1031" max="1031" width="35.140625" style="175" customWidth="1"/>
    <col min="1032" max="1032" width="11.42578125" style="175"/>
    <col min="1033" max="1033" width="14" style="175" customWidth="1"/>
    <col min="1034" max="1278" width="11.42578125" style="175"/>
    <col min="1279" max="1280" width="20" style="175" customWidth="1"/>
    <col min="1281" max="1281" width="19.42578125" style="175" customWidth="1"/>
    <col min="1282" max="1282" width="25.42578125" style="175" customWidth="1"/>
    <col min="1283" max="1283" width="25.28515625" style="175" customWidth="1"/>
    <col min="1284" max="1284" width="20" style="175" customWidth="1"/>
    <col min="1285" max="1285" width="42.140625" style="175" customWidth="1"/>
    <col min="1286" max="1286" width="32.42578125" style="175" customWidth="1"/>
    <col min="1287" max="1287" width="35.140625" style="175" customWidth="1"/>
    <col min="1288" max="1288" width="11.42578125" style="175"/>
    <col min="1289" max="1289" width="14" style="175" customWidth="1"/>
    <col min="1290" max="1534" width="11.42578125" style="175"/>
    <col min="1535" max="1536" width="20" style="175" customWidth="1"/>
    <col min="1537" max="1537" width="19.42578125" style="175" customWidth="1"/>
    <col min="1538" max="1538" width="25.42578125" style="175" customWidth="1"/>
    <col min="1539" max="1539" width="25.28515625" style="175" customWidth="1"/>
    <col min="1540" max="1540" width="20" style="175" customWidth="1"/>
    <col min="1541" max="1541" width="42.140625" style="175" customWidth="1"/>
    <col min="1542" max="1542" width="32.42578125" style="175" customWidth="1"/>
    <col min="1543" max="1543" width="35.140625" style="175" customWidth="1"/>
    <col min="1544" max="1544" width="11.42578125" style="175"/>
    <col min="1545" max="1545" width="14" style="175" customWidth="1"/>
    <col min="1546" max="1790" width="11.42578125" style="175"/>
    <col min="1791" max="1792" width="20" style="175" customWidth="1"/>
    <col min="1793" max="1793" width="19.42578125" style="175" customWidth="1"/>
    <col min="1794" max="1794" width="25.42578125" style="175" customWidth="1"/>
    <col min="1795" max="1795" width="25.28515625" style="175" customWidth="1"/>
    <col min="1796" max="1796" width="20" style="175" customWidth="1"/>
    <col min="1797" max="1797" width="42.140625" style="175" customWidth="1"/>
    <col min="1798" max="1798" width="32.42578125" style="175" customWidth="1"/>
    <col min="1799" max="1799" width="35.140625" style="175" customWidth="1"/>
    <col min="1800" max="1800" width="11.42578125" style="175"/>
    <col min="1801" max="1801" width="14" style="175" customWidth="1"/>
    <col min="1802" max="2046" width="11.42578125" style="175"/>
    <col min="2047" max="2048" width="20" style="175" customWidth="1"/>
    <col min="2049" max="2049" width="19.42578125" style="175" customWidth="1"/>
    <col min="2050" max="2050" width="25.42578125" style="175" customWidth="1"/>
    <col min="2051" max="2051" width="25.28515625" style="175" customWidth="1"/>
    <col min="2052" max="2052" width="20" style="175" customWidth="1"/>
    <col min="2053" max="2053" width="42.140625" style="175" customWidth="1"/>
    <col min="2054" max="2054" width="32.42578125" style="175" customWidth="1"/>
    <col min="2055" max="2055" width="35.140625" style="175" customWidth="1"/>
    <col min="2056" max="2056" width="11.42578125" style="175"/>
    <col min="2057" max="2057" width="14" style="175" customWidth="1"/>
    <col min="2058" max="2302" width="11.42578125" style="175"/>
    <col min="2303" max="2304" width="20" style="175" customWidth="1"/>
    <col min="2305" max="2305" width="19.42578125" style="175" customWidth="1"/>
    <col min="2306" max="2306" width="25.42578125" style="175" customWidth="1"/>
    <col min="2307" max="2307" width="25.28515625" style="175" customWidth="1"/>
    <col min="2308" max="2308" width="20" style="175" customWidth="1"/>
    <col min="2309" max="2309" width="42.140625" style="175" customWidth="1"/>
    <col min="2310" max="2310" width="32.42578125" style="175" customWidth="1"/>
    <col min="2311" max="2311" width="35.140625" style="175" customWidth="1"/>
    <col min="2312" max="2312" width="11.42578125" style="175"/>
    <col min="2313" max="2313" width="14" style="175" customWidth="1"/>
    <col min="2314" max="2558" width="11.42578125" style="175"/>
    <col min="2559" max="2560" width="20" style="175" customWidth="1"/>
    <col min="2561" max="2561" width="19.42578125" style="175" customWidth="1"/>
    <col min="2562" max="2562" width="25.42578125" style="175" customWidth="1"/>
    <col min="2563" max="2563" width="25.28515625" style="175" customWidth="1"/>
    <col min="2564" max="2564" width="20" style="175" customWidth="1"/>
    <col min="2565" max="2565" width="42.140625" style="175" customWidth="1"/>
    <col min="2566" max="2566" width="32.42578125" style="175" customWidth="1"/>
    <col min="2567" max="2567" width="35.140625" style="175" customWidth="1"/>
    <col min="2568" max="2568" width="11.42578125" style="175"/>
    <col min="2569" max="2569" width="14" style="175" customWidth="1"/>
    <col min="2570" max="2814" width="11.42578125" style="175"/>
    <col min="2815" max="2816" width="20" style="175" customWidth="1"/>
    <col min="2817" max="2817" width="19.42578125" style="175" customWidth="1"/>
    <col min="2818" max="2818" width="25.42578125" style="175" customWidth="1"/>
    <col min="2819" max="2819" width="25.28515625" style="175" customWidth="1"/>
    <col min="2820" max="2820" width="20" style="175" customWidth="1"/>
    <col min="2821" max="2821" width="42.140625" style="175" customWidth="1"/>
    <col min="2822" max="2822" width="32.42578125" style="175" customWidth="1"/>
    <col min="2823" max="2823" width="35.140625" style="175" customWidth="1"/>
    <col min="2824" max="2824" width="11.42578125" style="175"/>
    <col min="2825" max="2825" width="14" style="175" customWidth="1"/>
    <col min="2826" max="3070" width="11.42578125" style="175"/>
    <col min="3071" max="3072" width="20" style="175" customWidth="1"/>
    <col min="3073" max="3073" width="19.42578125" style="175" customWidth="1"/>
    <col min="3074" max="3074" width="25.42578125" style="175" customWidth="1"/>
    <col min="3075" max="3075" width="25.28515625" style="175" customWidth="1"/>
    <col min="3076" max="3076" width="20" style="175" customWidth="1"/>
    <col min="3077" max="3077" width="42.140625" style="175" customWidth="1"/>
    <col min="3078" max="3078" width="32.42578125" style="175" customWidth="1"/>
    <col min="3079" max="3079" width="35.140625" style="175" customWidth="1"/>
    <col min="3080" max="3080" width="11.42578125" style="175"/>
    <col min="3081" max="3081" width="14" style="175" customWidth="1"/>
    <col min="3082" max="3326" width="11.42578125" style="175"/>
    <col min="3327" max="3328" width="20" style="175" customWidth="1"/>
    <col min="3329" max="3329" width="19.42578125" style="175" customWidth="1"/>
    <col min="3330" max="3330" width="25.42578125" style="175" customWidth="1"/>
    <col min="3331" max="3331" width="25.28515625" style="175" customWidth="1"/>
    <col min="3332" max="3332" width="20" style="175" customWidth="1"/>
    <col min="3333" max="3333" width="42.140625" style="175" customWidth="1"/>
    <col min="3334" max="3334" width="32.42578125" style="175" customWidth="1"/>
    <col min="3335" max="3335" width="35.140625" style="175" customWidth="1"/>
    <col min="3336" max="3336" width="11.42578125" style="175"/>
    <col min="3337" max="3337" width="14" style="175" customWidth="1"/>
    <col min="3338" max="3582" width="11.42578125" style="175"/>
    <col min="3583" max="3584" width="20" style="175" customWidth="1"/>
    <col min="3585" max="3585" width="19.42578125" style="175" customWidth="1"/>
    <col min="3586" max="3586" width="25.42578125" style="175" customWidth="1"/>
    <col min="3587" max="3587" width="25.28515625" style="175" customWidth="1"/>
    <col min="3588" max="3588" width="20" style="175" customWidth="1"/>
    <col min="3589" max="3589" width="42.140625" style="175" customWidth="1"/>
    <col min="3590" max="3590" width="32.42578125" style="175" customWidth="1"/>
    <col min="3591" max="3591" width="35.140625" style="175" customWidth="1"/>
    <col min="3592" max="3592" width="11.42578125" style="175"/>
    <col min="3593" max="3593" width="14" style="175" customWidth="1"/>
    <col min="3594" max="3838" width="11.42578125" style="175"/>
    <col min="3839" max="3840" width="20" style="175" customWidth="1"/>
    <col min="3841" max="3841" width="19.42578125" style="175" customWidth="1"/>
    <col min="3842" max="3842" width="25.42578125" style="175" customWidth="1"/>
    <col min="3843" max="3843" width="25.28515625" style="175" customWidth="1"/>
    <col min="3844" max="3844" width="20" style="175" customWidth="1"/>
    <col min="3845" max="3845" width="42.140625" style="175" customWidth="1"/>
    <col min="3846" max="3846" width="32.42578125" style="175" customWidth="1"/>
    <col min="3847" max="3847" width="35.140625" style="175" customWidth="1"/>
    <col min="3848" max="3848" width="11.42578125" style="175"/>
    <col min="3849" max="3849" width="14" style="175" customWidth="1"/>
    <col min="3850" max="4094" width="11.42578125" style="175"/>
    <col min="4095" max="4096" width="20" style="175" customWidth="1"/>
    <col min="4097" max="4097" width="19.42578125" style="175" customWidth="1"/>
    <col min="4098" max="4098" width="25.42578125" style="175" customWidth="1"/>
    <col min="4099" max="4099" width="25.28515625" style="175" customWidth="1"/>
    <col min="4100" max="4100" width="20" style="175" customWidth="1"/>
    <col min="4101" max="4101" width="42.140625" style="175" customWidth="1"/>
    <col min="4102" max="4102" width="32.42578125" style="175" customWidth="1"/>
    <col min="4103" max="4103" width="35.140625" style="175" customWidth="1"/>
    <col min="4104" max="4104" width="11.42578125" style="175"/>
    <col min="4105" max="4105" width="14" style="175" customWidth="1"/>
    <col min="4106" max="4350" width="11.42578125" style="175"/>
    <col min="4351" max="4352" width="20" style="175" customWidth="1"/>
    <col min="4353" max="4353" width="19.42578125" style="175" customWidth="1"/>
    <col min="4354" max="4354" width="25.42578125" style="175" customWidth="1"/>
    <col min="4355" max="4355" width="25.28515625" style="175" customWidth="1"/>
    <col min="4356" max="4356" width="20" style="175" customWidth="1"/>
    <col min="4357" max="4357" width="42.140625" style="175" customWidth="1"/>
    <col min="4358" max="4358" width="32.42578125" style="175" customWidth="1"/>
    <col min="4359" max="4359" width="35.140625" style="175" customWidth="1"/>
    <col min="4360" max="4360" width="11.42578125" style="175"/>
    <col min="4361" max="4361" width="14" style="175" customWidth="1"/>
    <col min="4362" max="4606" width="11.42578125" style="175"/>
    <col min="4607" max="4608" width="20" style="175" customWidth="1"/>
    <col min="4609" max="4609" width="19.42578125" style="175" customWidth="1"/>
    <col min="4610" max="4610" width="25.42578125" style="175" customWidth="1"/>
    <col min="4611" max="4611" width="25.28515625" style="175" customWidth="1"/>
    <col min="4612" max="4612" width="20" style="175" customWidth="1"/>
    <col min="4613" max="4613" width="42.140625" style="175" customWidth="1"/>
    <col min="4614" max="4614" width="32.42578125" style="175" customWidth="1"/>
    <col min="4615" max="4615" width="35.140625" style="175" customWidth="1"/>
    <col min="4616" max="4616" width="11.42578125" style="175"/>
    <col min="4617" max="4617" width="14" style="175" customWidth="1"/>
    <col min="4618" max="4862" width="11.42578125" style="175"/>
    <col min="4863" max="4864" width="20" style="175" customWidth="1"/>
    <col min="4865" max="4865" width="19.42578125" style="175" customWidth="1"/>
    <col min="4866" max="4866" width="25.42578125" style="175" customWidth="1"/>
    <col min="4867" max="4867" width="25.28515625" style="175" customWidth="1"/>
    <col min="4868" max="4868" width="20" style="175" customWidth="1"/>
    <col min="4869" max="4869" width="42.140625" style="175" customWidth="1"/>
    <col min="4870" max="4870" width="32.42578125" style="175" customWidth="1"/>
    <col min="4871" max="4871" width="35.140625" style="175" customWidth="1"/>
    <col min="4872" max="4872" width="11.42578125" style="175"/>
    <col min="4873" max="4873" width="14" style="175" customWidth="1"/>
    <col min="4874" max="5118" width="11.42578125" style="175"/>
    <col min="5119" max="5120" width="20" style="175" customWidth="1"/>
    <col min="5121" max="5121" width="19.42578125" style="175" customWidth="1"/>
    <col min="5122" max="5122" width="25.42578125" style="175" customWidth="1"/>
    <col min="5123" max="5123" width="25.28515625" style="175" customWidth="1"/>
    <col min="5124" max="5124" width="20" style="175" customWidth="1"/>
    <col min="5125" max="5125" width="42.140625" style="175" customWidth="1"/>
    <col min="5126" max="5126" width="32.42578125" style="175" customWidth="1"/>
    <col min="5127" max="5127" width="35.140625" style="175" customWidth="1"/>
    <col min="5128" max="5128" width="11.42578125" style="175"/>
    <col min="5129" max="5129" width="14" style="175" customWidth="1"/>
    <col min="5130" max="5374" width="11.42578125" style="175"/>
    <col min="5375" max="5376" width="20" style="175" customWidth="1"/>
    <col min="5377" max="5377" width="19.42578125" style="175" customWidth="1"/>
    <col min="5378" max="5378" width="25.42578125" style="175" customWidth="1"/>
    <col min="5379" max="5379" width="25.28515625" style="175" customWidth="1"/>
    <col min="5380" max="5380" width="20" style="175" customWidth="1"/>
    <col min="5381" max="5381" width="42.140625" style="175" customWidth="1"/>
    <col min="5382" max="5382" width="32.42578125" style="175" customWidth="1"/>
    <col min="5383" max="5383" width="35.140625" style="175" customWidth="1"/>
    <col min="5384" max="5384" width="11.42578125" style="175"/>
    <col min="5385" max="5385" width="14" style="175" customWidth="1"/>
    <col min="5386" max="5630" width="11.42578125" style="175"/>
    <col min="5631" max="5632" width="20" style="175" customWidth="1"/>
    <col min="5633" max="5633" width="19.42578125" style="175" customWidth="1"/>
    <col min="5634" max="5634" width="25.42578125" style="175" customWidth="1"/>
    <col min="5635" max="5635" width="25.28515625" style="175" customWidth="1"/>
    <col min="5636" max="5636" width="20" style="175" customWidth="1"/>
    <col min="5637" max="5637" width="42.140625" style="175" customWidth="1"/>
    <col min="5638" max="5638" width="32.42578125" style="175" customWidth="1"/>
    <col min="5639" max="5639" width="35.140625" style="175" customWidth="1"/>
    <col min="5640" max="5640" width="11.42578125" style="175"/>
    <col min="5641" max="5641" width="14" style="175" customWidth="1"/>
    <col min="5642" max="5886" width="11.42578125" style="175"/>
    <col min="5887" max="5888" width="20" style="175" customWidth="1"/>
    <col min="5889" max="5889" width="19.42578125" style="175" customWidth="1"/>
    <col min="5890" max="5890" width="25.42578125" style="175" customWidth="1"/>
    <col min="5891" max="5891" width="25.28515625" style="175" customWidth="1"/>
    <col min="5892" max="5892" width="20" style="175" customWidth="1"/>
    <col min="5893" max="5893" width="42.140625" style="175" customWidth="1"/>
    <col min="5894" max="5894" width="32.42578125" style="175" customWidth="1"/>
    <col min="5895" max="5895" width="35.140625" style="175" customWidth="1"/>
    <col min="5896" max="5896" width="11.42578125" style="175"/>
    <col min="5897" max="5897" width="14" style="175" customWidth="1"/>
    <col min="5898" max="6142" width="11.42578125" style="175"/>
    <col min="6143" max="6144" width="20" style="175" customWidth="1"/>
    <col min="6145" max="6145" width="19.42578125" style="175" customWidth="1"/>
    <col min="6146" max="6146" width="25.42578125" style="175" customWidth="1"/>
    <col min="6147" max="6147" width="25.28515625" style="175" customWidth="1"/>
    <col min="6148" max="6148" width="20" style="175" customWidth="1"/>
    <col min="6149" max="6149" width="42.140625" style="175" customWidth="1"/>
    <col min="6150" max="6150" width="32.42578125" style="175" customWidth="1"/>
    <col min="6151" max="6151" width="35.140625" style="175" customWidth="1"/>
    <col min="6152" max="6152" width="11.42578125" style="175"/>
    <col min="6153" max="6153" width="14" style="175" customWidth="1"/>
    <col min="6154" max="6398" width="11.42578125" style="175"/>
    <col min="6399" max="6400" width="20" style="175" customWidth="1"/>
    <col min="6401" max="6401" width="19.42578125" style="175" customWidth="1"/>
    <col min="6402" max="6402" width="25.42578125" style="175" customWidth="1"/>
    <col min="6403" max="6403" width="25.28515625" style="175" customWidth="1"/>
    <col min="6404" max="6404" width="20" style="175" customWidth="1"/>
    <col min="6405" max="6405" width="42.140625" style="175" customWidth="1"/>
    <col min="6406" max="6406" width="32.42578125" style="175" customWidth="1"/>
    <col min="6407" max="6407" width="35.140625" style="175" customWidth="1"/>
    <col min="6408" max="6408" width="11.42578125" style="175"/>
    <col min="6409" max="6409" width="14" style="175" customWidth="1"/>
    <col min="6410" max="6654" width="11.42578125" style="175"/>
    <col min="6655" max="6656" width="20" style="175" customWidth="1"/>
    <col min="6657" max="6657" width="19.42578125" style="175" customWidth="1"/>
    <col min="6658" max="6658" width="25.42578125" style="175" customWidth="1"/>
    <col min="6659" max="6659" width="25.28515625" style="175" customWidth="1"/>
    <col min="6660" max="6660" width="20" style="175" customWidth="1"/>
    <col min="6661" max="6661" width="42.140625" style="175" customWidth="1"/>
    <col min="6662" max="6662" width="32.42578125" style="175" customWidth="1"/>
    <col min="6663" max="6663" width="35.140625" style="175" customWidth="1"/>
    <col min="6664" max="6664" width="11.42578125" style="175"/>
    <col min="6665" max="6665" width="14" style="175" customWidth="1"/>
    <col min="6666" max="6910" width="11.42578125" style="175"/>
    <col min="6911" max="6912" width="20" style="175" customWidth="1"/>
    <col min="6913" max="6913" width="19.42578125" style="175" customWidth="1"/>
    <col min="6914" max="6914" width="25.42578125" style="175" customWidth="1"/>
    <col min="6915" max="6915" width="25.28515625" style="175" customWidth="1"/>
    <col min="6916" max="6916" width="20" style="175" customWidth="1"/>
    <col min="6917" max="6917" width="42.140625" style="175" customWidth="1"/>
    <col min="6918" max="6918" width="32.42578125" style="175" customWidth="1"/>
    <col min="6919" max="6919" width="35.140625" style="175" customWidth="1"/>
    <col min="6920" max="6920" width="11.42578125" style="175"/>
    <col min="6921" max="6921" width="14" style="175" customWidth="1"/>
    <col min="6922" max="7166" width="11.42578125" style="175"/>
    <col min="7167" max="7168" width="20" style="175" customWidth="1"/>
    <col min="7169" max="7169" width="19.42578125" style="175" customWidth="1"/>
    <col min="7170" max="7170" width="25.42578125" style="175" customWidth="1"/>
    <col min="7171" max="7171" width="25.28515625" style="175" customWidth="1"/>
    <col min="7172" max="7172" width="20" style="175" customWidth="1"/>
    <col min="7173" max="7173" width="42.140625" style="175" customWidth="1"/>
    <col min="7174" max="7174" width="32.42578125" style="175" customWidth="1"/>
    <col min="7175" max="7175" width="35.140625" style="175" customWidth="1"/>
    <col min="7176" max="7176" width="11.42578125" style="175"/>
    <col min="7177" max="7177" width="14" style="175" customWidth="1"/>
    <col min="7178" max="7422" width="11.42578125" style="175"/>
    <col min="7423" max="7424" width="20" style="175" customWidth="1"/>
    <col min="7425" max="7425" width="19.42578125" style="175" customWidth="1"/>
    <col min="7426" max="7426" width="25.42578125" style="175" customWidth="1"/>
    <col min="7427" max="7427" width="25.28515625" style="175" customWidth="1"/>
    <col min="7428" max="7428" width="20" style="175" customWidth="1"/>
    <col min="7429" max="7429" width="42.140625" style="175" customWidth="1"/>
    <col min="7430" max="7430" width="32.42578125" style="175" customWidth="1"/>
    <col min="7431" max="7431" width="35.140625" style="175" customWidth="1"/>
    <col min="7432" max="7432" width="11.42578125" style="175"/>
    <col min="7433" max="7433" width="14" style="175" customWidth="1"/>
    <col min="7434" max="7678" width="11.42578125" style="175"/>
    <col min="7679" max="7680" width="20" style="175" customWidth="1"/>
    <col min="7681" max="7681" width="19.42578125" style="175" customWidth="1"/>
    <col min="7682" max="7682" width="25.42578125" style="175" customWidth="1"/>
    <col min="7683" max="7683" width="25.28515625" style="175" customWidth="1"/>
    <col min="7684" max="7684" width="20" style="175" customWidth="1"/>
    <col min="7685" max="7685" width="42.140625" style="175" customWidth="1"/>
    <col min="7686" max="7686" width="32.42578125" style="175" customWidth="1"/>
    <col min="7687" max="7687" width="35.140625" style="175" customWidth="1"/>
    <col min="7688" max="7688" width="11.42578125" style="175"/>
    <col min="7689" max="7689" width="14" style="175" customWidth="1"/>
    <col min="7690" max="7934" width="11.42578125" style="175"/>
    <col min="7935" max="7936" width="20" style="175" customWidth="1"/>
    <col min="7937" max="7937" width="19.42578125" style="175" customWidth="1"/>
    <col min="7938" max="7938" width="25.42578125" style="175" customWidth="1"/>
    <col min="7939" max="7939" width="25.28515625" style="175" customWidth="1"/>
    <col min="7940" max="7940" width="20" style="175" customWidth="1"/>
    <col min="7941" max="7941" width="42.140625" style="175" customWidth="1"/>
    <col min="7942" max="7942" width="32.42578125" style="175" customWidth="1"/>
    <col min="7943" max="7943" width="35.140625" style="175" customWidth="1"/>
    <col min="7944" max="7944" width="11.42578125" style="175"/>
    <col min="7945" max="7945" width="14" style="175" customWidth="1"/>
    <col min="7946" max="8190" width="11.42578125" style="175"/>
    <col min="8191" max="8192" width="20" style="175" customWidth="1"/>
    <col min="8193" max="8193" width="19.42578125" style="175" customWidth="1"/>
    <col min="8194" max="8194" width="25.42578125" style="175" customWidth="1"/>
    <col min="8195" max="8195" width="25.28515625" style="175" customWidth="1"/>
    <col min="8196" max="8196" width="20" style="175" customWidth="1"/>
    <col min="8197" max="8197" width="42.140625" style="175" customWidth="1"/>
    <col min="8198" max="8198" width="32.42578125" style="175" customWidth="1"/>
    <col min="8199" max="8199" width="35.140625" style="175" customWidth="1"/>
    <col min="8200" max="8200" width="11.42578125" style="175"/>
    <col min="8201" max="8201" width="14" style="175" customWidth="1"/>
    <col min="8202" max="8446" width="11.42578125" style="175"/>
    <col min="8447" max="8448" width="20" style="175" customWidth="1"/>
    <col min="8449" max="8449" width="19.42578125" style="175" customWidth="1"/>
    <col min="8450" max="8450" width="25.42578125" style="175" customWidth="1"/>
    <col min="8451" max="8451" width="25.28515625" style="175" customWidth="1"/>
    <col min="8452" max="8452" width="20" style="175" customWidth="1"/>
    <col min="8453" max="8453" width="42.140625" style="175" customWidth="1"/>
    <col min="8454" max="8454" width="32.42578125" style="175" customWidth="1"/>
    <col min="8455" max="8455" width="35.140625" style="175" customWidth="1"/>
    <col min="8456" max="8456" width="11.42578125" style="175"/>
    <col min="8457" max="8457" width="14" style="175" customWidth="1"/>
    <col min="8458" max="8702" width="11.42578125" style="175"/>
    <col min="8703" max="8704" width="20" style="175" customWidth="1"/>
    <col min="8705" max="8705" width="19.42578125" style="175" customWidth="1"/>
    <col min="8706" max="8706" width="25.42578125" style="175" customWidth="1"/>
    <col min="8707" max="8707" width="25.28515625" style="175" customWidth="1"/>
    <col min="8708" max="8708" width="20" style="175" customWidth="1"/>
    <col min="8709" max="8709" width="42.140625" style="175" customWidth="1"/>
    <col min="8710" max="8710" width="32.42578125" style="175" customWidth="1"/>
    <col min="8711" max="8711" width="35.140625" style="175" customWidth="1"/>
    <col min="8712" max="8712" width="11.42578125" style="175"/>
    <col min="8713" max="8713" width="14" style="175" customWidth="1"/>
    <col min="8714" max="8958" width="11.42578125" style="175"/>
    <col min="8959" max="8960" width="20" style="175" customWidth="1"/>
    <col min="8961" max="8961" width="19.42578125" style="175" customWidth="1"/>
    <col min="8962" max="8962" width="25.42578125" style="175" customWidth="1"/>
    <col min="8963" max="8963" width="25.28515625" style="175" customWidth="1"/>
    <col min="8964" max="8964" width="20" style="175" customWidth="1"/>
    <col min="8965" max="8965" width="42.140625" style="175" customWidth="1"/>
    <col min="8966" max="8966" width="32.42578125" style="175" customWidth="1"/>
    <col min="8967" max="8967" width="35.140625" style="175" customWidth="1"/>
    <col min="8968" max="8968" width="11.42578125" style="175"/>
    <col min="8969" max="8969" width="14" style="175" customWidth="1"/>
    <col min="8970" max="9214" width="11.42578125" style="175"/>
    <col min="9215" max="9216" width="20" style="175" customWidth="1"/>
    <col min="9217" max="9217" width="19.42578125" style="175" customWidth="1"/>
    <col min="9218" max="9218" width="25.42578125" style="175" customWidth="1"/>
    <col min="9219" max="9219" width="25.28515625" style="175" customWidth="1"/>
    <col min="9220" max="9220" width="20" style="175" customWidth="1"/>
    <col min="9221" max="9221" width="42.140625" style="175" customWidth="1"/>
    <col min="9222" max="9222" width="32.42578125" style="175" customWidth="1"/>
    <col min="9223" max="9223" width="35.140625" style="175" customWidth="1"/>
    <col min="9224" max="9224" width="11.42578125" style="175"/>
    <col min="9225" max="9225" width="14" style="175" customWidth="1"/>
    <col min="9226" max="9470" width="11.42578125" style="175"/>
    <col min="9471" max="9472" width="20" style="175" customWidth="1"/>
    <col min="9473" max="9473" width="19.42578125" style="175" customWidth="1"/>
    <col min="9474" max="9474" width="25.42578125" style="175" customWidth="1"/>
    <col min="9475" max="9475" width="25.28515625" style="175" customWidth="1"/>
    <col min="9476" max="9476" width="20" style="175" customWidth="1"/>
    <col min="9477" max="9477" width="42.140625" style="175" customWidth="1"/>
    <col min="9478" max="9478" width="32.42578125" style="175" customWidth="1"/>
    <col min="9479" max="9479" width="35.140625" style="175" customWidth="1"/>
    <col min="9480" max="9480" width="11.42578125" style="175"/>
    <col min="9481" max="9481" width="14" style="175" customWidth="1"/>
    <col min="9482" max="9726" width="11.42578125" style="175"/>
    <col min="9727" max="9728" width="20" style="175" customWidth="1"/>
    <col min="9729" max="9729" width="19.42578125" style="175" customWidth="1"/>
    <col min="9730" max="9730" width="25.42578125" style="175" customWidth="1"/>
    <col min="9731" max="9731" width="25.28515625" style="175" customWidth="1"/>
    <col min="9732" max="9732" width="20" style="175" customWidth="1"/>
    <col min="9733" max="9733" width="42.140625" style="175" customWidth="1"/>
    <col min="9734" max="9734" width="32.42578125" style="175" customWidth="1"/>
    <col min="9735" max="9735" width="35.140625" style="175" customWidth="1"/>
    <col min="9736" max="9736" width="11.42578125" style="175"/>
    <col min="9737" max="9737" width="14" style="175" customWidth="1"/>
    <col min="9738" max="9982" width="11.42578125" style="175"/>
    <col min="9983" max="9984" width="20" style="175" customWidth="1"/>
    <col min="9985" max="9985" width="19.42578125" style="175" customWidth="1"/>
    <col min="9986" max="9986" width="25.42578125" style="175" customWidth="1"/>
    <col min="9987" max="9987" width="25.28515625" style="175" customWidth="1"/>
    <col min="9988" max="9988" width="20" style="175" customWidth="1"/>
    <col min="9989" max="9989" width="42.140625" style="175" customWidth="1"/>
    <col min="9990" max="9990" width="32.42578125" style="175" customWidth="1"/>
    <col min="9991" max="9991" width="35.140625" style="175" customWidth="1"/>
    <col min="9992" max="9992" width="11.42578125" style="175"/>
    <col min="9993" max="9993" width="14" style="175" customWidth="1"/>
    <col min="9994" max="10238" width="11.42578125" style="175"/>
    <col min="10239" max="10240" width="20" style="175" customWidth="1"/>
    <col min="10241" max="10241" width="19.42578125" style="175" customWidth="1"/>
    <col min="10242" max="10242" width="25.42578125" style="175" customWidth="1"/>
    <col min="10243" max="10243" width="25.28515625" style="175" customWidth="1"/>
    <col min="10244" max="10244" width="20" style="175" customWidth="1"/>
    <col min="10245" max="10245" width="42.140625" style="175" customWidth="1"/>
    <col min="10246" max="10246" width="32.42578125" style="175" customWidth="1"/>
    <col min="10247" max="10247" width="35.140625" style="175" customWidth="1"/>
    <col min="10248" max="10248" width="11.42578125" style="175"/>
    <col min="10249" max="10249" width="14" style="175" customWidth="1"/>
    <col min="10250" max="10494" width="11.42578125" style="175"/>
    <col min="10495" max="10496" width="20" style="175" customWidth="1"/>
    <col min="10497" max="10497" width="19.42578125" style="175" customWidth="1"/>
    <col min="10498" max="10498" width="25.42578125" style="175" customWidth="1"/>
    <col min="10499" max="10499" width="25.28515625" style="175" customWidth="1"/>
    <col min="10500" max="10500" width="20" style="175" customWidth="1"/>
    <col min="10501" max="10501" width="42.140625" style="175" customWidth="1"/>
    <col min="10502" max="10502" width="32.42578125" style="175" customWidth="1"/>
    <col min="10503" max="10503" width="35.140625" style="175" customWidth="1"/>
    <col min="10504" max="10504" width="11.42578125" style="175"/>
    <col min="10505" max="10505" width="14" style="175" customWidth="1"/>
    <col min="10506" max="10750" width="11.42578125" style="175"/>
    <col min="10751" max="10752" width="20" style="175" customWidth="1"/>
    <col min="10753" max="10753" width="19.42578125" style="175" customWidth="1"/>
    <col min="10754" max="10754" width="25.42578125" style="175" customWidth="1"/>
    <col min="10755" max="10755" width="25.28515625" style="175" customWidth="1"/>
    <col min="10756" max="10756" width="20" style="175" customWidth="1"/>
    <col min="10757" max="10757" width="42.140625" style="175" customWidth="1"/>
    <col min="10758" max="10758" width="32.42578125" style="175" customWidth="1"/>
    <col min="10759" max="10759" width="35.140625" style="175" customWidth="1"/>
    <col min="10760" max="10760" width="11.42578125" style="175"/>
    <col min="10761" max="10761" width="14" style="175" customWidth="1"/>
    <col min="10762" max="11006" width="11.42578125" style="175"/>
    <col min="11007" max="11008" width="20" style="175" customWidth="1"/>
    <col min="11009" max="11009" width="19.42578125" style="175" customWidth="1"/>
    <col min="11010" max="11010" width="25.42578125" style="175" customWidth="1"/>
    <col min="11011" max="11011" width="25.28515625" style="175" customWidth="1"/>
    <col min="11012" max="11012" width="20" style="175" customWidth="1"/>
    <col min="11013" max="11013" width="42.140625" style="175" customWidth="1"/>
    <col min="11014" max="11014" width="32.42578125" style="175" customWidth="1"/>
    <col min="11015" max="11015" width="35.140625" style="175" customWidth="1"/>
    <col min="11016" max="11016" width="11.42578125" style="175"/>
    <col min="11017" max="11017" width="14" style="175" customWidth="1"/>
    <col min="11018" max="11262" width="11.42578125" style="175"/>
    <col min="11263" max="11264" width="20" style="175" customWidth="1"/>
    <col min="11265" max="11265" width="19.42578125" style="175" customWidth="1"/>
    <col min="11266" max="11266" width="25.42578125" style="175" customWidth="1"/>
    <col min="11267" max="11267" width="25.28515625" style="175" customWidth="1"/>
    <col min="11268" max="11268" width="20" style="175" customWidth="1"/>
    <col min="11269" max="11269" width="42.140625" style="175" customWidth="1"/>
    <col min="11270" max="11270" width="32.42578125" style="175" customWidth="1"/>
    <col min="11271" max="11271" width="35.140625" style="175" customWidth="1"/>
    <col min="11272" max="11272" width="11.42578125" style="175"/>
    <col min="11273" max="11273" width="14" style="175" customWidth="1"/>
    <col min="11274" max="11518" width="11.42578125" style="175"/>
    <col min="11519" max="11520" width="20" style="175" customWidth="1"/>
    <col min="11521" max="11521" width="19.42578125" style="175" customWidth="1"/>
    <col min="11522" max="11522" width="25.42578125" style="175" customWidth="1"/>
    <col min="11523" max="11523" width="25.28515625" style="175" customWidth="1"/>
    <col min="11524" max="11524" width="20" style="175" customWidth="1"/>
    <col min="11525" max="11525" width="42.140625" style="175" customWidth="1"/>
    <col min="11526" max="11526" width="32.42578125" style="175" customWidth="1"/>
    <col min="11527" max="11527" width="35.140625" style="175" customWidth="1"/>
    <col min="11528" max="11528" width="11.42578125" style="175"/>
    <col min="11529" max="11529" width="14" style="175" customWidth="1"/>
    <col min="11530" max="11774" width="11.42578125" style="175"/>
    <col min="11775" max="11776" width="20" style="175" customWidth="1"/>
    <col min="11777" max="11777" width="19.42578125" style="175" customWidth="1"/>
    <col min="11778" max="11778" width="25.42578125" style="175" customWidth="1"/>
    <col min="11779" max="11779" width="25.28515625" style="175" customWidth="1"/>
    <col min="11780" max="11780" width="20" style="175" customWidth="1"/>
    <col min="11781" max="11781" width="42.140625" style="175" customWidth="1"/>
    <col min="11782" max="11782" width="32.42578125" style="175" customWidth="1"/>
    <col min="11783" max="11783" width="35.140625" style="175" customWidth="1"/>
    <col min="11784" max="11784" width="11.42578125" style="175"/>
    <col min="11785" max="11785" width="14" style="175" customWidth="1"/>
    <col min="11786" max="12030" width="11.42578125" style="175"/>
    <col min="12031" max="12032" width="20" style="175" customWidth="1"/>
    <col min="12033" max="12033" width="19.42578125" style="175" customWidth="1"/>
    <col min="12034" max="12034" width="25.42578125" style="175" customWidth="1"/>
    <col min="12035" max="12035" width="25.28515625" style="175" customWidth="1"/>
    <col min="12036" max="12036" width="20" style="175" customWidth="1"/>
    <col min="12037" max="12037" width="42.140625" style="175" customWidth="1"/>
    <col min="12038" max="12038" width="32.42578125" style="175" customWidth="1"/>
    <col min="12039" max="12039" width="35.140625" style="175" customWidth="1"/>
    <col min="12040" max="12040" width="11.42578125" style="175"/>
    <col min="12041" max="12041" width="14" style="175" customWidth="1"/>
    <col min="12042" max="12286" width="11.42578125" style="175"/>
    <col min="12287" max="12288" width="20" style="175" customWidth="1"/>
    <col min="12289" max="12289" width="19.42578125" style="175" customWidth="1"/>
    <col min="12290" max="12290" width="25.42578125" style="175" customWidth="1"/>
    <col min="12291" max="12291" width="25.28515625" style="175" customWidth="1"/>
    <col min="12292" max="12292" width="20" style="175" customWidth="1"/>
    <col min="12293" max="12293" width="42.140625" style="175" customWidth="1"/>
    <col min="12294" max="12294" width="32.42578125" style="175" customWidth="1"/>
    <col min="12295" max="12295" width="35.140625" style="175" customWidth="1"/>
    <col min="12296" max="12296" width="11.42578125" style="175"/>
    <col min="12297" max="12297" width="14" style="175" customWidth="1"/>
    <col min="12298" max="12542" width="11.42578125" style="175"/>
    <col min="12543" max="12544" width="20" style="175" customWidth="1"/>
    <col min="12545" max="12545" width="19.42578125" style="175" customWidth="1"/>
    <col min="12546" max="12546" width="25.42578125" style="175" customWidth="1"/>
    <col min="12547" max="12547" width="25.28515625" style="175" customWidth="1"/>
    <col min="12548" max="12548" width="20" style="175" customWidth="1"/>
    <col min="12549" max="12549" width="42.140625" style="175" customWidth="1"/>
    <col min="12550" max="12550" width="32.42578125" style="175" customWidth="1"/>
    <col min="12551" max="12551" width="35.140625" style="175" customWidth="1"/>
    <col min="12552" max="12552" width="11.42578125" style="175"/>
    <col min="12553" max="12553" width="14" style="175" customWidth="1"/>
    <col min="12554" max="12798" width="11.42578125" style="175"/>
    <col min="12799" max="12800" width="20" style="175" customWidth="1"/>
    <col min="12801" max="12801" width="19.42578125" style="175" customWidth="1"/>
    <col min="12802" max="12802" width="25.42578125" style="175" customWidth="1"/>
    <col min="12803" max="12803" width="25.28515625" style="175" customWidth="1"/>
    <col min="12804" max="12804" width="20" style="175" customWidth="1"/>
    <col min="12805" max="12805" width="42.140625" style="175" customWidth="1"/>
    <col min="12806" max="12806" width="32.42578125" style="175" customWidth="1"/>
    <col min="12807" max="12807" width="35.140625" style="175" customWidth="1"/>
    <col min="12808" max="12808" width="11.42578125" style="175"/>
    <col min="12809" max="12809" width="14" style="175" customWidth="1"/>
    <col min="12810" max="13054" width="11.42578125" style="175"/>
    <col min="13055" max="13056" width="20" style="175" customWidth="1"/>
    <col min="13057" max="13057" width="19.42578125" style="175" customWidth="1"/>
    <col min="13058" max="13058" width="25.42578125" style="175" customWidth="1"/>
    <col min="13059" max="13059" width="25.28515625" style="175" customWidth="1"/>
    <col min="13060" max="13060" width="20" style="175" customWidth="1"/>
    <col min="13061" max="13061" width="42.140625" style="175" customWidth="1"/>
    <col min="13062" max="13062" width="32.42578125" style="175" customWidth="1"/>
    <col min="13063" max="13063" width="35.140625" style="175" customWidth="1"/>
    <col min="13064" max="13064" width="11.42578125" style="175"/>
    <col min="13065" max="13065" width="14" style="175" customWidth="1"/>
    <col min="13066" max="13310" width="11.42578125" style="175"/>
    <col min="13311" max="13312" width="20" style="175" customWidth="1"/>
    <col min="13313" max="13313" width="19.42578125" style="175" customWidth="1"/>
    <col min="13314" max="13314" width="25.42578125" style="175" customWidth="1"/>
    <col min="13315" max="13315" width="25.28515625" style="175" customWidth="1"/>
    <col min="13316" max="13316" width="20" style="175" customWidth="1"/>
    <col min="13317" max="13317" width="42.140625" style="175" customWidth="1"/>
    <col min="13318" max="13318" width="32.42578125" style="175" customWidth="1"/>
    <col min="13319" max="13319" width="35.140625" style="175" customWidth="1"/>
    <col min="13320" max="13320" width="11.42578125" style="175"/>
    <col min="13321" max="13321" width="14" style="175" customWidth="1"/>
    <col min="13322" max="13566" width="11.42578125" style="175"/>
    <col min="13567" max="13568" width="20" style="175" customWidth="1"/>
    <col min="13569" max="13569" width="19.42578125" style="175" customWidth="1"/>
    <col min="13570" max="13570" width="25.42578125" style="175" customWidth="1"/>
    <col min="13571" max="13571" width="25.28515625" style="175" customWidth="1"/>
    <col min="13572" max="13572" width="20" style="175" customWidth="1"/>
    <col min="13573" max="13573" width="42.140625" style="175" customWidth="1"/>
    <col min="13574" max="13574" width="32.42578125" style="175" customWidth="1"/>
    <col min="13575" max="13575" width="35.140625" style="175" customWidth="1"/>
    <col min="13576" max="13576" width="11.42578125" style="175"/>
    <col min="13577" max="13577" width="14" style="175" customWidth="1"/>
    <col min="13578" max="13822" width="11.42578125" style="175"/>
    <col min="13823" max="13824" width="20" style="175" customWidth="1"/>
    <col min="13825" max="13825" width="19.42578125" style="175" customWidth="1"/>
    <col min="13826" max="13826" width="25.42578125" style="175" customWidth="1"/>
    <col min="13827" max="13827" width="25.28515625" style="175" customWidth="1"/>
    <col min="13828" max="13828" width="20" style="175" customWidth="1"/>
    <col min="13829" max="13829" width="42.140625" style="175" customWidth="1"/>
    <col min="13830" max="13830" width="32.42578125" style="175" customWidth="1"/>
    <col min="13831" max="13831" width="35.140625" style="175" customWidth="1"/>
    <col min="13832" max="13832" width="11.42578125" style="175"/>
    <col min="13833" max="13833" width="14" style="175" customWidth="1"/>
    <col min="13834" max="14078" width="11.42578125" style="175"/>
    <col min="14079" max="14080" width="20" style="175" customWidth="1"/>
    <col min="14081" max="14081" width="19.42578125" style="175" customWidth="1"/>
    <col min="14082" max="14082" width="25.42578125" style="175" customWidth="1"/>
    <col min="14083" max="14083" width="25.28515625" style="175" customWidth="1"/>
    <col min="14084" max="14084" width="20" style="175" customWidth="1"/>
    <col min="14085" max="14085" width="42.140625" style="175" customWidth="1"/>
    <col min="14086" max="14086" width="32.42578125" style="175" customWidth="1"/>
    <col min="14087" max="14087" width="35.140625" style="175" customWidth="1"/>
    <col min="14088" max="14088" width="11.42578125" style="175"/>
    <col min="14089" max="14089" width="14" style="175" customWidth="1"/>
    <col min="14090" max="14334" width="11.42578125" style="175"/>
    <col min="14335" max="14336" width="20" style="175" customWidth="1"/>
    <col min="14337" max="14337" width="19.42578125" style="175" customWidth="1"/>
    <col min="14338" max="14338" width="25.42578125" style="175" customWidth="1"/>
    <col min="14339" max="14339" width="25.28515625" style="175" customWidth="1"/>
    <col min="14340" max="14340" width="20" style="175" customWidth="1"/>
    <col min="14341" max="14341" width="42.140625" style="175" customWidth="1"/>
    <col min="14342" max="14342" width="32.42578125" style="175" customWidth="1"/>
    <col min="14343" max="14343" width="35.140625" style="175" customWidth="1"/>
    <col min="14344" max="14344" width="11.42578125" style="175"/>
    <col min="14345" max="14345" width="14" style="175" customWidth="1"/>
    <col min="14346" max="14590" width="11.42578125" style="175"/>
    <col min="14591" max="14592" width="20" style="175" customWidth="1"/>
    <col min="14593" max="14593" width="19.42578125" style="175" customWidth="1"/>
    <col min="14594" max="14594" width="25.42578125" style="175" customWidth="1"/>
    <col min="14595" max="14595" width="25.28515625" style="175" customWidth="1"/>
    <col min="14596" max="14596" width="20" style="175" customWidth="1"/>
    <col min="14597" max="14597" width="42.140625" style="175" customWidth="1"/>
    <col min="14598" max="14598" width="32.42578125" style="175" customWidth="1"/>
    <col min="14599" max="14599" width="35.140625" style="175" customWidth="1"/>
    <col min="14600" max="14600" width="11.42578125" style="175"/>
    <col min="14601" max="14601" width="14" style="175" customWidth="1"/>
    <col min="14602" max="14846" width="11.42578125" style="175"/>
    <col min="14847" max="14848" width="20" style="175" customWidth="1"/>
    <col min="14849" max="14849" width="19.42578125" style="175" customWidth="1"/>
    <col min="14850" max="14850" width="25.42578125" style="175" customWidth="1"/>
    <col min="14851" max="14851" width="25.28515625" style="175" customWidth="1"/>
    <col min="14852" max="14852" width="20" style="175" customWidth="1"/>
    <col min="14853" max="14853" width="42.140625" style="175" customWidth="1"/>
    <col min="14854" max="14854" width="32.42578125" style="175" customWidth="1"/>
    <col min="14855" max="14855" width="35.140625" style="175" customWidth="1"/>
    <col min="14856" max="14856" width="11.42578125" style="175"/>
    <col min="14857" max="14857" width="14" style="175" customWidth="1"/>
    <col min="14858" max="15102" width="11.42578125" style="175"/>
    <col min="15103" max="15104" width="20" style="175" customWidth="1"/>
    <col min="15105" max="15105" width="19.42578125" style="175" customWidth="1"/>
    <col min="15106" max="15106" width="25.42578125" style="175" customWidth="1"/>
    <col min="15107" max="15107" width="25.28515625" style="175" customWidth="1"/>
    <col min="15108" max="15108" width="20" style="175" customWidth="1"/>
    <col min="15109" max="15109" width="42.140625" style="175" customWidth="1"/>
    <col min="15110" max="15110" width="32.42578125" style="175" customWidth="1"/>
    <col min="15111" max="15111" width="35.140625" style="175" customWidth="1"/>
    <col min="15112" max="15112" width="11.42578125" style="175"/>
    <col min="15113" max="15113" width="14" style="175" customWidth="1"/>
    <col min="15114" max="15358" width="11.42578125" style="175"/>
    <col min="15359" max="15360" width="20" style="175" customWidth="1"/>
    <col min="15361" max="15361" width="19.42578125" style="175" customWidth="1"/>
    <col min="15362" max="15362" width="25.42578125" style="175" customWidth="1"/>
    <col min="15363" max="15363" width="25.28515625" style="175" customWidth="1"/>
    <col min="15364" max="15364" width="20" style="175" customWidth="1"/>
    <col min="15365" max="15365" width="42.140625" style="175" customWidth="1"/>
    <col min="15366" max="15366" width="32.42578125" style="175" customWidth="1"/>
    <col min="15367" max="15367" width="35.140625" style="175" customWidth="1"/>
    <col min="15368" max="15368" width="11.42578125" style="175"/>
    <col min="15369" max="15369" width="14" style="175" customWidth="1"/>
    <col min="15370" max="15614" width="11.42578125" style="175"/>
    <col min="15615" max="15616" width="20" style="175" customWidth="1"/>
    <col min="15617" max="15617" width="19.42578125" style="175" customWidth="1"/>
    <col min="15618" max="15618" width="25.42578125" style="175" customWidth="1"/>
    <col min="15619" max="15619" width="25.28515625" style="175" customWidth="1"/>
    <col min="15620" max="15620" width="20" style="175" customWidth="1"/>
    <col min="15621" max="15621" width="42.140625" style="175" customWidth="1"/>
    <col min="15622" max="15622" width="32.42578125" style="175" customWidth="1"/>
    <col min="15623" max="15623" width="35.140625" style="175" customWidth="1"/>
    <col min="15624" max="15624" width="11.42578125" style="175"/>
    <col min="15625" max="15625" width="14" style="175" customWidth="1"/>
    <col min="15626" max="15870" width="11.42578125" style="175"/>
    <col min="15871" max="15872" width="20" style="175" customWidth="1"/>
    <col min="15873" max="15873" width="19.42578125" style="175" customWidth="1"/>
    <col min="15874" max="15874" width="25.42578125" style="175" customWidth="1"/>
    <col min="15875" max="15875" width="25.28515625" style="175" customWidth="1"/>
    <col min="15876" max="15876" width="20" style="175" customWidth="1"/>
    <col min="15877" max="15877" width="42.140625" style="175" customWidth="1"/>
    <col min="15878" max="15878" width="32.42578125" style="175" customWidth="1"/>
    <col min="15879" max="15879" width="35.140625" style="175" customWidth="1"/>
    <col min="15880" max="15880" width="11.42578125" style="175"/>
    <col min="15881" max="15881" width="14" style="175" customWidth="1"/>
    <col min="15882" max="16126" width="11.42578125" style="175"/>
    <col min="16127" max="16128" width="20" style="175" customWidth="1"/>
    <col min="16129" max="16129" width="19.42578125" style="175" customWidth="1"/>
    <col min="16130" max="16130" width="25.42578125" style="175" customWidth="1"/>
    <col min="16131" max="16131" width="25.28515625" style="175" customWidth="1"/>
    <col min="16132" max="16132" width="20" style="175" customWidth="1"/>
    <col min="16133" max="16133" width="42.140625" style="175" customWidth="1"/>
    <col min="16134" max="16134" width="32.42578125" style="175" customWidth="1"/>
    <col min="16135" max="16135" width="35.140625" style="175" customWidth="1"/>
    <col min="16136" max="16136" width="11.42578125" style="175"/>
    <col min="16137" max="16137" width="14" style="175" customWidth="1"/>
    <col min="16138" max="16384" width="11.42578125" style="175"/>
  </cols>
  <sheetData>
    <row r="1" spans="1:9" s="173" customFormat="1" ht="192" customHeight="1" thickBot="1" x14ac:dyDescent="0.25">
      <c r="A1" s="171"/>
      <c r="B1" s="172"/>
      <c r="C1" s="172"/>
      <c r="D1" s="172"/>
      <c r="E1" s="401"/>
      <c r="F1" s="172"/>
      <c r="G1" s="172"/>
      <c r="H1" s="172"/>
      <c r="I1" s="172"/>
    </row>
    <row r="2" spans="1:9" s="173" customFormat="1" ht="64.5" customHeight="1" thickBot="1" x14ac:dyDescent="0.25">
      <c r="A2" s="700" t="s">
        <v>0</v>
      </c>
      <c r="B2" s="700"/>
      <c r="C2" s="716" t="s">
        <v>1281</v>
      </c>
      <c r="D2" s="716"/>
      <c r="E2" s="716"/>
      <c r="F2" s="716"/>
      <c r="G2" s="716"/>
      <c r="H2" s="589" t="s">
        <v>2</v>
      </c>
      <c r="I2" s="402" t="s">
        <v>1282</v>
      </c>
    </row>
    <row r="3" spans="1:9" ht="15" x14ac:dyDescent="0.2">
      <c r="A3" s="717" t="s">
        <v>401</v>
      </c>
      <c r="B3" s="717"/>
      <c r="C3" s="717"/>
      <c r="D3" s="717"/>
      <c r="E3" s="717"/>
      <c r="F3" s="717"/>
      <c r="G3" s="717"/>
      <c r="H3" s="717"/>
      <c r="I3" s="403" t="s">
        <v>574</v>
      </c>
    </row>
    <row r="4" spans="1:9" s="178" customFormat="1" ht="60" x14ac:dyDescent="0.2">
      <c r="A4" s="404" t="s">
        <v>6</v>
      </c>
      <c r="B4" s="404" t="s">
        <v>7</v>
      </c>
      <c r="C4" s="404" t="s">
        <v>402</v>
      </c>
      <c r="D4" s="404" t="s">
        <v>403</v>
      </c>
      <c r="E4" s="405" t="s">
        <v>10</v>
      </c>
      <c r="F4" s="404" t="s">
        <v>404</v>
      </c>
      <c r="G4" s="404" t="s">
        <v>12</v>
      </c>
      <c r="H4" s="404" t="s">
        <v>13</v>
      </c>
      <c r="I4" s="404" t="s">
        <v>14</v>
      </c>
    </row>
    <row r="5" spans="1:9" s="407" customFormat="1" ht="57" x14ac:dyDescent="0.2">
      <c r="A5" s="179" t="s">
        <v>1283</v>
      </c>
      <c r="B5" s="180" t="s">
        <v>418</v>
      </c>
      <c r="C5" s="179" t="s">
        <v>370</v>
      </c>
      <c r="D5" s="180" t="s">
        <v>665</v>
      </c>
      <c r="E5" s="406">
        <v>2184</v>
      </c>
      <c r="F5" s="182">
        <v>44567</v>
      </c>
      <c r="G5" s="179" t="s">
        <v>1284</v>
      </c>
      <c r="H5" s="179" t="s">
        <v>150</v>
      </c>
      <c r="I5" s="179" t="s">
        <v>1285</v>
      </c>
    </row>
    <row r="6" spans="1:9" ht="120" customHeight="1" x14ac:dyDescent="0.2">
      <c r="A6" s="179" t="s">
        <v>1286</v>
      </c>
      <c r="B6" s="180" t="s">
        <v>418</v>
      </c>
      <c r="C6" s="179" t="s">
        <v>1287</v>
      </c>
      <c r="D6" s="180" t="s">
        <v>1127</v>
      </c>
      <c r="E6" s="406">
        <v>88</v>
      </c>
      <c r="F6" s="182">
        <v>44292</v>
      </c>
      <c r="G6" s="179" t="s">
        <v>1288</v>
      </c>
      <c r="H6" s="179" t="s">
        <v>1289</v>
      </c>
      <c r="I6" s="179" t="s">
        <v>1290</v>
      </c>
    </row>
    <row r="7" spans="1:9" ht="147.75" customHeight="1" x14ac:dyDescent="0.2">
      <c r="A7" s="346" t="s">
        <v>1291</v>
      </c>
      <c r="B7" s="371" t="s">
        <v>16</v>
      </c>
      <c r="C7" s="346" t="s">
        <v>226</v>
      </c>
      <c r="D7" s="371" t="s">
        <v>72</v>
      </c>
      <c r="E7" s="408">
        <v>206</v>
      </c>
      <c r="F7" s="341">
        <v>44253</v>
      </c>
      <c r="G7" s="346" t="s">
        <v>1292</v>
      </c>
      <c r="H7" s="346" t="s">
        <v>1293</v>
      </c>
      <c r="I7" s="346" t="s">
        <v>1294</v>
      </c>
    </row>
    <row r="8" spans="1:9" ht="102.75" customHeight="1" x14ac:dyDescent="0.2">
      <c r="A8" s="179" t="s">
        <v>1295</v>
      </c>
      <c r="B8" s="180" t="s">
        <v>418</v>
      </c>
      <c r="C8" s="179" t="s">
        <v>606</v>
      </c>
      <c r="D8" s="180" t="s">
        <v>665</v>
      </c>
      <c r="E8" s="406">
        <v>2069</v>
      </c>
      <c r="F8" s="182">
        <v>44196</v>
      </c>
      <c r="G8" s="179" t="s">
        <v>1296</v>
      </c>
      <c r="H8" s="179" t="s">
        <v>1297</v>
      </c>
      <c r="I8" s="179" t="s">
        <v>1298</v>
      </c>
    </row>
    <row r="9" spans="1:9" ht="82.5" customHeight="1" x14ac:dyDescent="0.2">
      <c r="A9" s="179" t="s">
        <v>1299</v>
      </c>
      <c r="B9" s="180" t="s">
        <v>489</v>
      </c>
      <c r="C9" s="179" t="s">
        <v>1300</v>
      </c>
      <c r="D9" s="180" t="s">
        <v>384</v>
      </c>
      <c r="E9" s="406">
        <v>280</v>
      </c>
      <c r="F9" s="182">
        <v>44181</v>
      </c>
      <c r="G9" s="179" t="s">
        <v>1301</v>
      </c>
      <c r="H9" s="179" t="s">
        <v>150</v>
      </c>
      <c r="I9" s="179" t="s">
        <v>1290</v>
      </c>
    </row>
    <row r="10" spans="1:9" ht="67.5" customHeight="1" x14ac:dyDescent="0.2">
      <c r="A10" s="179" t="s">
        <v>1302</v>
      </c>
      <c r="B10" s="180" t="s">
        <v>418</v>
      </c>
      <c r="C10" s="179" t="s">
        <v>429</v>
      </c>
      <c r="D10" s="180" t="s">
        <v>384</v>
      </c>
      <c r="E10" s="406">
        <v>1204</v>
      </c>
      <c r="F10" s="182">
        <v>44075</v>
      </c>
      <c r="G10" s="179" t="s">
        <v>1303</v>
      </c>
      <c r="H10" s="179" t="s">
        <v>1304</v>
      </c>
      <c r="I10" s="179" t="s">
        <v>1290</v>
      </c>
    </row>
    <row r="11" spans="1:9" ht="85.5" x14ac:dyDescent="0.2">
      <c r="A11" s="179" t="s">
        <v>1305</v>
      </c>
      <c r="B11" s="180" t="s">
        <v>489</v>
      </c>
      <c r="C11" s="179" t="s">
        <v>1306</v>
      </c>
      <c r="D11" s="180" t="s">
        <v>825</v>
      </c>
      <c r="E11" s="406">
        <v>761</v>
      </c>
      <c r="F11" s="182">
        <v>43993</v>
      </c>
      <c r="G11" s="179" t="s">
        <v>1307</v>
      </c>
      <c r="H11" s="179" t="s">
        <v>150</v>
      </c>
      <c r="I11" s="179" t="s">
        <v>1308</v>
      </c>
    </row>
    <row r="12" spans="1:9" ht="180" customHeight="1" x14ac:dyDescent="0.2">
      <c r="A12" s="179" t="s">
        <v>1309</v>
      </c>
      <c r="B12" s="180" t="s">
        <v>16</v>
      </c>
      <c r="C12" s="179" t="s">
        <v>226</v>
      </c>
      <c r="D12" s="180" t="s">
        <v>1310</v>
      </c>
      <c r="E12" s="409">
        <v>4</v>
      </c>
      <c r="F12" s="182">
        <v>43980</v>
      </c>
      <c r="G12" s="179" t="s">
        <v>1311</v>
      </c>
      <c r="H12" s="179" t="s">
        <v>1312</v>
      </c>
      <c r="I12" s="179" t="s">
        <v>1298</v>
      </c>
    </row>
    <row r="13" spans="1:9" ht="110.25" customHeight="1" x14ac:dyDescent="0.2">
      <c r="A13" s="179" t="s">
        <v>1313</v>
      </c>
      <c r="B13" s="180" t="s">
        <v>418</v>
      </c>
      <c r="C13" s="179" t="s">
        <v>429</v>
      </c>
      <c r="D13" s="180" t="s">
        <v>384</v>
      </c>
      <c r="E13" s="406">
        <v>697</v>
      </c>
      <c r="F13" s="182">
        <v>43977</v>
      </c>
      <c r="G13" s="179" t="s">
        <v>1314</v>
      </c>
      <c r="H13" s="179" t="s">
        <v>1315</v>
      </c>
      <c r="I13" s="179" t="s">
        <v>1298</v>
      </c>
    </row>
    <row r="14" spans="1:9" ht="409.5" customHeight="1" x14ac:dyDescent="0.2">
      <c r="A14" s="179" t="s">
        <v>1316</v>
      </c>
      <c r="B14" s="180" t="s">
        <v>418</v>
      </c>
      <c r="C14" s="179" t="s">
        <v>429</v>
      </c>
      <c r="D14" s="180" t="s">
        <v>384</v>
      </c>
      <c r="E14" s="406">
        <v>2358</v>
      </c>
      <c r="F14" s="182">
        <v>43825</v>
      </c>
      <c r="G14" s="179" t="s">
        <v>1317</v>
      </c>
      <c r="H14" s="179" t="s">
        <v>1318</v>
      </c>
      <c r="I14" s="179" t="s">
        <v>1290</v>
      </c>
    </row>
    <row r="15" spans="1:9" ht="57" x14ac:dyDescent="0.2">
      <c r="A15" s="179" t="s">
        <v>1319</v>
      </c>
      <c r="B15" s="180" t="s">
        <v>489</v>
      </c>
      <c r="C15" s="179" t="s">
        <v>1320</v>
      </c>
      <c r="D15" s="180" t="s">
        <v>1127</v>
      </c>
      <c r="E15" s="406">
        <v>11826</v>
      </c>
      <c r="F15" s="182">
        <v>43815</v>
      </c>
      <c r="G15" s="179" t="s">
        <v>1321</v>
      </c>
      <c r="H15" s="179" t="s">
        <v>150</v>
      </c>
      <c r="I15" s="179" t="s">
        <v>1290</v>
      </c>
    </row>
    <row r="16" spans="1:9" ht="105.75" customHeight="1" x14ac:dyDescent="0.2">
      <c r="A16" s="179" t="s">
        <v>1322</v>
      </c>
      <c r="B16" s="180" t="s">
        <v>489</v>
      </c>
      <c r="C16" s="179" t="s">
        <v>1323</v>
      </c>
      <c r="D16" s="180" t="s">
        <v>1127</v>
      </c>
      <c r="E16" s="406">
        <v>308</v>
      </c>
      <c r="F16" s="182">
        <v>43697</v>
      </c>
      <c r="G16" s="179" t="s">
        <v>1324</v>
      </c>
      <c r="H16" s="179" t="s">
        <v>150</v>
      </c>
      <c r="I16" s="179" t="s">
        <v>1308</v>
      </c>
    </row>
    <row r="17" spans="1:9" ht="409.6" customHeight="1" x14ac:dyDescent="0.2">
      <c r="A17" s="179" t="s">
        <v>1325</v>
      </c>
      <c r="B17" s="180" t="s">
        <v>418</v>
      </c>
      <c r="C17" s="179" t="s">
        <v>370</v>
      </c>
      <c r="D17" s="180" t="s">
        <v>665</v>
      </c>
      <c r="E17" s="406">
        <v>1955</v>
      </c>
      <c r="F17" s="182">
        <v>43610</v>
      </c>
      <c r="G17" s="179" t="s">
        <v>1326</v>
      </c>
      <c r="H17" s="179" t="s">
        <v>1327</v>
      </c>
      <c r="I17" s="179" t="s">
        <v>1328</v>
      </c>
    </row>
    <row r="18" spans="1:9" ht="71.25" x14ac:dyDescent="0.2">
      <c r="A18" s="179" t="s">
        <v>1329</v>
      </c>
      <c r="B18" s="180" t="s">
        <v>489</v>
      </c>
      <c r="C18" s="179" t="s">
        <v>1300</v>
      </c>
      <c r="D18" s="180" t="s">
        <v>1330</v>
      </c>
      <c r="E18" s="406">
        <v>201</v>
      </c>
      <c r="F18" s="182">
        <v>43566</v>
      </c>
      <c r="G18" s="179" t="s">
        <v>1331</v>
      </c>
      <c r="H18" s="179" t="s">
        <v>150</v>
      </c>
      <c r="I18" s="179" t="s">
        <v>1308</v>
      </c>
    </row>
    <row r="19" spans="1:9" ht="90.75" customHeight="1" x14ac:dyDescent="0.2">
      <c r="A19" s="179" t="s">
        <v>1332</v>
      </c>
      <c r="B19" s="180" t="s">
        <v>16</v>
      </c>
      <c r="C19" s="179" t="s">
        <v>370</v>
      </c>
      <c r="D19" s="180" t="s">
        <v>24</v>
      </c>
      <c r="E19" s="409">
        <v>1952</v>
      </c>
      <c r="F19" s="182">
        <v>43493</v>
      </c>
      <c r="G19" s="179" t="s">
        <v>1333</v>
      </c>
      <c r="H19" s="179" t="s">
        <v>1334</v>
      </c>
      <c r="I19" s="179" t="s">
        <v>1298</v>
      </c>
    </row>
    <row r="20" spans="1:9" ht="102" customHeight="1" x14ac:dyDescent="0.2">
      <c r="A20" s="179" t="s">
        <v>1309</v>
      </c>
      <c r="B20" s="180" t="s">
        <v>16</v>
      </c>
      <c r="C20" s="179" t="s">
        <v>226</v>
      </c>
      <c r="D20" s="180" t="s">
        <v>1310</v>
      </c>
      <c r="E20" s="409">
        <v>9</v>
      </c>
      <c r="F20" s="182">
        <v>43413</v>
      </c>
      <c r="G20" s="179" t="s">
        <v>1311</v>
      </c>
      <c r="H20" s="179" t="s">
        <v>150</v>
      </c>
      <c r="I20" s="179" t="s">
        <v>1298</v>
      </c>
    </row>
    <row r="21" spans="1:9" ht="91.5" customHeight="1" x14ac:dyDescent="0.2">
      <c r="A21" s="179" t="s">
        <v>1335</v>
      </c>
      <c r="B21" s="180" t="s">
        <v>42</v>
      </c>
      <c r="C21" s="179" t="s">
        <v>299</v>
      </c>
      <c r="D21" s="180" t="s">
        <v>72</v>
      </c>
      <c r="E21" s="409">
        <v>552</v>
      </c>
      <c r="F21" s="182">
        <v>43369</v>
      </c>
      <c r="G21" s="179" t="s">
        <v>1336</v>
      </c>
      <c r="H21" s="179" t="s">
        <v>150</v>
      </c>
      <c r="I21" s="179" t="s">
        <v>1298</v>
      </c>
    </row>
    <row r="22" spans="1:9" s="407" customFormat="1" ht="83.25" customHeight="1" x14ac:dyDescent="0.2">
      <c r="A22" s="179" t="s">
        <v>1337</v>
      </c>
      <c r="B22" s="180" t="s">
        <v>489</v>
      </c>
      <c r="C22" s="179" t="s">
        <v>1338</v>
      </c>
      <c r="D22" s="180" t="s">
        <v>1127</v>
      </c>
      <c r="E22" s="406">
        <v>432</v>
      </c>
      <c r="F22" s="182">
        <v>43349</v>
      </c>
      <c r="G22" s="179" t="s">
        <v>1339</v>
      </c>
      <c r="H22" s="179" t="s">
        <v>150</v>
      </c>
      <c r="I22" s="179" t="s">
        <v>1290</v>
      </c>
    </row>
    <row r="23" spans="1:9" ht="114" customHeight="1" x14ac:dyDescent="0.2">
      <c r="A23" s="179" t="s">
        <v>1340</v>
      </c>
      <c r="B23" s="180" t="s">
        <v>16</v>
      </c>
      <c r="C23" s="179" t="s">
        <v>226</v>
      </c>
      <c r="D23" s="180" t="s">
        <v>24</v>
      </c>
      <c r="E23" s="409">
        <v>1915</v>
      </c>
      <c r="F23" s="182">
        <v>43128</v>
      </c>
      <c r="G23" s="179" t="s">
        <v>1341</v>
      </c>
      <c r="H23" s="179" t="s">
        <v>150</v>
      </c>
      <c r="I23" s="179" t="s">
        <v>1298</v>
      </c>
    </row>
    <row r="24" spans="1:9" s="410" customFormat="1" ht="186" customHeight="1" x14ac:dyDescent="0.2">
      <c r="A24" s="179" t="s">
        <v>1342</v>
      </c>
      <c r="B24" s="180" t="s">
        <v>489</v>
      </c>
      <c r="C24" s="179" t="s">
        <v>1300</v>
      </c>
      <c r="D24" s="180" t="s">
        <v>384</v>
      </c>
      <c r="E24" s="406">
        <v>529</v>
      </c>
      <c r="F24" s="182">
        <v>43011</v>
      </c>
      <c r="G24" s="179" t="s">
        <v>1343</v>
      </c>
      <c r="H24" s="179" t="s">
        <v>150</v>
      </c>
      <c r="I24" s="179" t="s">
        <v>1290</v>
      </c>
    </row>
    <row r="25" spans="1:9" ht="282" customHeight="1" x14ac:dyDescent="0.2">
      <c r="A25" s="179" t="s">
        <v>1344</v>
      </c>
      <c r="B25" s="180" t="s">
        <v>42</v>
      </c>
      <c r="C25" s="179" t="s">
        <v>299</v>
      </c>
      <c r="D25" s="180" t="s">
        <v>72</v>
      </c>
      <c r="E25" s="409">
        <v>506</v>
      </c>
      <c r="F25" s="182">
        <v>43000</v>
      </c>
      <c r="G25" s="179" t="s">
        <v>1345</v>
      </c>
      <c r="H25" s="179" t="s">
        <v>150</v>
      </c>
      <c r="I25" s="179" t="s">
        <v>1298</v>
      </c>
    </row>
    <row r="26" spans="1:9" ht="128.25" x14ac:dyDescent="0.2">
      <c r="A26" s="179" t="s">
        <v>1346</v>
      </c>
      <c r="B26" s="180" t="s">
        <v>42</v>
      </c>
      <c r="C26" s="179" t="s">
        <v>299</v>
      </c>
      <c r="D26" s="180" t="s">
        <v>72</v>
      </c>
      <c r="E26" s="409">
        <v>507</v>
      </c>
      <c r="F26" s="182">
        <v>42971</v>
      </c>
      <c r="G26" s="179" t="s">
        <v>1347</v>
      </c>
      <c r="H26" s="179" t="s">
        <v>150</v>
      </c>
      <c r="I26" s="179" t="s">
        <v>1298</v>
      </c>
    </row>
    <row r="27" spans="1:9" ht="84" customHeight="1" x14ac:dyDescent="0.2">
      <c r="A27" s="179" t="s">
        <v>1325</v>
      </c>
      <c r="B27" s="180" t="s">
        <v>418</v>
      </c>
      <c r="C27" s="179" t="s">
        <v>370</v>
      </c>
      <c r="D27" s="180" t="s">
        <v>665</v>
      </c>
      <c r="E27" s="406">
        <v>1835</v>
      </c>
      <c r="F27" s="182">
        <v>42895</v>
      </c>
      <c r="G27" s="179" t="s">
        <v>1348</v>
      </c>
      <c r="H27" s="179" t="s">
        <v>150</v>
      </c>
      <c r="I27" s="179" t="s">
        <v>1328</v>
      </c>
    </row>
    <row r="28" spans="1:9" ht="42.75" x14ac:dyDescent="0.2">
      <c r="A28" s="179" t="s">
        <v>1340</v>
      </c>
      <c r="B28" s="180" t="s">
        <v>16</v>
      </c>
      <c r="C28" s="179" t="s">
        <v>370</v>
      </c>
      <c r="D28" s="180" t="s">
        <v>24</v>
      </c>
      <c r="E28" s="591">
        <v>1834</v>
      </c>
      <c r="F28" s="182">
        <v>42878</v>
      </c>
      <c r="G28" s="179" t="s">
        <v>1814</v>
      </c>
      <c r="H28" s="179" t="s">
        <v>150</v>
      </c>
      <c r="I28" s="179" t="s">
        <v>1815</v>
      </c>
    </row>
    <row r="29" spans="1:9" s="411" customFormat="1" ht="71.25" x14ac:dyDescent="0.2">
      <c r="A29" s="179" t="s">
        <v>1349</v>
      </c>
      <c r="B29" s="180" t="s">
        <v>16</v>
      </c>
      <c r="C29" s="179" t="s">
        <v>226</v>
      </c>
      <c r="D29" s="180" t="s">
        <v>72</v>
      </c>
      <c r="E29" s="409">
        <v>92</v>
      </c>
      <c r="F29" s="182">
        <v>42758</v>
      </c>
      <c r="G29" s="179" t="s">
        <v>1350</v>
      </c>
      <c r="H29" s="179" t="s">
        <v>1351</v>
      </c>
      <c r="I29" s="179" t="s">
        <v>1290</v>
      </c>
    </row>
    <row r="30" spans="1:9" ht="409.5" x14ac:dyDescent="0.2">
      <c r="A30" s="179" t="s">
        <v>1352</v>
      </c>
      <c r="B30" s="180" t="s">
        <v>16</v>
      </c>
      <c r="C30" s="179" t="s">
        <v>370</v>
      </c>
      <c r="D30" s="180" t="s">
        <v>24</v>
      </c>
      <c r="E30" s="409">
        <v>1801</v>
      </c>
      <c r="F30" s="182">
        <v>42580</v>
      </c>
      <c r="G30" s="179" t="s">
        <v>1353</v>
      </c>
      <c r="H30" s="179" t="s">
        <v>1354</v>
      </c>
      <c r="I30" s="179" t="s">
        <v>1298</v>
      </c>
    </row>
    <row r="31" spans="1:9" ht="57" x14ac:dyDescent="0.2">
      <c r="A31" s="179" t="s">
        <v>1355</v>
      </c>
      <c r="B31" s="180" t="s">
        <v>489</v>
      </c>
      <c r="C31" s="179" t="s">
        <v>1356</v>
      </c>
      <c r="D31" s="180" t="s">
        <v>825</v>
      </c>
      <c r="E31" s="406">
        <v>644</v>
      </c>
      <c r="F31" s="182">
        <v>42510</v>
      </c>
      <c r="G31" s="179" t="s">
        <v>1357</v>
      </c>
      <c r="H31" s="179" t="s">
        <v>1358</v>
      </c>
      <c r="I31" s="179" t="s">
        <v>1298</v>
      </c>
    </row>
    <row r="32" spans="1:9" ht="85.5" x14ac:dyDescent="0.2">
      <c r="A32" s="179" t="s">
        <v>1359</v>
      </c>
      <c r="B32" s="180" t="s">
        <v>16</v>
      </c>
      <c r="C32" s="179" t="s">
        <v>1360</v>
      </c>
      <c r="D32" s="180" t="s">
        <v>57</v>
      </c>
      <c r="E32" s="412">
        <v>313</v>
      </c>
      <c r="F32" s="182">
        <v>42423</v>
      </c>
      <c r="G32" s="179" t="s">
        <v>1361</v>
      </c>
      <c r="H32" s="179" t="s">
        <v>150</v>
      </c>
      <c r="I32" s="179" t="s">
        <v>1298</v>
      </c>
    </row>
    <row r="33" spans="1:9" s="411" customFormat="1" ht="99.75" x14ac:dyDescent="0.2">
      <c r="A33" s="179" t="s">
        <v>1362</v>
      </c>
      <c r="B33" s="180" t="s">
        <v>16</v>
      </c>
      <c r="C33" s="179" t="s">
        <v>226</v>
      </c>
      <c r="D33" s="180" t="s">
        <v>72</v>
      </c>
      <c r="E33" s="409">
        <v>2380</v>
      </c>
      <c r="F33" s="182">
        <v>42345</v>
      </c>
      <c r="G33" s="179" t="s">
        <v>1363</v>
      </c>
      <c r="H33" s="179" t="s">
        <v>1364</v>
      </c>
      <c r="I33" s="179" t="s">
        <v>1298</v>
      </c>
    </row>
    <row r="34" spans="1:9" ht="88.5" customHeight="1" x14ac:dyDescent="0.2">
      <c r="A34" s="179" t="s">
        <v>1365</v>
      </c>
      <c r="B34" s="180" t="s">
        <v>16</v>
      </c>
      <c r="C34" s="179" t="s">
        <v>226</v>
      </c>
      <c r="D34" s="180" t="s">
        <v>72</v>
      </c>
      <c r="E34" s="409">
        <v>1080</v>
      </c>
      <c r="F34" s="182">
        <v>42150</v>
      </c>
      <c r="G34" s="179" t="s">
        <v>1366</v>
      </c>
      <c r="H34" s="413" t="s">
        <v>1367</v>
      </c>
      <c r="I34" s="179" t="s">
        <v>1298</v>
      </c>
    </row>
    <row r="35" spans="1:9" s="407" customFormat="1" ht="85.5" x14ac:dyDescent="0.2">
      <c r="A35" s="179" t="s">
        <v>1368</v>
      </c>
      <c r="B35" s="180" t="s">
        <v>42</v>
      </c>
      <c r="C35" s="179" t="s">
        <v>299</v>
      </c>
      <c r="D35" s="180" t="s">
        <v>72</v>
      </c>
      <c r="E35" s="409">
        <v>599</v>
      </c>
      <c r="F35" s="182">
        <v>41634</v>
      </c>
      <c r="G35" s="179" t="s">
        <v>1369</v>
      </c>
      <c r="H35" s="179" t="s">
        <v>1370</v>
      </c>
      <c r="I35" s="179" t="s">
        <v>1298</v>
      </c>
    </row>
    <row r="36" spans="1:9" ht="70.5" customHeight="1" x14ac:dyDescent="0.2">
      <c r="A36" s="179" t="s">
        <v>1335</v>
      </c>
      <c r="B36" s="180" t="s">
        <v>42</v>
      </c>
      <c r="C36" s="179" t="s">
        <v>299</v>
      </c>
      <c r="D36" s="180" t="s">
        <v>72</v>
      </c>
      <c r="E36" s="409">
        <v>456</v>
      </c>
      <c r="F36" s="182">
        <v>41558</v>
      </c>
      <c r="G36" s="179" t="s">
        <v>1371</v>
      </c>
      <c r="H36" s="179" t="s">
        <v>1372</v>
      </c>
      <c r="I36" s="179" t="s">
        <v>1290</v>
      </c>
    </row>
    <row r="37" spans="1:9" ht="70.5" customHeight="1" x14ac:dyDescent="0.2">
      <c r="A37" s="179" t="s">
        <v>1373</v>
      </c>
      <c r="B37" s="180" t="s">
        <v>16</v>
      </c>
      <c r="C37" s="179" t="s">
        <v>226</v>
      </c>
      <c r="D37" s="180" t="s">
        <v>72</v>
      </c>
      <c r="E37" s="409">
        <v>1377</v>
      </c>
      <c r="F37" s="182">
        <v>41452</v>
      </c>
      <c r="G37" s="179" t="s">
        <v>1374</v>
      </c>
      <c r="H37" s="179" t="s">
        <v>150</v>
      </c>
      <c r="I37" s="179" t="s">
        <v>1298</v>
      </c>
    </row>
    <row r="38" spans="1:9" ht="70.5" customHeight="1" x14ac:dyDescent="0.2">
      <c r="A38" s="179" t="s">
        <v>1375</v>
      </c>
      <c r="B38" s="180" t="s">
        <v>418</v>
      </c>
      <c r="C38" s="179" t="s">
        <v>226</v>
      </c>
      <c r="D38" s="180" t="s">
        <v>72</v>
      </c>
      <c r="E38" s="406">
        <v>1240</v>
      </c>
      <c r="F38" s="182">
        <v>41439</v>
      </c>
      <c r="G38" s="179" t="s">
        <v>1376</v>
      </c>
      <c r="H38" s="179" t="s">
        <v>150</v>
      </c>
      <c r="I38" s="179" t="s">
        <v>1377</v>
      </c>
    </row>
    <row r="39" spans="1:9" ht="70.5" customHeight="1" x14ac:dyDescent="0.2">
      <c r="A39" s="179" t="s">
        <v>1817</v>
      </c>
      <c r="B39" s="180" t="s">
        <v>489</v>
      </c>
      <c r="C39" s="179" t="s">
        <v>1300</v>
      </c>
      <c r="D39" s="180" t="s">
        <v>72</v>
      </c>
      <c r="E39" s="406">
        <v>145</v>
      </c>
      <c r="F39" s="182">
        <v>41369</v>
      </c>
      <c r="G39" s="179" t="s">
        <v>1818</v>
      </c>
      <c r="H39" s="179" t="s">
        <v>1378</v>
      </c>
      <c r="I39" s="179" t="s">
        <v>1290</v>
      </c>
    </row>
    <row r="40" spans="1:9" ht="70.5" customHeight="1" x14ac:dyDescent="0.2">
      <c r="A40" s="179" t="s">
        <v>1373</v>
      </c>
      <c r="B40" s="180" t="s">
        <v>16</v>
      </c>
      <c r="C40" s="179" t="s">
        <v>370</v>
      </c>
      <c r="D40" s="180" t="s">
        <v>24</v>
      </c>
      <c r="E40" s="409">
        <v>1581</v>
      </c>
      <c r="F40" s="182">
        <v>41199</v>
      </c>
      <c r="G40" s="179" t="s">
        <v>101</v>
      </c>
      <c r="H40" s="179" t="s">
        <v>1379</v>
      </c>
      <c r="I40" s="179" t="s">
        <v>1298</v>
      </c>
    </row>
    <row r="41" spans="1:9" ht="70.5" customHeight="1" x14ac:dyDescent="0.2">
      <c r="A41" s="179" t="s">
        <v>1375</v>
      </c>
      <c r="B41" s="180" t="s">
        <v>418</v>
      </c>
      <c r="C41" s="179" t="s">
        <v>226</v>
      </c>
      <c r="D41" s="180" t="s">
        <v>384</v>
      </c>
      <c r="E41" s="406">
        <v>1258</v>
      </c>
      <c r="F41" s="182">
        <v>41074</v>
      </c>
      <c r="G41" s="179" t="s">
        <v>1380</v>
      </c>
      <c r="H41" s="179" t="s">
        <v>150</v>
      </c>
      <c r="I41" s="179" t="s">
        <v>1381</v>
      </c>
    </row>
    <row r="42" spans="1:9" ht="70.5" customHeight="1" x14ac:dyDescent="0.2">
      <c r="A42" s="179" t="s">
        <v>1375</v>
      </c>
      <c r="B42" s="180" t="s">
        <v>418</v>
      </c>
      <c r="C42" s="179" t="s">
        <v>1360</v>
      </c>
      <c r="D42" s="180" t="s">
        <v>1127</v>
      </c>
      <c r="E42" s="406">
        <v>712</v>
      </c>
      <c r="F42" s="182">
        <v>41033</v>
      </c>
      <c r="G42" s="179" t="s">
        <v>1382</v>
      </c>
      <c r="H42" s="179" t="s">
        <v>150</v>
      </c>
      <c r="I42" s="179" t="s">
        <v>1383</v>
      </c>
    </row>
    <row r="43" spans="1:9" ht="70.5" customHeight="1" x14ac:dyDescent="0.2">
      <c r="A43" s="346" t="s">
        <v>1384</v>
      </c>
      <c r="B43" s="371" t="s">
        <v>16</v>
      </c>
      <c r="C43" s="346" t="s">
        <v>226</v>
      </c>
      <c r="D43" s="371" t="s">
        <v>72</v>
      </c>
      <c r="E43" s="414">
        <v>19</v>
      </c>
      <c r="F43" s="341">
        <v>40918</v>
      </c>
      <c r="G43" s="346" t="s">
        <v>105</v>
      </c>
      <c r="H43" s="345" t="s">
        <v>1385</v>
      </c>
      <c r="I43" s="346" t="s">
        <v>1298</v>
      </c>
    </row>
    <row r="44" spans="1:9" ht="70.5" customHeight="1" x14ac:dyDescent="0.2">
      <c r="A44" s="179" t="s">
        <v>1362</v>
      </c>
      <c r="B44" s="180" t="s">
        <v>16</v>
      </c>
      <c r="C44" s="179" t="s">
        <v>370</v>
      </c>
      <c r="D44" s="180" t="s">
        <v>24</v>
      </c>
      <c r="E44" s="409">
        <v>1493</v>
      </c>
      <c r="F44" s="182">
        <v>40903</v>
      </c>
      <c r="G44" s="179" t="s">
        <v>1386</v>
      </c>
      <c r="H44" s="345" t="s">
        <v>1387</v>
      </c>
      <c r="I44" s="179" t="s">
        <v>1298</v>
      </c>
    </row>
    <row r="45" spans="1:9" ht="153" customHeight="1" x14ac:dyDescent="0.2">
      <c r="A45" s="179" t="s">
        <v>1388</v>
      </c>
      <c r="B45" s="180" t="s">
        <v>42</v>
      </c>
      <c r="C45" s="179" t="s">
        <v>1389</v>
      </c>
      <c r="D45" s="180" t="s">
        <v>1390</v>
      </c>
      <c r="E45" s="409" t="s">
        <v>1391</v>
      </c>
      <c r="F45" s="182">
        <v>40843</v>
      </c>
      <c r="G45" s="179" t="s">
        <v>1392</v>
      </c>
      <c r="H45" s="179" t="s">
        <v>150</v>
      </c>
      <c r="I45" s="179" t="s">
        <v>1298</v>
      </c>
    </row>
    <row r="46" spans="1:9" ht="132.75" customHeight="1" x14ac:dyDescent="0.2">
      <c r="A46" s="179" t="s">
        <v>1393</v>
      </c>
      <c r="B46" s="180" t="s">
        <v>16</v>
      </c>
      <c r="C46" s="179" t="s">
        <v>226</v>
      </c>
      <c r="D46" s="180" t="s">
        <v>24</v>
      </c>
      <c r="E46" s="409">
        <v>1474</v>
      </c>
      <c r="F46" s="182">
        <v>40736</v>
      </c>
      <c r="G46" s="179" t="s">
        <v>242</v>
      </c>
      <c r="H46" s="325" t="s">
        <v>1394</v>
      </c>
      <c r="I46" s="179" t="s">
        <v>1298</v>
      </c>
    </row>
    <row r="47" spans="1:9" ht="70.5" customHeight="1" x14ac:dyDescent="0.2">
      <c r="A47" s="179" t="s">
        <v>1395</v>
      </c>
      <c r="B47" s="180" t="s">
        <v>42</v>
      </c>
      <c r="C47" s="179" t="s">
        <v>299</v>
      </c>
      <c r="D47" s="180" t="s">
        <v>72</v>
      </c>
      <c r="E47" s="409">
        <v>192</v>
      </c>
      <c r="F47" s="182">
        <v>40666</v>
      </c>
      <c r="G47" s="179" t="s">
        <v>1396</v>
      </c>
      <c r="H47" s="179" t="s">
        <v>1397</v>
      </c>
      <c r="I47" s="179" t="s">
        <v>1298</v>
      </c>
    </row>
    <row r="48" spans="1:9" ht="70.5" customHeight="1" x14ac:dyDescent="0.2">
      <c r="A48" s="179" t="s">
        <v>1325</v>
      </c>
      <c r="B48" s="180" t="s">
        <v>418</v>
      </c>
      <c r="C48" s="179" t="s">
        <v>370</v>
      </c>
      <c r="D48" s="180" t="s">
        <v>665</v>
      </c>
      <c r="E48" s="406">
        <v>1403</v>
      </c>
      <c r="F48" s="182">
        <v>40348</v>
      </c>
      <c r="G48" s="179" t="s">
        <v>1398</v>
      </c>
      <c r="H48" s="179" t="s">
        <v>150</v>
      </c>
      <c r="I48" s="179" t="s">
        <v>1328</v>
      </c>
    </row>
    <row r="49" spans="1:9" ht="70.5" customHeight="1" x14ac:dyDescent="0.2">
      <c r="A49" s="346" t="s">
        <v>1355</v>
      </c>
      <c r="B49" s="415" t="s">
        <v>489</v>
      </c>
      <c r="C49" s="416" t="s">
        <v>606</v>
      </c>
      <c r="D49" s="415" t="s">
        <v>24</v>
      </c>
      <c r="E49" s="417">
        <v>1379</v>
      </c>
      <c r="F49" s="341">
        <v>40193</v>
      </c>
      <c r="G49" s="416" t="s">
        <v>1399</v>
      </c>
      <c r="H49" s="416" t="s">
        <v>150</v>
      </c>
      <c r="I49" s="416" t="s">
        <v>1298</v>
      </c>
    </row>
    <row r="50" spans="1:9" ht="70.5" customHeight="1" x14ac:dyDescent="0.2">
      <c r="A50" s="179" t="s">
        <v>1400</v>
      </c>
      <c r="B50" s="180" t="s">
        <v>42</v>
      </c>
      <c r="C50" s="179" t="s">
        <v>299</v>
      </c>
      <c r="D50" s="180" t="s">
        <v>72</v>
      </c>
      <c r="E50" s="409">
        <v>84</v>
      </c>
      <c r="F50" s="182">
        <v>39534</v>
      </c>
      <c r="G50" s="179" t="s">
        <v>1401</v>
      </c>
      <c r="H50" s="179" t="s">
        <v>150</v>
      </c>
      <c r="I50" s="179" t="s">
        <v>1298</v>
      </c>
    </row>
    <row r="51" spans="1:9" ht="70.5" customHeight="1" x14ac:dyDescent="0.2">
      <c r="A51" s="418" t="s">
        <v>1402</v>
      </c>
      <c r="B51" s="419" t="s">
        <v>16</v>
      </c>
      <c r="C51" s="418" t="s">
        <v>370</v>
      </c>
      <c r="D51" s="419" t="s">
        <v>24</v>
      </c>
      <c r="E51" s="420">
        <v>1185</v>
      </c>
      <c r="F51" s="421">
        <v>39519</v>
      </c>
      <c r="G51" s="418" t="s">
        <v>1403</v>
      </c>
      <c r="H51" s="418" t="s">
        <v>150</v>
      </c>
      <c r="I51" s="418" t="s">
        <v>1298</v>
      </c>
    </row>
    <row r="52" spans="1:9" ht="70.5" customHeight="1" x14ac:dyDescent="0.2">
      <c r="A52" s="179" t="s">
        <v>1400</v>
      </c>
      <c r="B52" s="180" t="s">
        <v>42</v>
      </c>
      <c r="C52" s="179" t="s">
        <v>299</v>
      </c>
      <c r="D52" s="180" t="s">
        <v>72</v>
      </c>
      <c r="E52" s="409">
        <v>54</v>
      </c>
      <c r="F52" s="182">
        <v>39514</v>
      </c>
      <c r="G52" s="179" t="s">
        <v>1404</v>
      </c>
      <c r="H52" s="179" t="s">
        <v>150</v>
      </c>
      <c r="I52" s="179" t="s">
        <v>1298</v>
      </c>
    </row>
    <row r="53" spans="1:9" ht="70.5" customHeight="1" x14ac:dyDescent="0.2">
      <c r="A53" s="179" t="s">
        <v>1405</v>
      </c>
      <c r="B53" s="180" t="s">
        <v>42</v>
      </c>
      <c r="C53" s="179" t="s">
        <v>299</v>
      </c>
      <c r="D53" s="180" t="s">
        <v>72</v>
      </c>
      <c r="E53" s="409">
        <v>627</v>
      </c>
      <c r="F53" s="182">
        <v>39444</v>
      </c>
      <c r="G53" s="179" t="s">
        <v>1406</v>
      </c>
      <c r="H53" s="179" t="s">
        <v>150</v>
      </c>
      <c r="I53" s="179" t="s">
        <v>1298</v>
      </c>
    </row>
    <row r="54" spans="1:9" ht="154.5" customHeight="1" x14ac:dyDescent="0.2">
      <c r="A54" s="179" t="s">
        <v>1407</v>
      </c>
      <c r="B54" s="180" t="s">
        <v>16</v>
      </c>
      <c r="C54" s="179" t="s">
        <v>370</v>
      </c>
      <c r="D54" s="180" t="s">
        <v>24</v>
      </c>
      <c r="E54" s="409">
        <v>1098</v>
      </c>
      <c r="F54" s="182">
        <v>39029</v>
      </c>
      <c r="G54" s="179" t="s">
        <v>1408</v>
      </c>
      <c r="H54" s="325" t="s">
        <v>1409</v>
      </c>
      <c r="I54" s="179" t="s">
        <v>1298</v>
      </c>
    </row>
    <row r="55" spans="1:9" ht="150.75" customHeight="1" x14ac:dyDescent="0.2">
      <c r="A55" s="179" t="s">
        <v>1325</v>
      </c>
      <c r="B55" s="180" t="s">
        <v>418</v>
      </c>
      <c r="C55" s="179" t="s">
        <v>370</v>
      </c>
      <c r="D55" s="180" t="s">
        <v>665</v>
      </c>
      <c r="E55" s="406">
        <v>599</v>
      </c>
      <c r="F55" s="182">
        <v>36731</v>
      </c>
      <c r="G55" s="179" t="s">
        <v>537</v>
      </c>
      <c r="H55" s="179" t="s">
        <v>1813</v>
      </c>
      <c r="I55" s="179"/>
    </row>
    <row r="56" spans="1:9" ht="70.5" customHeight="1" x14ac:dyDescent="0.2">
      <c r="A56" s="418" t="s">
        <v>1410</v>
      </c>
      <c r="B56" s="419" t="s">
        <v>16</v>
      </c>
      <c r="C56" s="418" t="s">
        <v>370</v>
      </c>
      <c r="D56" s="419" t="s">
        <v>24</v>
      </c>
      <c r="E56" s="420">
        <v>397</v>
      </c>
      <c r="F56" s="421">
        <v>35649</v>
      </c>
      <c r="G56" s="418" t="s">
        <v>1411</v>
      </c>
      <c r="H56" s="418" t="s">
        <v>1412</v>
      </c>
      <c r="I56" s="418" t="s">
        <v>1290</v>
      </c>
    </row>
    <row r="57" spans="1:9" ht="70.5" customHeight="1" x14ac:dyDescent="0.2">
      <c r="A57" s="179" t="s">
        <v>1413</v>
      </c>
      <c r="B57" s="180" t="s">
        <v>16</v>
      </c>
      <c r="C57" s="179" t="s">
        <v>370</v>
      </c>
      <c r="D57" s="180" t="s">
        <v>24</v>
      </c>
      <c r="E57" s="409">
        <v>115</v>
      </c>
      <c r="F57" s="182">
        <v>34373</v>
      </c>
      <c r="G57" s="179" t="s">
        <v>1414</v>
      </c>
      <c r="H57" s="179" t="s">
        <v>1415</v>
      </c>
      <c r="I57" s="179" t="s">
        <v>1298</v>
      </c>
    </row>
    <row r="58" spans="1:9" ht="357" customHeight="1" x14ac:dyDescent="0.2">
      <c r="A58" s="179" t="s">
        <v>1325</v>
      </c>
      <c r="B58" s="180" t="s">
        <v>1416</v>
      </c>
      <c r="C58" s="179" t="s">
        <v>1417</v>
      </c>
      <c r="D58" s="180" t="s">
        <v>1418</v>
      </c>
      <c r="E58" s="406">
        <v>351</v>
      </c>
      <c r="F58" s="182">
        <v>34320</v>
      </c>
      <c r="G58" s="179" t="s">
        <v>1419</v>
      </c>
      <c r="H58" s="179" t="s">
        <v>150</v>
      </c>
      <c r="I58" s="179" t="s">
        <v>1328</v>
      </c>
    </row>
    <row r="59" spans="1:9" ht="70.5" customHeight="1" x14ac:dyDescent="0.2">
      <c r="A59" s="346" t="s">
        <v>1420</v>
      </c>
      <c r="B59" s="371" t="s">
        <v>16</v>
      </c>
      <c r="C59" s="346" t="s">
        <v>370</v>
      </c>
      <c r="D59" s="371" t="s">
        <v>24</v>
      </c>
      <c r="E59" s="414">
        <v>80</v>
      </c>
      <c r="F59" s="341">
        <v>34209</v>
      </c>
      <c r="G59" s="346" t="s">
        <v>1421</v>
      </c>
      <c r="H59" s="345" t="s">
        <v>1422</v>
      </c>
      <c r="I59" s="346" t="s">
        <v>1290</v>
      </c>
    </row>
    <row r="60" spans="1:9" ht="70.5" customHeight="1" x14ac:dyDescent="0.2">
      <c r="A60" s="179" t="s">
        <v>1325</v>
      </c>
      <c r="B60" s="180" t="s">
        <v>418</v>
      </c>
      <c r="C60" s="179" t="s">
        <v>370</v>
      </c>
      <c r="D60" s="180" t="s">
        <v>665</v>
      </c>
      <c r="E60" s="406">
        <v>44</v>
      </c>
      <c r="F60" s="182">
        <v>34005</v>
      </c>
      <c r="G60" s="179" t="s">
        <v>1423</v>
      </c>
      <c r="H60" s="179" t="s">
        <v>150</v>
      </c>
      <c r="I60" s="179" t="s">
        <v>1328</v>
      </c>
    </row>
    <row r="61" spans="1:9" ht="70.5" customHeight="1" x14ac:dyDescent="0.2">
      <c r="A61" s="198" t="s">
        <v>1424</v>
      </c>
      <c r="B61" s="198" t="s">
        <v>16</v>
      </c>
      <c r="C61" s="198" t="s">
        <v>370</v>
      </c>
      <c r="D61" s="198" t="s">
        <v>130</v>
      </c>
      <c r="E61" s="590" t="s">
        <v>130</v>
      </c>
      <c r="F61" s="199">
        <v>33439</v>
      </c>
      <c r="G61" s="198" t="s">
        <v>130</v>
      </c>
      <c r="H61" s="198" t="s">
        <v>150</v>
      </c>
      <c r="I61" s="198" t="s">
        <v>1298</v>
      </c>
    </row>
    <row r="62" spans="1:9" ht="70.5" customHeight="1" x14ac:dyDescent="0.2">
      <c r="A62" s="198" t="s">
        <v>1340</v>
      </c>
      <c r="B62" s="197" t="s">
        <v>16</v>
      </c>
      <c r="C62" s="198" t="s">
        <v>370</v>
      </c>
      <c r="D62" s="197" t="s">
        <v>24</v>
      </c>
      <c r="E62" s="422">
        <v>23</v>
      </c>
      <c r="F62" s="199">
        <v>29979</v>
      </c>
      <c r="G62" s="198" t="s">
        <v>1425</v>
      </c>
      <c r="H62" s="198" t="s">
        <v>150</v>
      </c>
      <c r="I62" s="198" t="s">
        <v>1298</v>
      </c>
    </row>
    <row r="63" spans="1:9" ht="14.25" customHeight="1" x14ac:dyDescent="0.2">
      <c r="A63" s="713" t="s">
        <v>133</v>
      </c>
      <c r="B63" s="712" t="s">
        <v>1819</v>
      </c>
      <c r="C63" s="712"/>
      <c r="D63" s="712"/>
      <c r="E63" s="718" t="s">
        <v>135</v>
      </c>
      <c r="F63" s="649" t="s">
        <v>567</v>
      </c>
      <c r="G63" s="649"/>
      <c r="H63" s="719" t="s">
        <v>136</v>
      </c>
      <c r="I63" s="649" t="s">
        <v>137</v>
      </c>
    </row>
    <row r="64" spans="1:9" ht="14.25" customHeight="1" x14ac:dyDescent="0.2">
      <c r="A64" s="713"/>
      <c r="B64" s="712"/>
      <c r="C64" s="712"/>
      <c r="D64" s="712"/>
      <c r="E64" s="718"/>
      <c r="F64" s="649"/>
      <c r="G64" s="649"/>
      <c r="H64" s="719"/>
      <c r="I64" s="649"/>
    </row>
    <row r="65" spans="1:9" ht="14.25" customHeight="1" x14ac:dyDescent="0.2">
      <c r="A65" s="713"/>
      <c r="B65" s="712"/>
      <c r="C65" s="712"/>
      <c r="D65" s="712"/>
      <c r="E65" s="718"/>
      <c r="F65" s="649"/>
      <c r="G65" s="649"/>
      <c r="H65" s="719"/>
      <c r="I65" s="649"/>
    </row>
    <row r="66" spans="1:9" ht="48.75" customHeight="1" x14ac:dyDescent="0.2">
      <c r="A66" s="423" t="s">
        <v>568</v>
      </c>
      <c r="B66" s="712" t="s">
        <v>1820</v>
      </c>
      <c r="C66" s="712"/>
      <c r="D66" s="712"/>
      <c r="E66" s="424" t="s">
        <v>568</v>
      </c>
      <c r="F66" s="651" t="s">
        <v>139</v>
      </c>
      <c r="G66" s="651"/>
      <c r="H66" s="423" t="s">
        <v>568</v>
      </c>
      <c r="I66" s="254" t="s">
        <v>140</v>
      </c>
    </row>
    <row r="67" spans="1:9" ht="139.5" customHeight="1" x14ac:dyDescent="0.2">
      <c r="A67" s="713" t="s">
        <v>570</v>
      </c>
      <c r="B67" s="714" t="s">
        <v>1816</v>
      </c>
      <c r="C67" s="715"/>
      <c r="D67" s="715"/>
      <c r="E67" s="424" t="s">
        <v>571</v>
      </c>
      <c r="F67" s="715" t="s">
        <v>1821</v>
      </c>
      <c r="G67" s="715"/>
      <c r="H67" s="424" t="s">
        <v>571</v>
      </c>
      <c r="I67" s="254" t="s">
        <v>1822</v>
      </c>
    </row>
    <row r="68" spans="1:9" ht="15" x14ac:dyDescent="0.2">
      <c r="A68" s="713"/>
      <c r="B68" s="715"/>
      <c r="C68" s="715"/>
      <c r="D68" s="715"/>
      <c r="E68" s="424" t="s">
        <v>572</v>
      </c>
      <c r="F68" s="714">
        <v>44943</v>
      </c>
      <c r="G68" s="715"/>
      <c r="H68" s="424" t="s">
        <v>572</v>
      </c>
      <c r="I68" s="425">
        <v>44949</v>
      </c>
    </row>
  </sheetData>
  <sheetProtection selectLockedCells="1" selectUnlockedCells="1"/>
  <mergeCells count="15">
    <mergeCell ref="A2:B2"/>
    <mergeCell ref="C2:G2"/>
    <mergeCell ref="A3:H3"/>
    <mergeCell ref="A63:A65"/>
    <mergeCell ref="B63:D65"/>
    <mergeCell ref="E63:E65"/>
    <mergeCell ref="F63:G65"/>
    <mergeCell ref="H63:H65"/>
    <mergeCell ref="I63:I65"/>
    <mergeCell ref="B66:D66"/>
    <mergeCell ref="F66:G66"/>
    <mergeCell ref="A67:A68"/>
    <mergeCell ref="B67:D68"/>
    <mergeCell ref="F67:G67"/>
    <mergeCell ref="F68:G68"/>
  </mergeCells>
  <hyperlinks>
    <hyperlink ref="E61" r:id="rId1" xr:uid="{5E59034C-4FBF-443C-84E0-16F40EA7836D}"/>
    <hyperlink ref="E56" r:id="rId2" display="https://www.funcionpublica.gov.co/eva/gestornormativo/norma.php?i=337" xr:uid="{6D4946ED-445F-421A-B330-6FBA6C2D12B0}"/>
    <hyperlink ref="E44" r:id="rId3" display="https://www.funcionpublica.gov.co/eva/gestornormativo/norma.php?i=45246" xr:uid="{EF4BB752-88DB-4C13-B984-A1147122976E}"/>
    <hyperlink ref="E33" r:id="rId4" display="https://www.funcionpublica.gov.co/eva/gestornormativo/norma.php?i=66601" xr:uid="{CE94CD64-C86F-4DF5-9FC5-357165FD216A}"/>
    <hyperlink ref="E32" r:id="rId5" display="https://pulep.mincultura.gov.co/normativa/Resolucion_0313_2016.pdf" xr:uid="{C497D723-4925-4130-9E2E-597B02572A96}"/>
    <hyperlink ref="E57" r:id="rId6" location=":~:text=Se%C3%B1ala%20las%20normas%20generales%20para,familia%20y%20de%20la%20sociedad." display="https://www.funcionpublica.gov.co/eva/gestornormativo/norma.php?i=292 - :~:text=Se%C3%B1ala%20las%20normas%20generales%20para,familia%20y%20de%20la%20sociedad." xr:uid="{B842105A-5D04-4479-AE95-DAF50C559F79}"/>
    <hyperlink ref="E53" r:id="rId7" display="https://www.alcaldiabogota.gov.co/sisjur/normas/Norma1.jsp?i=28164&amp;dt=S" xr:uid="{14C24E1F-9668-49DC-B77D-FB0EE8B12FF9}"/>
    <hyperlink ref="E59" r:id="rId8" display="https://www.funcionpublica.gov.co/eva/gestornormativo/norma.php?i=304" xr:uid="{E8BE0151-0A5B-4AC5-BECD-B99119BDC637}"/>
    <hyperlink ref="E34" r:id="rId9" display="https://www.funcionpublica.gov.co/eva/gestornormativo/norma.php?i=76833" xr:uid="{D37D29D9-A0C6-42E5-82EE-E1DBC49C5404}"/>
    <hyperlink ref="E20" r:id="rId10" display="https://dapre.presidencia.gov.co/normativa/normativa/DIRECTIVA PRESIDENCIAL N° 09 DEL 09 DE NOVIEMBRE DE 2018.pdf" xr:uid="{54F76614-0ED4-485C-A13F-F9C1CE69C584}"/>
    <hyperlink ref="E62" r:id="rId11" location=":~:text=Las%20ideas%20o%20contenido%20conceptual,obras%20literarias%2C%20cient%C3%ADficas%20y%20art%C3%ADsticas." display="https://www.funcionpublica.gov.co/eva/gestornormativo/norma.php?i=3431 - :~:text=Las%20ideas%20o%20contenido%20conceptual,obras%20literarias%2C%20cient%C3%ADficas%20y%20art%C3%ADsticas." xr:uid="{24928DE1-591B-4C9E-8225-FAE8B6008C53}"/>
    <hyperlink ref="E51" r:id="rId12" location=":~:text=Esta%20ley%20define%20un%20r%C3%A9gimen,la%20Lista%20Representativa%20de%20Patrimonio" display="https://www.funcionpublica.gov.co/eva/gestornormativo/norma.php?i=29324 - :~:text=Esta%20ley%20define%20un%20r%C3%A9gimen,la%20Lista%20Representativa%20de%20Patrimonio" xr:uid="{2CED22D1-47D3-4D91-B55B-2B4B5BB3739E}"/>
    <hyperlink ref="E46" r:id="rId13" display="http://www.secretariasenado.gov.co/senado/basedoc/ley_1474_2011.html" xr:uid="{6117CB75-94A6-4EB9-A5F6-389423CF67BD}"/>
    <hyperlink ref="E30" r:id="rId14" display="https://www.funcionpublica.gov.co/eva/gestornormativo/norma.php?i=80538" xr:uid="{8384DA1E-B4B1-43E7-8A5D-301F715132C5}"/>
    <hyperlink ref="E19" r:id="rId15" display="https://www.funcionpublica.gov.co/eva/gestornormativo/norma.php?i=90324" xr:uid="{4429D005-17C8-4557-A67B-A10C65F78DB0}"/>
    <hyperlink ref="E43" r:id="rId16" display="https://www.funcionpublica.gov.co/eva/gestornormativo/norma.php?i=45322" xr:uid="{A0C0B4E0-CDB6-464B-92BC-3E63168FFA16}"/>
    <hyperlink ref="E36" r:id="rId17" display="https://www.alcaldiabogota.gov.co/sisjur/normas/Norma1.jsp?i=54978&amp;dt=S" xr:uid="{DAB562C5-6034-40C0-A869-2B2F084077FB}"/>
    <hyperlink ref="E37" r:id="rId18" display="https://www.alcaldiabogota.gov.co/sisjur/normas/Norma1.jsp?i=53646" xr:uid="{2B996AC9-A4F5-42C3-B73D-4EC4639DE9E3}"/>
    <hyperlink ref="E40" r:id="rId19" display="https://www.funcionpublica.gov.co/eva/gestornormativo/norma.php?i=49981" xr:uid="{B4F996E4-A4EC-43EE-8031-83D9D2C928B9}"/>
    <hyperlink ref="E54" r:id="rId20" location=":~:text=Establece%20que%20todos%20los%20ni%C3%B1os,que%20requiera%20atenci%C3%B3n%20en%20salud." display="https://www.funcionpublica.gov.co/eva/gestornormativo/norma.php?i=22106 - :~:text=Establece%20que%20todos%20los%20ni%C3%B1os,que%20requiera%20atenci%C3%B3n%20en%20salud." xr:uid="{06C80A6B-2BAF-47B1-83FA-7987D907F171}"/>
    <hyperlink ref="E35" r:id="rId21" display="https://www.alcaldiabogota.gov.co/sisjur/normas/Norma1.jsp?i=56034" xr:uid="{C58F9CB9-212B-411F-8C87-47C65DEA1E4D}"/>
    <hyperlink ref="E25" r:id="rId22" display="https://www.alcaldiabogota.gov.co/sisjur/normas/Norma1.jsp?i=71630&amp;dt=S" xr:uid="{6CB197FA-7858-4D65-86E4-4B6525868241}"/>
    <hyperlink ref="E26" r:id="rId23" display="https://www.alcaldiabogota.gov.co/sisjur/normas/Norma1.jsp?i=71632&amp;dt=S" xr:uid="{C234A4C6-FDA9-4999-8C3A-F5761D87D7CD}"/>
    <hyperlink ref="E23" r:id="rId24" display="https://www.funcionpublica.gov.co/eva/gestornormativo/norma.php?i=87419" xr:uid="{255BD2DE-FA05-4265-8A86-35B36A0FFFE7}"/>
    <hyperlink ref="E52" r:id="rId25" display="https://www.alcaldiabogota.gov.co/sisjur/normas/Norma1.jsp?i=29233&amp;dt=S" xr:uid="{D893DFC0-46ED-43C2-8A29-7608B1B8EA54}"/>
    <hyperlink ref="E50" r:id="rId26" display="https://www.alcaldiabogota.gov.co/sisjur/normas/Norma1.jsp?i=29348&amp;dt=S" xr:uid="{17B38C0E-C61A-4ED2-91BB-D93E58EAE94D}"/>
    <hyperlink ref="E47" r:id="rId27" display="https://www.alcaldiabogota.gov.co/sisjur/normas/Norma1.jsp?i=42611&amp;dt=S" xr:uid="{50D46E59-E685-4EB5-AD45-9574B0BA14A3}"/>
    <hyperlink ref="E29" r:id="rId28" display="https://www.funcionpublica.gov.co/eva/gestornormativo/norma.php?i=78935" xr:uid="{37E42945-01A1-49CF-9CD4-1F46B3909D49}"/>
    <hyperlink ref="E21" r:id="rId29" location="32" display="https://www.alcaldiabogota.gov.co/sisjur/normas/Norma1.jsp?dt=S&amp;i=81065 - 32" xr:uid="{C613C367-94BD-430C-860E-50077C05AECB}"/>
    <hyperlink ref="E45" r:id="rId30" xr:uid="{A1BC4DD7-B8ED-489E-9236-1AC52F81F092}"/>
    <hyperlink ref="E12" r:id="rId31" display="https://www.funcionpublica.gov.co/eva/gestornormativo/norma.php?i=126761" xr:uid="{3F23DF31-E696-4B45-AD64-E059A3C954B6}"/>
    <hyperlink ref="E7" r:id="rId32" location="13" display="https://www.funcionpublica.gov.co/eva/gestornormativo/norma.php?i=159526 - 13" xr:uid="{1EC62DD3-9AE6-4E6F-887F-5DF4331FA8F2}"/>
    <hyperlink ref="E39" r:id="rId33" display="https://www.alcaldiabogota.gov.co/sisjur/normas/Norma1.jsp?i=52506" xr:uid="{DC1793FD-7169-42FC-8C3D-17DBCF118585}"/>
    <hyperlink ref="H31" r:id="rId34" display="https://www.alcaldiabogota.gov.co/sisjur/normas/Norma1.jsp?dt=S&amp;i=67769" xr:uid="{F5EB9DE4-2DAE-4EA1-B4D0-25DAA0D76EC7}"/>
    <hyperlink ref="E31" r:id="rId35" display="https://www.alcaldiabogota.gov.co/sisjur/normas/Norma1.jsp?i=66148&amp;dt=S" xr:uid="{E8E964F9-04DD-487B-8987-8D9823818694}"/>
    <hyperlink ref="E24" r:id="rId36" display="https://www.alcaldiabogota.gov.co/sisjur/normas/Norma1.jsp?i=71731&amp;dt=S" xr:uid="{75899199-0497-41B7-B79C-B0E523EA4279}"/>
    <hyperlink ref="E22" r:id="rId37" display="https://www.culturarecreacionydeporte.gov.co/sites/default/files/documentos_transparencia/1_resolucion_432_2018.pdf" xr:uid="{0F86B65C-F632-4EE5-8AF6-8773856105A8}"/>
    <hyperlink ref="H10" r:id="rId38" display="https://www.funcionpublica.gov.co/eva/gestornormativo/norma.php?i=76833" xr:uid="{592DA9C6-A657-480E-B4F1-689F3D113CAF}"/>
    <hyperlink ref="E10" r:id="rId39" display="https://www.funcionpublica.gov.co/eva/gestornormativo/norma.php?i=141144" xr:uid="{71B36CF5-25D3-49E4-B4FA-6CCC0A513F27}"/>
    <hyperlink ref="E9" r:id="rId40" display="https://www.alcaldiabogota.gov.co/sisjur/normas/Norma1.jsp?i=103145" xr:uid="{99E1AB39-169B-4D73-BF1C-5EA67BE7B58D}"/>
    <hyperlink ref="E8" r:id="rId41" display="https://funcionpublica.gov.co/eva/gestornormativo/norma.php?i=160966" xr:uid="{C4DFA5F4-2960-415E-8C7D-B1E078050B41}"/>
    <hyperlink ref="E13" r:id="rId42" display="https://www.funcionpublica.gov.co/eva/gestornormativo/norma.php?i=125640" xr:uid="{660ED7ED-707D-40C1-8307-58B140ADB0A8}"/>
    <hyperlink ref="E11" r:id="rId43" display="https://www.alcaldiabogota.gov.co/sisjur/normas/Norma1.jsp?i=93649" xr:uid="{76E97799-8A66-45DC-9417-AEAE8283AB53}"/>
    <hyperlink ref="E18" r:id="rId44" display="https://www.alcaldiabogota.gov.co/sisjur/normas/Norma1.jsp?i=83329&amp;dt=S" xr:uid="{99C8C647-637B-43E7-9A96-6D88D981F89A}"/>
    <hyperlink ref="E16" r:id="rId45" display="https://www.alcaldiabogota.gov.co/sisjur/normas/Norma1.jsp?i=86971&amp;dt=S" xr:uid="{AB760E97-50A0-4946-86EC-52E3E3877385}"/>
    <hyperlink ref="E14" r:id="rId46" display="https://www.funcionpublica.gov.co/eva/gestornormativo/norma.php?i=104832" xr:uid="{1F6C85D0-E2B0-4CE8-8952-0E2412312A5A}"/>
    <hyperlink ref="E49" r:id="rId47" display="https://www.funcionpublica.gov.co/eva/gestornormativo/norma.php?i=38695" xr:uid="{188EA2C6-4DD5-4D22-BA29-381E6E2772C1}"/>
    <hyperlink ref="E6" r:id="rId48" display="https://idpc.gov.co/noticias/el-pemp-del-centro-historico-de-bogota-entra-en-vigencia/" xr:uid="{E6647A4B-7503-4FA9-B40F-CAD60E6FFBB1}"/>
    <hyperlink ref="E60" r:id="rId49" display="http://derechodeautor.gov.co:8080/documents/10181/182597/44.pdf/7875d74e-b3ef-4a8a-8661-704823b871b5" xr:uid="{B8B9D637-950C-4BF9-8A70-B6768C2722AE}"/>
    <hyperlink ref="E27" r:id="rId50" display="http://www.secretariasenado.gov.co/senado/basedoc/ley_1835_2017.html" xr:uid="{BE2A2F21-9701-457E-AC21-8D0F2067AD03}"/>
    <hyperlink ref="E48" r:id="rId51" display="http://www.secretariasenado.gov.co/senado/basedoc/ley_1403_2010.html" xr:uid="{8D66586F-CF52-441B-A057-E44A4DCDFBFC}"/>
    <hyperlink ref="E17" r:id="rId52" display="https://funcionpublica.gov.co/eva/gestornormativo/norma.php?i=93970" xr:uid="{DB85BB41-13D4-4C9B-B3F5-276E15401AC0}"/>
    <hyperlink ref="E55" r:id="rId53" display="https://funcionpublica.gov.co/eva/gestornormativo/norma.php?i=6388" xr:uid="{625D4233-907A-48A6-BD9D-F353D502F679}"/>
    <hyperlink ref="E41" r:id="rId54" display="https://www.funcionpublica.gov.co/eva/gestornormativo/norma.php?i=47809" xr:uid="{3B01B10B-094E-47AD-8BE8-061DE82207D4}"/>
    <hyperlink ref="E58" r:id="rId55" display="https://www.egeda.com.pe/documentos/Decision_351.pdf" xr:uid="{775221B4-A54F-468B-8220-19A25ACB8B55}"/>
    <hyperlink ref="E38" r:id="rId56" display="https://www.funcionpublica.gov.co/eva/gestornormativo/norma.php?i=53508" xr:uid="{E8E6FC6D-E411-4CBE-9E08-3D27BEF320C8}"/>
    <hyperlink ref="E5" r:id="rId57" display="https://www.suin-juriscol.gov.co/viewDocument.asp?ruta=Leyes/30043764" xr:uid="{B446D517-A774-4CA9-8609-420E040E1B0B}"/>
    <hyperlink ref="E28" r:id="rId58" location=":~:text=Las%20ideas%20o%20contenido%20conceptual,obras%20literarias%2C%20cient%C3%ADficas%20y%20art%C3%ADsticas." display="https://www.funcionpublica.gov.co/eva/gestornormativo/norma.php?i=3431 - :~:text=Las%20ideas%20o%20contenido%20conceptual,obras%20literarias%2C%20cient%C3%ADficas%20y%20art%C3%ADsticas." xr:uid="{D9ACAC42-8646-4EE1-8C21-2E6442647C2D}"/>
  </hyperlinks>
  <printOptions horizontalCentered="1"/>
  <pageMargins left="0.23622047244094491" right="0.23622047244094491" top="0.31496062992125984" bottom="0.19685039370078741" header="0" footer="0"/>
  <pageSetup paperSize="14" scale="48" firstPageNumber="0" fitToHeight="40" orientation="landscape" horizontalDpi="300" verticalDpi="300" r:id="rId59"/>
  <headerFooter alignWithMargins="0">
    <oddFooter>&amp;LV3-11-03-2020</oddFooter>
  </headerFooter>
  <drawing r:id="rId60"/>
  <legacyDrawing r:id="rId61"/>
  <tableParts count="1">
    <tablePart r:id="rId6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15</vt:i4>
      </vt:variant>
      <vt:variant>
        <vt:lpstr>Rangos con nombre</vt:lpstr>
      </vt:variant>
      <vt:variant>
        <vt:i4>25</vt:i4>
      </vt:variant>
    </vt:vector>
  </HeadingPairs>
  <TitlesOfParts>
    <vt:vector size="40" baseType="lpstr">
      <vt:lpstr>Normas Generales</vt:lpstr>
      <vt:lpstr>Planeación</vt:lpstr>
      <vt:lpstr>G. Comunicaciones </vt:lpstr>
      <vt:lpstr>G. Talento Humano</vt:lpstr>
      <vt:lpstr>Servicio al ciu</vt:lpstr>
      <vt:lpstr>Gestión de Mejora</vt:lpstr>
      <vt:lpstr>Control Inter Disciplinario</vt:lpstr>
      <vt:lpstr>Evaluación Ind. G</vt:lpstr>
      <vt:lpstr>Transformación cultural</vt:lpstr>
      <vt:lpstr>Gestión Documental</vt:lpstr>
      <vt:lpstr>Rec. Fisicos</vt:lpstr>
      <vt:lpstr>Gestión TIC</vt:lpstr>
      <vt:lpstr>G. Financiera</vt:lpstr>
      <vt:lpstr>G. Jurídica</vt:lpstr>
      <vt:lpstr>Hoja1</vt:lpstr>
      <vt:lpstr>'Control Inter Disciplinario'!Área_de_impresión</vt:lpstr>
      <vt:lpstr>'Evaluación Ind. G'!Área_de_impresión</vt:lpstr>
      <vt:lpstr>'G. Financiera'!Área_de_impresión</vt:lpstr>
      <vt:lpstr>'G. Jurídica'!Área_de_impresión</vt:lpstr>
      <vt:lpstr>'G. Talento Humano'!Área_de_impresión</vt:lpstr>
      <vt:lpstr>'Gestión Documental'!Área_de_impresión</vt:lpstr>
      <vt:lpstr>'Gestión TIC'!Área_de_impresión</vt:lpstr>
      <vt:lpstr>'Servicio al ciu'!Área_de_impresión</vt:lpstr>
      <vt:lpstr>'Transformación cultural'!Área_de_impresión</vt:lpstr>
      <vt:lpstr>'Control Inter Disciplinario'!Excel_BuiltIn_Print_Area</vt:lpstr>
      <vt:lpstr>'Evaluación Ind. G'!Excel_BuiltIn_Print_Area</vt:lpstr>
      <vt:lpstr>'G. Comunicaciones '!Excel_BuiltIn_Print_Area</vt:lpstr>
      <vt:lpstr>'Transformación cultural'!Excel_BuiltIn_Print_Area</vt:lpstr>
      <vt:lpstr>'Control Inter Disciplinario'!Excel_BuiltIn_Print_Titles</vt:lpstr>
      <vt:lpstr>'Evaluación Ind. G'!Excel_BuiltIn_Print_Titles</vt:lpstr>
      <vt:lpstr>'G. Comunicaciones '!Excel_BuiltIn_Print_Titles</vt:lpstr>
      <vt:lpstr>'Transformación cultural'!Excel_BuiltIn_Print_Titles</vt:lpstr>
      <vt:lpstr>'Control Inter Disciplinario'!Títulos_a_imprimir</vt:lpstr>
      <vt:lpstr>'Evaluación Ind. G'!Títulos_a_imprimir</vt:lpstr>
      <vt:lpstr>'G. Financiera'!Títulos_a_imprimir</vt:lpstr>
      <vt:lpstr>'G. Talento Humano'!Títulos_a_imprimir</vt:lpstr>
      <vt:lpstr>'Gestión Documental'!Títulos_a_imprimir</vt:lpstr>
      <vt:lpstr>'Gestión TIC'!Títulos_a_imprimir</vt:lpstr>
      <vt:lpstr>'Servicio al ciu'!Títulos_a_imprimir</vt:lpstr>
      <vt:lpstr>'Transformación cultural'!Títulos_a_imprimir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The Dark Knight</dc:creator>
  <cp:lastModifiedBy>Usuario</cp:lastModifiedBy>
  <dcterms:created xsi:type="dcterms:W3CDTF">2020-05-26T22:55:44Z</dcterms:created>
  <dcterms:modified xsi:type="dcterms:W3CDTF">2023-02-03T01:04:06Z</dcterms:modified>
</cp:coreProperties>
</file>