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192.168.0.34\Documentos\arojas\Mis documentos\CONTROL INTERNO FUGA\2024\INFORMES\Transparencia\"/>
    </mc:Choice>
  </mc:AlternateContent>
  <xr:revisionPtr revIDLastSave="0" documentId="13_ncr:1_{4278BDE7-AD38-4924-88AB-9E0A599A39D1}" xr6:coauthVersionLast="47" xr6:coauthVersionMax="47" xr10:uidLastSave="{00000000-0000-0000-0000-000000000000}"/>
  <bookViews>
    <workbookView xWindow="-120" yWindow="-120" windowWidth="19800"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workbook>
</file>

<file path=xl/calcChain.xml><?xml version="1.0" encoding="utf-8"?>
<calcChain xmlns="http://schemas.openxmlformats.org/spreadsheetml/2006/main">
  <c r="J25" i="9" l="1"/>
  <c r="O13" i="10"/>
  <c r="P11" i="10" s="1"/>
  <c r="D59" i="9"/>
  <c r="D47" i="9"/>
  <c r="E47" i="9" s="1"/>
  <c r="D106" i="10"/>
  <c r="E106" i="10" s="1"/>
  <c r="F106" i="10" s="1"/>
  <c r="J15" i="10" s="1"/>
  <c r="D106" i="9"/>
  <c r="E106" i="9" s="1"/>
  <c r="F106" i="9" s="1"/>
  <c r="J15" i="9" s="1"/>
  <c r="D3" i="9"/>
  <c r="D4" i="9"/>
  <c r="D5" i="9"/>
  <c r="D6" i="9"/>
  <c r="D7" i="9"/>
  <c r="D8" i="9"/>
  <c r="D9" i="9"/>
  <c r="D10" i="9"/>
  <c r="D11" i="9"/>
  <c r="D12" i="9"/>
  <c r="D13" i="9"/>
  <c r="D14" i="9"/>
  <c r="D15" i="9"/>
  <c r="D16" i="9"/>
  <c r="D17" i="9"/>
  <c r="D18" i="9"/>
  <c r="D19" i="9"/>
  <c r="D20" i="9"/>
  <c r="D21" i="9"/>
  <c r="D22" i="9"/>
  <c r="D23" i="9"/>
  <c r="D24" i="9"/>
  <c r="E24" i="9" s="1"/>
  <c r="D25" i="9"/>
  <c r="D26" i="9"/>
  <c r="D27" i="9"/>
  <c r="D40" i="9"/>
  <c r="D41" i="9"/>
  <c r="D42" i="9"/>
  <c r="E42" i="9" s="1"/>
  <c r="D43" i="9"/>
  <c r="E43" i="9" s="1"/>
  <c r="D44" i="9"/>
  <c r="D45" i="9"/>
  <c r="D46" i="9"/>
  <c r="E46" i="9" s="1"/>
  <c r="D52" i="9"/>
  <c r="E52" i="9" s="1"/>
  <c r="D53" i="9"/>
  <c r="E53" i="9" s="1"/>
  <c r="D54" i="9"/>
  <c r="D55" i="9"/>
  <c r="D56" i="9"/>
  <c r="E56" i="9" s="1"/>
  <c r="D57" i="9"/>
  <c r="D58" i="9"/>
  <c r="D66" i="9"/>
  <c r="D67" i="9"/>
  <c r="D68" i="9"/>
  <c r="D69" i="9"/>
  <c r="D70" i="9"/>
  <c r="D71" i="9"/>
  <c r="D72" i="9"/>
  <c r="D73" i="9"/>
  <c r="D74" i="9"/>
  <c r="D75" i="9"/>
  <c r="D76" i="9"/>
  <c r="E76" i="9" s="1"/>
  <c r="D77" i="9"/>
  <c r="E77" i="9" s="1"/>
  <c r="D78" i="9"/>
  <c r="E78" i="9" s="1"/>
  <c r="D79" i="9"/>
  <c r="E79" i="9" s="1"/>
  <c r="D80" i="9"/>
  <c r="E80" i="9" s="1"/>
  <c r="D81" i="9"/>
  <c r="D82" i="9"/>
  <c r="D83" i="9"/>
  <c r="E83" i="9" s="1"/>
  <c r="D89" i="9"/>
  <c r="D90" i="9"/>
  <c r="D91" i="9"/>
  <c r="D92" i="9"/>
  <c r="D93" i="9"/>
  <c r="D94" i="9"/>
  <c r="E94" i="9" s="1"/>
  <c r="D96" i="9"/>
  <c r="D97" i="9"/>
  <c r="D98" i="9"/>
  <c r="D99" i="9"/>
  <c r="D100" i="9"/>
  <c r="D101" i="9"/>
  <c r="E101" i="9" s="1"/>
  <c r="D102" i="9"/>
  <c r="E102" i="9" s="1"/>
  <c r="D103" i="9"/>
  <c r="E103" i="9" s="1"/>
  <c r="D104" i="9"/>
  <c r="E104" i="9" s="1"/>
  <c r="D105" i="9"/>
  <c r="D113" i="9"/>
  <c r="D28" i="9"/>
  <c r="D84" i="9"/>
  <c r="D114" i="9"/>
  <c r="D121" i="9"/>
  <c r="D134" i="9"/>
  <c r="D143" i="9"/>
  <c r="D144" i="9"/>
  <c r="D145" i="9"/>
  <c r="D146" i="9"/>
  <c r="D147" i="9"/>
  <c r="D148" i="9"/>
  <c r="E148" i="9" s="1"/>
  <c r="D149" i="9"/>
  <c r="E149" i="9" s="1"/>
  <c r="D150" i="9"/>
  <c r="E150" i="9" s="1"/>
  <c r="D151" i="9"/>
  <c r="E151" i="9" s="1"/>
  <c r="F151" i="9" s="1"/>
  <c r="J18" i="9" s="1"/>
  <c r="D152" i="9"/>
  <c r="E152" i="9" s="1"/>
  <c r="D153" i="9"/>
  <c r="E153" i="9" s="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c r="A6" i="10" s="1"/>
  <c r="A7" i="10" s="1"/>
  <c r="A8" i="10" s="1"/>
  <c r="A9" i="10" s="1"/>
  <c r="A10" i="10" s="1"/>
  <c r="A11" i="10" s="1"/>
  <c r="A12" i="10" s="1"/>
  <c r="A13" i="10"/>
  <c r="A14" i="10"/>
  <c r="A15" i="10" s="1"/>
  <c r="A16" i="10" s="1"/>
  <c r="A17" i="10" s="1"/>
  <c r="A18" i="10"/>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A110" i="10" s="1"/>
  <c r="A111" i="10" s="1"/>
  <c r="D3" i="10"/>
  <c r="E3" i="10" s="1"/>
  <c r="E105" i="9"/>
  <c r="A4" i="9"/>
  <c r="A5" i="9"/>
  <c r="A6" i="9"/>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E3" i="9"/>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2" i="8" s="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5" i="7"/>
  <c r="C13" i="6"/>
  <c r="D15" i="6" s="1"/>
  <c r="D11" i="6"/>
  <c r="D7" i="6"/>
  <c r="D6" i="6"/>
  <c r="D3" i="6"/>
  <c r="F183" i="4"/>
  <c r="O182" i="4"/>
  <c r="C12" i="5" s="1"/>
  <c r="O133" i="4"/>
  <c r="C11" i="5"/>
  <c r="O127" i="4"/>
  <c r="C10" i="5"/>
  <c r="O121" i="4"/>
  <c r="C9" i="5"/>
  <c r="O103" i="4"/>
  <c r="C8" i="5" s="1"/>
  <c r="O81" i="4"/>
  <c r="C7" i="5"/>
  <c r="O76" i="4"/>
  <c r="C6" i="5"/>
  <c r="O53" i="4"/>
  <c r="C5" i="5" s="1"/>
  <c r="O30" i="4"/>
  <c r="C4" i="5"/>
  <c r="O19" i="4"/>
  <c r="C3" i="5"/>
  <c r="A13" i="4"/>
  <c r="A14" i="4" s="1"/>
  <c r="A15" i="4" s="1"/>
  <c r="A16" i="4" s="1"/>
  <c r="A17" i="4" s="1"/>
  <c r="A18" i="4" s="1"/>
  <c r="A19" i="4" s="1"/>
  <c r="A20" i="4" s="1"/>
  <c r="A21" i="4" s="1"/>
  <c r="A22" i="4" s="1"/>
  <c r="A23" i="4" s="1"/>
  <c r="A24" i="4" s="1"/>
  <c r="A25" i="4" s="1"/>
  <c r="A26" i="4" s="1"/>
  <c r="A27" i="4" s="1"/>
  <c r="A28" i="4" s="1"/>
  <c r="A29" i="4" s="1"/>
  <c r="A31" i="4" s="1"/>
  <c r="A33" i="4" s="1"/>
  <c r="A34" i="4" s="1"/>
  <c r="A35" i="4" s="1"/>
  <c r="A36" i="4" s="1"/>
  <c r="A37" i="4" s="1"/>
  <c r="A38" i="4" s="1"/>
  <c r="A39" i="4" s="1"/>
  <c r="A40" i="4" s="1"/>
  <c r="A41" i="4" s="1"/>
  <c r="A42" i="4" s="1"/>
  <c r="A43" i="4" s="1"/>
  <c r="A44" i="4" s="1"/>
  <c r="A45" i="4" s="1"/>
  <c r="A46" i="4" s="1"/>
  <c r="A47" i="4" s="1"/>
  <c r="A48" i="4" s="1"/>
  <c r="A49" i="4" s="1"/>
  <c r="A50" i="4" s="1"/>
  <c r="A51" i="4" s="1"/>
  <c r="A53" i="4" s="1"/>
  <c r="A54" i="4" s="1"/>
  <c r="A56" i="4" s="1"/>
  <c r="A61" i="4" s="1"/>
  <c r="A62" i="4" s="1"/>
  <c r="A63" i="4" s="1"/>
  <c r="A64" i="4" s="1"/>
  <c r="A65" i="4" s="1"/>
  <c r="A66" i="4" s="1"/>
  <c r="A70"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9" i="4" s="1"/>
  <c r="A110" i="4" s="1"/>
  <c r="A111" i="4" s="1"/>
  <c r="A112" i="4" s="1"/>
  <c r="A113" i="4" s="1"/>
  <c r="A114" i="4" s="1"/>
  <c r="A115" i="4" s="1"/>
  <c r="A116" i="4" s="1"/>
  <c r="A117" i="4" s="1"/>
  <c r="A118" i="4" s="1"/>
  <c r="A119" i="4" s="1"/>
  <c r="A120" i="4" s="1"/>
  <c r="A121" i="4" s="1"/>
  <c r="A122"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7" i="4" s="1"/>
  <c r="A6" i="4"/>
  <c r="A7" i="4" s="1"/>
  <c r="A8" i="4" s="1"/>
  <c r="A9" i="4" s="1"/>
  <c r="A10" i="4" s="1"/>
  <c r="A11" i="4" s="1"/>
  <c r="A12" i="4" s="1"/>
  <c r="J99" i="1"/>
  <c r="H99" i="1"/>
  <c r="G99" i="1"/>
  <c r="C99" i="1"/>
  <c r="A99" i="1"/>
  <c r="A113" i="10"/>
  <c r="A114" i="10"/>
  <c r="A115" i="10"/>
  <c r="A116" i="10"/>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E19" i="9" l="1"/>
  <c r="E44" i="9"/>
  <c r="C13" i="5"/>
  <c r="C100" i="1"/>
  <c r="E44" i="10"/>
  <c r="E71" i="9"/>
  <c r="E4" i="9"/>
  <c r="E92" i="10"/>
  <c r="E92" i="9"/>
  <c r="E9" i="9"/>
  <c r="P10" i="10"/>
  <c r="P12" i="10"/>
  <c r="E9" i="10"/>
  <c r="E81" i="10"/>
  <c r="F104" i="9"/>
  <c r="J14" i="9" s="1"/>
  <c r="E96" i="9"/>
  <c r="F76" i="9"/>
  <c r="J12" i="9" s="1"/>
  <c r="E81" i="9"/>
  <c r="E73" i="9"/>
  <c r="E25" i="9"/>
  <c r="E25" i="10"/>
  <c r="E71" i="10"/>
  <c r="E54" i="9"/>
  <c r="E21" i="9"/>
  <c r="E4" i="10"/>
  <c r="E12" i="10"/>
  <c r="E19" i="10"/>
  <c r="E54" i="10"/>
  <c r="F149" i="9"/>
  <c r="J17" i="9" s="1"/>
  <c r="E57" i="10"/>
  <c r="F149" i="10"/>
  <c r="J17" i="10" s="1"/>
  <c r="E57" i="9"/>
  <c r="E28" i="9"/>
  <c r="E12" i="9"/>
  <c r="F152" i="9"/>
  <c r="J19" i="9" s="1"/>
  <c r="E113" i="9"/>
  <c r="F113" i="9" s="1"/>
  <c r="J16" i="9" s="1"/>
  <c r="E73" i="10"/>
  <c r="E96" i="10"/>
  <c r="E84" i="9"/>
  <c r="E21" i="10"/>
  <c r="E113" i="10"/>
  <c r="F113" i="10" s="1"/>
  <c r="J16" i="10" s="1"/>
  <c r="E84" i="10"/>
  <c r="F104" i="10"/>
  <c r="J14" i="10" s="1"/>
  <c r="F152" i="10"/>
  <c r="J19" i="10" s="1"/>
  <c r="F76" i="10"/>
  <c r="J12" i="10" s="1"/>
  <c r="E28" i="10"/>
  <c r="F3" i="9" l="1"/>
  <c r="J9" i="9" s="1"/>
  <c r="F81" i="10"/>
  <c r="J13" i="10" s="1"/>
  <c r="F19" i="9"/>
  <c r="J10" i="9" s="1"/>
  <c r="F57" i="9"/>
  <c r="J11" i="9" s="1"/>
  <c r="F57" i="10"/>
  <c r="J11" i="10" s="1"/>
  <c r="F3" i="10"/>
  <c r="J9" i="10" s="1"/>
  <c r="F81" i="9"/>
  <c r="J13" i="9" s="1"/>
  <c r="F19" i="10"/>
  <c r="J10" i="10" s="1"/>
  <c r="J20" i="10" l="1"/>
  <c r="J20" i="9"/>
  <c r="F155" i="9"/>
  <c r="F155" i="10"/>
</calcChain>
</file>

<file path=xl/sharedStrings.xml><?xml version="1.0" encoding="utf-8"?>
<sst xmlns="http://schemas.openxmlformats.org/spreadsheetml/2006/main" count="2494" uniqueCount="1074">
  <si>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</si>
  <si>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</si>
  <si>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</si>
  <si>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</si>
  <si>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</si>
  <si>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</si>
  <si>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</si>
  <si>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</si>
  <si>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</si>
  <si>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</si>
  <si>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</si>
  <si>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</si>
  <si>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</si>
  <si>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</si>
  <si>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</si>
  <si>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</si>
  <si>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</si>
  <si>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</si>
  <si>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</si>
  <si>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</si>
  <si>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</si>
  <si>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</si>
  <si>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</si>
  <si>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</si>
  <si>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</si>
  <si>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</si>
  <si>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</si>
  <si>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</si>
  <si>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</si>
  <si>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</si>
  <si>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</si>
  <si>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</si>
  <si>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</si>
  <si>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</si>
  <si>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</si>
  <si>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</si>
  <si>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</si>
  <si>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</si>
  <si>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</si>
  <si>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</si>
  <si>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</si>
  <si>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</si>
  <si>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</si>
  <si>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</si>
  <si>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</si>
  <si>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</si>
  <si>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</si>
  <si>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</si>
  <si>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</si>
  <si>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</si>
  <si>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</si>
  <si>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</si>
  <si>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</si>
  <si>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</si>
  <si>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</si>
  <si>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</si>
  <si>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</si>
  <si>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</si>
  <si>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</si>
  <si>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</si>
  <si>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</si>
  <si>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</si>
  <si>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</si>
  <si>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</si>
  <si>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</si>
  <si>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</si>
  <si>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</si>
  <si>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</si>
  <si>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</si>
  <si>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</si>
  <si>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</si>
  <si>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</si>
  <si>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</si>
  <si>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</si>
  <si>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</si>
  <si>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</si>
  <si>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</si>
  <si>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</si>
  <si>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</si>
  <si>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</si>
  <si>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</si>
  <si>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</si>
  <si>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</si>
  <si>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</si>
  <si>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</si>
  <si>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</si>
  <si>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</si>
  <si>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</si>
  <si>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</si>
  <si>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</si>
  <si>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</si>
  <si>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</si>
  <si>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</si>
  <si>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</si>
  <si>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</si>
  <si>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</si>
  <si>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</si>
  <si>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</si>
  <si>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</si>
  <si>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</si>
  <si>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</si>
  <si>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</si>
  <si>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</si>
  <si>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</si>
  <si>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</si>
  <si>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</si>
  <si>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</si>
  <si>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</si>
  <si>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</si>
  <si>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</si>
  <si>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</si>
  <si>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</si>
  <si>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</si>
  <si>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</si>
  <si>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</si>
  <si>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</si>
  <si>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</si>
  <si>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</si>
  <si>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</si>
  <si>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</si>
  <si>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</si>
  <si>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</si>
  <si>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</si>
  <si>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</si>
  <si>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</si>
  <si>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</si>
  <si>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</si>
  <si>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</si>
  <si>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</si>
  <si>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</si>
  <si>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</si>
  <si>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</si>
  <si>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</si>
  <si>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</si>
  <si>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</si>
  <si>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</si>
  <si>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</si>
  <si>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</si>
  <si>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</si>
  <si>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</si>
  <si>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</si>
  <si>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</si>
  <si>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</si>
  <si>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</si>
  <si>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</si>
  <si>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</si>
  <si>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</si>
  <si>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</si>
  <si>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</si>
  <si>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</si>
  <si>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</si>
  <si>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</si>
  <si>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</si>
  <si>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</si>
  <si>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</si>
  <si>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</si>
  <si>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</si>
  <si>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</si>
  <si>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</si>
  <si>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</si>
  <si>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</si>
  <si>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</si>
  <si>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</si>
  <si>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</si>
  <si>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</si>
  <si>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</si>
  <si>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</si>
  <si>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</si>
  <si>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</si>
  <si>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</si>
  <si>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</si>
  <si>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</si>
  <si>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</si>
  <si>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</si>
  <si>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</si>
  <si>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</si>
  <si>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</si>
  <si>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</si>
  <si>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</si>
  <si>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</si>
  <si>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</si>
  <si>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</si>
  <si>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</si>
  <si>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</si>
  <si>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</si>
  <si>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</si>
  <si>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</si>
  <si>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</si>
  <si>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</si>
  <si>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</si>
  <si>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</si>
  <si>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</si>
  <si>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</si>
  <si>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</si>
  <si>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</si>
  <si>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</si>
  <si>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</si>
  <si>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</si>
  <si>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</si>
  <si>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</si>
  <si>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</si>
  <si>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</si>
  <si>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</si>
  <si>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</si>
  <si>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</si>
  <si>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</si>
  <si>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</si>
  <si>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</si>
  <si>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</si>
  <si>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</si>
  <si>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</si>
  <si>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</si>
  <si>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</si>
  <si>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</si>
  <si>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</si>
  <si>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</si>
  <si>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</si>
  <si>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</si>
  <si>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</si>
  <si>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</si>
  <si>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</si>
  <si>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</si>
  <si>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</si>
  <si>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</si>
  <si>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</si>
  <si>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</si>
  <si>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</si>
  <si>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</si>
  <si>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</si>
  <si>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</si>
  <si>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</si>
  <si>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</si>
  <si>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</si>
  <si>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</si>
  <si>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</si>
  <si>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</si>
  <si>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</si>
  <si>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</si>
  <si>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</si>
  <si>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</si>
  <si>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</si>
  <si>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</si>
  <si>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</si>
  <si>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</si>
  <si>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</si>
  <si>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</si>
  <si>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</si>
  <si>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</si>
  <si>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</si>
  <si>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</si>
  <si>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</si>
  <si>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</si>
  <si>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</si>
  <si>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</si>
  <si>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</si>
  <si>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</si>
  <si>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</si>
  <si>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</si>
  <si>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</si>
  <si>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</si>
  <si>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</si>
  <si>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</si>
  <si>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</si>
  <si>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</si>
  <si>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</si>
  <si>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</si>
  <si>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</si>
  <si>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</si>
  <si>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</si>
  <si>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</si>
  <si>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</si>
  <si>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</si>
  <si>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</si>
  <si>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</si>
  <si>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</si>
  <si>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</si>
  <si>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</si>
  <si>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</si>
  <si>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</si>
  <si>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</si>
  <si>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</si>
  <si>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</si>
  <si>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</si>
  <si>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</si>
  <si>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</si>
  <si>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</si>
  <si>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</si>
  <si>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</si>
  <si>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</si>
  <si>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</si>
  <si>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</si>
  <si>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</si>
  <si>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</si>
  <si>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</si>
  <si>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</si>
  <si>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</si>
  <si>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</si>
  <si>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</si>
  <si>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</si>
  <si>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</si>
  <si>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</si>
  <si>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</si>
  <si>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</si>
  <si>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</si>
  <si>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</si>
  <si>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</si>
  <si>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</si>
  <si>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</si>
  <si>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</si>
  <si>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</si>
  <si>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</si>
  <si>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</si>
  <si>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</si>
  <si>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</si>
  <si>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</si>
  <si>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</si>
  <si>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</si>
  <si>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</si>
  <si>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</si>
  <si>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</si>
  <si>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</si>
  <si>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</si>
  <si>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</si>
  <si>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</si>
  <si>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</si>
  <si>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</si>
  <si>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</si>
  <si>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</si>
  <si>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</si>
  <si>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</si>
  <si>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</si>
  <si>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</si>
  <si>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</si>
  <si>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</si>
  <si>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</si>
  <si>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</si>
  <si>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</si>
  <si>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</si>
  <si>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</si>
  <si>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</si>
  <si>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</si>
  <si>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</si>
  <si>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</si>
  <si>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</si>
  <si>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</si>
  <si>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</si>
  <si>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</si>
  <si>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</si>
  <si>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</si>
  <si>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</si>
  <si>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</si>
  <si>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</si>
  <si>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</si>
  <si>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</si>
  <si>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</si>
  <si>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</si>
  <si>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</si>
  <si>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</si>
  <si>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</si>
  <si>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</si>
  <si>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</si>
  <si>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</si>
  <si>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</si>
  <si>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</si>
  <si>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</si>
  <si>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</si>
  <si>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</si>
  <si>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</si>
  <si>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</si>
  <si>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</si>
  <si>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</si>
  <si>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</si>
  <si>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</si>
  <si>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</si>
  <si>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</si>
  <si>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</si>
  <si>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</si>
  <si>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</si>
  <si>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</si>
  <si>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</si>
  <si>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</si>
  <si>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</si>
  <si>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</si>
  <si>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</si>
  <si>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</si>
  <si>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</si>
  <si>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</si>
  <si>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</si>
  <si>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</si>
  <si>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</si>
  <si>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</si>
  <si>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</si>
  <si>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</si>
  <si>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</si>
  <si>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</si>
  <si>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</si>
  <si>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</si>
  <si>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</si>
  <si>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</si>
  <si>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</si>
  <si>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</si>
  <si>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</si>
  <si>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</si>
  <si>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</si>
  <si>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</si>
  <si>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</si>
  <si>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</si>
  <si>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</si>
  <si>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</si>
  <si>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</si>
  <si>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</si>
  <si>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</si>
  <si>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</si>
  <si>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</si>
  <si>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</si>
  <si>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</si>
  <si>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</si>
  <si>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</si>
  <si>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</si>
  <si>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</si>
  <si>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</si>
  <si>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</si>
  <si>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</si>
  <si>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</si>
  <si>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</si>
  <si>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</si>
  <si>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</si>
  <si>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</si>
  <si>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</si>
  <si>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</si>
  <si>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</si>
  <si>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</si>
  <si>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</si>
  <si>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</si>
  <si>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</si>
  <si>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</si>
  <si>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</si>
  <si>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</si>
  <si>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</si>
  <si>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</si>
  <si>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</si>
  <si>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</si>
  <si>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</si>
  <si>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</si>
  <si>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</si>
  <si>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</si>
  <si>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</si>
  <si>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</si>
  <si>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</si>
  <si>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</si>
  <si>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</si>
  <si>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</si>
  <si>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</si>
  <si>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</si>
  <si>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</si>
  <si>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</si>
  <si>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</si>
  <si>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</si>
  <si>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</si>
  <si>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</si>
  <si>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</si>
  <si>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</si>
  <si>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</si>
  <si>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</si>
  <si>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</si>
  <si>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</si>
  <si>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</si>
  <si>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</si>
  <si>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</si>
  <si>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</si>
  <si>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</si>
  <si>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</si>
  <si>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</si>
  <si>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</si>
  <si>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</si>
  <si>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</si>
  <si>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</si>
  <si>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</si>
  <si>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</si>
  <si>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</si>
  <si>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</si>
  <si>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</si>
  <si>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</si>
  <si>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</si>
  <si>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</si>
  <si>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</si>
  <si>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</si>
  <si>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</si>
  <si>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</si>
  <si>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</si>
  <si>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</si>
  <si>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</si>
  <si>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</si>
  <si>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</si>
  <si>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</si>
  <si>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</si>
  <si>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</si>
  <si>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</si>
  <si>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</si>
  <si>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</si>
  <si>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</si>
  <si>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</si>
  <si>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</si>
  <si>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</si>
  <si>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</si>
  <si>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</si>
  <si>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</si>
  <si>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</si>
  <si>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</si>
  <si>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</si>
  <si>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</si>
  <si>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</si>
  <si>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</si>
  <si>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</si>
  <si>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</si>
  <si>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</si>
  <si>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</si>
  <si>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</si>
  <si>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</si>
  <si>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</si>
  <si>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</si>
  <si>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</si>
  <si>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</si>
  <si>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</si>
  <si>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</si>
  <si>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</si>
  <si>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</si>
  <si>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</si>
  <si>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</si>
  <si>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</si>
  <si>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</si>
  <si>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</si>
  <si>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</si>
  <si>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</si>
  <si>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</si>
  <si>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</si>
  <si>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</si>
  <si>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</si>
  <si>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</si>
  <si>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</si>
  <si>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</si>
  <si>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</si>
  <si>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</si>
  <si>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</si>
  <si>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</si>
  <si>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</si>
  <si>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</si>
  <si>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</si>
  <si>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</si>
  <si>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</si>
  <si>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</si>
  <si>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</si>
  <si>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</si>
  <si>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</si>
  <si>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</si>
  <si>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</si>
  <si>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</si>
  <si>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</si>
  <si>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</si>
  <si>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</si>
  <si>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</si>
  <si>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</si>
  <si>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</si>
  <si>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</si>
  <si>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</si>
  <si>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</si>
  <si>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</si>
  <si>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</si>
  <si>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</si>
  <si>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</si>
  <si>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</si>
  <si>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</si>
  <si>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</si>
  <si>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</si>
  <si>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</si>
  <si>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</si>
  <si>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</si>
  <si>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</si>
  <si>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</si>
  <si>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</si>
  <si>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</si>
  <si>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</si>
  <si>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</si>
  <si>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</si>
  <si>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</si>
  <si>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</si>
  <si>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</si>
  <si>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</si>
  <si>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</si>
  <si>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</si>
  <si>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</si>
  <si>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</si>
  <si>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</si>
  <si>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</si>
  <si>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</si>
  <si>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</si>
  <si>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</si>
  <si>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</si>
  <si>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</si>
  <si>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</si>
  <si>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</si>
  <si>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</si>
  <si>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</si>
  <si>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</si>
  <si>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</si>
  <si>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</si>
  <si>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</si>
  <si>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</si>
  <si>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</si>
  <si>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</si>
  <si>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</si>
  <si>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</si>
  <si>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</si>
  <si>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</si>
  <si>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</si>
  <si>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</si>
  <si>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</si>
  <si>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</si>
  <si>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</si>
  <si>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</si>
  <si>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</si>
  <si>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</si>
  <si>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</si>
  <si>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</si>
  <si>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</si>
  <si>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</si>
  <si>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</si>
  <si>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</si>
  <si>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</si>
  <si>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</si>
  <si>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</si>
  <si>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</si>
  <si>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</si>
  <si>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</si>
  <si>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</si>
  <si>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</si>
  <si>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</si>
  <si>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</si>
  <si>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</si>
  <si>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</si>
  <si>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</si>
  <si>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</si>
  <si>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</si>
  <si>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</si>
  <si>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</si>
  <si>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</si>
  <si>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</si>
  <si>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</si>
  <si>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</si>
  <si>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</si>
  <si>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</si>
  <si>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</si>
  <si>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</si>
  <si>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</si>
  <si>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</si>
  <si>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</si>
  <si>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</si>
  <si>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</si>
  <si>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</si>
  <si>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</si>
  <si>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</si>
  <si>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</si>
  <si>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</si>
  <si>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</si>
  <si>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</si>
  <si>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</si>
  <si>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</si>
  <si>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</si>
  <si>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</si>
  <si>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</si>
  <si>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</si>
  <si>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</si>
  <si>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</si>
  <si>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</si>
  <si>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</si>
  <si>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</si>
  <si>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</si>
  <si>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</si>
  <si>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</si>
  <si>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</si>
  <si>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</si>
  <si>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</si>
  <si>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</si>
  <si>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</si>
  <si>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</si>
  <si>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</si>
  <si>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</si>
  <si>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</si>
  <si>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</si>
  <si>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</si>
  <si>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</si>
  <si>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</si>
  <si>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</si>
  <si>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</si>
  <si>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</si>
  <si>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</si>
  <si>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</si>
  <si>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</si>
  <si>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</si>
  <si>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</si>
  <si>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</si>
  <si>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</si>
  <si>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</si>
  <si>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</si>
  <si>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</si>
  <si>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</si>
  <si>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</si>
  <si>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</si>
  <si>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</si>
  <si>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</si>
  <si>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</si>
  <si>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</si>
  <si>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</si>
  <si>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</si>
  <si>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</si>
  <si>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</si>
  <si>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</si>
  <si>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</si>
  <si>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</si>
  <si>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</si>
  <si>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</si>
  <si>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</si>
  <si>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</si>
  <si>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</si>
  <si>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</si>
  <si>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</si>
  <si>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</si>
  <si>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</si>
  <si>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</si>
  <si>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</si>
  <si>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</si>
  <si>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</si>
  <si>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</si>
  <si>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</si>
  <si>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</si>
  <si>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</si>
  <si>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</si>
  <si>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</si>
  <si>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</si>
  <si>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</si>
  <si>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</si>
  <si>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</si>
  <si>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</si>
  <si>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</si>
  <si>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</si>
  <si>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</si>
  <si>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</si>
  <si>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</si>
  <si>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</si>
  <si>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</si>
  <si>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</si>
  <si>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</si>
  <si>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</si>
  <si>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</si>
  <si>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</si>
  <si>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</si>
  <si>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</si>
  <si>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</si>
  <si>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</si>
  <si>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</si>
  <si>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</si>
  <si>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</si>
  <si>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</si>
  <si>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</si>
  <si>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</si>
  <si>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</si>
  <si>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</si>
  <si>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Cumplimiento del requisito</t>
  </si>
  <si>
    <t>Cumplimiento del requerimiento, se observa mediante el enlace: https://fuga.gov.co/transparencia-y-acceso-a-la-informacion-publica/informacion-entidad/12-estructura-organica-organigrama</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</si>
  <si>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</si>
  <si>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</si>
  <si>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</si>
  <si>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</si>
  <si>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</si>
  <si>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</si>
  <si>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</si>
  <si>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</si>
  <si>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</si>
  <si>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</si>
  <si>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</si>
  <si>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</si>
  <si>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</si>
  <si>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</si>
  <si>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</si>
  <si>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</si>
  <si>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</si>
  <si>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https://fuga.gov.co/transparencia-y-acceso-a-la-informacion-publica/informacion-entidad/directorio-entidades?field_pais_target_id=142&amp;field_tipo_de_e_target_id=84</t>
  </si>
  <si>
    <t>https://fuga.gov.co/transparencia-y-acceso-a-la-informacion-publica/normativa/normograma?field_calificacion_de_la_norma_target_id=90&amp;field_fecha_de_emision_value=All</t>
  </si>
  <si>
    <t>Cumplimiento del requisito, el link enlaza a la pagina de Registro  Distrital</t>
  </si>
  <si>
    <t>https://www.suin-juriscol.gov.co/index.html</t>
  </si>
  <si>
    <t>Cumplimiento del requisito, se evidencia el acceso al SUIN</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</si>
  <si>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</si>
  <si>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</si>
  <si>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</si>
  <si>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</si>
  <si>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4.7.2 Planes de Mejoramiento</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</si>
  <si>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</si>
  <si>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</si>
  <si>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</si>
  <si>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</si>
  <si>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</si>
  <si>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</si>
  <si>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</si>
  <si>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</si>
  <si>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</si>
  <si>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</si>
  <si>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</si>
  <si>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</si>
  <si>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</si>
  <si>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</si>
  <si>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</si>
  <si>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</si>
  <si>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</si>
  <si>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</si>
  <si>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</si>
  <si>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</si>
  <si>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</si>
  <si>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</si>
  <si>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</si>
  <si>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</si>
  <si>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</si>
  <si>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</si>
  <si>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</si>
  <si>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</si>
  <si>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</si>
  <si>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</si>
  <si>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</si>
  <si>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</si>
  <si>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</si>
  <si>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</si>
  <si>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</si>
  <si>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</si>
  <si>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</si>
  <si>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</si>
  <si>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</si>
  <si>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</si>
  <si>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</si>
  <si>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</si>
  <si>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</si>
  <si>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</si>
  <si>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</si>
  <si>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</si>
  <si>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</si>
  <si>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</si>
  <si>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</si>
  <si>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</si>
  <si>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</si>
  <si>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</si>
  <si>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</si>
  <si>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</si>
  <si>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</si>
  <si>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</si>
  <si>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</si>
  <si>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</si>
  <si>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</si>
  <si>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</si>
  <si>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</si>
  <si>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</si>
  <si>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</si>
  <si>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</si>
  <si>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</si>
  <si>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</si>
  <si>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</si>
  <si>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</si>
  <si>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</si>
  <si>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</si>
  <si>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</si>
  <si>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</si>
  <si>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</si>
  <si>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</si>
  <si>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</si>
  <si>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</si>
  <si>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</si>
  <si>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</si>
  <si>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https://fuga.gov.co/transparencia-y-acceso-a-la-informacion-publica/planeacion-presupuesto-informes/informes-de-gestion</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</si>
  <si>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</si>
  <si>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</si>
  <si>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</si>
  <si>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</si>
  <si>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</si>
  <si>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t xml:space="preserve">Cumplimiento del requisito, se evidencia la información anual del registro de publicaciones. Se puede consultar y descargar sin problema. </t>
  </si>
  <si>
    <r>
      <t>Política de derechos de autor y/o autorización de uso sobre los c</t>
    </r>
    <r>
      <rPr>
        <sz val="11"/>
        <color theme="1"/>
        <rFont val="Arial"/>
        <family val="2"/>
      </rPr>
      <t>on</t>
    </r>
    <r>
      <rPr>
        <sz val="12"/>
        <color theme="1"/>
        <rFont val="Arial"/>
        <family val="2"/>
      </rPr>
      <t xml:space="preserve">tenidos. </t>
    </r>
  </si>
  <si>
    <t>https://fuga.gov.co/transparencia-y-acceso-a-la-informacion-publica/informacion-entidad/mapa-de-procesos
https://drive.google.com/drive/folders/1ogDzD-safp4qwf10E1o2mUD6sSHhAslk</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</si>
  <si>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</si>
  <si>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</si>
  <si>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</si>
  <si>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https://fuga.gov.co/transparencia-y-acceso-a-la-informacion-publica/contratacion/manual-de-contratacion</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</si>
  <si>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</si>
  <si>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</si>
  <si>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https://fuga.gov.co/transparencia-y-acceso-a-la-informacion-publica/datos-abiertos/datos-abiertos-fuga
https://www.datos.gov.co/browse?q=gilberto%20alzate&amp;sortBy=relevance
https://datosabiertos.bogota.gov.co/dataset?q=Gilberto+Alzate+Avenda%C3%B1o+</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</si>
  <si>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</si>
  <si>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</si>
  <si>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 xml:space="preserve">Subdirección de Gestión Corporativa- Atención al Ciudadano  </t>
  </si>
  <si>
    <t>https://fuga.gov.co/transparencia-y-acceso-a-la-informacion-publica/normativa/politicas-lineamientos-y-manuales</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</si>
  <si>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</si>
  <si>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</si>
  <si>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</si>
  <si>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https://fuga.gov.co/
https://fuga.gov.co/atencion-servicios-ciudadania/punto-de-atencion-y-defensor-del-ciudadano</t>
  </si>
  <si>
    <t>Cumplimiento del requisito, se evidencia en el enlace el directorio de personal de planta y contratistas, con la respectiva información requerida en el criterio</t>
  </si>
  <si>
    <t xml:space="preserve">Cumplimiento del requisito, se evidencia en el enlace el directorio institucional con las características requeridas por la norma. </t>
  </si>
  <si>
    <t>Cumplimiento del requisito, se evidencia en el enlace la información de los canales telefónicos:
Línea de atención telefónica:
·       PBX +57 (601) 4 32 04 10 Extensiones 401 - 403. 8:00 a.m a 5:30 p.m.
·       Línea 195: 24 horas.</t>
  </si>
  <si>
    <t xml:space="preserve">Disponible en formato de datos abiertos enlazado en el portal www.datos.gov.co. o el que haga sus veces. </t>
  </si>
  <si>
    <t>https://fuga.gov.co/transparencia-y-acceso-a-la-informacion-publica/normativa/comentarios-y-documento-de-respuesta-comentarios</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</si>
  <si>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</si>
  <si>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del requisito, se verifica el funcionamiento de los enlaces:
-Políticas y lineamientos sectoriales </t>
  </si>
  <si>
    <t xml:space="preserve">Cumplimiento del requisito Se verifica en la página principal de la FUGA https://fuga.gov.co/,  la barra superior e inferior completa con acceso al Portal Único  del Estado colombiano - GOV.CO. </t>
  </si>
  <si>
    <t>Cumplimiento del requisito Se evidencia la incorporación de la  Imagen del Portal Único del Estado Colombiano,y el logo de la marca país  CO - Colombia.</t>
  </si>
  <si>
    <t>Cumplimiento del requisito, se evidencia el nombre completo de la entidad y en el footer la información de ubicación incluyendo el distrito.</t>
  </si>
  <si>
    <t>Cumplimiento del requisito, se evidencia la política de propiedad intelectual y en el footer ©Copyright 2022 - Todos los derechos reservados Fundación Gilberto Alzate Avendaño.</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</si>
  <si>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vigentes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</si>
  <si>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 xml:space="preserve">https://fuga.gov.co/
https://fuga.gov.co/atencion-servicios-ciudadania/punto-de-atencion-y-defensor-del-ciudadano
https://fuga.gov.co/form/formulario-de-contacto
https://fuga.gov.co/atencion-servicios-ciudadania/sistema-distrital-para-la-gestion-de-peticiones-ciudadanas
</t>
  </si>
  <si>
    <t>https://fuga.gov.co/transparencia-y-acceso-a-la-informacion-publica
https://fuga.gov.co/participa
https://fuga.gov.co/participa/participacion-para-el-diagnostico-de-necesidades-e-identificacion-de-problemas
https://fuga.gov.co/participa/planeacion-y-presupuesto-participativo
https://fuga.gov.co/participa/consulta-ciudadana
https://fuga.gov.co/participa/colaboracion-e-innovacion-abierta
https://fuga.gov.co/participa/conoce-propone-y-prioriza
https://fuga.gov.co/participa/control-social
https://fuga.gov.co/participa/rendicion-de-cuentas-fuga</t>
  </si>
  <si>
    <t>https://fuga.gov.co/transparencia-y-acceso-a-la-informacion-publica/informacion-entidad/directorio-de-entidades
https://www.culturarecreacionydeporte.gov.co/es
https://www.idartes.gov.co/es
https://idpc.gov.co/
https://www.idrd.gov.co/
https://filarmonicabogota.gov.co/
https://www.canalcapital.gov.co/</t>
  </si>
  <si>
    <t>https://fuga.gov.co/transparencia-y-acceso-a-la-informacion-publica/informacion-entidad/directorio-de-agremiaciones-asociaciones-y-otros-grupos-de-interes</t>
  </si>
  <si>
    <t>https://fuga.gov.co/transparencia-y-acceso-a-la-informacion-publica/informacion-entidad/servicio-al-publico-normas-formularios-y-protocolos-de-atencion
https://fuga.gov.co/form/formulario-de-contacto
https://bogota.gov.co/sdqs/</t>
  </si>
  <si>
    <t>https://www.fuga.gov.co/transparencia-y-acceso-a-la-informacion-publica/informacion-entidad/informacion-sobre-decisiones-afectar-al-publico
https://fuga.gov.co/transparencia-y-acceso-a-la-informacion-publica/informacion-entidad/toma-de-decisiones-de-la-junta-directiva-de-la-fuga
https://fuga.gov.co/transparencia-y-acceso-a-la-informacion-publica/informacion-entidad/resoluciones-y-actos-administrativos-servicios-para-la-ciudadania
https://fuga.gov.co/transparencia-y-acceso-a-la-informacion-publica/normativa/actos-administrativos</t>
  </si>
  <si>
    <t>https://fuga.gov.co/transparencia-y-acceso-a-la-informacion-publica/normativa/politicas-lineamientos-y-manuales
https://drive.google.com/drive/folders/1acoIxWqb_mWEyo2v2WiMf6N_BiMaaOGG
https://fuga.gov.co/transparencia-y-acceso-a-la-informacion-publica/normativa/manual-de-funciones
https://fuga.gov.co/transparencia-y-acceso-a-la-informacion-publica/normativa/manuales-de-identidad-grafica</t>
  </si>
  <si>
    <t>https://fuga.gov.co/transparencia-y-acceso-a-la-informacion-publica/normativa/agenda-regulatoria
https://ant.culturarecreacionydeporte.gov.co/es/transparencia-y-acceso-a-la-informacion-publica/2-1-6-agenda-regulatoria</t>
  </si>
  <si>
    <t>https://fuga.gov.co/transparencia-y-acceso-a-la-informacion-publica/normativa/normograma
https://fuga.gov.co/transparencia-y-acceso-a-la-informacion-publica/normativa/actos-administrativos
https://www.alcaldiabogota.gov.co/sisjur/consulta_avanzada.jsp</t>
  </si>
  <si>
    <t>https://fuga.gov.co/transparencia-y-acceso-a-la-informacion-publica/normativa/participacion-ciudadana-en-la-expedicion-de-normas
https://www.sucop.gov.co/</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</si>
  <si>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</si>
  <si>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https://fuga.gov.co/transparencia-y-acceso-a-la-informacion-publica/contratacion/avisos-de-enajenacion-titulo-gratuito
https://community.secop.gov.co/Public/Tendering/ContractNoticeManagement/Index?currentLanguage=es-CO&amp;Page=login&amp;Country=CO&amp;SkinName=CCE
https://www.contratos.gov.co/consultas/inicioConsulta.do</t>
  </si>
  <si>
    <t>https://www.fuga.gov.co/transparencia-y-acceso-a-la-informacion-publica/planeacion-presupuesto-informes/informes-de-la-oficina-de-control-interno</t>
  </si>
  <si>
    <t xml:space="preserve">Cumplimiento del requisito, se evidencia el mecanismo de participación con los diferentes enlaces activos.
</t>
  </si>
  <si>
    <t xml:space="preserve">https://fuga.gov.co/participa
https://fuga.gov.co/participa/colaboracion-e-innovacion-abierta
https://fuga.gov.co/participa/conoce-propone-y-prioriza
</t>
  </si>
  <si>
    <t>https://fuga.gov.co/participa
https://fuga.gov.co/participa/rendicion-de-cuentas-fuga</t>
  </si>
  <si>
    <t>https://fuga.gov.co/transparencia-y-acceso-a-la-informacion-publica/datos-abiertos/datos-abiertos-fuga
https://www.datos.gov.co/browse?q=gilberto+alzate&amp;sortBy=relevance&amp;page=2
https://datosabiertos.bogota.gov.co/dataset?q=Gilberto+Alzate+Avenda%C3%B1o+</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</si>
  <si>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</si>
  <si>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Cumplimiento del requisito, La Entidad tiene el enalce a la Secretaría de Hacienda para mostrar el procedimiento de recaudo de renta local</t>
  </si>
  <si>
    <t xml:space="preserve">Cumplimiento del requisito, la entidad también tienen enlazada su página a la de Secretaría de Hacienda para presentar las tarifas del ICA. </t>
  </si>
  <si>
    <r>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t>
    </r>
    <r>
      <rPr>
        <sz val="11"/>
        <rFont val="Arial"/>
        <family val="2"/>
      </rPr>
      <t xml:space="preserve">Gestión de comunicaciones
</t>
    </r>
    <r>
      <rPr>
        <sz val="11"/>
        <color theme="1"/>
        <rFont val="Arial"/>
        <family val="2"/>
      </rPr>
      <t xml:space="preserve">Gestión financiera
Medidas de austeridad
</t>
    </r>
  </si>
  <si>
    <t>https://www.fuga.gov.co/</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</si>
  <si>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mantiene en actualización el menú en el componente de colaboración e innovación abierta conforme al lineamiento de Secretaría General de "Conoce, propone y prioriza"</t>
  </si>
  <si>
    <t>Cumplimiento del requisito, se evidencia la misión y visión de la entidad  tambien se evidencia  la plataforma estrategica actualizada.</t>
  </si>
  <si>
    <t>https://www.fuga.gov.co/transparencia-y-acceso-a-la-informacion-publica/informacion-entidad/12-estructura-organica-organigrama</t>
  </si>
  <si>
    <t>Cumplimiento del requisito, se evidencia el enlace a la plataforma SIDEAP en el link del directorio institucional:https://sideap.serviciocivil.gov.co/sideap/publico/directorio/buscar.xhtml</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</si>
  <si>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Se mantiene el gráfico que permite ver la estructura del Sector Cultura, Recreación y Deporte
</t>
  </si>
  <si>
    <t>Cumplimiento de requisito, se evidencia explicación de participación en gremios y asociaciones de la FUGA. Se evidencia el directorio de Entidades educativas vigente.</t>
  </si>
  <si>
    <r>
      <t>Cumplimiento del  requisito, se evidencia que la entidad cuenta con 13 procesos. Dando click al mapa de procesos se accede al Drive con la información de SIG  en cuanto a procesos y procedimie</t>
    </r>
    <r>
      <rPr>
        <sz val="11"/>
        <rFont val="Arial"/>
        <family val="2"/>
      </rPr>
      <t xml:space="preserve">ntos.  </t>
    </r>
  </si>
  <si>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392 de 2015)
-Ubicación Sedes y Dependencias
</t>
  </si>
  <si>
    <t>Cumplimiento del requisito se confirma que se tiene el correo electrónico para PQRS: atencionalciudadano@fuga.gov.co
Correo electrónico para solicitar citas: atencionalciudadano@fuga.gov.co
Correo electrónico para notificaciones judiciales: notificacionesjudiciales@fuga.gov.co</t>
  </si>
  <si>
    <t>https://fuga.gov.co/eventos/calendario
https://www.fuga.gov.co/agenda</t>
  </si>
  <si>
    <t>Cumplimiento del requisito, se evidencia en cascada los entes y la información de cada uno para consulta externa e internamente las oficinas de control interno disciplinario y control interno.</t>
  </si>
  <si>
    <t>https://www.fuga.gov.co/transparencia-y-acceso-a-la-informacion-publica/informacion-entidad/publicacion-de-hojas-de-vida
https://serviciocivil.gov.co/transparencia/publicacion-hojas-de-vida</t>
  </si>
  <si>
    <t xml:space="preserve">Cumplimiento del requisito. Se muestra una introducción sobre la  publicación de hojas de vida y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</si>
  <si>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https://www.alcaldiabogota.gov.co/sisjur/normas/Norma1.jsp?i=62515&amp;dt=S</t>
  </si>
  <si>
    <t>Cumplimiento del requisito, se evidencia dentro de las políticas y lineamientos institucionales con sus respectivos soportes y accesos:
-Políticas de seguridad de la información y protección de datos personales
-Política de prevención de alcohol y sustancias psicoactivas
-Política de Salud y Seguridad en el Trabajo
-Política de prevención del daño antijurídico - Anexo. Brochure de la política de prevención de daño antijurídico
-Política Ambiental
-Política de gestión documental
-Política de comunicaciones
-Política de administración del riesgo</t>
  </si>
  <si>
    <t>https://fuga.gov.co/transparencia-y-acceso-a-la-informacion-publica/contratacion/publicacion-de-la-informacion-contractual
https://community.secop.gov.co/Public/Tendering/ContractNoticeManagement/Index?currentLanguage=es-CO&amp;Page=login&amp;Country=CO&amp;SkinName=CCE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</si>
  <si>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t>Cumplimiento del requisito, se evidencia la asignación presupuestal 2023  y sus modificaciones . Adicionalmente, se observa el Anexo de rentas o ingresos, tasas y frecuencias de cobro.</t>
  </si>
  <si>
    <r>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t>
    </r>
    <r>
      <rPr>
        <b/>
        <u/>
        <sz val="11"/>
        <color rgb="FFFF0000"/>
        <rFont val="Arial"/>
        <family val="2"/>
      </rPr>
      <t xml:space="preserve">https://fuga.gov.co/transparencia-y-acceso-a-la-informacion-publica/planeacion-presupuesto-informes?field_fecha_de_emision_value=All&amp;term_node_tid_depth=333
</t>
    </r>
    <r>
      <rPr>
        <u/>
        <sz val="11"/>
        <color theme="10"/>
        <rFont val="Arial"/>
        <family val="2"/>
      </rPr>
      <t xml:space="preserve">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r>
  </si>
  <si>
    <t>https://fuga.gov.co/transparencia-y-acceso-a-la-informacion-publica/planeacion-presupuesto-informes?field_fecha_de_emision_value=All&amp;term_node_tid_depth=311
https://fuga.gov.co/transparencia-y-acceso-a-la-informacion-publica/planeacion-presupuesto-informes?field_fecha_de_emision_value=All&amp;term_node_tid_depth=318</t>
  </si>
  <si>
    <t>https://fuga.gov.co/participa
https://www.fuga.gov.co/participa/consulta-ciudadana</t>
  </si>
  <si>
    <t>https://www.fuga.gov.co/transparencia-y-acceso-a-la-informacion-publica/datos-abiertos?field_fecha_de_emision_value=All&amp;term_node_tid_depth=113</t>
  </si>
  <si>
    <t xml:space="preserve">Cumplimiento del requisito , El documento se encuentra publicado en la sección de datos abiertos de la FUGA en su versión2023. Se atendio la observación del seguimiento anterior, se encuentra tambien la información del PGD en datos Nacion y Bogotá </t>
  </si>
  <si>
    <t>https://www.fuga.gov.co/transparencia-y-acceso-a-la-informacion-publica/datos-abiertos?field_fecha_de_emision_value=All&amp;term_node_tid_depth=173
https://datosabiertos.bogota.gov.co/dataset?q=Gilberto+Alzate+Avenda%C3%B1o+
https://www.datos.gov.co/browse?q=gilberto%20alzate&amp;sortBy=relevance</t>
  </si>
  <si>
    <t>https://www.fuga.gov.co/transparencia-y-acceso-a-la-informacion-publica/datos-abiertos?field_fecha_de_emision_value=All&amp;term_node_tid_depth=324</t>
  </si>
  <si>
    <t xml:space="preserve">Cumplimiento del requisito, Actualmente la FUGA no cuenta con una agenda regulatoria, ya que la emisión de actos administrativos se da por requerimiento interno.  Se evidencia el enlace a la página de la Secretaría de Cultura en el marco de agenda regulatoria. Teniendo en cuenta que es la cabeza de Sector quien es responsable de la agenda regulatoria del Sector Cultura. </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</si>
  <si>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Se tuvo en cuenta la observación de tercera linea en cuanto al ajuste del cuadro de tiempos de respuesta; sin embargo, se dejo igual ya que la norma se derogo y desde servicio al ciudadano se ajusto la publicación.
</t>
  </si>
  <si>
    <t>Cumplimiento del requerimiento, se observa la información de las dependencias.</t>
  </si>
  <si>
    <t>Cumplimiento del requisito, se evidencian las normas, políticas y protocolos para atención al ciudadano.</t>
  </si>
  <si>
    <t xml:space="preserve">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t>
  </si>
  <si>
    <t>Cumplimiento del requisito. Se observa publicación de la oferta artística y cultural de la entidad . Las últimas publicaciones son del 4 de septiembre de 2023.  Se revisa la información y es la misma que está en el menú principal como: https://www.fuga.gov.co/agenda</t>
  </si>
  <si>
    <t>Cumplimiento del requisito. Se cuenta con el normograma con  los contenidos y requisitos de la norma en las fechas indicadas</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</si>
  <si>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t>
  </si>
  <si>
    <t>Cumplimiento del requisito, se evidencia el acceso a proyectos normativos que la FUGA tuvo en el año 2022, donde se publicó un borrador de resolución para comentarios de la ciudadanía.  Actualmente, la FUGA no tiene proyectos normativos.
 Así miso se cuenta con el enlace a los proyectos normativos del sector cultura : https://ant.culturarecreacionydeporte.gov.co/es/transparencia-y-acceso-a-la-informacion-publica/2-3-1-proyectos-normativos</t>
  </si>
  <si>
    <t>Cumplimiento del requisito, Actualmente la FUGA no cuenta con proyectos normativos para consulta de los ciudadanos, en caso de presentarse se actualizará esta página y se abrirá el proyecto para comentarios.</t>
  </si>
  <si>
    <t>Cumplimiento del requisito. Se observa la publicación del Manual de Contratatación V16  de julio de 2023  y el manual de supervisión V6 de julio de 2023 vigente.</t>
  </si>
  <si>
    <t>Cumplimiento del requerimiento Se observa el enlace al Plan Anual de Adquisiciones, asi como en el enlace del numeral 4.3.1 de Plan de Acción instituciona ese presenta el presupuesto inicial 2023 con la distribución por proyectos de inversión.</t>
  </si>
  <si>
    <t xml:space="preserve">Cumplimiento del requisito, se encuentran publicados los proyectos de inversión con sus versiones de 2023. </t>
  </si>
  <si>
    <t>Cumplimiento del requisito, esta subida la información con corte a junio  de 2023.</t>
  </si>
  <si>
    <t>https://fuga.gov.co/transparencia-y-acceso-a-la-informacion-publica/planeacion-presupuesto-informes?field_fecha_de_emision_value=All&amp;term_node_tid_depth=155</t>
  </si>
  <si>
    <t>Cumplimiento del requerimiento con la entrega de cargo de la subdirección corporativa</t>
  </si>
  <si>
    <t xml:space="preserve">https://fuga.gov.co/transparencia-y-acceso-a-la-informacion-publica/planeacion-presupuesto-informes/informes-de-gestion
https://fuga.gov.co/transparencia-y-acceso-a-la-informacion-publica/planeacion-presupuesto-informes/informes-enviados-concejo
https://fuga.gov.co/participa/rendicion-de-cuentas-fuga
https://fuga.gov.co/transparencia-y-acceso-a-la-informacion-publica/planeacion-presupuesto-informes?field_fecha_de_emision_value=All&amp;term_node_tid_depth=318
https://fuga.gov.co/transparencia-y-acceso-a-la-informacion-publica/planeacion-presupuesto-informes?field_fecha_de_emision_value=All&amp;term_node_tid_depth=311
</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</si>
  <si>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el oficio de Envío la aclaración de envío al Concejo para julio 2023. </t>
  </si>
  <si>
    <t>https://fuga.gov.co/transparencia-y-acceso-a-la-informacion-publica/planeacion-presupuesto-informes/planes-de-mejoramiento</t>
  </si>
  <si>
    <t>https://fuga.gov.co/transparencia-y-acceso-a-la-informacion-publica/planeacion-presupuesto-informes/informes-defensa-juridica</t>
  </si>
  <si>
    <t>https://fuga.gov.co/transparencia-y-acceso-a-la-informacion-publica/planeacion-presupuesto-informes?field_fecha_de_emision_value=All&amp;term_node_tid_depth=167</t>
  </si>
  <si>
    <t>Cumplimiento del requisito, se evidencia la información para trámites. OPAs y servicios. 
En la página está el enlace  al SUIT funcional al OPA inscito por la Entidad:
https://visorsuit.funcionpublica.gov.co/auth/visor?fi=73608
Por su parte en el portal gov, también se verifica su funcionalidad: https://bogota.gov.co/servicios/entidad/fundacion-gilberto-alzate-avendano-fuga</t>
  </si>
  <si>
    <t>https://fuga.gov.co/transparencia-y-acceso-a-la-informacion-publica/tramites-y-servicios
https://visorsuit.funcionpublica.gov.co/auth/visor?fi=73608
https://bogota.gov.co/servicios/entidad/fundacion-gilberto-alzate-avendano-fuga</t>
  </si>
  <si>
    <t>https://www.fuga.gov.co/transparencia-y-acceso-a-la-informacion-publica/tramites-y-servicios
https://www.gov.co/ficha-tramites-y-servicios/T73608</t>
  </si>
  <si>
    <t>https://www.fuga.gov.co/participa
https://fuga.gov.co/participa/participacion-para-el-diagnostico-de-necesidades-e-identificacion-de-problemas</t>
  </si>
  <si>
    <t>Cumplimiento del requisito, en el enlace principal de PARTICIPA  https://fuga.gov.co/participa -se observa información clave como la noción de participación ciudadana, quiénes pueden participar, los mecanismos. 
En el enlace de participación diagnóstico se da cumplimiento del requisito, se evidencia la información para participación, enlaces para el ciudadano y correos funcionales</t>
  </si>
  <si>
    <t>https://fuga.gov.co/participa
https://fuga.gov.co/participa/planeacion-y-presupuesto-participativo
https://participacion.gobiernoabiertobogota.gov.co/presupuestos</t>
  </si>
  <si>
    <t>https://fuga.gov.co/participa
https://fuga.gov.co/participa/control-social
https://colibri.veeduriadistrital.gov.co/node/17045</t>
  </si>
  <si>
    <t>Cumplimiento del requisito, el Registro de Activos de Información (RAI) está en formato de excel. 
Se deja al proceso TIC la recomendación del ajuste al formato.</t>
  </si>
  <si>
    <t>Cumplimiento del requisito, se evidencia la información anual del registro de publicaciones, sin embargo, se tiene en cuenta la consideración de la OCI en validar la oportunidad de tener ese documento o actualizarlo para mayor utilidad, se valida con el proceso de comunicaciones para su ajuste en el proximo cuatrimestre</t>
  </si>
  <si>
    <t>https://fuga.gov.co/atencion-servicios-ciudadania/defensor-del-ciudadano
https://www.fuga.gov.co/transparencia-y-acceso-a-la-informacion-publica/informacion-especifica/instancias-de-coordinacion
https://fuga.gov.co/convocatorias
https://www.fuga.gov.co/transparencia-y-acceso-a-la-informacion-publica/informacion-especifica/preguntas-y-respuestas-frecuentes-fuga
https://www.fuga.gov.co/transparencia-y-acceso-a-la-informacion-publica/informacion-especifica/glosario-fuga
https://fuga.gov.co/noticias
https://fuga.gov.co/ofertas-de-empleo
https://bogota.gov.co/que-hacer
https://fuga.gov.co/publicaciones
https://www.fuga.gov.co/avisos-y-notificaciones</t>
  </si>
  <si>
    <t xml:space="preserve">https://fuga.gov.co/transparencia-y-acceso-a-la-informacion-publica/tramites-y-servicios
https://www.gov.co/ficha-tramites-y-servicios/T73608
https://visorsuit.funcionpublica.gov.co/auth/visor?fi=73608
</t>
  </si>
  <si>
    <t xml:space="preserve">https://fuga.gov.co/transparencia-y-acceso-a-la-informacion-publica/datos-abiertos/datos-abiertos-fuga
https://www.datos.gov.co/browse?q=gilberto%20alzate&amp;sortBy=relevance
https://datosabiertos.bogota.gov.co/dataset?q=Gilberto+Alzate+Avenda%C3%B1o+
</t>
  </si>
  <si>
    <t>Seguimiento 
FECHA 27 de Diciembre de 2023
Observación OAP</t>
  </si>
  <si>
    <t>Cumplimiento del requisito, se verifican los enlaces de la parte superior e inferior de la página principal  y cumple con los enlaces a las 4 redes sociales de la entidad:  En la parte superior Youtube, flickr, Facebook  e Instagram que se encuentran funcionando.  En la parte inferior esta incluido twitter.   Se continuan gestionando  las PQRS que llegan por redes sociales. Adicionalmente se puede corroborar en los procedimientos de Comunicaciones https://drive.google.com/drive/folders/1FyNN1FX3u9k1WgfeWln3CWic0YfYt4dc y atención al ciudadano actualizado: https://drive.google.com/drive/folders/1mQfjQpYdzaiwDs_yP9Zd6wZGXeujouzj</t>
  </si>
  <si>
    <t>https://fuga.gov.co/
https://www.instagram.com/fundaciongilbertoalzate/
https://www.flickr.com/photos/186639973@N06/albums/
https://www.youtube.com/channel/UCqLf5kKUwyBl0AEbCl2rhbA
https://twitter.com/FGAA
https://www.facebook.com/FUGABog</t>
  </si>
  <si>
    <t>https://fuga.gov.co/
https://www.fuga.gov.co/transparencia-y-acceso-a-la-informacion-publica/normativa/politicas-de-seguridad-de-la-informacion-del-sitio
https://fuga.gov.co/sites/default/files/2022-04/co-po-01_politica_terminos_y_condiciones_pagina_web_v1_23112021.pdf</t>
  </si>
  <si>
    <t>Cumplimiento del requisito, se evidencia la política de seguridad de la información V1,  V2 Y V3 de 2023 .  
La Política de tratamiento de la información y protección de datos personales con el formato de autorización de tratamiento de datos mayores de edad</t>
  </si>
  <si>
    <t>https://fuga.gov.co/
https://www.fuga.gov.co/transparencia-y-acceso-a-la-informacion-publica/normativa/politicas-de-seguridad-de-la-informacion-del-sitio</t>
  </si>
  <si>
    <r>
      <t>Cumplimiento del requisito, última noticia del 19 de diciembre de 2023 "</t>
    </r>
    <r>
      <rPr>
        <i/>
        <sz val="11"/>
        <color theme="1"/>
        <rFont val="Arial"/>
        <family val="2"/>
      </rPr>
      <t>Ojo clínico: Una aproximación a la fotografía médica en Colombia</t>
    </r>
    <r>
      <rPr>
        <sz val="11"/>
        <color theme="1"/>
        <rFont val="Arial"/>
        <family val="2"/>
      </rPr>
      <t>"</t>
    </r>
  </si>
  <si>
    <t>Cumplimiento del requerimiento, se evidencia el organigrama de la entidad actualizado.</t>
  </si>
  <si>
    <t>Cumplimiento del requerimiento, atendiendo a las recomendaciones en el seguimiento anterior, se evidencia el cargue de documentos del sistema integrado de gestión, manteniendo asi, la información actualizada.</t>
  </si>
  <si>
    <t>Cumplimiento del requisito, se evidencia en el enlace el directorio institucional con las características requeridas por la norma. (fecha última actualización 23 de diciembre 2023)</t>
  </si>
  <si>
    <t>Cumplimiento del requisito, se evidencia en el enlace principal del directorio en la parte inferior dos enlaces:
Directorio de Funcionarios 
Directorio de contratista 
Cada uno cuenta con un archivo en excel actualizado en 2023 y abierto para uso de la ciudadanía. En el caso de contratistas el archivo fue actualizado en Noviembre 2023 y en funcionarios en diciembre 2023.</t>
  </si>
  <si>
    <t xml:space="preserve">Cumplimiento del requisito, se evidencia actualización en el directorio de contratistas y de funcionarios hasta el mes de noviembre y diciembre de  2023. 
</t>
  </si>
  <si>
    <t>https://fuga.gov.co/transparencia-y-acceso-a-la-informacion-publica/informacion-entidad/mecanismo-de-presentacion-directa-de-solicitudes-quejas-y-reclamos-disposicion-del-publico-en
https://fuga.gov.co/atencion-servicios-ciudadania/punto-de-atencion-y-defensor-del-ciudadano
https://fuga.gov.co/atencion-servicios-ciudadania/sistema-distrital-para-la-gestion-de-peticiones-ciudadanas
https://fuga.gov.co/atencion-servicios-ciudadania/guia-de-tramites-y-servicios
https://fuga.gov.co/atencion-servicios-ciudadania/defensor-del-ciudadano
https://fuga.gov.co/atencion-servicios-ciudadania/alternativas-para-presentar-pqrs-y-denuncias
https://fuga.gov.co/atencion-servicios-ciudadania/informe-defensor-del-ciudadano-decreto-392-de-2015
https://fuga.gov.co/atencion-servicios-ciudadania/ubicacion-sedes-y-dependencias</t>
  </si>
  <si>
    <t xml:space="preserve">Cumplimiento del requisito. Se evidencia los documentos correspondientes a la toma de decisiones y resoluciones de interés para la ciudadanía
En toma de decisiones de la Junta se da cumplimiento a la norma en cuanto a la publicación del Anexo 3 toma de decisiones del tercer trimestre 2023.
Por su parte en las decisiones de interés para la ciudadanía https://fuga.gov.co/transparencia-y-acceso-a-la-informacion-publica/informacion-entidad/resoluciones-y-actos-administrativos-servicios-para-la-ciudadania se evidencia del año 2022 y en el consulte aqui, se encuentran los que se han generado en lo corrido 2023
</t>
  </si>
  <si>
    <t>Cumplimiento del requisito. Se evidencia normograma con corte a octubre de 2023</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</si>
  <si>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https://fuga.gov.co/transparencia-y-acceso-a-la-informacion-publica/normativa/politicas-gestion-ambiental
https://fuga.gov.co/sites/default/files/2022-10/GD-PO-01%20Politica%20gesti%C3%B3n%20Doc%20V4%2C%2005102022.pdf
https://fuga.gov.co/transparencia-y-acceso-a-la-informacion-publica/normativa/politicas-de-comunicaciones
https://fuga.gov.co/transparencia-y-acceso-a-la-informacion-publica/normativa/politica-de-administracion-del-riesgo</t>
  </si>
  <si>
    <t xml:space="preserve">Cumplimiento del requerimiento. Se observa la publicación del PAA versión 20 de diciembre , siendo esta la versión 20,  la misma publicada en  SECOP en: https://community.secop.gov.co/Public/App/AnnualPurchasingPlanEditPublic/View?id=348229
Se evidencia el cargue de la información historica del PAA 
</t>
  </si>
  <si>
    <t xml:space="preserve">Cumplimiento del requisito, se evidencia la información contractual de la FUGA con los enlaces funcionando:
-Portal de contratación - SECOP II
-Portal de contratación - SECOP I
-Portal de contratación a la Vista
Adicionalmente se observa la publicación de la siguiente información:
-Tabla de honorarios (2024) y sus historicos
-Cuantías de contratación (2023) y sus historicos
-Aviso de convocatorias procesos competitivos (2023) y sus historicos
</t>
  </si>
  <si>
    <t xml:space="preserve">Cumplimiento del requisito, se evidencia el acceso al  Presupuesto general de ingresos, gastos e inversión y las modificaciones en una sola vista con corte a diciembre de 2023 . 
</t>
  </si>
  <si>
    <t>Cumplimiento del requisito, se evidencia los planes estratégicos V3 con sus características y los planes institucionales para el año 2023. En el plan de acción institucional V1 2023 y el cierre del plan de acción institucional 2022.</t>
  </si>
  <si>
    <t>Cumplimiento del requisito. Se observa la publicación de la estrategia de Rendición de Cuentas 2023.  y el informe de rendicion de cuentas 2023.
Se sugiere a los distintos procesos, organizar el espacio de rendición de cuentas ya que se encuentra la información, pero requiere un mejor orden.</t>
  </si>
  <si>
    <t>https://fuga.gov.co/participa/rendicion-de-cuentas-fuga
https://fuga.gov.co/sites/default/files/2023-10/Informe_de_Gesti%C3%B3n_Rendici%C3%B3n_de_Cuentas_FUGA2023_COMPLETO.pdf</t>
  </si>
  <si>
    <t>Cumplimiento del requisito, se evidencia los planes de mejoramiento a la contraloría con corte a abril de 2023. Y el enlace a la página web de la Contraloría para ver los informes de Auditoría ajustado ya que en el sector no se encuentra la misma url: https://www.contraloriabogota.gov.co/informes-la-ciudadania .  Tambien se evidencia el plan de mejoramiento emitido por la plataforma Pandora con fecha de septiembre.</t>
  </si>
  <si>
    <t>Cumplimiento del requisito, se evidencia la información de la oficina cargada como corresponde en los seguimientos y auditorias respectivas.</t>
  </si>
  <si>
    <t>Cumplimiento del requisito. Se evidencia los informes de defensa jurídica del cuarto trimestre de 2023. y los historicos en el mismo enlace.</t>
  </si>
  <si>
    <t xml:space="preserve">Cumplimiento del requisito, se evidencia el cargue de los informes sobre quejas y reclamos a noviembre  2023. </t>
  </si>
  <si>
    <t>Cumplimiento del requisito, se evidencia la información sobre la estrategia de rendición de cuentas 2023 y los soportes propios de la rendición de cuentas 2023.</t>
  </si>
  <si>
    <t>Cumplimiento del requerimiento .Se evidencia la publicación del acto administrativo RESOLUCIÓN No. 174 DE 2023, “Por la cual se adoptan los Instrumentos de la Gestión de Información Pública en la Fundación Gilberto Alzate Avendaño y se deroga la Resolución No. 0096 de 2017.” atendiendo asi a las recomendaciones anteriormente señaladas.</t>
  </si>
  <si>
    <t>https://www.fuga.gov.co/transparencia-y-acceso-a-la-informacion-publica/datos-abiertos/instrumentos-de-gestion-de-la-informacion
https://www.fuga.gov.co/transparencia-y-acceso-a-la-informacion-publica/datos-abiertos?field_fecha_de_emision_value=All&amp;term_node_tid_depth=179</t>
  </si>
  <si>
    <t>Cumplimiento del requisito, se evidencia en el enlace de Datos Abiertos de la FUGA 
Así mismo se encuentra publicado en el Distrito https://datosabiertos.bogota.gov.co/dataset?q=Gilberto+Alzate+Avenda%C3%B1o+
Se mantiene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</si>
  <si>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 xml:space="preserve">Cumplimiento del requisito, Se encuenta publicado en Datos Bogotá https://datosabiertos.bogota.gov.co/dataset?q=Gilberto+Alzate+Avenda%C3%B1o+
Se observa que este conjunto de datos esta publicado en el portal propio de la FUGA y en el portal de datos abiertos Bogotá, donde está permitida su publicación. </t>
  </si>
  <si>
    <t xml:space="preserve">
https://fuga.gov.co/transparencia-y-acceso-a-la-informacion-publica/datos-abiertos/datos-abiertos-fuga</t>
  </si>
  <si>
    <t>Cumplimiento del requisito, se evidencia la actualización y piblicación de la Resolución No. 182 DE 2023 “Por medio de la cual se establecen los costos de reproducción de información solicitada por particulares en la Fundación Gilberto Alzate Avendaño y deroga la Resolución No 084 de 2016.”</t>
  </si>
  <si>
    <t>Cumplimiento del requisito con los siguientes parametros:
-Informes del Defensor del Ciudadano : con informe de primer semestre 2023 publicado, esta pendiente al terminar la vigencia publicar el del segundo semestre 2023
-Instancias de Coordinación: con la actualización a diciembre de 2023
-Convocatorias FUGA "Beca LEP - “La Escena en el Centro”"
-Preguntas frecuentes 
-Glosario FUGA
- Noticias "El Bronx Distrito Creativo presenta Monumentum II, la fiesta electrónica pública más grande de la ciudad"
-Ofertas de empleo
-Estudios, investigaciones y otra publicaciones actualizado con las últimas publicaciones FUGA. 
-Avisos y notificaciones</t>
  </si>
  <si>
    <t xml:space="preserve">Cumplimiento del requisito, se evidencia el cargue de la información de la cuenta mensual en SIVICOF  hasta Noviembre de 2023.
Y el certificado de informe de cuenta anual. </t>
  </si>
  <si>
    <t>Seguimiento 
FECHA 12 de enero de 2024
Observación OCI</t>
  </si>
  <si>
    <t>Conforme la verificación realizada a la información publicada en la página web de la entidad, se observa el cumplimiento del criterio. Lo anterior en coherencia con lo reportado por la 2a. Línea de defensa.</t>
  </si>
  <si>
    <t>De acuerdo a la verificación realizada en la información publicada en la web y  lo dispuesto en el  Manual de Uso de Marca Ciudad "Bogotá" y el Acuerdo 744 de 2019 del Concejo de Bogotá, por medio del cual se dictan los lineamientos para el uso de la marca ciudad "BOGOTÁ" y se dictan otras disposiciones; se observa que de manera general la entidad atiende lo dispuesto en el criterio evaluado</t>
  </si>
  <si>
    <t>Conforme la verificación realizada a la información publicada en la página web de la entidad, se observa el cumplimiento del criterio a través de la publicación de los lineamientos de atención FUGA: 
* Política Pública Distrital de Servicio a la Ciudadanía
* Guía de Lenguaje Claro e Incluyente: mirada poblacional-diferencial y de género 2022
* Carta de Trato Digno al Usuario- FUGA
* Manual Distrital de comunicaciones libre de sexismo
* Manual de atención a la ciudadanía FUGA. 
Lo anterior en coherencia con lo reportado por la 2a. Línea de defensa.</t>
  </si>
  <si>
    <t>Conforme la verificación realizada a la información publicada en la página web de la entidad que incluye los enlaces a las páginas de los entes relacionados, se observa el cumplimiento del criterio. Lo anterior en coherencia con lo reportado por la 2a. Línea de defensa.</t>
  </si>
  <si>
    <r>
      <t>Conforme la verificación realizada a la información publicada en la página web de la entidad, en donde se realiza la siguiente aclaración: "</t>
    </r>
    <r>
      <rPr>
        <i/>
        <sz val="11"/>
        <color theme="1"/>
        <rFont val="Arial"/>
        <family val="2"/>
      </rPr>
      <t>Actualmente la FUGA no cuenta con proyectos normativos para consulta de los ciudadanos, en caso de presentarse se actualizará esta página y se abrirá el proyecto para comentarios</t>
    </r>
    <r>
      <rPr>
        <sz val="11"/>
        <color theme="1"/>
        <rFont val="Arial"/>
        <family val="2"/>
      </rPr>
      <t>",  se observa el cumplimiento del criterio. Lo anterior en coherencia con lo reportado por la 2a. Línea de defensa.</t>
    </r>
  </si>
  <si>
    <t>De acuerdo a la verificación realizada se observa que se cumple el criterio evaluado.</t>
  </si>
  <si>
    <t>Conforme la verificación realizada a la información publicada en la página web de la entidad, se observa el cumplimiento del criterio, subsanando lo evidenciado en el anterior seguimiento de la OCI. Lo anterior en coherencia con lo reportado por la 2a. Línea de defensa.</t>
  </si>
  <si>
    <t>La información puede ser consultada en la página web de la entidad y en Datos Abiertos Bogotá.</t>
  </si>
  <si>
    <r>
      <t xml:space="preserve">Se evidencia el documento </t>
    </r>
    <r>
      <rPr>
        <i/>
        <sz val="11"/>
        <color theme="1"/>
        <rFont val="Arial"/>
        <family val="2"/>
      </rPr>
      <t>Política de Términos, condiciones de uso y de derechos de autor y/o autorización de uso sobre los contenidos de página web</t>
    </r>
    <r>
      <rPr>
        <sz val="11"/>
        <color theme="1"/>
        <rFont val="Arial"/>
        <family val="2"/>
      </rPr>
      <t xml:space="preserve">. (Código CO-PO-01 Versión 1). Lo anterior en coherencia con lo reportado por la 2a. Línea de defensa.
Conforme lo anterior, se observa el cumplimiento del criterio. </t>
    </r>
  </si>
  <si>
    <r>
      <t xml:space="preserve">Conforme la verificación realizada a la información publicada en la página web de la entidad, se observa el documento </t>
    </r>
    <r>
      <rPr>
        <i/>
        <sz val="11"/>
        <color theme="1"/>
        <rFont val="Arial"/>
        <family val="2"/>
      </rPr>
      <t>Política de Tratamiento de Datos Personales</t>
    </r>
    <r>
      <rPr>
        <sz val="11"/>
        <color theme="1"/>
        <rFont val="Arial"/>
        <family val="2"/>
      </rPr>
      <t xml:space="preserve"> GT-PO-02 Versión 1 de fecha 31/08/221, el cual contiene entre otros temas el tratamiento de datos sensibles, datos personales de niños, niñas y adolescentes, derechos de los titulares, seguridad de la información y medidas de seguridad.
Conforme lo anterior se evidencia  el cumplimiento del criterio. Lo anterior en coherencia con lo reportado por la 2a. Línea de defensa.</t>
    </r>
  </si>
  <si>
    <r>
      <t xml:space="preserve">Conforme la verificación realizada a la información publicada en la página web de la entidad, se observa el documento </t>
    </r>
    <r>
      <rPr>
        <i/>
        <sz val="11"/>
        <color theme="1"/>
        <rFont val="Arial"/>
        <family val="2"/>
      </rPr>
      <t xml:space="preserve">Política de Propiedad Intelectual de Distrito Capital  de la Secretaría Jurídica Distrital del 2018, </t>
    </r>
    <r>
      <rPr>
        <sz val="11"/>
        <color theme="1"/>
        <rFont val="Arial"/>
        <family val="2"/>
      </rPr>
      <t>adoptada por la FUG</t>
    </r>
    <r>
      <rPr>
        <i/>
        <sz val="11"/>
        <color theme="1"/>
        <rFont val="Arial"/>
        <family val="2"/>
      </rPr>
      <t xml:space="preserve">A </t>
    </r>
    <r>
      <rPr>
        <sz val="11"/>
        <color theme="1"/>
        <rFont val="Arial"/>
        <family val="2"/>
      </rPr>
      <t>y el ©</t>
    </r>
    <r>
      <rPr>
        <i/>
        <sz val="11"/>
        <color theme="1"/>
        <rFont val="Arial"/>
        <family val="2"/>
      </rPr>
      <t>Copyright 2022 - Todos los derechos reservados Fundación Gilberto Álzate Avendaño</t>
    </r>
    <r>
      <rPr>
        <sz val="11"/>
        <color theme="1"/>
        <rFont val="Arial"/>
        <family val="2"/>
      </rPr>
      <t>. Lo anterior en coherencia con lo reportado por la 2a. Línea de defensa.
Conforme lo anterior, se observa el cumplimiento del criterio.</t>
    </r>
  </si>
  <si>
    <t>De conformidad con la verificación realizada a la información publicada por la entidad frente a lo  registrado en Orfeo respecto a las novedades tanto en ingresos y retiros de la planta de personal (Serie Historias Laborales) como en contratación (Serie Contratos), se observa que el directorio de funcionarios a diciembre y el de contratistas al corte de noviembre, se encuentran actualizados.</t>
  </si>
  <si>
    <r>
      <t>Conforme la verificación realizada a la información publicada en la página web de la entidad se evidencia la siguiente nota en este aparte: "</t>
    </r>
    <r>
      <rPr>
        <i/>
        <sz val="11"/>
        <color theme="1"/>
        <rFont val="Arial"/>
        <family val="2"/>
      </rPr>
      <t>Se informa que la FUGA no hace parte de agremiaciones ni asociaciones, participa en instancias de coordinación</t>
    </r>
    <r>
      <rPr>
        <sz val="11"/>
        <color theme="1"/>
        <rFont val="Arial"/>
        <family val="2"/>
      </rPr>
      <t xml:space="preserve">".  Como complemento de la información publicada, se evidencia el Directorio de Colegios 2023 y la relación al corte de diciembre de las instancias de coordinación en las que participa la entidad; con lo cual de manera general da cumplimiento de lo normado. </t>
    </r>
  </si>
  <si>
    <t>Conforme la verificación realizada a la información publicada en la página web de la entidad, se observa el cumplimiento del criterio a través de la publicación de los lineamientos de atención FUGA: 
*  Formulario de contacto FUGA
*  Formulario de contacto  SDQS -  Bogotá Te Escucha
Lo anterior en coherencia con lo reportado por la 2a. Línea de defensa.</t>
  </si>
  <si>
    <t>Conforme la verificación realizada a la información publicada en la página web de la entidad, se observa el cumplimiento del criterio. Lo anterior en coherencia con lo reportado por la 2a. Línea de defensa.
Adicionalmente se mantiene la publicación en el micrositio Punto de Atención y Defensor del Ciudadano, de un video tutorial "Derecho de petición Sector cultura, Recreación y Deporte" (https://www.youtube.com/watch?v=tEhd-cfojqc).</t>
  </si>
  <si>
    <t xml:space="preserve">Se observa la publicación en el  micrositio Calendario de Actividades y Eventos, el link direccionado a la Agenda Cultural de la entidad, la cual incluye actividades hasta el 7/12/2023; conforme lo anterior se evidencia el cumplimiento del criterio. </t>
  </si>
  <si>
    <t>Conforme la verificación realizada a la información publicada en la página web de la entidad, se observa la versión 20 del PAA de fecha 13/12/2023, con lo cual se cumple el criterio. Lo anterior en coherencia con lo reportado por la 2a. Línea de defensa.</t>
  </si>
  <si>
    <t>Conforme la verificación realizada a la información publicada en la página web de la entidad, se observa que se atendió la recomendación respecto a la actualización de los seguimientos PMR (última publicación noviembre de 2023), 
Respecto a la publicación de la Matriz de Indicadores de gestión por proceso se evidencia que la última actualización corresponde al corte de septiembre de 2023.</t>
  </si>
  <si>
    <t>Para el periodo evaluado no se presentan cambios conforme se señala en el criterio,  por lo cual de manera general se cumple lo normado.</t>
  </si>
  <si>
    <t>Conforme la verificación realizada a la información publicada en la página web de la entidad, se observa el cumplimiento del criterio.  El último certificado de cargue de la cuenta mensual en Sivicof esta al corte de noviembre de 2023 y de la cuenta anual correspondiente a la vigencia 2022.</t>
  </si>
  <si>
    <t xml:space="preserve">Conforme la verificación realizada a la información publicada en la página web de la entidad, se observa el cumplimiento del criterio. </t>
  </si>
  <si>
    <t xml:space="preserve">De la verificación realizada, se evidencia  la publicación del  PMI  formulado a partir del resultado de la visita de la Contraloría vigencia 2023 formulado en abril de la actual vigencia. Respecto al PMP  se observa la publicación al corte de septiembre generado desde la herramienta PANDORA. Se valida el vinculo para consultar los informes presentados por la Contraloría en sus ejercicios de Auditoria los cuales enlazan correctamente a la información buscada.
Conforme lo anterior se evidencia el cumplimiento de lo normado.
 </t>
  </si>
  <si>
    <t>Se realiza la verificación al Inventario de Activos de Información de Gestión Documental publicado en el periodo evaluado, evidenciándose que en términos generales se cumple lo normado.</t>
  </si>
  <si>
    <t>Cumplimiento del requisito, el Registro de Activos de Información (RAI) está en formato de Excel. 
Se deja al proceso TIC la recomendación del ajuste al formato.</t>
  </si>
  <si>
    <t>Se verifica  la verificación el documento publicado en la página web de la entidad, Esquema de Publicación Fundación Gilberto Alzate Avendaño (FUGA) V1 2023, actualizada a agosto del 2023. El documento se encuentra  publicado en datos.gov.co y en DatosAbiertosBogotá. Lo anterior en coherencia con lo reportado por la 2a. Línea de defensa.</t>
  </si>
  <si>
    <t xml:space="preserve">La entidad en este micrositio publico los formatos Registro de Publicaciones FUGA 2022, 2021, 2020 y 2019, de la consulta realizada al registro de información de éstos, se evidencia que su estructura es similar a la del formato de Esquema de Publicación de Información, enlazando cada categoría, subcategoría y nombre o título de información con el link de consulta.
</t>
  </si>
  <si>
    <t>De la verificación realizada por la OCI el 10/01/2024 a la información publicada tanto en la página web de la entidad como en los portales de datos abiertos Bogotá y Nación, se evidencia la subsanación de lo relacionado con  la articulación del nombre de los Activos de información Gestión Documental  en los tres portales.</t>
  </si>
  <si>
    <t>Una vez verificada la información publicada en la página y la información dispuesta en la intranet en el Mapa de Procesos institucional, correspondiente a los procedimientos y caracterizaciones de los 13 procesos identificados en la entidad, se observa que ésta es coherente entre sí, con lo cual se subsanan las situaciones evidenciadas en seguimientos anteriores.</t>
  </si>
  <si>
    <t>No. Criterios evaluados III Cuatrimeste</t>
  </si>
  <si>
    <t xml:space="preserve">Cumplimiento del requisito con última actualización - publicación de la ejecución con corte a noviembre de 2023.  Se observan los anexos correspondientes en archivos abiertos. 
Así mismo en cuanto a los reportes de Estados financieros se tiene la información al corte de septiembre de  2023. (el cargue se realiza de forma trimestral) .  Como acción de mejora, se informo a la subdirección corporativa para que se realce el ajuste al Manual de politicas contables  de acuerdo a la peridiosidad del reporte. </t>
  </si>
  <si>
    <t>Cumplimiento del requerimiento, se encuentra publicada la matriz de indicadores de gestión por procesos con corte a septiembre de 2023.  Frente a los indicadores  PMR, se observa que  están publicados los archivos hasta noviembre de 2023, se continua la recomendación para el cargue oportuno.</t>
  </si>
  <si>
    <t>Cumplimiento del requisito, en el enlace se pueden ver enlaces a :
Informe Concejo de Bogotá
Informe de Gestión de Control Interno 
Informe de Austeridad del Gasto 
Informe de Control Interno Contable 
Plan de Mejoramiento reportado a la Contraloría
Informes de rendición de cuenta fiscal mensual hasta noviembre 2023. : https://fuga.gov.co/transparencia-y-acceso-a-la-informacion-publica/planeacion-presupuesto-informes?field_fecha_de_emision_value=All&amp;term_node_tid_depth=311</t>
  </si>
  <si>
    <t xml:space="preserve">Cumplimiento del requisito, se evidencia la información sobre Registro de Activos de Información (RAI) y la información propia de la entidad.  </t>
  </si>
  <si>
    <t>Se observa la publicación de los registros de activos de información correspondientes a Software, Bases de datos, obras de arte, hardware, Gestión Documental; la cual es coherente con lo publicado tanto en datos abiertos Bogotá, como datos abiertos Nación. 
Con la publicación del Registro de activos de Gestión documental  se subsana lo evidenciado en el seguimiento anterior respecto a la articulación del nombre en los tres portales de consulta.
Respecto a la información publicada específicamente en la pagina web de la entidad, se validan los link señalados como referencia, observándose que todos direccionan a la misma fuente de información (Registro de activos de información).</t>
  </si>
  <si>
    <t>Cumplimiento del requisito, se evidencia la información cargada con corte al 30 de agosto de 2023
De acuerdo a las recomendaciones del seguimiento anterior se ha verificado la uniformidad de la versión 1 del esquema en datos bogotá y en datos abiertos gov.</t>
  </si>
  <si>
    <t xml:space="preserve">Cumplimiento del requisito. 
Teniendo en cuenta que el documento Indice de información clasificada y reservada corresponde a una vigencia anterior, se mantiene la recomendación y/u observación de la OCI.
Por otro lado se  evidencia la publicación de los datos abiertos de la FUGA en la página web, portal de la Nación y Bogotá 
En Nación  se  ven los siguientes 25 registros de datos:
-Índice de información clasificada y reservada Nov 2023
-Registros de activos de información
-Indice de información clasificada y reservada
-Activos de información base de datos 2021
-Activos de información obras de arte 2021
-Programa de gestión documental
-Activos de información biblioteca 2021
-Formato unico de inventario documental FUID
-Metas Plan de Desarrollo BMPT 2016-2020 FUGA
-Activos de información obras de arte 2021
-Esquema de Publicación de Información FUGA 2023 V.1.
-Activos de información Hardware 2021
-Informe de metas FUGA - Cuatrienio BMPT 2016-2020
-Espacio Cultural Centro
-Agente Cultural Centro
-Activos de información biblioteca 2021
-Activos de información bases de datos 2021
-Índice Información Clasificada y Reservada
-Tablas de Retención Documental 2014
-Activos de información Software 2021
-Cuadro de Clasificación Documental 2014
-Esquema de Publicación de Información FUGA agosto 2021
-Esquema de Publicación de Información FUGA 2022 V.1.
-Esquema de Publicación de Información FUGA 2022 V.2
-Esquema de Publicación de Información FUGA Oct 2020
En Bogotá se ven 22 conjuntos de datos https://datosabiertos.bogota.gov.co/dataset?q=Gilberto+Alzate+Avenda%C3%B1o+
-Indice de información clasificada y reservada Nov 2023
-Tablas de Retención Documental 2014
-Formato Único de Inventario Documental - FUID
-Cuadro de Clasificación Documental 2014
-Activos de información Software 2021
-Índice de información clasificada y reservada 2023
-Índice Información Clasificada y Reservada
-Informe de metas FUGA - Cuatrienio BMPT 2016-2020
-Programa de gestión documental 2023
-Metas Plan de Desarrollo BMPT 2016-2020 FUGA
-Activos de información biblioteca 2021
-Activos de información Hardware 2021
-Activos de información bases de datos 2021
-Esquema de Publicación de Información FUGA agosto 2021
-Registros de activos de información 2023
-Activos de información obras de arte 2021
-Agente Cultural Centro
-Esquema de Publicación de Información FUGA 2022 V.1.
-Esquema de Publicación de Información FUGA 2023 V.1.
-Esquema de Publicación de Información FUGA Oct 2020
-Espacio Cultural Centro
-Esquema de Publicación de Información FUGA 2022 V.2.
En la Nación se cuenta con 25 conjunto de datos, se observa que fueron retirados los demás contenidos que estaban publicados en 2021 como espejo de Datos Bogotá. Lo anterior de acuerdo con las políticas de calidad y lineamientos de datos abiertos Nación. 
</t>
  </si>
  <si>
    <t>Conforme la verificación realizada a la información publicada y en coherencia con lo reportado por la 2a. línea de defensa, se observa el cumplimiento del criterio.</t>
  </si>
  <si>
    <r>
      <t xml:space="preserve">De acuerdo a la verificación realizada se observa que la información publicada, de manera general, cumple lo establecido en el documento </t>
    </r>
    <r>
      <rPr>
        <i/>
        <sz val="11"/>
        <color theme="1"/>
        <rFont val="Calibri"/>
        <family val="2"/>
        <scheme val="minor"/>
      </rPr>
      <t>"Lineamientos para publicar información en el Menú Participa sobre participación ciudadana en la gestión pública Versión 1"</t>
    </r>
    <r>
      <rPr>
        <sz val="11"/>
        <color theme="1"/>
        <rFont val="Arial"/>
        <family val="2"/>
      </rPr>
      <t xml:space="preserve"> del Departamento Administrativo de la Función Pública.</t>
    </r>
  </si>
  <si>
    <t xml:space="preserve">Conforme la  validación realizada a los vínculos de cada una de las entidades registradas,  se evidenció que  estos se encuentran funcionando;  con lo cual se da cumplimiento de lo normado.  Lo anterior en coherencia con lo reportado por la 2a. Línea de defensa. </t>
  </si>
  <si>
    <r>
      <t>Cumplimiento del requisito. Se evidencia la publicación de la ejecución contractual con los enlaces activos:
-Contrataciones adjudicadas, ultimo registro trimestal</t>
    </r>
    <r>
      <rPr>
        <sz val="11"/>
        <color theme="3"/>
        <rFont val="Arial"/>
        <family val="2"/>
      </rPr>
      <t xml:space="preserve"> (</t>
    </r>
    <r>
      <rPr>
        <b/>
        <sz val="11"/>
        <color theme="3"/>
        <rFont val="Arial"/>
        <family val="2"/>
      </rPr>
      <t>Septiembre</t>
    </r>
    <r>
      <rPr>
        <sz val="11"/>
        <color theme="3"/>
        <rFont val="Arial"/>
        <family val="2"/>
      </rPr>
      <t>)</t>
    </r>
    <r>
      <rPr>
        <sz val="11"/>
        <color theme="1"/>
        <rFont val="Arial"/>
        <family val="2"/>
      </rPr>
      <t xml:space="preserve">
-Contratistas por prestación de servicio al dia (Noviembre)
-Avisos de procesos de enajenación a título gratuito 
-Portal de contratación - SECOP II
-Portal de contratación - SECOP I
</t>
    </r>
  </si>
  <si>
    <t>Conforme la verificación realizada a la información publicada en la página web de la entidad, se observa una barra superior completa con acceso al Portal Único  del Estado colombiano - GOV.CO; se valida que se mantiene en cada uno de los menús principales y aleatoriamente en los submenús de Transparencia, Participa, Noticias y Agenda cultural; lo anterior en cumplimiento de lo normado.</t>
  </si>
  <si>
    <t>Se observa el cumplimiento del criterio a través de la publicación en los micrositios:
* Toma de Decisiones:  Se evidencia el diligenciamiento del Reporte Actuaciones Junta Directiva para el III Trimestre de la vigencia y la publicación del Acuerdo 008 de 2004 Reglamento de la Junta Directiva.
* Decisiones de interés público: Se evidencia a través del enlace a las Resoluciones emitidas por la entidad  e incluye adicionalmente el certificado de accesibilidad FUGA; sin embargo es importante señalar que si bien el enlace lleva a la consulta de las resoluciones actualizadas, el título para la consulta corresponde al 2022, situación que ya había sido alertada en el seguimiento al corte del II Cuatrimestre de  2023.
* Actos administrativos: Direcciona directamente a la consulta de Resoluciones
Conforme lo anterior se observa que de forma general se cumple lo normado.</t>
  </si>
  <si>
    <t>Conforme la verificación realizada a la información publicada en la página web de la entidad, se observa el cumplimiento del criterio a través de la información publicada en la página https://www.serviciocivil.gov.co/portal/transparencia/publicacion-hojas-de-vida.
De manera complementaria se realiza la validación en Orfeo de la solicitud de publicación del cargo directivo cuya posición se dio en septiembre (20234000015071).</t>
  </si>
  <si>
    <t>Conforme lo reporta la 2a. línea de defensa, la información dispuesta en el micrositio Contrataciones Adjudicadas corresponde a la base de datos de contratación del periodo agosto-septiembre. Se encuentra pendiente la publicación de la base de diciembre; sin embargo es importante precisar que la periodicidad de publicación de esta información se estableció en el Esquema de Publicación como trimestral,   por lo anterior sera objeto de seguimiento en el próximo informe por cuanto de la verificación realizada a la serie Contratos se observan procesos adelantados entre octubre y diciembre de 2023. (FUGA-133-2023, FUGA-135-2023, FUGA-136-2023, FUGA-138-2023, FUGA-139-2023 y FUGA-140-2023).
Adicionalmente se realizó una verificación a una muestra aleatoria de 10 contratos suscritos entre enero y diciembre del 2023, correspondientes a la base publicada en la página el 30/09/2023 y los procesos registrados en Orfeo hasta diciembre, de los cuales  se observó que todos tienen publicados los pagos de los periodos ejecutados en Secop.(FUGA-07-2023, FUGA-17-2023,  FUGA-37-2023, FUGA-47-2023, FUGA-57-2023, FUGA-67-2023, FUGA-77-2023, FUGA-87-2023, FUGA-97-2023 y FUGA-138-2023) 
Teniendo en cuenta la aclaración realizada en el primer párrafo se cumple de manera general el criterio evaluado.</t>
  </si>
  <si>
    <r>
      <t>Se observa la ejecución presupuestal publicada con un periodicidad mensual, que incluye la Ejecución de rentas de ingresos, Ejecución Presupuesto de Gastos e Inversión, Ejecución Reservas Presupuestales, Ejecución Ingresos Reservas Presupuestales en formatos PDF y Excel. Información publicada al corte de noviembre de 2023, lo anterior en cumplimiento de lo normado.
Respecto a los Estados Financieros se evidencia la publicación a los cortes trimestrales de marzo, junio y septiembre conforme se establece en la Resolución 356 del 30/12/2022 de la Contaduría General de la Nación  y el esquema de publicación de la FUGA, con lo cual se da cumplimiento a la norma general; sin embargo, esta periodicidad de publicación es incoherente con lo establecido en el manual de Políticas Contables de la entidad, en donde se señala en el numeral  7.2. Contrales Operativos literal e. Publicación de los Estados Financieros, lo siguiente: "...</t>
    </r>
    <r>
      <rPr>
        <i/>
        <sz val="11"/>
        <color theme="1"/>
        <rFont val="Arial"/>
        <family val="2"/>
      </rPr>
      <t xml:space="preserve"> publicará mensualmente en la página web de la entidad los estados financieros de la FUGA: Estado de Situación Financiera y Estado de Resultados a más tardar el último día del mes siguiente a la fecha corte de los Estados Financieros</t>
    </r>
    <r>
      <rPr>
        <sz val="11"/>
        <color theme="1"/>
        <rFont val="Arial"/>
        <family val="2"/>
      </rPr>
      <t>...", situación que fue evidenciada en la Auditoría la Proceso de Gestión Financiera 2023.</t>
    </r>
  </si>
  <si>
    <t>En este micrositio se evidencian los vínculos a los informes enviados a:
* Concejo de Bogotá
* Informes de Gestión de Control Interno
* Informes de Austeridad del Gasto
* Informes de Control Interno Contable
Conforme lo anterior se evidencia que de manera general se da cumplimiento a lo normado.</t>
  </si>
  <si>
    <t>En articulación con lo registrado por la segunda línea de defensa, se observa la actualización de la adopción de los instrumentos de la gestión de la información pública a través de la Resolución 174 de 2023 (14/09/2023), en la cual se incluyen:
a) Registro de Activos de Información.
b) índice de Información clasificada y reservada.
c) Esquema de Publicación.
d) Programa de Gestión Documental.
e) Las Tablas de Retención Documental
f) El informe de solicitudes de acceso a la información (Incluido en Informes sobre acceso a información, peticiones, quejas y reclamos).
g) Los costos de reproducción de la información pública.
Conforme lo anterior se evidencia el cumplimiento de lo normado.</t>
  </si>
  <si>
    <t>Conforme la verificación realizada al índice publicado  en la página web de la entidad con fecha de elaboración 19/09/223, se observa el cumplimiento del criterio. Lo anterior en coherencia con lo reportado por la 2a. Línea de defensa.</t>
  </si>
  <si>
    <t>Se verifica  la verificación el documento publicado en la página web de la entidad, Esquema de Publicación Fundación Gilberto Alzate Avendaño (FUGA) V1 2023, actualizada a agosto del 2023. documento evaluado contiene cada uno de los campos identificados en los criterios evaluados y se encuentran debidamente diligenciados.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</si>
</sst>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Arial"/>
    </font>
    <font>
      <sz val="11"/>
      <color theme="1"/>
      <name val="Calibri"/>
      <family val="2"/>
      <scheme val="minor"/>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i/>
      <sz val="11"/>
      <color theme="1"/>
      <name val="Arial"/>
      <family val="2"/>
    </font>
    <font>
      <b/>
      <u/>
      <sz val="11"/>
      <color rgb="FFFF0000"/>
      <name val="Arial"/>
      <family val="2"/>
    </font>
    <font>
      <u/>
      <sz val="11"/>
      <color theme="8"/>
      <name val="Arial"/>
      <family val="2"/>
    </font>
    <font>
      <i/>
      <sz val="11"/>
      <color theme="1"/>
      <name val="Calibri"/>
      <family val="2"/>
      <scheme val="minor"/>
    </font>
    <font>
      <sz val="11"/>
      <color theme="3"/>
      <name val="Arial"/>
      <family val="2"/>
    </font>
    <font>
      <b/>
      <sz val="11"/>
      <color theme="3"/>
      <name val="Arial"/>
      <family val="2"/>
    </font>
  </fonts>
  <fills count="26">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8" fillId="0" borderId="0" applyNumberFormat="0" applyFill="0" applyBorder="0" applyAlignment="0" applyProtection="0"/>
    <xf numFmtId="0" fontId="40" fillId="0" borderId="229"/>
  </cellStyleXfs>
  <cellXfs count="790">
    <xf numFmtId="0" fontId="0" fillId="0" borderId="0" xfId="0"/>
    <xf numFmtId="0" fontId="4" fillId="0" borderId="0" xfId="0" applyFont="1"/>
    <xf numFmtId="0" fontId="4" fillId="2" borderId="1" xfId="0" applyFont="1" applyFill="1" applyBorder="1" applyAlignment="1">
      <alignment horizontal="center"/>
    </xf>
    <xf numFmtId="0" fontId="3" fillId="0" borderId="0" xfId="0" applyFont="1" applyAlignment="1">
      <alignment horizont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2" borderId="7" xfId="0" applyFont="1" applyFill="1" applyBorder="1" applyAlignment="1">
      <alignment horizont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6" xfId="0" applyFont="1" applyBorder="1" applyAlignment="1">
      <alignment horizontal="left"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3" borderId="16" xfId="0" applyFont="1" applyFill="1" applyBorder="1" applyAlignment="1">
      <alignment horizontal="left" vertical="center" wrapText="1"/>
    </xf>
    <xf numFmtId="0" fontId="4" fillId="0" borderId="0" xfId="0" applyFont="1" applyAlignment="1">
      <alignment horizontal="center" vertical="center"/>
    </xf>
    <xf numFmtId="0" fontId="6" fillId="0" borderId="22" xfId="0" applyFont="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4" fillId="0" borderId="22"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7" fillId="2" borderId="7" xfId="0" applyFont="1" applyFill="1" applyBorder="1" applyAlignment="1">
      <alignment horizontal="center"/>
    </xf>
    <xf numFmtId="0" fontId="6" fillId="0" borderId="21" xfId="0" applyFont="1" applyBorder="1" applyAlignment="1">
      <alignment horizontal="left" vertical="center" wrapText="1"/>
    </xf>
    <xf numFmtId="0" fontId="6" fillId="3" borderId="22" xfId="0" applyFont="1" applyFill="1" applyBorder="1" applyAlignment="1">
      <alignment horizontal="left" vertical="center" wrapText="1"/>
    </xf>
    <xf numFmtId="49" fontId="6" fillId="0" borderId="22" xfId="0" applyNumberFormat="1" applyFont="1" applyBorder="1" applyAlignment="1">
      <alignment horizontal="left" vertical="center" wrapText="1"/>
    </xf>
    <xf numFmtId="0" fontId="4" fillId="0" borderId="21" xfId="0" applyFont="1" applyBorder="1" applyAlignment="1">
      <alignment horizontal="center" vertical="center" wrapText="1"/>
    </xf>
    <xf numFmtId="0" fontId="6" fillId="3" borderId="35" xfId="0" applyFont="1" applyFill="1" applyBorder="1" applyAlignment="1">
      <alignment vertical="center" wrapText="1"/>
    </xf>
    <xf numFmtId="49" fontId="6" fillId="0" borderId="27" xfId="0" applyNumberFormat="1" applyFont="1" applyBorder="1" applyAlignment="1">
      <alignment horizontal="left"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3" borderId="22" xfId="0" applyFont="1" applyFill="1" applyBorder="1" applyAlignment="1">
      <alignment horizontal="left" vertical="top" wrapText="1"/>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49" fontId="6" fillId="0" borderId="46" xfId="0" applyNumberFormat="1" applyFont="1" applyBorder="1" applyAlignment="1">
      <alignment horizontal="left" vertical="center" wrapText="1"/>
    </xf>
    <xf numFmtId="49" fontId="6" fillId="3" borderId="22" xfId="0" applyNumberFormat="1" applyFont="1" applyFill="1" applyBorder="1" applyAlignment="1">
      <alignment horizontal="left" vertical="center"/>
    </xf>
    <xf numFmtId="49" fontId="6" fillId="0" borderId="28" xfId="0" applyNumberFormat="1" applyFont="1" applyBorder="1" applyAlignment="1">
      <alignment horizontal="left" vertical="center" wrapText="1"/>
    </xf>
    <xf numFmtId="0" fontId="6" fillId="3" borderId="28" xfId="0" applyFont="1" applyFill="1" applyBorder="1" applyAlignment="1">
      <alignment horizontal="left" vertical="center"/>
    </xf>
    <xf numFmtId="0" fontId="6" fillId="0" borderId="46" xfId="0" applyFont="1" applyBorder="1" applyAlignment="1">
      <alignment horizontal="left"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4" fillId="3" borderId="22" xfId="0" applyFont="1" applyFill="1" applyBorder="1" applyAlignment="1">
      <alignment horizontal="left" vertical="center"/>
    </xf>
    <xf numFmtId="0" fontId="4" fillId="0" borderId="45" xfId="0" applyFont="1" applyBorder="1" applyAlignment="1">
      <alignment horizontal="center" vertical="center" wrapText="1"/>
    </xf>
    <xf numFmtId="0" fontId="6" fillId="0" borderId="22" xfId="0" applyFont="1" applyBorder="1" applyAlignment="1">
      <alignment horizontal="left" vertical="top" wrapText="1"/>
    </xf>
    <xf numFmtId="49" fontId="6" fillId="0" borderId="22" xfId="0" applyNumberFormat="1" applyFont="1" applyBorder="1" applyAlignment="1">
      <alignment horizontal="left" vertical="center"/>
    </xf>
    <xf numFmtId="0" fontId="4" fillId="2" borderId="1" xfId="0" applyFont="1" applyFill="1" applyBorder="1" applyAlignment="1">
      <alignment horizontal="center" vertical="center"/>
    </xf>
    <xf numFmtId="0" fontId="4" fillId="0" borderId="52" xfId="0" applyFont="1" applyBorder="1" applyAlignment="1">
      <alignment horizontal="center" vertical="center" wrapText="1"/>
    </xf>
    <xf numFmtId="0" fontId="6" fillId="0" borderId="52" xfId="0" applyFont="1" applyBorder="1" applyAlignment="1">
      <alignment horizontal="left" vertical="center" wrapText="1"/>
    </xf>
    <xf numFmtId="0" fontId="6" fillId="0" borderId="53" xfId="0" applyFont="1" applyBorder="1" applyAlignment="1">
      <alignment horizontal="center"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4" fillId="0" borderId="56" xfId="0" applyFont="1" applyBorder="1" applyAlignment="1">
      <alignment horizontal="center" vertical="center" wrapText="1"/>
    </xf>
    <xf numFmtId="0" fontId="6" fillId="0" borderId="56" xfId="0" applyFont="1" applyBorder="1" applyAlignment="1">
      <alignment horizontal="left"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22" xfId="0" applyFont="1" applyBorder="1" applyAlignment="1">
      <alignment horizontal="left" vertical="center"/>
    </xf>
    <xf numFmtId="0" fontId="6" fillId="3" borderId="28" xfId="0" applyFont="1" applyFill="1" applyBorder="1" applyAlignment="1">
      <alignment horizontal="left" vertical="center" wrapText="1"/>
    </xf>
    <xf numFmtId="0" fontId="6" fillId="3" borderId="36" xfId="0"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4" fillId="0" borderId="56" xfId="0" applyFont="1" applyBorder="1" applyAlignment="1">
      <alignment horizontal="left" vertical="center" wrapText="1"/>
    </xf>
    <xf numFmtId="0" fontId="4" fillId="0" borderId="57" xfId="0" applyFont="1" applyBorder="1"/>
    <xf numFmtId="0" fontId="4" fillId="0" borderId="58" xfId="0" applyFont="1" applyBorder="1" applyAlignment="1">
      <alignment horizontal="center" vertical="center"/>
    </xf>
    <xf numFmtId="0" fontId="4" fillId="0" borderId="58" xfId="0" applyFont="1" applyBorder="1"/>
    <xf numFmtId="0" fontId="4" fillId="0" borderId="59" xfId="0" applyFont="1" applyBorder="1"/>
    <xf numFmtId="0" fontId="4" fillId="0" borderId="52" xfId="0" applyFont="1" applyBorder="1" applyAlignment="1">
      <alignment horizontal="left" vertical="center"/>
    </xf>
    <xf numFmtId="0" fontId="6" fillId="0" borderId="52" xfId="0" applyFont="1" applyBorder="1" applyAlignment="1">
      <alignment vertical="center" wrapText="1"/>
    </xf>
    <xf numFmtId="0" fontId="4" fillId="0" borderId="21" xfId="0" applyFont="1" applyBorder="1" applyAlignment="1">
      <alignment horizontal="left"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15" xfId="0" applyFont="1" applyBorder="1" applyAlignment="1">
      <alignment horizontal="left"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69" xfId="0" applyFont="1" applyBorder="1" applyAlignment="1">
      <alignment horizontal="center" vertical="center" wrapText="1"/>
    </xf>
    <xf numFmtId="0" fontId="4" fillId="0" borderId="37" xfId="0" applyFont="1" applyBorder="1" applyAlignment="1">
      <alignment horizontal="center" vertical="center"/>
    </xf>
    <xf numFmtId="0" fontId="4" fillId="0" borderId="37" xfId="0" applyFont="1" applyBorder="1"/>
    <xf numFmtId="0" fontId="4" fillId="0" borderId="39" xfId="0" applyFont="1" applyBorder="1"/>
    <xf numFmtId="0" fontId="4" fillId="0" borderId="36" xfId="0" applyFont="1" applyBorder="1" applyAlignment="1">
      <alignment horizontal="center" vertical="center"/>
    </xf>
    <xf numFmtId="0" fontId="4" fillId="0" borderId="57" xfId="0" applyFont="1" applyBorder="1" applyAlignment="1">
      <alignment horizontal="center" vertical="center"/>
    </xf>
    <xf numFmtId="0" fontId="6" fillId="0" borderId="52" xfId="0" applyFont="1" applyBorder="1" applyAlignment="1">
      <alignment horizontal="left" vertical="center"/>
    </xf>
    <xf numFmtId="0" fontId="6" fillId="0" borderId="70" xfId="0" applyFont="1" applyBorder="1" applyAlignment="1">
      <alignment horizontal="center" vertical="center" wrapText="1"/>
    </xf>
    <xf numFmtId="0" fontId="6" fillId="0" borderId="15" xfId="0" applyFont="1" applyBorder="1" applyAlignment="1">
      <alignment horizontal="left" vertical="center"/>
    </xf>
    <xf numFmtId="0" fontId="4" fillId="0" borderId="36" xfId="0" applyFont="1" applyBorder="1"/>
    <xf numFmtId="0" fontId="4" fillId="0" borderId="37" xfId="0" applyFont="1" applyBorder="1" applyAlignment="1">
      <alignment horizontal="center"/>
    </xf>
    <xf numFmtId="0" fontId="6" fillId="0" borderId="28" xfId="0" applyFont="1" applyBorder="1" applyAlignment="1">
      <alignment vertical="center"/>
    </xf>
    <xf numFmtId="0" fontId="6" fillId="3" borderId="71" xfId="0" applyFont="1" applyFill="1" applyBorder="1" applyAlignment="1">
      <alignment horizontal="left" vertical="center"/>
    </xf>
    <xf numFmtId="0" fontId="6" fillId="3" borderId="28" xfId="0" applyFont="1" applyFill="1" applyBorder="1" applyAlignment="1">
      <alignment vertical="center"/>
    </xf>
    <xf numFmtId="0" fontId="6" fillId="0" borderId="74" xfId="0" applyFont="1" applyBorder="1" applyAlignment="1">
      <alignment vertical="center" wrapText="1"/>
    </xf>
    <xf numFmtId="0" fontId="4" fillId="0" borderId="23" xfId="0" applyFont="1" applyBorder="1"/>
    <xf numFmtId="0" fontId="4" fillId="0" borderId="24" xfId="0" applyFont="1" applyBorder="1" applyAlignment="1">
      <alignment horizontal="center" vertical="center"/>
    </xf>
    <xf numFmtId="0" fontId="4" fillId="0" borderId="24" xfId="0" applyFont="1" applyBorder="1"/>
    <xf numFmtId="0" fontId="4" fillId="0" borderId="26" xfId="0" applyFont="1" applyBorder="1"/>
    <xf numFmtId="0" fontId="6" fillId="0" borderId="22" xfId="0" applyFont="1" applyBorder="1" applyAlignment="1">
      <alignment vertical="center"/>
    </xf>
    <xf numFmtId="0" fontId="6" fillId="0" borderId="51" xfId="0" applyFont="1" applyBorder="1" applyAlignment="1">
      <alignment vertical="center" wrapText="1"/>
    </xf>
    <xf numFmtId="0" fontId="4" fillId="0" borderId="40" xfId="0" applyFont="1" applyBorder="1"/>
    <xf numFmtId="0" fontId="4" fillId="0" borderId="41" xfId="0" applyFont="1" applyBorder="1" applyAlignment="1">
      <alignment horizontal="center" vertical="center"/>
    </xf>
    <xf numFmtId="0" fontId="4" fillId="0" borderId="41" xfId="0" applyFont="1" applyBorder="1"/>
    <xf numFmtId="0" fontId="4" fillId="0" borderId="43" xfId="0" applyFont="1" applyBorder="1"/>
    <xf numFmtId="0" fontId="6" fillId="0" borderId="27" xfId="0" applyFont="1" applyBorder="1" applyAlignment="1">
      <alignment vertical="center"/>
    </xf>
    <xf numFmtId="0" fontId="4" fillId="0" borderId="77" xfId="0" applyFont="1" applyBorder="1" applyAlignment="1">
      <alignment horizontal="left" vertical="center" wrapText="1"/>
    </xf>
    <xf numFmtId="0" fontId="4" fillId="0" borderId="39" xfId="0" applyFont="1" applyBorder="1" applyAlignment="1">
      <alignment horizontal="center" vertical="center"/>
    </xf>
    <xf numFmtId="0" fontId="6" fillId="0" borderId="5" xfId="0" applyFont="1" applyBorder="1" applyAlignment="1">
      <alignment horizontal="left" vertical="center" wrapText="1"/>
    </xf>
    <xf numFmtId="0" fontId="6" fillId="0" borderId="4" xfId="0" applyFont="1" applyBorder="1" applyAlignment="1">
      <alignment horizontal="left" vertical="center"/>
    </xf>
    <xf numFmtId="0" fontId="8" fillId="0" borderId="15" xfId="0" applyFont="1" applyBorder="1" applyAlignment="1">
      <alignment horizontal="left" vertical="center"/>
    </xf>
    <xf numFmtId="0" fontId="4" fillId="0" borderId="26" xfId="0" applyFont="1" applyBorder="1" applyAlignment="1">
      <alignment horizontal="center" vertical="center"/>
    </xf>
    <xf numFmtId="0" fontId="4" fillId="0" borderId="43" xfId="0" applyFont="1" applyBorder="1" applyAlignment="1">
      <alignment horizontal="center" vertical="center"/>
    </xf>
    <xf numFmtId="0" fontId="6" fillId="0" borderId="80" xfId="0" applyFont="1" applyBorder="1" applyAlignment="1">
      <alignment horizontal="left" vertical="center" wrapText="1"/>
    </xf>
    <xf numFmtId="0" fontId="6" fillId="0" borderId="81"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80" xfId="0" applyFont="1" applyBorder="1" applyAlignment="1">
      <alignment horizontal="left" vertical="center"/>
    </xf>
    <xf numFmtId="49" fontId="6" fillId="0" borderId="85" xfId="0" applyNumberFormat="1" applyFont="1" applyBorder="1" applyAlignment="1">
      <alignment horizontal="left" vertical="center" wrapText="1"/>
    </xf>
    <xf numFmtId="0" fontId="4" fillId="0" borderId="86" xfId="0" applyFont="1" applyBorder="1" applyAlignment="1">
      <alignment horizontal="center" vertical="center"/>
    </xf>
    <xf numFmtId="0" fontId="4" fillId="0" borderId="87" xfId="0" applyFont="1" applyBorder="1"/>
    <xf numFmtId="0" fontId="4" fillId="0" borderId="88" xfId="0" applyFont="1" applyBorder="1"/>
    <xf numFmtId="49" fontId="6" fillId="0" borderId="85" xfId="0" applyNumberFormat="1" applyFont="1" applyBorder="1" applyAlignment="1">
      <alignment horizontal="left" vertical="center"/>
    </xf>
    <xf numFmtId="0" fontId="4" fillId="0" borderId="40" xfId="0" applyFont="1" applyBorder="1" applyAlignment="1">
      <alignment horizontal="center" vertical="center"/>
    </xf>
    <xf numFmtId="49" fontId="6" fillId="0" borderId="28" xfId="0" applyNumberFormat="1" applyFont="1" applyBorder="1" applyAlignment="1">
      <alignment horizontal="left" vertical="center"/>
    </xf>
    <xf numFmtId="0" fontId="4" fillId="0" borderId="86" xfId="0" applyFont="1" applyBorder="1"/>
    <xf numFmtId="0" fontId="4" fillId="0" borderId="87"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4" fillId="4" borderId="1" xfId="0" applyFont="1" applyFill="1" applyBorder="1"/>
    <xf numFmtId="0" fontId="3" fillId="4" borderId="1" xfId="0" applyFont="1" applyFill="1" applyBorder="1" applyAlignment="1">
      <alignment horizontal="center"/>
    </xf>
    <xf numFmtId="0" fontId="4" fillId="0" borderId="27" xfId="0" applyFont="1" applyBorder="1" applyAlignment="1">
      <alignment horizontal="center" vertical="center" wrapText="1"/>
    </xf>
    <xf numFmtId="0" fontId="6" fillId="0" borderId="46" xfId="0" applyFont="1" applyBorder="1" applyAlignment="1">
      <alignment vertical="center" wrapText="1"/>
    </xf>
    <xf numFmtId="0" fontId="6" fillId="0" borderId="28" xfId="0" applyFont="1" applyBorder="1" applyAlignment="1">
      <alignment horizontal="left" vertical="center"/>
    </xf>
    <xf numFmtId="0" fontId="4" fillId="0" borderId="22" xfId="0" applyFont="1" applyBorder="1" applyAlignment="1">
      <alignment horizontal="left" vertical="center"/>
    </xf>
    <xf numFmtId="0" fontId="4" fillId="0" borderId="15" xfId="0" applyFont="1" applyBorder="1" applyAlignment="1">
      <alignment vertical="center" wrapText="1"/>
    </xf>
    <xf numFmtId="0" fontId="4" fillId="0" borderId="21" xfId="0" applyFont="1" applyBorder="1" applyAlignment="1">
      <alignment vertical="center" wrapText="1"/>
    </xf>
    <xf numFmtId="0" fontId="4" fillId="0" borderId="27" xfId="0" applyFont="1" applyBorder="1" applyAlignment="1">
      <alignment vertical="center" wrapText="1"/>
    </xf>
    <xf numFmtId="0" fontId="4" fillId="0" borderId="52" xfId="0" applyFont="1" applyBorder="1" applyAlignment="1">
      <alignment vertical="center" wrapText="1"/>
    </xf>
    <xf numFmtId="9" fontId="9" fillId="0" borderId="0" xfId="0" applyNumberFormat="1" applyFont="1"/>
    <xf numFmtId="0" fontId="10" fillId="0" borderId="0" xfId="0" applyFont="1"/>
    <xf numFmtId="0" fontId="11" fillId="0" borderId="0" xfId="0" applyFont="1"/>
    <xf numFmtId="0" fontId="13" fillId="5" borderId="98" xfId="0" applyFont="1" applyFill="1" applyBorder="1" applyAlignment="1">
      <alignment horizontal="center" vertical="center" wrapText="1"/>
    </xf>
    <xf numFmtId="0" fontId="13" fillId="5" borderId="98" xfId="0" applyFont="1" applyFill="1" applyBorder="1" applyAlignment="1">
      <alignment vertical="center" wrapText="1"/>
    </xf>
    <xf numFmtId="0" fontId="13" fillId="5" borderId="99" xfId="0" applyFont="1" applyFill="1" applyBorder="1" applyAlignment="1">
      <alignment vertical="center" wrapText="1"/>
    </xf>
    <xf numFmtId="0" fontId="14" fillId="0" borderId="44" xfId="0" applyFont="1" applyBorder="1"/>
    <xf numFmtId="0" fontId="15" fillId="0" borderId="44" xfId="0" applyFont="1" applyBorder="1" applyAlignment="1">
      <alignment horizontal="center" vertical="center" wrapText="1"/>
    </xf>
    <xf numFmtId="0" fontId="12" fillId="0" borderId="102" xfId="0" applyFont="1" applyBorder="1" applyAlignment="1">
      <alignment vertical="center"/>
    </xf>
    <xf numFmtId="0" fontId="12" fillId="0" borderId="103" xfId="0" applyFont="1" applyBorder="1" applyAlignment="1">
      <alignment vertical="center"/>
    </xf>
    <xf numFmtId="0" fontId="15" fillId="6" borderId="52" xfId="0" applyFont="1" applyFill="1" applyBorder="1" applyAlignment="1">
      <alignment horizontal="center" vertical="center" wrapText="1"/>
    </xf>
    <xf numFmtId="0" fontId="13" fillId="7" borderId="105"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2" fillId="6" borderId="106" xfId="0" applyFont="1" applyFill="1" applyBorder="1" applyAlignment="1">
      <alignment horizontal="center" vertical="center" wrapText="1"/>
    </xf>
    <xf numFmtId="0" fontId="12" fillId="6" borderId="107" xfId="0" applyFont="1" applyFill="1" applyBorder="1" applyAlignment="1">
      <alignment horizontal="center" vertical="center" wrapText="1"/>
    </xf>
    <xf numFmtId="0" fontId="12" fillId="6" borderId="108" xfId="0"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xf>
    <xf numFmtId="0" fontId="14" fillId="0" borderId="27" xfId="0" applyFont="1" applyBorder="1" applyAlignment="1">
      <alignment horizontal="center" vertical="center" wrapText="1"/>
    </xf>
    <xf numFmtId="9" fontId="13" fillId="2" borderId="109" xfId="0" applyNumberFormat="1" applyFont="1" applyFill="1" applyBorder="1" applyAlignment="1">
      <alignment horizontal="center" vertical="center" wrapText="1"/>
    </xf>
    <xf numFmtId="0" fontId="16" fillId="3" borderId="110" xfId="0" applyFont="1" applyFill="1" applyBorder="1" applyAlignment="1">
      <alignment vertical="top" wrapText="1"/>
    </xf>
    <xf numFmtId="0" fontId="11" fillId="3" borderId="111" xfId="0" applyFont="1" applyFill="1" applyBorder="1"/>
    <xf numFmtId="0" fontId="11" fillId="3" borderId="112" xfId="0" applyFont="1" applyFill="1" applyBorder="1"/>
    <xf numFmtId="0" fontId="11" fillId="3" borderId="112" xfId="0" applyFont="1" applyFill="1" applyBorder="1" applyAlignment="1">
      <alignment vertical="center" wrapText="1"/>
    </xf>
    <xf numFmtId="0" fontId="11" fillId="3" borderId="113" xfId="0" applyFont="1" applyFill="1" applyBorder="1"/>
    <xf numFmtId="0" fontId="14" fillId="0" borderId="80" xfId="0" applyFont="1" applyBorder="1" applyAlignment="1">
      <alignment horizontal="center" vertical="center" wrapText="1"/>
    </xf>
    <xf numFmtId="0" fontId="15" fillId="0" borderId="64" xfId="0" applyFont="1" applyBorder="1" applyAlignment="1">
      <alignment horizontal="center" vertical="center" wrapText="1"/>
    </xf>
    <xf numFmtId="0" fontId="15" fillId="8" borderId="114" xfId="0" applyFont="1" applyFill="1" applyBorder="1" applyAlignment="1">
      <alignment horizontal="center" vertical="center" textRotation="90" wrapText="1"/>
    </xf>
    <xf numFmtId="0" fontId="15" fillId="8" borderId="57" xfId="0" applyFont="1" applyFill="1" applyBorder="1" applyAlignment="1">
      <alignment horizontal="center" vertical="center" wrapText="1"/>
    </xf>
    <xf numFmtId="0" fontId="15" fillId="8" borderId="84" xfId="0" applyFont="1" applyFill="1" applyBorder="1" applyAlignment="1">
      <alignment horizontal="left" vertical="center" wrapText="1"/>
    </xf>
    <xf numFmtId="9" fontId="13" fillId="2" borderId="115" xfId="0" applyNumberFormat="1" applyFont="1" applyFill="1" applyBorder="1" applyAlignment="1">
      <alignment horizontal="center" vertical="center" wrapText="1"/>
    </xf>
    <xf numFmtId="0" fontId="16" fillId="8" borderId="116" xfId="0" applyFont="1" applyFill="1" applyBorder="1" applyAlignment="1">
      <alignment vertical="top" wrapText="1"/>
    </xf>
    <xf numFmtId="0" fontId="11" fillId="8" borderId="117" xfId="0" applyFont="1" applyFill="1" applyBorder="1"/>
    <xf numFmtId="0" fontId="11" fillId="8" borderId="118" xfId="0" applyFont="1" applyFill="1" applyBorder="1"/>
    <xf numFmtId="0" fontId="11" fillId="8" borderId="119" xfId="0" applyFont="1" applyFill="1" applyBorder="1"/>
    <xf numFmtId="0" fontId="14" fillId="0" borderId="120" xfId="0" applyFont="1" applyBorder="1" applyAlignment="1">
      <alignment horizontal="center" vertical="center" wrapText="1"/>
    </xf>
    <xf numFmtId="0" fontId="15" fillId="0" borderId="61" xfId="0" applyFont="1" applyBorder="1" applyAlignment="1">
      <alignment horizontal="center" vertical="center" wrapText="1"/>
    </xf>
    <xf numFmtId="0" fontId="15" fillId="8" borderId="121" xfId="0" applyFont="1" applyFill="1" applyBorder="1" applyAlignment="1">
      <alignment horizontal="center" vertical="center" textRotation="90" wrapText="1"/>
    </xf>
    <xf numFmtId="0" fontId="15" fillId="8" borderId="122" xfId="0" applyFont="1" applyFill="1" applyBorder="1" applyAlignment="1">
      <alignment horizontal="center" vertical="center" wrapText="1"/>
    </xf>
    <xf numFmtId="0" fontId="15" fillId="8" borderId="123" xfId="0" applyFont="1" applyFill="1" applyBorder="1" applyAlignment="1">
      <alignment horizontal="left" vertical="center" wrapText="1"/>
    </xf>
    <xf numFmtId="9" fontId="13" fillId="0" borderId="115" xfId="0" applyNumberFormat="1" applyFont="1" applyBorder="1" applyAlignment="1">
      <alignment horizontal="center" vertical="center" wrapText="1"/>
    </xf>
    <xf numFmtId="0" fontId="16" fillId="8" borderId="123" xfId="0" applyFont="1" applyFill="1" applyBorder="1" applyAlignment="1">
      <alignment vertical="top" wrapText="1"/>
    </xf>
    <xf numFmtId="0" fontId="11" fillId="8" borderId="124" xfId="0" applyFont="1" applyFill="1" applyBorder="1"/>
    <xf numFmtId="0" fontId="11" fillId="8" borderId="125" xfId="0" applyFont="1" applyFill="1" applyBorder="1"/>
    <xf numFmtId="0" fontId="11" fillId="8" borderId="126" xfId="0" applyFont="1" applyFill="1" applyBorder="1"/>
    <xf numFmtId="9" fontId="11" fillId="0" borderId="0" xfId="0" applyNumberFormat="1" applyFont="1"/>
    <xf numFmtId="0" fontId="14" fillId="0" borderId="127" xfId="0" applyFont="1" applyBorder="1" applyAlignment="1">
      <alignment horizontal="center" vertical="center" wrapText="1"/>
    </xf>
    <xf numFmtId="0" fontId="15" fillId="8" borderId="128" xfId="0" applyFont="1" applyFill="1" applyBorder="1" applyAlignment="1">
      <alignment horizontal="center" vertical="center" wrapText="1"/>
    </xf>
    <xf numFmtId="0" fontId="15" fillId="8" borderId="129" xfId="0" applyFont="1" applyFill="1" applyBorder="1" applyAlignment="1">
      <alignment horizontal="left" vertical="center" wrapText="1"/>
    </xf>
    <xf numFmtId="0" fontId="16" fillId="8" borderId="129" xfId="0" applyFont="1" applyFill="1" applyBorder="1" applyAlignment="1">
      <alignment vertical="top" wrapText="1"/>
    </xf>
    <xf numFmtId="0" fontId="11" fillId="8" borderId="125" xfId="0" applyFont="1" applyFill="1" applyBorder="1" applyAlignment="1">
      <alignment horizontal="left"/>
    </xf>
    <xf numFmtId="0" fontId="14" fillId="0" borderId="130" xfId="0" applyFont="1" applyBorder="1" applyAlignment="1">
      <alignment horizontal="center" vertical="center" wrapText="1"/>
    </xf>
    <xf numFmtId="0" fontId="15" fillId="8" borderId="116" xfId="0" applyFont="1" applyFill="1" applyBorder="1" applyAlignment="1">
      <alignment horizontal="left" vertical="center" wrapText="1"/>
    </xf>
    <xf numFmtId="0" fontId="15" fillId="8" borderId="131" xfId="0" applyFont="1" applyFill="1" applyBorder="1" applyAlignment="1">
      <alignment horizontal="center" vertical="center" wrapText="1"/>
    </xf>
    <xf numFmtId="0" fontId="15" fillId="8" borderId="132" xfId="0" applyFont="1" applyFill="1" applyBorder="1" applyAlignment="1">
      <alignment horizontal="left" vertical="center" wrapText="1"/>
    </xf>
    <xf numFmtId="0" fontId="15" fillId="8" borderId="11" xfId="0" applyFont="1" applyFill="1" applyBorder="1" applyAlignment="1">
      <alignment horizontal="center" vertical="center" wrapText="1"/>
    </xf>
    <xf numFmtId="0" fontId="15" fillId="8" borderId="133" xfId="0" applyFont="1" applyFill="1" applyBorder="1" applyAlignment="1">
      <alignment horizontal="left" vertical="center" wrapText="1"/>
    </xf>
    <xf numFmtId="9" fontId="13" fillId="0" borderId="134" xfId="0" applyNumberFormat="1" applyFont="1" applyBorder="1" applyAlignment="1">
      <alignment horizontal="center" vertical="center" wrapText="1"/>
    </xf>
    <xf numFmtId="0" fontId="15" fillId="8" borderId="125" xfId="0" applyFont="1" applyFill="1" applyBorder="1" applyAlignment="1">
      <alignment horizontal="left" vertical="center" wrapText="1"/>
    </xf>
    <xf numFmtId="9" fontId="13" fillId="0" borderId="135" xfId="0" applyNumberFormat="1" applyFont="1" applyBorder="1" applyAlignment="1">
      <alignment horizontal="center" vertical="center" wrapText="1"/>
    </xf>
    <xf numFmtId="0" fontId="15" fillId="8" borderId="136" xfId="0" applyFont="1" applyFill="1" applyBorder="1" applyAlignment="1">
      <alignment horizontal="center" vertical="center" wrapText="1"/>
    </xf>
    <xf numFmtId="0" fontId="15" fillId="8" borderId="137" xfId="0" applyFont="1" applyFill="1" applyBorder="1" applyAlignment="1">
      <alignment horizontal="left" vertical="center" wrapText="1"/>
    </xf>
    <xf numFmtId="9" fontId="13" fillId="2" borderId="138" xfId="0" applyNumberFormat="1" applyFont="1" applyFill="1" applyBorder="1" applyAlignment="1">
      <alignment horizontal="center" vertical="center" wrapText="1"/>
    </xf>
    <xf numFmtId="0" fontId="14" fillId="0" borderId="139" xfId="0" applyFont="1" applyBorder="1" applyAlignment="1">
      <alignment horizontal="center" vertical="center" wrapText="1"/>
    </xf>
    <xf numFmtId="0" fontId="15" fillId="0" borderId="140" xfId="0" applyFont="1" applyBorder="1" applyAlignment="1">
      <alignment horizontal="center" vertical="center" wrapText="1"/>
    </xf>
    <xf numFmtId="0" fontId="15" fillId="8" borderId="110" xfId="0" applyFont="1" applyFill="1" applyBorder="1" applyAlignment="1">
      <alignment horizontal="center" vertical="center" textRotation="90" wrapText="1"/>
    </xf>
    <xf numFmtId="0" fontId="15" fillId="8" borderId="141" xfId="0" applyFont="1" applyFill="1" applyBorder="1" applyAlignment="1">
      <alignment horizontal="left" vertical="center" wrapText="1"/>
    </xf>
    <xf numFmtId="0" fontId="16" fillId="8" borderId="142" xfId="0" applyFont="1" applyFill="1" applyBorder="1" applyAlignment="1">
      <alignment vertical="top" wrapText="1"/>
    </xf>
    <xf numFmtId="0" fontId="15" fillId="0" borderId="143" xfId="0" applyFont="1" applyBorder="1" applyAlignment="1">
      <alignment horizontal="center" vertical="center" wrapText="1"/>
    </xf>
    <xf numFmtId="0" fontId="15" fillId="0" borderId="144" xfId="0" applyFont="1" applyBorder="1" applyAlignment="1">
      <alignment horizontal="center" vertical="center" textRotation="90" wrapText="1"/>
    </xf>
    <xf numFmtId="0" fontId="15" fillId="0" borderId="11" xfId="0" applyFont="1" applyBorder="1" applyAlignment="1">
      <alignment horizontal="center" vertical="center" wrapText="1"/>
    </xf>
    <xf numFmtId="0" fontId="15" fillId="0" borderId="133" xfId="0" applyFont="1" applyBorder="1" applyAlignment="1">
      <alignment horizontal="left" vertical="center" wrapText="1"/>
    </xf>
    <xf numFmtId="9" fontId="13" fillId="2" borderId="145" xfId="0" applyNumberFormat="1" applyFont="1" applyFill="1" applyBorder="1" applyAlignment="1">
      <alignment horizontal="center" vertical="center" wrapText="1"/>
    </xf>
    <xf numFmtId="0" fontId="16" fillId="0" borderId="146" xfId="0" applyFont="1" applyBorder="1" applyAlignment="1">
      <alignment vertical="top" wrapText="1"/>
    </xf>
    <xf numFmtId="0" fontId="11" fillId="0" borderId="147" xfId="0" applyFont="1" applyBorder="1"/>
    <xf numFmtId="0" fontId="11" fillId="0" borderId="125" xfId="0" applyFont="1" applyBorder="1"/>
    <xf numFmtId="0" fontId="11" fillId="0" borderId="126" xfId="0" applyFont="1" applyBorder="1"/>
    <xf numFmtId="0" fontId="15" fillId="0" borderId="45" xfId="0" applyFont="1" applyBorder="1" applyAlignment="1">
      <alignment horizontal="center" vertical="center" wrapText="1"/>
    </xf>
    <xf numFmtId="0" fontId="15" fillId="0" borderId="73" xfId="0" applyFont="1" applyBorder="1" applyAlignment="1">
      <alignment horizontal="center" vertical="center" textRotation="90" wrapText="1"/>
    </xf>
    <xf numFmtId="0" fontId="15" fillId="0" borderId="136" xfId="0" applyFont="1" applyBorder="1" applyAlignment="1">
      <alignment horizontal="center" vertical="center" wrapText="1"/>
    </xf>
    <xf numFmtId="0" fontId="15" fillId="0" borderId="137" xfId="0" applyFont="1" applyBorder="1" applyAlignment="1">
      <alignment horizontal="left" vertical="center" wrapText="1"/>
    </xf>
    <xf numFmtId="0" fontId="16" fillId="0" borderId="129" xfId="0" applyFont="1" applyBorder="1" applyAlignment="1">
      <alignment vertical="top" wrapText="1"/>
    </xf>
    <xf numFmtId="0" fontId="15" fillId="0" borderId="148" xfId="0" applyFont="1" applyBorder="1" applyAlignment="1">
      <alignment horizontal="center" vertical="center" wrapText="1"/>
    </xf>
    <xf numFmtId="0" fontId="15" fillId="0" borderId="112" xfId="0" applyFont="1" applyBorder="1" applyAlignment="1">
      <alignment horizontal="left" vertical="center" wrapText="1"/>
    </xf>
    <xf numFmtId="0" fontId="16" fillId="0" borderId="149" xfId="0" applyFont="1" applyBorder="1" applyAlignment="1">
      <alignment horizontal="left" vertical="top" wrapText="1"/>
    </xf>
    <xf numFmtId="9" fontId="13" fillId="0" borderId="7" xfId="0" applyNumberFormat="1" applyFont="1" applyBorder="1" applyAlignment="1">
      <alignment horizontal="center" vertical="center" wrapText="1"/>
    </xf>
    <xf numFmtId="0" fontId="16" fillId="0" borderId="149" xfId="0" applyFont="1" applyBorder="1" applyAlignment="1">
      <alignment vertical="top" wrapText="1"/>
    </xf>
    <xf numFmtId="0" fontId="14" fillId="0" borderId="150" xfId="0" applyFont="1" applyBorder="1" applyAlignment="1">
      <alignment horizontal="center" vertical="center" wrapText="1"/>
    </xf>
    <xf numFmtId="0" fontId="16" fillId="0" borderId="151" xfId="0" applyFont="1" applyBorder="1" applyAlignment="1">
      <alignment vertical="top" wrapText="1"/>
    </xf>
    <xf numFmtId="0" fontId="17" fillId="0" borderId="149" xfId="0" applyFont="1" applyBorder="1" applyAlignment="1">
      <alignment vertical="top" wrapText="1"/>
    </xf>
    <xf numFmtId="9" fontId="13" fillId="9" borderId="7" xfId="0" applyNumberFormat="1" applyFont="1" applyFill="1" applyBorder="1" applyAlignment="1">
      <alignment horizontal="center" vertical="center" wrapText="1"/>
    </xf>
    <xf numFmtId="0" fontId="15" fillId="0" borderId="152" xfId="0" applyFont="1" applyBorder="1" applyAlignment="1">
      <alignment horizontal="center" vertical="center" wrapText="1"/>
    </xf>
    <xf numFmtId="0" fontId="15" fillId="0" borderId="55" xfId="0" applyFont="1" applyBorder="1" applyAlignment="1">
      <alignment horizontal="center" vertical="center" wrapText="1"/>
    </xf>
    <xf numFmtId="9" fontId="13" fillId="0" borderId="152" xfId="0" applyNumberFormat="1" applyFont="1" applyBorder="1" applyAlignment="1">
      <alignment horizontal="center" vertical="center" wrapText="1"/>
    </xf>
    <xf numFmtId="0" fontId="16" fillId="4" borderId="14" xfId="0" applyFont="1" applyFill="1" applyBorder="1" applyAlignment="1">
      <alignment vertical="top" wrapText="1"/>
    </xf>
    <xf numFmtId="0" fontId="14" fillId="0" borderId="21"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75" xfId="0" applyFont="1" applyBorder="1" applyAlignment="1">
      <alignment horizontal="center" vertical="center" textRotation="90" wrapText="1"/>
    </xf>
    <xf numFmtId="0" fontId="15" fillId="0" borderId="40" xfId="0" applyFont="1" applyBorder="1" applyAlignment="1">
      <alignment horizontal="center" vertical="center" wrapText="1"/>
    </xf>
    <xf numFmtId="0" fontId="15" fillId="0" borderId="43" xfId="0" applyFont="1" applyBorder="1" applyAlignment="1">
      <alignment horizontal="center" vertical="center" wrapText="1"/>
    </xf>
    <xf numFmtId="9" fontId="13" fillId="0" borderId="40" xfId="0" applyNumberFormat="1" applyFont="1" applyBorder="1" applyAlignment="1">
      <alignment horizontal="center" vertical="center" wrapText="1"/>
    </xf>
    <xf numFmtId="0" fontId="16" fillId="4" borderId="121" xfId="0" applyFont="1" applyFill="1" applyBorder="1" applyAlignment="1">
      <alignment vertical="top" wrapText="1"/>
    </xf>
    <xf numFmtId="0" fontId="14" fillId="0" borderId="15" xfId="0" applyFont="1" applyBorder="1" applyAlignment="1">
      <alignment horizontal="center" vertical="center" wrapText="1"/>
    </xf>
    <xf numFmtId="0" fontId="15" fillId="8" borderId="114" xfId="0" applyFont="1" applyFill="1" applyBorder="1" applyAlignment="1">
      <alignment horizontal="center" vertical="top" textRotation="90" wrapText="1"/>
    </xf>
    <xf numFmtId="0" fontId="15" fillId="8" borderId="114" xfId="0" applyFont="1" applyFill="1" applyBorder="1" applyAlignment="1">
      <alignment horizontal="center" vertical="center" wrapText="1"/>
    </xf>
    <xf numFmtId="9" fontId="13" fillId="0" borderId="62" xfId="0" applyNumberFormat="1" applyFont="1" applyBorder="1" applyAlignment="1">
      <alignment horizontal="center" vertical="center" wrapText="1"/>
    </xf>
    <xf numFmtId="0" fontId="16" fillId="8" borderId="110" xfId="0" applyFont="1" applyFill="1" applyBorder="1" applyAlignment="1">
      <alignment vertical="top" wrapText="1"/>
    </xf>
    <xf numFmtId="0" fontId="15" fillId="8" borderId="121" xfId="0" applyFont="1" applyFill="1" applyBorder="1" applyAlignment="1">
      <alignment horizontal="center" vertical="top" textRotation="90" wrapText="1"/>
    </xf>
    <xf numFmtId="0" fontId="15" fillId="8" borderId="110" xfId="0" applyFont="1" applyFill="1" applyBorder="1" applyAlignment="1">
      <alignment horizontal="center" vertical="center" wrapText="1"/>
    </xf>
    <xf numFmtId="9" fontId="13" fillId="0" borderId="153" xfId="0" applyNumberFormat="1" applyFont="1" applyBorder="1" applyAlignment="1">
      <alignment horizontal="center" vertical="center" wrapText="1"/>
    </xf>
    <xf numFmtId="0" fontId="15" fillId="8" borderId="148" xfId="0" applyFont="1" applyFill="1" applyBorder="1" applyAlignment="1">
      <alignment horizontal="center" vertical="center" wrapText="1"/>
    </xf>
    <xf numFmtId="0" fontId="15" fillId="8" borderId="112" xfId="0" applyFont="1" applyFill="1" applyBorder="1" applyAlignment="1">
      <alignment horizontal="left" vertical="center" wrapText="1"/>
    </xf>
    <xf numFmtId="0" fontId="15" fillId="8" borderId="151" xfId="0" applyFont="1" applyFill="1" applyBorder="1" applyAlignment="1">
      <alignment horizontal="left" vertical="center" wrapText="1"/>
    </xf>
    <xf numFmtId="9" fontId="13" fillId="2" borderId="7" xfId="0" applyNumberFormat="1" applyFont="1" applyFill="1" applyBorder="1" applyAlignment="1">
      <alignment horizontal="center" vertical="center" wrapText="1"/>
    </xf>
    <xf numFmtId="0" fontId="15" fillId="8" borderId="154" xfId="0" applyFont="1" applyFill="1" applyBorder="1" applyAlignment="1">
      <alignment horizontal="center" vertical="center" wrapText="1"/>
    </xf>
    <xf numFmtId="0" fontId="15" fillId="8" borderId="155" xfId="0" applyFont="1" applyFill="1" applyBorder="1" applyAlignment="1">
      <alignment horizontal="left" vertical="center" wrapText="1"/>
    </xf>
    <xf numFmtId="0" fontId="15" fillId="8" borderId="156" xfId="0" applyFont="1" applyFill="1" applyBorder="1" applyAlignment="1">
      <alignment horizontal="center" vertical="center" wrapText="1"/>
    </xf>
    <xf numFmtId="0" fontId="15" fillId="8" borderId="157" xfId="0" applyFont="1" applyFill="1" applyBorder="1" applyAlignment="1">
      <alignment horizontal="center" vertical="center" wrapText="1"/>
    </xf>
    <xf numFmtId="9" fontId="13" fillId="4" borderId="7" xfId="0" applyNumberFormat="1" applyFont="1" applyFill="1" applyBorder="1" applyAlignment="1">
      <alignment horizontal="center" vertical="center" wrapText="1"/>
    </xf>
    <xf numFmtId="9" fontId="13" fillId="0" borderId="152" xfId="0" applyNumberFormat="1" applyFont="1" applyBorder="1" applyAlignment="1">
      <alignment horizontal="center" vertical="top" wrapText="1"/>
    </xf>
    <xf numFmtId="0" fontId="16" fillId="8" borderId="155" xfId="0" applyFont="1" applyFill="1" applyBorder="1" applyAlignment="1">
      <alignment vertical="top" wrapText="1"/>
    </xf>
    <xf numFmtId="9" fontId="13" fillId="0" borderId="61" xfId="0" applyNumberFormat="1" applyFont="1" applyBorder="1" applyAlignment="1">
      <alignment horizontal="center" vertical="top" wrapText="1"/>
    </xf>
    <xf numFmtId="9" fontId="13" fillId="0" borderId="140" xfId="0" applyNumberFormat="1" applyFont="1" applyBorder="1" applyAlignment="1">
      <alignment horizontal="center" vertical="top" wrapText="1"/>
    </xf>
    <xf numFmtId="0" fontId="14" fillId="0" borderId="10" xfId="0" applyFont="1" applyBorder="1" applyAlignment="1">
      <alignment horizontal="center" vertical="center" wrapText="1"/>
    </xf>
    <xf numFmtId="0" fontId="15" fillId="8" borderId="158" xfId="0" applyFont="1" applyFill="1" applyBorder="1" applyAlignment="1">
      <alignment horizontal="center" vertical="center" wrapText="1"/>
    </xf>
    <xf numFmtId="0" fontId="15" fillId="8" borderId="159" xfId="0" applyFont="1" applyFill="1" applyBorder="1" applyAlignment="1">
      <alignment horizontal="left" vertical="center" wrapText="1"/>
    </xf>
    <xf numFmtId="9" fontId="13" fillId="2" borderId="158" xfId="0" applyNumberFormat="1" applyFont="1" applyFill="1" applyBorder="1" applyAlignment="1">
      <alignment horizontal="center" vertical="center" wrapText="1"/>
    </xf>
    <xf numFmtId="0" fontId="16" fillId="8" borderId="151" xfId="0" applyFont="1" applyFill="1" applyBorder="1" applyAlignment="1">
      <alignment vertical="top" wrapText="1"/>
    </xf>
    <xf numFmtId="0" fontId="15" fillId="8" borderId="110" xfId="0" applyFont="1" applyFill="1" applyBorder="1" applyAlignment="1">
      <alignment horizontal="left" vertical="center" wrapText="1"/>
    </xf>
    <xf numFmtId="9" fontId="13" fillId="2" borderId="128" xfId="0" applyNumberFormat="1" applyFont="1" applyFill="1" applyBorder="1" applyAlignment="1">
      <alignment horizontal="center" vertical="center" wrapText="1"/>
    </xf>
    <xf numFmtId="0" fontId="16" fillId="8" borderId="121" xfId="0" applyFont="1" applyFill="1" applyBorder="1" applyAlignment="1">
      <alignment vertical="top" wrapText="1"/>
    </xf>
    <xf numFmtId="0" fontId="14" fillId="0" borderId="52" xfId="0" applyFont="1" applyBorder="1" applyAlignment="1">
      <alignment horizontal="center" vertical="center" wrapText="1"/>
    </xf>
    <xf numFmtId="0" fontId="15" fillId="0" borderId="57" xfId="0" applyFont="1" applyBorder="1" applyAlignment="1">
      <alignment horizontal="center" vertical="center" wrapText="1"/>
    </xf>
    <xf numFmtId="0" fontId="15" fillId="8" borderId="142" xfId="0" applyFont="1" applyFill="1" applyBorder="1" applyAlignment="1">
      <alignment horizontal="center" vertical="top" textRotation="90" wrapText="1"/>
    </xf>
    <xf numFmtId="0" fontId="15" fillId="8" borderId="160" xfId="0" applyFont="1" applyFill="1" applyBorder="1" applyAlignment="1">
      <alignment horizontal="left" vertical="center" wrapText="1"/>
    </xf>
    <xf numFmtId="9" fontId="13" fillId="0" borderId="12" xfId="0" applyNumberFormat="1" applyFont="1" applyBorder="1" applyAlignment="1">
      <alignment horizontal="center" vertical="center" wrapText="1"/>
    </xf>
    <xf numFmtId="0" fontId="15" fillId="0" borderId="67" xfId="0" applyFont="1" applyBorder="1" applyAlignment="1">
      <alignment horizontal="center" vertical="center" textRotation="90" wrapText="1"/>
    </xf>
    <xf numFmtId="0" fontId="15" fillId="0" borderId="84" xfId="0" applyFont="1" applyBorder="1" applyAlignment="1">
      <alignment horizontal="left" vertical="center" wrapText="1"/>
    </xf>
    <xf numFmtId="9" fontId="17" fillId="10" borderId="131" xfId="0" applyNumberFormat="1" applyFont="1" applyFill="1" applyBorder="1" applyAlignment="1">
      <alignment horizontal="center" vertical="center" wrapText="1"/>
    </xf>
    <xf numFmtId="0" fontId="15" fillId="0" borderId="63" xfId="0" applyFont="1" applyBorder="1" applyAlignment="1">
      <alignment horizontal="center" vertical="center" textRotation="90" wrapText="1"/>
    </xf>
    <xf numFmtId="0" fontId="15" fillId="0" borderId="146" xfId="0" applyFont="1" applyBorder="1" applyAlignment="1">
      <alignment horizontal="left" vertical="center" wrapText="1"/>
    </xf>
    <xf numFmtId="9" fontId="17" fillId="10" borderId="161" xfId="0" applyNumberFormat="1" applyFont="1" applyFill="1" applyBorder="1" applyAlignment="1">
      <alignment horizontal="center" vertical="center" wrapText="1"/>
    </xf>
    <xf numFmtId="0" fontId="15" fillId="0" borderId="123" xfId="0" applyFont="1" applyBorder="1" applyAlignment="1">
      <alignment horizontal="left" vertical="center" wrapText="1"/>
    </xf>
    <xf numFmtId="0" fontId="16" fillId="0" borderId="123" xfId="0" applyFont="1" applyBorder="1" applyAlignment="1">
      <alignment vertical="top" wrapText="1"/>
    </xf>
    <xf numFmtId="0" fontId="14" fillId="0" borderId="162" xfId="0" applyFont="1" applyBorder="1" applyAlignment="1">
      <alignment horizontal="center" vertical="center" wrapText="1"/>
    </xf>
    <xf numFmtId="0" fontId="16" fillId="0" borderId="163" xfId="0" applyFont="1" applyBorder="1" applyAlignment="1">
      <alignment horizontal="left" vertical="top" wrapText="1"/>
    </xf>
    <xf numFmtId="0" fontId="16" fillId="0" borderId="63" xfId="0" applyFont="1" applyBorder="1" applyAlignment="1">
      <alignment horizontal="left" vertical="top" wrapText="1"/>
    </xf>
    <xf numFmtId="0" fontId="15" fillId="0" borderId="164" xfId="0" applyFont="1" applyBorder="1" applyAlignment="1">
      <alignment horizontal="center" vertical="center" wrapText="1"/>
    </xf>
    <xf numFmtId="0" fontId="15" fillId="0" borderId="129" xfId="0" applyFont="1" applyBorder="1" applyAlignment="1">
      <alignment horizontal="left" vertical="center" wrapText="1"/>
    </xf>
    <xf numFmtId="0" fontId="15" fillId="0" borderId="165" xfId="0" applyFont="1" applyBorder="1" applyAlignment="1">
      <alignment horizontal="left" vertical="center" wrapText="1"/>
    </xf>
    <xf numFmtId="9" fontId="13" fillId="2" borderId="158" xfId="0" applyNumberFormat="1" applyFont="1" applyFill="1" applyBorder="1" applyAlignment="1">
      <alignment horizontal="center" vertical="top" wrapText="1"/>
    </xf>
    <xf numFmtId="0" fontId="15" fillId="0" borderId="125" xfId="0" applyFont="1" applyBorder="1" applyAlignment="1">
      <alignment horizontal="left" vertical="center" wrapText="1"/>
    </xf>
    <xf numFmtId="9" fontId="13" fillId="2" borderId="161" xfId="0" applyNumberFormat="1" applyFont="1" applyFill="1" applyBorder="1" applyAlignment="1">
      <alignment horizontal="center" vertical="top" wrapText="1"/>
    </xf>
    <xf numFmtId="0" fontId="15" fillId="0" borderId="43" xfId="0" applyFont="1" applyBorder="1" applyAlignment="1">
      <alignment horizontal="center" vertical="center" textRotation="90" wrapText="1"/>
    </xf>
    <xf numFmtId="0" fontId="15" fillId="0" borderId="166" xfId="0" applyFont="1" applyBorder="1" applyAlignment="1">
      <alignment horizontal="left" vertical="center" wrapText="1"/>
    </xf>
    <xf numFmtId="9" fontId="13" fillId="2" borderId="122" xfId="0" applyNumberFormat="1" applyFont="1" applyFill="1" applyBorder="1" applyAlignment="1">
      <alignment horizontal="center" vertical="top" wrapText="1"/>
    </xf>
    <xf numFmtId="0" fontId="16" fillId="0" borderId="14" xfId="0" applyFont="1" applyBorder="1" applyAlignment="1">
      <alignment vertical="top" wrapText="1"/>
    </xf>
    <xf numFmtId="0" fontId="14" fillId="0" borderId="4" xfId="0" applyFont="1" applyBorder="1" applyAlignment="1">
      <alignment horizontal="center" vertical="center" wrapText="1"/>
    </xf>
    <xf numFmtId="0" fontId="15" fillId="8" borderId="167" xfId="0" applyFont="1" applyFill="1" applyBorder="1" applyAlignment="1">
      <alignment horizontal="left" vertical="center" wrapText="1"/>
    </xf>
    <xf numFmtId="9" fontId="13" fillId="0" borderId="168" xfId="0" applyNumberFormat="1" applyFont="1" applyBorder="1" applyAlignment="1">
      <alignment horizontal="center" vertical="center"/>
    </xf>
    <xf numFmtId="0" fontId="16" fillId="8" borderId="169" xfId="0" applyFont="1" applyFill="1" applyBorder="1" applyAlignment="1">
      <alignment vertical="top" wrapText="1"/>
    </xf>
    <xf numFmtId="9" fontId="13" fillId="0" borderId="145" xfId="0" applyNumberFormat="1" applyFont="1" applyBorder="1" applyAlignment="1">
      <alignment horizontal="center" vertical="center"/>
    </xf>
    <xf numFmtId="9" fontId="13" fillId="0" borderId="170" xfId="0" applyNumberFormat="1" applyFont="1" applyBorder="1" applyAlignment="1">
      <alignment horizontal="center" vertical="center"/>
    </xf>
    <xf numFmtId="0" fontId="14" fillId="0" borderId="9" xfId="0" applyFont="1" applyBorder="1" applyAlignment="1">
      <alignment horizontal="center" vertical="center" wrapText="1"/>
    </xf>
    <xf numFmtId="0" fontId="15" fillId="8" borderId="142" xfId="0" applyFont="1" applyFill="1" applyBorder="1" applyAlignment="1">
      <alignment horizontal="center" vertical="center" textRotation="90" wrapText="1"/>
    </xf>
    <xf numFmtId="0" fontId="15" fillId="8" borderId="171" xfId="0" applyFont="1" applyFill="1" applyBorder="1" applyAlignment="1">
      <alignment horizontal="left" vertical="center" wrapText="1"/>
    </xf>
    <xf numFmtId="9" fontId="13" fillId="2" borderId="172" xfId="0" applyNumberFormat="1" applyFont="1" applyFill="1" applyBorder="1" applyAlignment="1">
      <alignment horizontal="center" vertical="center"/>
    </xf>
    <xf numFmtId="0" fontId="15" fillId="4" borderId="114" xfId="0" applyFont="1" applyFill="1" applyBorder="1" applyAlignment="1">
      <alignment horizontal="center" vertical="center" textRotation="90" wrapText="1"/>
    </xf>
    <xf numFmtId="0" fontId="15" fillId="0" borderId="173" xfId="0" applyFont="1" applyBorder="1" applyAlignment="1">
      <alignment horizontal="left" vertical="center" wrapText="1"/>
    </xf>
    <xf numFmtId="9" fontId="13" fillId="0" borderId="82" xfId="0" applyNumberFormat="1" applyFont="1" applyBorder="1" applyAlignment="1">
      <alignment horizontal="center" vertical="center" wrapText="1"/>
    </xf>
    <xf numFmtId="0" fontId="15" fillId="4" borderId="121" xfId="0" applyFont="1" applyFill="1" applyBorder="1" applyAlignment="1">
      <alignment horizontal="center" vertical="center" textRotation="90" wrapText="1"/>
    </xf>
    <xf numFmtId="0" fontId="15" fillId="0" borderId="154" xfId="0" applyFont="1" applyBorder="1" applyAlignment="1">
      <alignment horizontal="center" vertical="center" wrapText="1"/>
    </xf>
    <xf numFmtId="0" fontId="15" fillId="0" borderId="156" xfId="0" applyFont="1" applyBorder="1" applyAlignment="1">
      <alignment horizontal="center" vertical="center" wrapText="1"/>
    </xf>
    <xf numFmtId="0" fontId="15" fillId="0" borderId="157" xfId="0" applyFont="1" applyBorder="1" applyAlignment="1">
      <alignment horizontal="center" vertical="center" wrapText="1"/>
    </xf>
    <xf numFmtId="9" fontId="13" fillId="2" borderId="128" xfId="0" applyNumberFormat="1" applyFont="1" applyFill="1" applyBorder="1" applyAlignment="1">
      <alignment horizontal="center" vertical="top" wrapText="1"/>
    </xf>
    <xf numFmtId="0" fontId="15" fillId="4" borderId="142" xfId="0" applyFont="1" applyFill="1" applyBorder="1" applyAlignment="1">
      <alignment horizontal="center" vertical="center" textRotation="90" wrapText="1"/>
    </xf>
    <xf numFmtId="9" fontId="13" fillId="0" borderId="41" xfId="0" applyNumberFormat="1" applyFont="1" applyBorder="1" applyAlignment="1">
      <alignment horizontal="center" vertical="center" wrapText="1"/>
    </xf>
    <xf numFmtId="0" fontId="16" fillId="0" borderId="43" xfId="0" applyFont="1" applyBorder="1" applyAlignment="1">
      <alignment vertical="top" wrapText="1"/>
    </xf>
    <xf numFmtId="0" fontId="15" fillId="8" borderId="81" xfId="0" applyFont="1" applyFill="1" applyBorder="1" applyAlignment="1">
      <alignment horizontal="center" vertical="center" wrapText="1"/>
    </xf>
    <xf numFmtId="0" fontId="15" fillId="8" borderId="174" xfId="0" applyFont="1" applyFill="1" applyBorder="1" applyAlignment="1">
      <alignment horizontal="left" vertical="center" wrapText="1"/>
    </xf>
    <xf numFmtId="9" fontId="13" fillId="2" borderId="82" xfId="0" applyNumberFormat="1" applyFont="1" applyFill="1" applyBorder="1" applyAlignment="1">
      <alignment horizontal="center" vertical="center"/>
    </xf>
    <xf numFmtId="0" fontId="16" fillId="8" borderId="84" xfId="0" applyFont="1" applyFill="1" applyBorder="1" applyAlignment="1">
      <alignment vertical="top" wrapText="1"/>
    </xf>
    <xf numFmtId="0" fontId="15" fillId="8" borderId="175" xfId="0" applyFont="1" applyFill="1" applyBorder="1" applyAlignment="1">
      <alignment horizontal="left" vertical="center" wrapText="1"/>
    </xf>
    <xf numFmtId="9" fontId="13" fillId="9" borderId="176" xfId="0" applyNumberFormat="1" applyFont="1" applyFill="1" applyBorder="1" applyAlignment="1">
      <alignment horizontal="center" vertical="center"/>
    </xf>
    <xf numFmtId="9" fontId="13" fillId="9" borderId="177" xfId="0" applyNumberFormat="1" applyFont="1" applyFill="1" applyBorder="1" applyAlignment="1">
      <alignment horizontal="center" vertical="center"/>
    </xf>
    <xf numFmtId="0" fontId="15" fillId="8" borderId="178" xfId="0" applyFont="1" applyFill="1" applyBorder="1" applyAlignment="1">
      <alignment horizontal="center" vertical="center" wrapText="1"/>
    </xf>
    <xf numFmtId="0" fontId="15" fillId="8" borderId="179" xfId="0" applyFont="1" applyFill="1" applyBorder="1" applyAlignment="1">
      <alignment horizontal="left" vertical="center" wrapText="1"/>
    </xf>
    <xf numFmtId="9" fontId="13" fillId="9" borderId="172" xfId="0" applyNumberFormat="1" applyFont="1" applyFill="1" applyBorder="1" applyAlignment="1">
      <alignment horizontal="center" vertical="center"/>
    </xf>
    <xf numFmtId="0" fontId="16" fillId="8" borderId="132" xfId="0" applyFont="1" applyFill="1" applyBorder="1" applyAlignment="1">
      <alignment vertical="top" wrapText="1"/>
    </xf>
    <xf numFmtId="0" fontId="15" fillId="8" borderId="180" xfId="0" applyFont="1" applyFill="1" applyBorder="1" applyAlignment="1">
      <alignment horizontal="left" vertical="center" wrapText="1"/>
    </xf>
    <xf numFmtId="9" fontId="13" fillId="2" borderId="181" xfId="0" applyNumberFormat="1" applyFont="1" applyFill="1" applyBorder="1" applyAlignment="1">
      <alignment horizontal="center" vertical="center" wrapText="1"/>
    </xf>
    <xf numFmtId="0" fontId="15" fillId="8" borderId="182" xfId="0" applyFont="1" applyFill="1" applyBorder="1" applyAlignment="1">
      <alignment horizontal="left" vertical="center" wrapText="1"/>
    </xf>
    <xf numFmtId="0" fontId="15" fillId="8" borderId="183" xfId="0" applyFont="1" applyFill="1" applyBorder="1" applyAlignment="1">
      <alignment horizontal="center" vertical="center" wrapText="1"/>
    </xf>
    <xf numFmtId="0" fontId="15" fillId="8" borderId="118" xfId="0" applyFont="1" applyFill="1" applyBorder="1" applyAlignment="1">
      <alignment horizontal="left" vertical="center" wrapText="1"/>
    </xf>
    <xf numFmtId="0" fontId="16" fillId="3" borderId="116" xfId="0" applyFont="1" applyFill="1" applyBorder="1" applyAlignment="1">
      <alignment vertical="top" wrapText="1"/>
    </xf>
    <xf numFmtId="9" fontId="13" fillId="0" borderId="61" xfId="0" applyNumberFormat="1" applyFont="1" applyBorder="1" applyAlignment="1">
      <alignment horizontal="center" vertical="center" wrapText="1"/>
    </xf>
    <xf numFmtId="0" fontId="16" fillId="3" borderId="123" xfId="0" applyFont="1" applyFill="1" applyBorder="1" applyAlignment="1">
      <alignment vertical="top" wrapText="1"/>
    </xf>
    <xf numFmtId="0" fontId="14" fillId="0" borderId="184" xfId="0" applyFont="1" applyBorder="1" applyAlignment="1">
      <alignment horizontal="center" vertical="center" wrapText="1"/>
    </xf>
    <xf numFmtId="9" fontId="13" fillId="0" borderId="140" xfId="0" applyNumberFormat="1" applyFont="1" applyBorder="1" applyAlignment="1">
      <alignment horizontal="center" vertical="center" wrapText="1"/>
    </xf>
    <xf numFmtId="0" fontId="16" fillId="3" borderId="129" xfId="0" applyFont="1" applyFill="1" applyBorder="1" applyAlignment="1">
      <alignment vertical="top" wrapText="1"/>
    </xf>
    <xf numFmtId="9" fontId="13" fillId="0" borderId="41" xfId="0" applyNumberFormat="1" applyFont="1" applyBorder="1" applyAlignment="1">
      <alignment horizontal="center" vertical="center"/>
    </xf>
    <xf numFmtId="0" fontId="15" fillId="8" borderId="173" xfId="0" applyFont="1" applyFill="1" applyBorder="1" applyAlignment="1">
      <alignment horizontal="left" vertical="center" wrapText="1"/>
    </xf>
    <xf numFmtId="9" fontId="13" fillId="2" borderId="131" xfId="0" applyNumberFormat="1" applyFont="1" applyFill="1" applyBorder="1" applyAlignment="1">
      <alignment horizontal="center" vertical="center"/>
    </xf>
    <xf numFmtId="9" fontId="13" fillId="2" borderId="161" xfId="0" applyNumberFormat="1" applyFont="1" applyFill="1" applyBorder="1" applyAlignment="1">
      <alignment horizontal="center" vertical="center"/>
    </xf>
    <xf numFmtId="0" fontId="15" fillId="8" borderId="185" xfId="0" applyFont="1" applyFill="1" applyBorder="1" applyAlignment="1">
      <alignment horizontal="left" vertical="center" wrapText="1"/>
    </xf>
    <xf numFmtId="9" fontId="13" fillId="2" borderId="122" xfId="0" applyNumberFormat="1" applyFont="1" applyFill="1" applyBorder="1" applyAlignment="1">
      <alignment horizontal="center" vertical="center"/>
    </xf>
    <xf numFmtId="0" fontId="16" fillId="8" borderId="186" xfId="0" applyFont="1" applyFill="1" applyBorder="1" applyAlignment="1">
      <alignment vertical="top" wrapText="1"/>
    </xf>
    <xf numFmtId="0" fontId="15" fillId="0" borderId="67" xfId="0" applyFont="1" applyBorder="1" applyAlignment="1">
      <alignment horizontal="center" vertical="center" wrapText="1"/>
    </xf>
    <xf numFmtId="9" fontId="13" fillId="2" borderId="187" xfId="0" applyNumberFormat="1" applyFont="1" applyFill="1" applyBorder="1" applyAlignment="1">
      <alignment horizontal="center" vertical="center" wrapText="1"/>
    </xf>
    <xf numFmtId="0" fontId="16" fillId="0" borderId="67" xfId="0" applyFont="1" applyBorder="1" applyAlignment="1">
      <alignment horizontal="center" vertical="top" wrapText="1"/>
    </xf>
    <xf numFmtId="0" fontId="15" fillId="0" borderId="149" xfId="0" applyFont="1" applyBorder="1" applyAlignment="1">
      <alignment horizontal="center" vertical="center" wrapText="1"/>
    </xf>
    <xf numFmtId="0" fontId="16" fillId="0" borderId="63" xfId="0" applyFont="1" applyBorder="1" applyAlignment="1">
      <alignment horizontal="center" vertical="top" wrapText="1"/>
    </xf>
    <xf numFmtId="9" fontId="13" fillId="2" borderId="7" xfId="0" applyNumberFormat="1" applyFont="1" applyFill="1" applyBorder="1" applyAlignment="1">
      <alignment horizontal="center" vertical="center"/>
    </xf>
    <xf numFmtId="0" fontId="16" fillId="4" borderId="142" xfId="0" applyFont="1" applyFill="1" applyBorder="1" applyAlignment="1">
      <alignment vertical="top" wrapText="1"/>
    </xf>
    <xf numFmtId="9" fontId="13" fillId="0" borderId="7" xfId="0" applyNumberFormat="1" applyFont="1" applyBorder="1" applyAlignment="1">
      <alignment horizontal="center" vertical="center"/>
    </xf>
    <xf numFmtId="0" fontId="16" fillId="0" borderId="169" xfId="0" applyFont="1" applyBorder="1" applyAlignment="1">
      <alignment vertical="top" wrapText="1"/>
    </xf>
    <xf numFmtId="0" fontId="15" fillId="0" borderId="188" xfId="0" applyFont="1" applyBorder="1" applyAlignment="1">
      <alignment horizontal="center" vertical="center" wrapText="1"/>
    </xf>
    <xf numFmtId="0" fontId="15" fillId="0" borderId="69" xfId="0" applyFont="1" applyBorder="1" applyAlignment="1">
      <alignment horizontal="center" vertical="center" wrapText="1"/>
    </xf>
    <xf numFmtId="0" fontId="15" fillId="0" borderId="185" xfId="0" applyFont="1" applyBorder="1" applyAlignment="1">
      <alignment horizontal="left" vertical="center" wrapText="1"/>
    </xf>
    <xf numFmtId="9" fontId="13" fillId="0" borderId="189" xfId="0" applyNumberFormat="1" applyFont="1" applyBorder="1" applyAlignment="1">
      <alignment horizontal="center" vertical="center"/>
    </xf>
    <xf numFmtId="0" fontId="16" fillId="0" borderId="186" xfId="0" applyFont="1" applyBorder="1" applyAlignment="1">
      <alignment vertical="top" wrapText="1"/>
    </xf>
    <xf numFmtId="0" fontId="16" fillId="3" borderId="84" xfId="0" applyFont="1" applyFill="1" applyBorder="1" applyAlignment="1">
      <alignment vertical="top" wrapText="1"/>
    </xf>
    <xf numFmtId="0" fontId="15" fillId="8" borderId="107" xfId="0" applyFont="1" applyFill="1" applyBorder="1" applyAlignment="1">
      <alignment horizontal="left" vertical="center" wrapText="1"/>
    </xf>
    <xf numFmtId="0" fontId="16" fillId="3" borderId="186" xfId="0" applyFont="1" applyFill="1" applyBorder="1" applyAlignment="1">
      <alignment vertical="top" wrapText="1"/>
    </xf>
    <xf numFmtId="0" fontId="15" fillId="4" borderId="131" xfId="0" applyFont="1" applyFill="1" applyBorder="1" applyAlignment="1">
      <alignment horizontal="center" vertical="center" wrapText="1"/>
    </xf>
    <xf numFmtId="0" fontId="15" fillId="4" borderId="136" xfId="0" applyFont="1" applyFill="1" applyBorder="1" applyAlignment="1">
      <alignment horizontal="center" vertical="center" wrapText="1"/>
    </xf>
    <xf numFmtId="0" fontId="15" fillId="4" borderId="141" xfId="0" applyFont="1" applyFill="1" applyBorder="1" applyAlignment="1">
      <alignment horizontal="left" vertical="center" wrapText="1"/>
    </xf>
    <xf numFmtId="9" fontId="13" fillId="9" borderId="128" xfId="0" applyNumberFormat="1" applyFont="1" applyFill="1" applyBorder="1" applyAlignment="1">
      <alignment horizontal="center" vertical="center"/>
    </xf>
    <xf numFmtId="0" fontId="16" fillId="3" borderId="121" xfId="0" applyFont="1" applyFill="1" applyBorder="1" applyAlignment="1">
      <alignment vertical="top" wrapText="1"/>
    </xf>
    <xf numFmtId="0" fontId="15" fillId="4" borderId="161" xfId="0" applyFont="1" applyFill="1" applyBorder="1" applyAlignment="1">
      <alignment horizontal="center" vertical="center" wrapText="1"/>
    </xf>
    <xf numFmtId="9" fontId="13" fillId="2" borderId="161" xfId="0" applyNumberFormat="1" applyFont="1" applyFill="1" applyBorder="1" applyAlignment="1">
      <alignment horizontal="center" vertical="top"/>
    </xf>
    <xf numFmtId="9" fontId="13" fillId="2" borderId="128" xfId="0" applyNumberFormat="1" applyFont="1" applyFill="1" applyBorder="1" applyAlignment="1">
      <alignment horizontal="center" vertical="top"/>
    </xf>
    <xf numFmtId="9" fontId="13" fillId="2" borderId="158" xfId="0" applyNumberFormat="1" applyFont="1" applyFill="1" applyBorder="1" applyAlignment="1">
      <alignment horizontal="center" vertical="top"/>
    </xf>
    <xf numFmtId="9" fontId="13" fillId="2" borderId="190" xfId="0" applyNumberFormat="1" applyFont="1" applyFill="1" applyBorder="1" applyAlignment="1">
      <alignment horizontal="center" vertical="center"/>
    </xf>
    <xf numFmtId="9" fontId="13" fillId="2" borderId="138" xfId="0" applyNumberFormat="1" applyFont="1" applyFill="1" applyBorder="1" applyAlignment="1">
      <alignment horizontal="center" vertical="center"/>
    </xf>
    <xf numFmtId="0" fontId="16" fillId="0" borderId="63" xfId="0" applyFont="1" applyBorder="1" applyAlignment="1">
      <alignment vertical="top" wrapText="1"/>
    </xf>
    <xf numFmtId="0" fontId="11" fillId="0" borderId="191" xfId="0" applyFont="1" applyBorder="1"/>
    <xf numFmtId="0" fontId="11" fillId="0" borderId="192" xfId="0" applyFont="1" applyBorder="1"/>
    <xf numFmtId="0" fontId="15" fillId="0" borderId="152" xfId="0" applyFont="1" applyBorder="1" applyAlignment="1">
      <alignment vertical="center" wrapText="1"/>
    </xf>
    <xf numFmtId="9" fontId="13" fillId="0" borderId="54" xfId="0" applyNumberFormat="1" applyFont="1" applyBorder="1" applyAlignment="1">
      <alignment horizontal="center" vertical="center"/>
    </xf>
    <xf numFmtId="0" fontId="16" fillId="0" borderId="55" xfId="0" applyFont="1" applyBorder="1" applyAlignment="1">
      <alignment horizontal="center" vertical="top" wrapText="1"/>
    </xf>
    <xf numFmtId="0" fontId="11" fillId="0" borderId="191" xfId="0" applyFont="1" applyBorder="1" applyAlignment="1">
      <alignment horizontal="center"/>
    </xf>
    <xf numFmtId="0" fontId="11" fillId="0" borderId="192" xfId="0" applyFont="1" applyBorder="1" applyAlignment="1">
      <alignment horizontal="center"/>
    </xf>
    <xf numFmtId="0" fontId="11" fillId="0" borderId="45" xfId="0" applyFont="1" applyBorder="1" applyAlignment="1">
      <alignment horizontal="center"/>
    </xf>
    <xf numFmtId="0" fontId="15" fillId="0" borderId="63" xfId="0" applyFont="1" applyBorder="1" applyAlignment="1">
      <alignment horizontal="center" vertical="center" wrapText="1"/>
    </xf>
    <xf numFmtId="9" fontId="13" fillId="0" borderId="62" xfId="0" applyNumberFormat="1" applyFont="1" applyBorder="1" applyAlignment="1">
      <alignment horizontal="center" vertical="center"/>
    </xf>
    <xf numFmtId="0" fontId="11" fillId="0" borderId="147" xfId="0" applyFont="1" applyBorder="1" applyAlignment="1">
      <alignment horizontal="center"/>
    </xf>
    <xf numFmtId="0" fontId="11" fillId="0" borderId="165" xfId="0" applyFont="1" applyBorder="1" applyAlignment="1">
      <alignment horizontal="center"/>
    </xf>
    <xf numFmtId="0" fontId="11" fillId="0" borderId="193" xfId="0" applyFont="1" applyBorder="1" applyAlignment="1">
      <alignment horizontal="center"/>
    </xf>
    <xf numFmtId="9" fontId="13" fillId="0" borderId="153" xfId="0" applyNumberFormat="1" applyFont="1" applyBorder="1" applyAlignment="1">
      <alignment horizontal="center" vertical="center"/>
    </xf>
    <xf numFmtId="0" fontId="15" fillId="0" borderId="182" xfId="0" applyFont="1" applyBorder="1" applyAlignment="1">
      <alignment horizontal="left" vertical="center" wrapText="1"/>
    </xf>
    <xf numFmtId="9" fontId="13" fillId="9" borderId="190" xfId="0" applyNumberFormat="1" applyFont="1" applyFill="1" applyBorder="1" applyAlignment="1">
      <alignment horizontal="center" vertical="center"/>
    </xf>
    <xf numFmtId="0" fontId="15" fillId="0" borderId="180" xfId="0" applyFont="1" applyBorder="1" applyAlignment="1">
      <alignment horizontal="left" vertical="center" wrapText="1"/>
    </xf>
    <xf numFmtId="9" fontId="13" fillId="9" borderId="138" xfId="0" applyNumberFormat="1" applyFont="1" applyFill="1" applyBorder="1" applyAlignment="1">
      <alignment horizontal="center" vertical="center"/>
    </xf>
    <xf numFmtId="9" fontId="13" fillId="0" borderId="152" xfId="0" applyNumberFormat="1" applyFont="1" applyBorder="1" applyAlignment="1">
      <alignment horizontal="center" vertical="center"/>
    </xf>
    <xf numFmtId="9" fontId="13" fillId="0" borderId="140" xfId="0" applyNumberFormat="1" applyFont="1" applyBorder="1" applyAlignment="1">
      <alignment horizontal="center" vertical="center"/>
    </xf>
    <xf numFmtId="0" fontId="13" fillId="0" borderId="40" xfId="0" applyFont="1" applyBorder="1" applyAlignment="1">
      <alignment horizontal="center" vertical="center" wrapText="1"/>
    </xf>
    <xf numFmtId="0" fontId="13" fillId="0" borderId="165" xfId="0" applyFont="1" applyBorder="1" applyAlignment="1">
      <alignment horizontal="left" vertical="center" wrapText="1"/>
    </xf>
    <xf numFmtId="0" fontId="13" fillId="0" borderId="57" xfId="0" applyFont="1" applyBorder="1" applyAlignment="1">
      <alignment horizontal="center" vertical="center" wrapText="1"/>
    </xf>
    <xf numFmtId="0" fontId="13" fillId="0" borderId="125" xfId="0" applyFont="1" applyBorder="1" applyAlignment="1">
      <alignment horizontal="left" vertical="center" wrapText="1"/>
    </xf>
    <xf numFmtId="9" fontId="13" fillId="0" borderId="61" xfId="0" applyNumberFormat="1" applyFont="1" applyBorder="1" applyAlignment="1">
      <alignment horizontal="center" vertical="center"/>
    </xf>
    <xf numFmtId="0" fontId="15" fillId="4" borderId="122" xfId="0" applyFont="1" applyFill="1" applyBorder="1" applyAlignment="1">
      <alignment horizontal="center" vertical="center" wrapText="1"/>
    </xf>
    <xf numFmtId="0" fontId="13" fillId="0" borderId="185" xfId="0" applyFont="1" applyBorder="1" applyAlignment="1">
      <alignment horizontal="left" vertical="center" wrapText="1"/>
    </xf>
    <xf numFmtId="9" fontId="13" fillId="0" borderId="40" xfId="0" applyNumberFormat="1" applyFont="1" applyBorder="1" applyAlignment="1">
      <alignment horizontal="center" vertical="center"/>
    </xf>
    <xf numFmtId="0" fontId="11" fillId="0" borderId="194" xfId="0" applyFont="1" applyBorder="1"/>
    <xf numFmtId="0" fontId="11" fillId="0" borderId="100" xfId="0" applyFont="1" applyBorder="1" applyAlignment="1">
      <alignment horizontal="center" vertical="center"/>
    </xf>
    <xf numFmtId="164" fontId="18" fillId="11" borderId="195" xfId="0" applyNumberFormat="1" applyFont="1" applyFill="1" applyBorder="1" applyAlignment="1">
      <alignment horizontal="center" vertical="top"/>
    </xf>
    <xf numFmtId="0" fontId="19" fillId="12" borderId="84" xfId="0" applyFont="1" applyFill="1" applyBorder="1" applyAlignment="1">
      <alignment horizontal="left" vertical="center"/>
    </xf>
    <xf numFmtId="0" fontId="11" fillId="0" borderId="0" xfId="0" applyFont="1" applyAlignment="1">
      <alignment horizontal="center" vertical="center"/>
    </xf>
    <xf numFmtId="164" fontId="18" fillId="11" borderId="196" xfId="0" applyNumberFormat="1" applyFont="1" applyFill="1" applyBorder="1" applyAlignment="1">
      <alignment horizontal="center" vertical="top"/>
    </xf>
    <xf numFmtId="0" fontId="20" fillId="0" borderId="197" xfId="0" applyFont="1" applyBorder="1" applyAlignment="1">
      <alignment horizontal="left" vertical="top" wrapText="1"/>
    </xf>
    <xf numFmtId="0" fontId="20" fillId="0" borderId="0" xfId="0" applyFont="1"/>
    <xf numFmtId="0" fontId="11" fillId="0" borderId="0" xfId="0" applyFont="1" applyAlignment="1">
      <alignment vertical="top" wrapText="1"/>
    </xf>
    <xf numFmtId="0" fontId="20" fillId="0" borderId="0" xfId="0" applyFont="1" applyAlignment="1">
      <alignment horizontal="left" vertical="top" wrapText="1"/>
    </xf>
    <xf numFmtId="0" fontId="11" fillId="0" borderId="2" xfId="0" applyFont="1" applyBorder="1" applyAlignment="1">
      <alignment horizontal="center" vertical="center"/>
    </xf>
    <xf numFmtId="164" fontId="18" fillId="11" borderId="198" xfId="0" applyNumberFormat="1" applyFont="1" applyFill="1" applyBorder="1" applyAlignment="1">
      <alignment horizontal="center" vertical="top"/>
    </xf>
    <xf numFmtId="0" fontId="11" fillId="0" borderId="199" xfId="0" applyFont="1" applyBorder="1"/>
    <xf numFmtId="0" fontId="11" fillId="0" borderId="185" xfId="0" applyFont="1" applyBorder="1"/>
    <xf numFmtId="0" fontId="11" fillId="0" borderId="200" xfId="0" applyFont="1" applyBorder="1"/>
    <xf numFmtId="0" fontId="21" fillId="12" borderId="201" xfId="0" applyFont="1" applyFill="1" applyBorder="1" applyAlignment="1">
      <alignment horizontal="center" vertical="center" wrapText="1"/>
    </xf>
    <xf numFmtId="0" fontId="21" fillId="12" borderId="202" xfId="0" applyFont="1" applyFill="1" applyBorder="1" applyAlignment="1">
      <alignment horizontal="center" vertical="center" wrapText="1"/>
    </xf>
    <xf numFmtId="0" fontId="21" fillId="12" borderId="195" xfId="0" applyFont="1" applyFill="1" applyBorder="1" applyAlignment="1">
      <alignment horizontal="center" vertical="center" wrapText="1"/>
    </xf>
    <xf numFmtId="0" fontId="22" fillId="0" borderId="44" xfId="0" applyFont="1" applyBorder="1" applyAlignment="1">
      <alignment horizontal="center" wrapText="1"/>
    </xf>
    <xf numFmtId="0" fontId="22" fillId="0" borderId="100" xfId="0" applyFont="1" applyBorder="1" applyAlignment="1">
      <alignment horizontal="center" wrapText="1"/>
    </xf>
    <xf numFmtId="0" fontId="21" fillId="0" borderId="100" xfId="0" applyFont="1" applyBorder="1" applyAlignment="1">
      <alignment horizontal="center"/>
    </xf>
    <xf numFmtId="0" fontId="9" fillId="0" borderId="72" xfId="0" applyFont="1" applyBorder="1"/>
    <xf numFmtId="0" fontId="23" fillId="0" borderId="0" xfId="0" applyFont="1"/>
    <xf numFmtId="0" fontId="21" fillId="12" borderId="203"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12" borderId="196" xfId="0" applyFont="1" applyFill="1" applyBorder="1" applyAlignment="1">
      <alignment horizontal="center" vertical="center" wrapText="1"/>
    </xf>
    <xf numFmtId="0" fontId="22" fillId="0" borderId="164" xfId="0" applyFont="1" applyBorder="1" applyAlignment="1">
      <alignment horizontal="center" wrapText="1"/>
    </xf>
    <xf numFmtId="0" fontId="22" fillId="0" borderId="204" xfId="0" applyFont="1" applyBorder="1" applyAlignment="1">
      <alignment horizontal="center" wrapText="1"/>
    </xf>
    <xf numFmtId="0" fontId="21" fillId="0" borderId="204" xfId="0" applyFont="1" applyBorder="1" applyAlignment="1">
      <alignment horizontal="center"/>
    </xf>
    <xf numFmtId="0" fontId="9" fillId="0" borderId="205" xfId="0" applyFont="1" applyBorder="1"/>
    <xf numFmtId="0" fontId="21" fillId="12" borderId="206" xfId="0" applyFont="1" applyFill="1" applyBorder="1" applyAlignment="1">
      <alignment horizontal="center" vertical="center" wrapText="1"/>
    </xf>
    <xf numFmtId="0" fontId="21" fillId="12" borderId="207" xfId="0" applyFont="1" applyFill="1" applyBorder="1" applyAlignment="1">
      <alignment horizontal="center" vertical="center" wrapText="1"/>
    </xf>
    <xf numFmtId="0" fontId="21" fillId="12" borderId="198" xfId="0" applyFont="1" applyFill="1" applyBorder="1" applyAlignment="1">
      <alignment horizontal="center" vertical="center" wrapText="1"/>
    </xf>
    <xf numFmtId="0" fontId="9" fillId="0" borderId="209" xfId="0" applyFont="1" applyBorder="1"/>
    <xf numFmtId="0" fontId="11" fillId="0" borderId="0" xfId="0" applyFont="1" applyAlignment="1">
      <alignment horizontal="left" vertical="center" wrapText="1"/>
    </xf>
    <xf numFmtId="0" fontId="17" fillId="0" borderId="0" xfId="0" applyFont="1"/>
    <xf numFmtId="0" fontId="9" fillId="0" borderId="0" xfId="0" applyFont="1" applyAlignment="1">
      <alignment horizontal="center"/>
    </xf>
    <xf numFmtId="0" fontId="9" fillId="0" borderId="0" xfId="0" applyFont="1"/>
    <xf numFmtId="0" fontId="25" fillId="3" borderId="52" xfId="0" applyFont="1" applyFill="1" applyBorder="1" applyAlignment="1">
      <alignment horizontal="center" vertical="center" wrapText="1"/>
    </xf>
    <xf numFmtId="0" fontId="25" fillId="3" borderId="59" xfId="0" applyFont="1" applyFill="1" applyBorder="1" applyAlignment="1">
      <alignment horizontal="center" vertical="center" wrapText="1"/>
    </xf>
    <xf numFmtId="0" fontId="9" fillId="0" borderId="188" xfId="0" applyFont="1" applyBorder="1" applyAlignment="1">
      <alignment horizontal="center"/>
    </xf>
    <xf numFmtId="0" fontId="25" fillId="0" borderId="170" xfId="0" applyFont="1" applyBorder="1" applyAlignment="1">
      <alignment horizontal="left" vertical="top" wrapText="1"/>
    </xf>
    <xf numFmtId="9" fontId="25" fillId="0" borderId="146" xfId="0" applyNumberFormat="1" applyFont="1" applyBorder="1" applyAlignment="1">
      <alignment horizontal="center" vertical="center" wrapText="1"/>
    </xf>
    <xf numFmtId="0" fontId="9" fillId="0" borderId="156" xfId="0" applyFont="1" applyBorder="1" applyAlignment="1">
      <alignment horizontal="center"/>
    </xf>
    <xf numFmtId="0" fontId="9" fillId="0" borderId="115" xfId="0" applyFont="1" applyBorder="1" applyAlignment="1">
      <alignment horizontal="left" vertical="top"/>
    </xf>
    <xf numFmtId="9" fontId="9" fillId="0" borderId="123" xfId="0" applyNumberFormat="1" applyFont="1" applyBorder="1" applyAlignment="1">
      <alignment horizontal="center" vertical="center" wrapText="1"/>
    </xf>
    <xf numFmtId="0" fontId="9" fillId="0" borderId="115" xfId="0" applyFont="1" applyBorder="1" applyAlignment="1">
      <alignment horizontal="left" vertical="top" wrapText="1"/>
    </xf>
    <xf numFmtId="0" fontId="25" fillId="0" borderId="115" xfId="0" applyFont="1" applyBorder="1" applyAlignment="1">
      <alignment horizontal="left" vertical="top"/>
    </xf>
    <xf numFmtId="9" fontId="25" fillId="0" borderId="123" xfId="0" applyNumberFormat="1" applyFont="1" applyBorder="1" applyAlignment="1">
      <alignment horizontal="center" vertical="center" wrapText="1"/>
    </xf>
    <xf numFmtId="0" fontId="9" fillId="0" borderId="213" xfId="0" applyFont="1" applyBorder="1" applyAlignment="1">
      <alignment horizontal="center"/>
    </xf>
    <xf numFmtId="0" fontId="25" fillId="0" borderId="214" xfId="0" applyFont="1" applyBorder="1" applyAlignment="1">
      <alignment horizontal="left" vertical="top" wrapText="1"/>
    </xf>
    <xf numFmtId="9" fontId="25" fillId="0" borderId="163" xfId="0" applyNumberFormat="1" applyFont="1" applyBorder="1" applyAlignment="1">
      <alignment horizontal="center" vertical="center" wrapText="1"/>
    </xf>
    <xf numFmtId="164" fontId="9" fillId="0" borderId="59" xfId="0" applyNumberFormat="1" applyFont="1" applyBorder="1" applyAlignment="1">
      <alignment horizontal="center"/>
    </xf>
    <xf numFmtId="0" fontId="25" fillId="15" borderId="52" xfId="0" applyFont="1" applyFill="1" applyBorder="1" applyAlignment="1">
      <alignment horizontal="center" vertical="center" wrapText="1"/>
    </xf>
    <xf numFmtId="0" fontId="25" fillId="16" borderId="52" xfId="0" applyFont="1" applyFill="1" applyBorder="1" applyAlignment="1">
      <alignment horizontal="center" vertical="center" wrapText="1"/>
    </xf>
    <xf numFmtId="0" fontId="4" fillId="0" borderId="170" xfId="0" applyFont="1" applyBorder="1" applyAlignment="1">
      <alignment horizontal="left" vertical="top" wrapText="1"/>
    </xf>
    <xf numFmtId="9" fontId="25" fillId="15" borderId="116" xfId="0" applyNumberFormat="1" applyFont="1" applyFill="1" applyBorder="1" applyAlignment="1">
      <alignment horizontal="center" vertical="center" wrapText="1"/>
    </xf>
    <xf numFmtId="9" fontId="25" fillId="16" borderId="116" xfId="0" applyNumberFormat="1" applyFont="1" applyFill="1" applyBorder="1" applyAlignment="1">
      <alignment horizontal="center" vertical="center" wrapText="1"/>
    </xf>
    <xf numFmtId="9" fontId="25" fillId="15" borderId="123" xfId="0" applyNumberFormat="1" applyFont="1" applyFill="1" applyBorder="1" applyAlignment="1">
      <alignment horizontal="center" vertical="center" wrapText="1"/>
    </xf>
    <xf numFmtId="0" fontId="4" fillId="0" borderId="115" xfId="0" applyFont="1" applyBorder="1" applyAlignment="1">
      <alignment horizontal="left" vertical="top" wrapText="1"/>
    </xf>
    <xf numFmtId="9" fontId="25" fillId="16" borderId="123" xfId="0" applyNumberFormat="1" applyFont="1" applyFill="1" applyBorder="1" applyAlignment="1">
      <alignment horizontal="center" vertical="center" wrapText="1"/>
    </xf>
    <xf numFmtId="0" fontId="4" fillId="0" borderId="214" xfId="0" applyFont="1" applyBorder="1" applyAlignment="1">
      <alignment horizontal="left" vertical="top" wrapText="1"/>
    </xf>
    <xf numFmtId="9" fontId="25" fillId="15" borderId="132" xfId="0" applyNumberFormat="1" applyFont="1" applyFill="1" applyBorder="1" applyAlignment="1">
      <alignment horizontal="center" vertical="center" wrapText="1"/>
    </xf>
    <xf numFmtId="9" fontId="25" fillId="16" borderId="132" xfId="0" applyNumberFormat="1" applyFont="1" applyFill="1" applyBorder="1" applyAlignment="1">
      <alignment horizontal="center" vertical="center" wrapText="1"/>
    </xf>
    <xf numFmtId="164" fontId="25" fillId="14" borderId="59" xfId="0" applyNumberFormat="1" applyFont="1" applyFill="1" applyBorder="1" applyAlignment="1">
      <alignment horizontal="center"/>
    </xf>
    <xf numFmtId="164" fontId="9" fillId="0" borderId="0" xfId="0" applyNumberFormat="1" applyFont="1"/>
    <xf numFmtId="0" fontId="27" fillId="11" borderId="52" xfId="0"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left" vertical="center" wrapText="1"/>
    </xf>
    <xf numFmtId="0" fontId="26" fillId="0" borderId="0" xfId="0" applyFont="1"/>
    <xf numFmtId="0" fontId="28" fillId="0" borderId="0" xfId="0" applyFont="1" applyAlignment="1">
      <alignment horizontal="center"/>
    </xf>
    <xf numFmtId="0" fontId="9" fillId="0" borderId="0" xfId="0" applyFont="1" applyAlignment="1">
      <alignment horizontal="left" vertical="center" wrapText="1"/>
    </xf>
    <xf numFmtId="10" fontId="9" fillId="0" borderId="0" xfId="0" applyNumberFormat="1" applyFont="1" applyAlignment="1">
      <alignment horizontal="center" vertical="center" wrapText="1"/>
    </xf>
    <xf numFmtId="10" fontId="9" fillId="0" borderId="7"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25" fillId="0" borderId="7" xfId="0" applyFont="1" applyBorder="1" applyAlignment="1">
      <alignment horizontal="center" vertical="center" wrapText="1"/>
    </xf>
    <xf numFmtId="0" fontId="9" fillId="0" borderId="7" xfId="0" applyFont="1" applyBorder="1" applyAlignment="1">
      <alignment horizontal="left" vertical="center" wrapText="1"/>
    </xf>
    <xf numFmtId="0" fontId="17" fillId="0" borderId="0" xfId="0" applyFont="1" applyAlignment="1">
      <alignment horizontal="center" vertical="center" wrapText="1"/>
    </xf>
    <xf numFmtId="0" fontId="30" fillId="6" borderId="7" xfId="0" applyFont="1" applyFill="1" applyBorder="1" applyAlignment="1">
      <alignment horizontal="center" vertical="center" wrapText="1"/>
    </xf>
    <xf numFmtId="9" fontId="30" fillId="6" borderId="7" xfId="0" applyNumberFormat="1" applyFont="1" applyFill="1" applyBorder="1" applyAlignment="1">
      <alignment horizontal="center" vertical="center" wrapText="1"/>
    </xf>
    <xf numFmtId="10" fontId="30" fillId="6" borderId="7" xfId="0" applyNumberFormat="1" applyFont="1" applyFill="1" applyBorder="1" applyAlignment="1">
      <alignment horizontal="center" vertical="center" wrapText="1"/>
    </xf>
    <xf numFmtId="0" fontId="9" fillId="0" borderId="0" xfId="0" applyFont="1" applyAlignment="1">
      <alignment horizontal="center" vertical="center" wrapText="1"/>
    </xf>
    <xf numFmtId="9" fontId="9" fillId="0" borderId="7" xfId="0" applyNumberFormat="1" applyFont="1" applyBorder="1" applyAlignment="1">
      <alignment horizontal="center" vertical="center" wrapText="1"/>
    </xf>
    <xf numFmtId="10" fontId="9" fillId="0" borderId="54" xfId="0" applyNumberFormat="1" applyFont="1" applyBorder="1" applyAlignment="1">
      <alignment horizontal="center" vertical="center" wrapText="1"/>
    </xf>
    <xf numFmtId="0" fontId="9" fillId="0" borderId="54" xfId="0" applyFont="1" applyBorder="1" applyAlignment="1">
      <alignment horizontal="left" vertical="center" wrapText="1"/>
    </xf>
    <xf numFmtId="0" fontId="25" fillId="0" borderId="7" xfId="0" applyFont="1" applyBorder="1" applyAlignment="1">
      <alignment horizontal="right" vertical="center" wrapText="1"/>
    </xf>
    <xf numFmtId="0" fontId="9" fillId="20" borderId="1" xfId="0" applyFont="1" applyFill="1" applyBorder="1" applyAlignment="1">
      <alignment horizontal="center" vertical="center" wrapText="1"/>
    </xf>
    <xf numFmtId="9" fontId="9" fillId="20" borderId="7" xfId="0" applyNumberFormat="1" applyFont="1" applyFill="1" applyBorder="1" applyAlignment="1">
      <alignment horizontal="center" vertical="center" wrapText="1"/>
    </xf>
    <xf numFmtId="10" fontId="9" fillId="20" borderId="7" xfId="0" applyNumberFormat="1" applyFont="1" applyFill="1" applyBorder="1" applyAlignment="1">
      <alignment horizontal="center" vertical="center" wrapText="1"/>
    </xf>
    <xf numFmtId="9" fontId="9" fillId="0" borderId="0" xfId="0" applyNumberFormat="1" applyFont="1" applyAlignment="1">
      <alignment horizontal="center" vertical="center" wrapText="1"/>
    </xf>
    <xf numFmtId="9" fontId="9" fillId="0" borderId="0" xfId="0" applyNumberFormat="1" applyFont="1" applyAlignment="1">
      <alignment horizontal="left" vertical="center" wrapText="1"/>
    </xf>
    <xf numFmtId="10" fontId="9" fillId="0" borderId="0" xfId="0" applyNumberFormat="1" applyFont="1" applyAlignment="1">
      <alignment horizontal="left" vertical="center" wrapText="1"/>
    </xf>
    <xf numFmtId="9" fontId="9" fillId="9" borderId="1" xfId="0" applyNumberFormat="1" applyFont="1" applyFill="1" applyBorder="1"/>
    <xf numFmtId="9" fontId="9" fillId="2" borderId="1" xfId="0" applyNumberFormat="1" applyFont="1" applyFill="1" applyBorder="1"/>
    <xf numFmtId="9" fontId="9" fillId="23" borderId="1" xfId="0" applyNumberFormat="1" applyFont="1" applyFill="1" applyBorder="1"/>
    <xf numFmtId="0" fontId="38" fillId="0" borderId="7" xfId="1" applyBorder="1" applyAlignment="1">
      <alignment vertical="center" wrapText="1"/>
    </xf>
    <xf numFmtId="0" fontId="41" fillId="25" borderId="52" xfId="0" applyFont="1" applyFill="1" applyBorder="1" applyAlignment="1">
      <alignment horizontal="center" vertical="center"/>
    </xf>
    <xf numFmtId="0" fontId="41" fillId="25" borderId="99" xfId="0" applyFont="1" applyFill="1" applyBorder="1" applyAlignment="1">
      <alignment horizontal="center" vertical="center"/>
    </xf>
    <xf numFmtId="0" fontId="41" fillId="25" borderId="99" xfId="0" applyFont="1" applyFill="1" applyBorder="1" applyAlignment="1">
      <alignment horizontal="center" vertical="center" wrapText="1"/>
    </xf>
    <xf numFmtId="0" fontId="42" fillId="0" borderId="218" xfId="0" applyFont="1" applyBorder="1" applyAlignment="1">
      <alignment vertical="center"/>
    </xf>
    <xf numFmtId="0" fontId="42" fillId="0" borderId="218" xfId="0" applyFont="1" applyBorder="1" applyAlignment="1">
      <alignment horizontal="center" vertical="center"/>
    </xf>
    <xf numFmtId="0" fontId="41" fillId="25" borderId="218" xfId="0" applyFont="1" applyFill="1" applyBorder="1" applyAlignment="1">
      <alignment vertical="center"/>
    </xf>
    <xf numFmtId="0" fontId="41" fillId="25" borderId="218" xfId="0" applyFont="1" applyFill="1" applyBorder="1" applyAlignment="1">
      <alignment horizontal="center" vertical="center"/>
    </xf>
    <xf numFmtId="0" fontId="41" fillId="0" borderId="218" xfId="0" applyFont="1" applyBorder="1" applyAlignment="1">
      <alignment horizontal="center" vertical="center"/>
    </xf>
    <xf numFmtId="0" fontId="29" fillId="0" borderId="7" xfId="0" applyFont="1" applyBorder="1" applyAlignment="1">
      <alignment horizontal="left" vertical="center" wrapText="1"/>
    </xf>
    <xf numFmtId="0" fontId="39" fillId="0" borderId="229" xfId="0" applyFont="1" applyBorder="1" applyAlignment="1">
      <alignment horizontal="center" vertical="center"/>
    </xf>
    <xf numFmtId="0" fontId="29" fillId="0" borderId="229" xfId="0" applyFont="1" applyBorder="1" applyAlignment="1">
      <alignment horizontal="center" vertical="center" wrapText="1"/>
    </xf>
    <xf numFmtId="0" fontId="39" fillId="0" borderId="0" xfId="0" applyFont="1" applyAlignment="1">
      <alignment horizontal="left" vertical="center" wrapText="1"/>
    </xf>
    <xf numFmtId="0" fontId="39" fillId="0" borderId="0" xfId="0" applyFont="1" applyAlignment="1">
      <alignment horizontal="center" vertical="center"/>
    </xf>
    <xf numFmtId="0" fontId="39" fillId="0" borderId="0" xfId="0" applyFont="1" applyAlignment="1">
      <alignment vertical="center"/>
    </xf>
    <xf numFmtId="0" fontId="39" fillId="0" borderId="0" xfId="0" applyFont="1" applyAlignment="1">
      <alignment vertical="center" wrapText="1"/>
    </xf>
    <xf numFmtId="10" fontId="39" fillId="0" borderId="0" xfId="0" applyNumberFormat="1" applyFont="1" applyAlignment="1">
      <alignment horizontal="center" vertical="center" wrapText="1"/>
    </xf>
    <xf numFmtId="0" fontId="39" fillId="0" borderId="0" xfId="0" applyFont="1"/>
    <xf numFmtId="0" fontId="39" fillId="0" borderId="100" xfId="0" applyFont="1" applyBorder="1" applyAlignment="1">
      <alignment horizontal="left" vertical="center" wrapText="1"/>
    </xf>
    <xf numFmtId="0" fontId="39" fillId="0" borderId="100" xfId="0" applyFont="1" applyBorder="1" applyAlignment="1">
      <alignment horizontal="center" vertical="center"/>
    </xf>
    <xf numFmtId="0" fontId="39" fillId="0" borderId="100" xfId="0" applyFont="1" applyBorder="1" applyAlignment="1">
      <alignment vertical="center"/>
    </xf>
    <xf numFmtId="0" fontId="39" fillId="0" borderId="100" xfId="0" applyFont="1" applyBorder="1" applyAlignment="1">
      <alignment vertical="center" wrapText="1"/>
    </xf>
    <xf numFmtId="10" fontId="39" fillId="0" borderId="100" xfId="0" applyNumberFormat="1" applyFont="1" applyBorder="1" applyAlignment="1">
      <alignment horizontal="center" vertical="center" wrapText="1"/>
    </xf>
    <xf numFmtId="0" fontId="39" fillId="0" borderId="72" xfId="0" applyFont="1" applyBorder="1" applyAlignment="1">
      <alignment vertical="center"/>
    </xf>
    <xf numFmtId="0" fontId="39" fillId="0" borderId="73" xfId="0" applyFont="1" applyBorder="1" applyAlignment="1">
      <alignment vertical="center"/>
    </xf>
    <xf numFmtId="0" fontId="37" fillId="12" borderId="7" xfId="0" applyFont="1" applyFill="1" applyBorder="1" applyAlignment="1">
      <alignment horizontal="center" vertical="center" wrapText="1"/>
    </xf>
    <xf numFmtId="0" fontId="37" fillId="17" borderId="202" xfId="0" applyFont="1" applyFill="1" applyBorder="1" applyAlignment="1">
      <alignment horizontal="center" vertical="center" wrapText="1"/>
    </xf>
    <xf numFmtId="10" fontId="37" fillId="17" borderId="202" xfId="0" applyNumberFormat="1" applyFont="1" applyFill="1" applyBorder="1" applyAlignment="1">
      <alignment horizontal="center" vertical="center" wrapText="1"/>
    </xf>
    <xf numFmtId="0" fontId="37" fillId="18" borderId="202" xfId="0" applyFont="1" applyFill="1" applyBorder="1" applyAlignment="1">
      <alignment horizontal="center" vertical="center" wrapText="1"/>
    </xf>
    <xf numFmtId="0" fontId="37" fillId="18" borderId="195" xfId="0" applyFont="1" applyFill="1" applyBorder="1" applyAlignment="1">
      <alignment horizontal="center" vertical="center" wrapText="1"/>
    </xf>
    <xf numFmtId="0" fontId="43" fillId="12" borderId="11" xfId="0" applyFont="1" applyFill="1" applyBorder="1" applyAlignment="1">
      <alignment horizontal="center" vertical="center" wrapText="1"/>
    </xf>
    <xf numFmtId="0" fontId="43" fillId="12" borderId="12" xfId="0" applyFont="1" applyFill="1" applyBorder="1" applyAlignment="1">
      <alignment horizontal="center" vertical="center" wrapText="1"/>
    </xf>
    <xf numFmtId="0" fontId="37" fillId="12" borderId="12" xfId="0" applyFont="1" applyFill="1" applyBorder="1" applyAlignment="1">
      <alignment horizontal="center" vertical="center" wrapText="1"/>
    </xf>
    <xf numFmtId="0" fontId="39" fillId="12" borderId="12" xfId="0" applyFont="1" applyFill="1" applyBorder="1" applyAlignment="1">
      <alignment horizontal="center" vertical="center"/>
    </xf>
    <xf numFmtId="0" fontId="37" fillId="17" borderId="207" xfId="0" applyFont="1" applyFill="1" applyBorder="1" applyAlignment="1">
      <alignment horizontal="center" vertical="center" wrapText="1"/>
    </xf>
    <xf numFmtId="10" fontId="37" fillId="17" borderId="207" xfId="0" applyNumberFormat="1" applyFont="1" applyFill="1" applyBorder="1" applyAlignment="1">
      <alignment horizontal="center" vertical="center" wrapText="1"/>
    </xf>
    <xf numFmtId="0" fontId="37" fillId="18" borderId="207" xfId="0" applyFont="1" applyFill="1" applyBorder="1" applyAlignment="1">
      <alignment horizontal="center" vertical="center" wrapText="1"/>
    </xf>
    <xf numFmtId="0" fontId="37" fillId="18" borderId="198" xfId="0" applyFont="1" applyFill="1" applyBorder="1" applyAlignment="1">
      <alignment horizontal="center" vertical="center" wrapText="1"/>
    </xf>
    <xf numFmtId="0" fontId="43" fillId="0" borderId="153" xfId="0" applyFont="1" applyBorder="1" applyAlignment="1">
      <alignment horizontal="center" vertical="center" wrapText="1"/>
    </xf>
    <xf numFmtId="0" fontId="29" fillId="0" borderId="153" xfId="0" applyFont="1" applyBorder="1" applyAlignment="1">
      <alignment horizontal="center" vertical="center" wrapText="1"/>
    </xf>
    <xf numFmtId="0" fontId="29" fillId="0" borderId="153" xfId="0" applyFont="1" applyBorder="1" applyAlignment="1">
      <alignment horizontal="left" vertical="center" wrapText="1"/>
    </xf>
    <xf numFmtId="0" fontId="39" fillId="0" borderId="153" xfId="0" applyFont="1" applyBorder="1" applyAlignment="1">
      <alignment horizontal="center" vertical="center"/>
    </xf>
    <xf numFmtId="0" fontId="37" fillId="0" borderId="153" xfId="0" applyFont="1" applyBorder="1" applyAlignment="1">
      <alignment horizontal="center" vertical="center" wrapText="1"/>
    </xf>
    <xf numFmtId="0" fontId="38" fillId="0" borderId="153" xfId="1" applyBorder="1" applyAlignment="1">
      <alignment vertical="center" wrapText="1"/>
    </xf>
    <xf numFmtId="10" fontId="39" fillId="24" borderId="153" xfId="0" applyNumberFormat="1" applyFont="1" applyFill="1" applyBorder="1" applyAlignment="1">
      <alignment horizontal="center" vertical="center" wrapText="1"/>
    </xf>
    <xf numFmtId="0" fontId="39" fillId="0" borderId="153" xfId="0" applyFont="1" applyBorder="1" applyAlignment="1">
      <alignment vertical="center" wrapText="1"/>
    </xf>
    <xf numFmtId="0" fontId="39" fillId="0" borderId="7" xfId="0" applyFont="1" applyBorder="1" applyAlignment="1">
      <alignment horizontal="center" vertical="center"/>
    </xf>
    <xf numFmtId="0" fontId="29" fillId="0" borderId="7" xfId="0" applyFont="1" applyBorder="1" applyAlignment="1">
      <alignment horizontal="center" vertical="center" wrapText="1"/>
    </xf>
    <xf numFmtId="0" fontId="43" fillId="0" borderId="7" xfId="0" applyFont="1" applyBorder="1" applyAlignment="1">
      <alignment horizontal="center" vertical="center" wrapText="1"/>
    </xf>
    <xf numFmtId="0" fontId="37" fillId="0" borderId="7" xfId="0" applyFont="1" applyBorder="1" applyAlignment="1">
      <alignment horizontal="center" vertical="center" wrapText="1"/>
    </xf>
    <xf numFmtId="10" fontId="39" fillId="24" borderId="7" xfId="0" applyNumberFormat="1" applyFont="1" applyFill="1" applyBorder="1" applyAlignment="1">
      <alignment horizontal="center" vertical="center" wrapText="1"/>
    </xf>
    <xf numFmtId="0" fontId="39" fillId="0" borderId="7" xfId="0" applyFont="1" applyBorder="1" applyAlignment="1">
      <alignment vertical="center" wrapText="1"/>
    </xf>
    <xf numFmtId="0" fontId="39" fillId="0" borderId="7" xfId="0" applyFont="1" applyBorder="1" applyAlignment="1">
      <alignment horizontal="left" vertical="center" wrapText="1"/>
    </xf>
    <xf numFmtId="0" fontId="39" fillId="0" borderId="7" xfId="0" applyFont="1" applyBorder="1" applyAlignment="1">
      <alignment horizontal="center" vertical="center" wrapText="1"/>
    </xf>
    <xf numFmtId="0" fontId="5" fillId="0" borderId="7" xfId="0" applyFont="1" applyBorder="1" applyAlignment="1">
      <alignment vertical="center" wrapText="1"/>
    </xf>
    <xf numFmtId="0" fontId="29" fillId="19" borderId="7" xfId="0" applyFont="1" applyFill="1" applyBorder="1" applyAlignment="1">
      <alignment horizontal="left" vertical="center" wrapText="1"/>
    </xf>
    <xf numFmtId="0" fontId="39" fillId="19" borderId="7" xfId="0" applyFont="1" applyFill="1" applyBorder="1" applyAlignment="1">
      <alignment horizontal="center" vertical="center" wrapText="1"/>
    </xf>
    <xf numFmtId="0" fontId="29" fillId="19" borderId="7" xfId="0" applyFont="1" applyFill="1" applyBorder="1" applyAlignment="1">
      <alignment horizontal="center" vertical="center" wrapText="1"/>
    </xf>
    <xf numFmtId="0" fontId="29" fillId="19" borderId="7" xfId="0" applyFont="1" applyFill="1" applyBorder="1" applyAlignment="1">
      <alignment vertical="center" wrapText="1"/>
    </xf>
    <xf numFmtId="0" fontId="44" fillId="19" borderId="7" xfId="0" applyFont="1" applyFill="1" applyBorder="1" applyAlignment="1">
      <alignment vertical="center" wrapText="1"/>
    </xf>
    <xf numFmtId="0" fontId="38" fillId="0" borderId="7" xfId="0" applyFont="1" applyBorder="1" applyAlignment="1">
      <alignment vertical="center" wrapText="1"/>
    </xf>
    <xf numFmtId="0" fontId="29" fillId="19" borderId="190" xfId="0" applyFont="1" applyFill="1" applyBorder="1" applyAlignment="1">
      <alignment horizontal="center" vertical="center" wrapText="1"/>
    </xf>
    <xf numFmtId="0" fontId="39" fillId="20" borderId="7" xfId="0" applyFont="1" applyFill="1" applyBorder="1" applyAlignment="1">
      <alignment vertical="center" wrapText="1"/>
    </xf>
    <xf numFmtId="0" fontId="39" fillId="20" borderId="7" xfId="0" applyFont="1" applyFill="1" applyBorder="1" applyAlignment="1">
      <alignment vertical="center"/>
    </xf>
    <xf numFmtId="0" fontId="39" fillId="21" borderId="7" xfId="0" applyFont="1" applyFill="1" applyBorder="1" applyAlignment="1">
      <alignment vertical="center"/>
    </xf>
    <xf numFmtId="0" fontId="45" fillId="20" borderId="7" xfId="0" applyFont="1" applyFill="1" applyBorder="1" applyAlignment="1">
      <alignment horizontal="justify" vertical="center" wrapText="1"/>
    </xf>
    <xf numFmtId="0" fontId="29" fillId="19" borderId="224" xfId="0" applyFont="1" applyFill="1" applyBorder="1" applyAlignment="1">
      <alignment horizontal="center" vertical="center" wrapText="1"/>
    </xf>
    <xf numFmtId="0" fontId="46" fillId="0" borderId="7" xfId="0" applyFont="1" applyBorder="1" applyAlignment="1">
      <alignment vertical="center" wrapText="1"/>
    </xf>
    <xf numFmtId="0" fontId="29" fillId="19" borderId="138" xfId="0" applyFont="1" applyFill="1" applyBorder="1" applyAlignment="1">
      <alignment horizontal="center" vertical="center" wrapText="1"/>
    </xf>
    <xf numFmtId="0" fontId="47" fillId="19" borderId="7" xfId="0" applyFont="1" applyFill="1" applyBorder="1" applyAlignment="1">
      <alignment horizontal="left" vertical="center" wrapText="1"/>
    </xf>
    <xf numFmtId="0" fontId="39" fillId="19" borderId="190" xfId="0" applyFont="1" applyFill="1" applyBorder="1" applyAlignment="1">
      <alignment horizontal="center" vertical="center" wrapText="1"/>
    </xf>
    <xf numFmtId="0" fontId="39" fillId="19" borderId="7" xfId="0" applyFont="1" applyFill="1" applyBorder="1" applyAlignment="1">
      <alignment vertical="center"/>
    </xf>
    <xf numFmtId="0" fontId="39" fillId="19" borderId="138" xfId="0" applyFont="1" applyFill="1" applyBorder="1" applyAlignment="1">
      <alignment horizontal="center" vertical="center" wrapText="1"/>
    </xf>
    <xf numFmtId="0" fontId="39" fillId="20" borderId="7" xfId="0" applyFont="1" applyFill="1" applyBorder="1" applyAlignment="1">
      <alignment horizontal="justify" vertical="center" wrapText="1"/>
    </xf>
    <xf numFmtId="0" fontId="39" fillId="19" borderId="224" xfId="0" applyFont="1" applyFill="1" applyBorder="1" applyAlignment="1">
      <alignment horizontal="center" vertical="center" wrapText="1"/>
    </xf>
    <xf numFmtId="0" fontId="39" fillId="19" borderId="7" xfId="0" applyFont="1" applyFill="1" applyBorder="1" applyAlignment="1">
      <alignment horizontal="left" vertical="center" wrapText="1"/>
    </xf>
    <xf numFmtId="0" fontId="39" fillId="19" borderId="7" xfId="0" applyFont="1" applyFill="1" applyBorder="1" applyAlignment="1">
      <alignment vertical="center" wrapText="1"/>
    </xf>
    <xf numFmtId="0" fontId="29" fillId="0" borderId="7" xfId="0" applyFont="1" applyBorder="1" applyAlignment="1">
      <alignment vertical="center" wrapText="1"/>
    </xf>
    <xf numFmtId="0" fontId="39" fillId="0" borderId="7" xfId="0" applyFont="1" applyBorder="1" applyAlignment="1">
      <alignment vertical="center"/>
    </xf>
    <xf numFmtId="0" fontId="29" fillId="0" borderId="54" xfId="0" applyFont="1" applyBorder="1" applyAlignment="1">
      <alignment horizontal="left" vertical="center" wrapText="1"/>
    </xf>
    <xf numFmtId="0" fontId="39" fillId="0" borderId="54" xfId="0" applyFont="1" applyBorder="1" applyAlignment="1">
      <alignment horizontal="center" vertical="center" wrapText="1"/>
    </xf>
    <xf numFmtId="0" fontId="29" fillId="0" borderId="62" xfId="0" applyFont="1" applyBorder="1" applyAlignment="1">
      <alignment horizontal="left" vertical="center" wrapText="1"/>
    </xf>
    <xf numFmtId="0" fontId="39" fillId="0" borderId="62" xfId="0" applyFont="1" applyBorder="1" applyAlignment="1">
      <alignment horizontal="center" vertical="center" wrapText="1"/>
    </xf>
    <xf numFmtId="0" fontId="39" fillId="0" borderId="153" xfId="0" applyFont="1" applyBorder="1" applyAlignment="1">
      <alignment horizontal="center" vertical="center" wrapText="1"/>
    </xf>
    <xf numFmtId="0" fontId="39" fillId="19" borderId="7" xfId="0" applyFont="1" applyFill="1" applyBorder="1" applyAlignment="1">
      <alignment horizontal="center" vertical="center"/>
    </xf>
    <xf numFmtId="0" fontId="29" fillId="0" borderId="54" xfId="0" applyFont="1" applyBorder="1" applyAlignment="1">
      <alignment horizontal="center" vertical="center" wrapText="1"/>
    </xf>
    <xf numFmtId="0" fontId="44" fillId="0" borderId="7" xfId="0" applyFont="1" applyBorder="1" applyAlignment="1">
      <alignment vertical="center" wrapText="1"/>
    </xf>
    <xf numFmtId="0" fontId="39" fillId="20" borderId="7" xfId="0" applyFont="1" applyFill="1" applyBorder="1" applyAlignment="1">
      <alignment horizontal="justify" vertical="center"/>
    </xf>
    <xf numFmtId="49" fontId="29" fillId="19" borderId="7" xfId="0" applyNumberFormat="1" applyFont="1" applyFill="1" applyBorder="1" applyAlignment="1">
      <alignment horizontal="left" vertical="center" wrapText="1"/>
    </xf>
    <xf numFmtId="0" fontId="44" fillId="19" borderId="190" xfId="0" applyFont="1" applyFill="1" applyBorder="1" applyAlignment="1">
      <alignment horizontal="center" vertical="center" wrapText="1"/>
    </xf>
    <xf numFmtId="0" fontId="39" fillId="0" borderId="0" xfId="0" applyFont="1" applyAlignment="1">
      <alignment horizontal="center"/>
    </xf>
    <xf numFmtId="0" fontId="29" fillId="0" borderId="0" xfId="0" applyFont="1" applyAlignment="1">
      <alignment horizontal="center" vertical="center" wrapText="1"/>
    </xf>
    <xf numFmtId="0" fontId="39" fillId="0" borderId="0" xfId="0" applyFont="1" applyAlignment="1">
      <alignment wrapText="1"/>
    </xf>
    <xf numFmtId="10" fontId="39" fillId="0" borderId="0" xfId="0" applyNumberFormat="1" applyFont="1" applyAlignment="1">
      <alignment horizontal="center" wrapText="1"/>
    </xf>
    <xf numFmtId="0" fontId="50" fillId="0" borderId="229" xfId="0" applyFont="1" applyBorder="1" applyAlignment="1">
      <alignment horizontal="left" vertical="center" wrapText="1"/>
    </xf>
    <xf numFmtId="0" fontId="43" fillId="12" borderId="7" xfId="0" applyFont="1" applyFill="1" applyBorder="1" applyAlignment="1">
      <alignment horizontal="left" vertical="center" wrapText="1"/>
    </xf>
    <xf numFmtId="0" fontId="43" fillId="12" borderId="12" xfId="0" applyFont="1" applyFill="1" applyBorder="1" applyAlignment="1">
      <alignment horizontal="left" vertical="center" wrapText="1"/>
    </xf>
    <xf numFmtId="0" fontId="50" fillId="0" borderId="153" xfId="0" applyFont="1" applyBorder="1" applyAlignment="1">
      <alignment horizontal="left" vertical="center" wrapText="1"/>
    </xf>
    <xf numFmtId="0" fontId="50" fillId="0" borderId="7" xfId="0" applyFont="1" applyBorder="1" applyAlignment="1">
      <alignment horizontal="left" vertical="center" wrapText="1"/>
    </xf>
    <xf numFmtId="0" fontId="50" fillId="19" borderId="7" xfId="0" applyFont="1" applyFill="1" applyBorder="1" applyAlignment="1">
      <alignment horizontal="left" vertical="center" wrapText="1"/>
    </xf>
    <xf numFmtId="0" fontId="43" fillId="0" borderId="7" xfId="0" applyFont="1" applyBorder="1" applyAlignment="1">
      <alignment horizontal="left" vertical="center" wrapText="1"/>
    </xf>
    <xf numFmtId="49" fontId="50" fillId="19" borderId="7" xfId="0" applyNumberFormat="1" applyFont="1" applyFill="1" applyBorder="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left"/>
    </xf>
    <xf numFmtId="10" fontId="9" fillId="24" borderId="7" xfId="0" applyNumberFormat="1" applyFont="1" applyFill="1" applyBorder="1" applyAlignment="1">
      <alignment horizontal="center" vertical="center" wrapText="1"/>
    </xf>
    <xf numFmtId="10" fontId="42" fillId="0" borderId="218" xfId="0" applyNumberFormat="1" applyFont="1" applyBorder="1" applyAlignment="1">
      <alignment horizontal="center" vertical="center"/>
    </xf>
    <xf numFmtId="0" fontId="44" fillId="19" borderId="7" xfId="0" applyFont="1" applyFill="1" applyBorder="1" applyAlignment="1">
      <alignment horizontal="center" vertical="center" wrapText="1"/>
    </xf>
    <xf numFmtId="0" fontId="44" fillId="0" borderId="7" xfId="0" applyFont="1" applyBorder="1" applyAlignment="1">
      <alignment horizontal="center" vertical="center" wrapText="1"/>
    </xf>
    <xf numFmtId="0" fontId="48" fillId="19" borderId="7" xfId="0" applyFont="1" applyFill="1" applyBorder="1" applyAlignment="1">
      <alignment horizontal="center" vertical="center" wrapText="1"/>
    </xf>
    <xf numFmtId="0" fontId="50" fillId="0" borderId="0" xfId="0" applyFont="1" applyAlignment="1">
      <alignment horizontal="center" vertical="center"/>
    </xf>
    <xf numFmtId="0" fontId="50" fillId="0" borderId="100" xfId="0" applyFont="1" applyBorder="1" applyAlignment="1">
      <alignment horizontal="center" vertical="center"/>
    </xf>
    <xf numFmtId="0" fontId="43" fillId="12" borderId="7" xfId="0" applyFont="1" applyFill="1" applyBorder="1" applyAlignment="1">
      <alignment horizontal="center" vertical="center" wrapText="1"/>
    </xf>
    <xf numFmtId="0" fontId="50" fillId="0" borderId="153" xfId="0" applyFont="1" applyBorder="1" applyAlignment="1">
      <alignment horizontal="center" vertical="center" wrapText="1"/>
    </xf>
    <xf numFmtId="0" fontId="50" fillId="0" borderId="7" xfId="0" applyFont="1" applyBorder="1" applyAlignment="1">
      <alignment horizontal="center" vertical="center" wrapText="1"/>
    </xf>
    <xf numFmtId="0" fontId="46" fillId="0" borderId="7" xfId="0" applyFont="1" applyBorder="1" applyAlignment="1">
      <alignment horizontal="center" vertical="center" wrapText="1"/>
    </xf>
    <xf numFmtId="0" fontId="50" fillId="19" borderId="7" xfId="0" applyFont="1" applyFill="1" applyBorder="1" applyAlignment="1">
      <alignment horizontal="center" vertical="center" wrapText="1"/>
    </xf>
    <xf numFmtId="0" fontId="46" fillId="19" borderId="7" xfId="0" applyFont="1" applyFill="1" applyBorder="1" applyAlignment="1">
      <alignment horizontal="center" vertical="center" wrapText="1"/>
    </xf>
    <xf numFmtId="0" fontId="50" fillId="19" borderId="7" xfId="0" applyFont="1" applyFill="1" applyBorder="1" applyAlignment="1">
      <alignment horizontal="center" vertical="center"/>
    </xf>
    <xf numFmtId="0" fontId="46" fillId="0" borderId="190" xfId="0" applyFont="1" applyBorder="1" applyAlignment="1">
      <alignment horizontal="center" vertical="center"/>
    </xf>
    <xf numFmtId="0" fontId="46" fillId="0" borderId="54" xfId="0" applyFont="1" applyBorder="1" applyAlignment="1">
      <alignment horizontal="center" vertical="center" wrapText="1"/>
    </xf>
    <xf numFmtId="0" fontId="46" fillId="0" borderId="62" xfId="0" applyFont="1" applyBorder="1" applyAlignment="1">
      <alignment horizontal="center" vertical="center" wrapText="1"/>
    </xf>
    <xf numFmtId="0" fontId="50" fillId="0" borderId="0" xfId="0" applyFont="1" applyAlignment="1">
      <alignment horizontal="center"/>
    </xf>
    <xf numFmtId="0" fontId="50" fillId="0" borderId="0" xfId="0" applyFont="1"/>
    <xf numFmtId="0" fontId="39" fillId="0" borderId="7" xfId="0" applyFont="1" applyBorder="1" applyAlignment="1">
      <alignment horizontal="left" vertical="top" wrapText="1"/>
    </xf>
    <xf numFmtId="0" fontId="39" fillId="0" borderId="224" xfId="0" applyFont="1" applyBorder="1" applyAlignment="1">
      <alignment horizontal="center" vertical="center" wrapText="1"/>
    </xf>
    <xf numFmtId="0" fontId="38" fillId="0" borderId="7" xfId="1" applyFill="1" applyBorder="1" applyAlignment="1">
      <alignment vertical="center" wrapText="1"/>
    </xf>
    <xf numFmtId="10" fontId="39" fillId="0" borderId="0" xfId="0" applyNumberFormat="1" applyFont="1"/>
    <xf numFmtId="0" fontId="53" fillId="0" borderId="7" xfId="1" applyFont="1" applyFill="1" applyBorder="1" applyAlignment="1">
      <alignment vertical="center" wrapText="1"/>
    </xf>
    <xf numFmtId="0" fontId="39" fillId="0" borderId="230" xfId="0" applyFont="1" applyBorder="1" applyAlignment="1">
      <alignment horizontal="justify" vertical="center" wrapText="1"/>
    </xf>
    <xf numFmtId="0" fontId="39" fillId="0" borderId="231" xfId="0" applyFont="1" applyBorder="1" applyAlignment="1">
      <alignment horizontal="justify" vertical="center" wrapText="1"/>
    </xf>
    <xf numFmtId="0" fontId="0" fillId="0" borderId="231" xfId="0" applyBorder="1" applyAlignment="1">
      <alignment horizontal="justify" vertical="center" wrapText="1"/>
    </xf>
    <xf numFmtId="0" fontId="5" fillId="0" borderId="230" xfId="0" applyFont="1" applyBorder="1" applyAlignment="1">
      <alignment horizontal="justify" vertical="center" wrapText="1"/>
    </xf>
    <xf numFmtId="0" fontId="5" fillId="0" borderId="230" xfId="0" applyFont="1" applyBorder="1" applyAlignment="1">
      <alignment horizontal="justify" vertical="top" wrapText="1"/>
    </xf>
    <xf numFmtId="0" fontId="4" fillId="0" borderId="45" xfId="0" applyFont="1" applyBorder="1" applyAlignment="1">
      <alignment horizontal="center" vertical="center" wrapText="1"/>
    </xf>
    <xf numFmtId="0" fontId="5" fillId="0" borderId="73" xfId="0" applyFont="1" applyBorder="1"/>
    <xf numFmtId="0" fontId="5" fillId="0" borderId="45" xfId="0" applyFont="1" applyBorder="1"/>
    <xf numFmtId="0" fontId="5" fillId="0" borderId="51" xfId="0" applyFont="1" applyBorder="1"/>
    <xf numFmtId="0" fontId="5" fillId="0" borderId="75" xfId="0" applyFont="1" applyBorder="1"/>
    <xf numFmtId="0" fontId="4" fillId="0" borderId="44" xfId="0" applyFont="1" applyBorder="1" applyAlignment="1">
      <alignment horizontal="center" vertical="center" wrapText="1"/>
    </xf>
    <xf numFmtId="0" fontId="5" fillId="0" borderId="72" xfId="0" applyFont="1" applyBorder="1"/>
    <xf numFmtId="0" fontId="4" fillId="0" borderId="56" xfId="0" applyFont="1" applyBorder="1" applyAlignment="1">
      <alignment horizontal="center" vertical="center" wrapText="1"/>
    </xf>
    <xf numFmtId="0" fontId="5" fillId="0" borderId="76" xfId="0" applyFont="1" applyBorder="1"/>
    <xf numFmtId="0" fontId="4" fillId="0" borderId="21" xfId="0" applyFont="1" applyBorder="1" applyAlignment="1">
      <alignment horizontal="center" vertical="center" wrapText="1"/>
    </xf>
    <xf numFmtId="0" fontId="5" fillId="0" borderId="21" xfId="0" applyFont="1" applyBorder="1"/>
    <xf numFmtId="0" fontId="5" fillId="0" borderId="27" xfId="0" applyFont="1" applyBorder="1"/>
    <xf numFmtId="0" fontId="6" fillId="0" borderId="21"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3" xfId="0" applyFont="1" applyBorder="1" applyAlignment="1">
      <alignment horizontal="center" vertical="center" wrapText="1"/>
    </xf>
    <xf numFmtId="0" fontId="5" fillId="0" borderId="6" xfId="0" applyFont="1" applyBorder="1"/>
    <xf numFmtId="0" fontId="6" fillId="0" borderId="44" xfId="0" applyFont="1" applyBorder="1" applyAlignment="1">
      <alignment horizontal="center" vertical="center" wrapText="1"/>
    </xf>
    <xf numFmtId="0" fontId="6" fillId="0" borderId="15" xfId="0" applyFont="1" applyBorder="1" applyAlignment="1">
      <alignment horizontal="left" vertical="center" wrapText="1"/>
    </xf>
    <xf numFmtId="0" fontId="4" fillId="2" borderId="78" xfId="0" applyFont="1" applyFill="1" applyBorder="1" applyAlignment="1">
      <alignment horizontal="center" vertical="center" wrapText="1"/>
    </xf>
    <xf numFmtId="0" fontId="5" fillId="0" borderId="79" xfId="0" applyFont="1" applyBorder="1"/>
    <xf numFmtId="0" fontId="6" fillId="0" borderId="56" xfId="0" applyFont="1" applyBorder="1" applyAlignment="1">
      <alignment horizontal="center" vertical="center" wrapText="1"/>
    </xf>
    <xf numFmtId="0" fontId="4" fillId="2" borderId="44" xfId="0" applyFont="1" applyFill="1" applyBorder="1" applyAlignment="1">
      <alignment horizontal="center" vertical="center" wrapText="1"/>
    </xf>
    <xf numFmtId="0" fontId="6" fillId="3" borderId="33" xfId="0" applyFont="1" applyFill="1" applyBorder="1" applyAlignment="1">
      <alignment horizontal="left" vertical="center" wrapText="1"/>
    </xf>
    <xf numFmtId="0" fontId="5" fillId="0" borderId="34" xfId="0" applyFont="1" applyBorder="1"/>
    <xf numFmtId="0" fontId="6" fillId="0" borderId="15" xfId="0" applyFont="1" applyBorder="1" applyAlignment="1">
      <alignment horizontal="center" vertical="center" wrapText="1"/>
    </xf>
    <xf numFmtId="0" fontId="3" fillId="0" borderId="0" xfId="0" applyFont="1" applyAlignment="1">
      <alignment horizontal="center" vertical="center"/>
    </xf>
    <xf numFmtId="0" fontId="0" fillId="0" borderId="0" xfId="0"/>
    <xf numFmtId="0" fontId="3" fillId="0" borderId="0" xfId="0" applyFont="1" applyAlignment="1">
      <alignment horizontal="center"/>
    </xf>
    <xf numFmtId="0" fontId="4" fillId="0" borderId="2" xfId="0" applyFont="1" applyBorder="1" applyAlignment="1">
      <alignment horizontal="left"/>
    </xf>
    <xf numFmtId="0" fontId="5" fillId="0" borderId="2" xfId="0" applyFont="1" applyBorder="1"/>
    <xf numFmtId="0" fontId="3" fillId="0" borderId="3" xfId="0" applyFont="1" applyBorder="1" applyAlignment="1">
      <alignment horizontal="center" vertical="center" wrapText="1"/>
    </xf>
    <xf numFmtId="0" fontId="5" fillId="0" borderId="5" xfId="0" applyFont="1" applyBorder="1"/>
    <xf numFmtId="0" fontId="6" fillId="0" borderId="33" xfId="0" applyFont="1" applyBorder="1" applyAlignment="1">
      <alignment horizontal="left" vertical="center" wrapText="1"/>
    </xf>
    <xf numFmtId="0" fontId="3" fillId="4" borderId="89" xfId="0" applyFont="1" applyFill="1" applyBorder="1" applyAlignment="1">
      <alignment horizontal="center" vertical="center"/>
    </xf>
    <xf numFmtId="0" fontId="5" fillId="0" borderId="90" xfId="0" applyFont="1" applyBorder="1"/>
    <xf numFmtId="0" fontId="5" fillId="0" borderId="91" xfId="0" applyFont="1" applyBorder="1"/>
    <xf numFmtId="0" fontId="3" fillId="4" borderId="89" xfId="0" applyFont="1" applyFill="1" applyBorder="1" applyAlignment="1">
      <alignment horizontal="center"/>
    </xf>
    <xf numFmtId="0" fontId="4" fillId="4" borderId="92" xfId="0" applyFont="1" applyFill="1" applyBorder="1" applyAlignment="1">
      <alignment horizontal="left"/>
    </xf>
    <xf numFmtId="0" fontId="5" fillId="0" borderId="93" xfId="0" applyFont="1" applyBorder="1"/>
    <xf numFmtId="0" fontId="5" fillId="0" borderId="94" xfId="0" applyFont="1" applyBorder="1"/>
    <xf numFmtId="0" fontId="15" fillId="6" borderId="96" xfId="0" applyFont="1" applyFill="1" applyBorder="1" applyAlignment="1">
      <alignment horizontal="center" vertical="center" wrapText="1"/>
    </xf>
    <xf numFmtId="0" fontId="5" fillId="0" borderId="95" xfId="0" applyFont="1" applyBorder="1"/>
    <xf numFmtId="0" fontId="23" fillId="0" borderId="8" xfId="0" applyFont="1" applyBorder="1" applyAlignment="1">
      <alignment horizontal="center" vertical="top"/>
    </xf>
    <xf numFmtId="0" fontId="5" fillId="0" borderId="208" xfId="0" applyFont="1" applyBorder="1"/>
    <xf numFmtId="0" fontId="24" fillId="0" borderId="208" xfId="0" applyFont="1" applyBorder="1" applyAlignment="1">
      <alignment horizontal="center"/>
    </xf>
    <xf numFmtId="0" fontId="11" fillId="0" borderId="56" xfId="0" applyFont="1" applyBorder="1" applyAlignment="1">
      <alignment horizontal="center" vertical="center"/>
    </xf>
    <xf numFmtId="15" fontId="12" fillId="0" borderId="96" xfId="0" applyNumberFormat="1" applyFont="1" applyBorder="1" applyAlignment="1">
      <alignment horizontal="left" vertical="center"/>
    </xf>
    <xf numFmtId="0" fontId="5" fillId="0" borderId="77" xfId="0" applyFont="1" applyBorder="1"/>
    <xf numFmtId="0" fontId="13" fillId="5" borderId="56" xfId="0" applyFont="1" applyFill="1" applyBorder="1" applyAlignment="1">
      <alignment horizontal="center" vertical="center" wrapText="1"/>
    </xf>
    <xf numFmtId="0" fontId="5" fillId="0" borderId="97" xfId="0" applyFont="1" applyBorder="1"/>
    <xf numFmtId="0" fontId="15" fillId="0" borderId="44" xfId="0" applyFont="1" applyBorder="1" applyAlignment="1">
      <alignment horizontal="center" vertical="center" wrapText="1"/>
    </xf>
    <xf numFmtId="0" fontId="5" fillId="0" borderId="100" xfId="0" applyFont="1" applyBorder="1"/>
    <xf numFmtId="0" fontId="5" fillId="0" borderId="101" xfId="0" applyFont="1" applyBorder="1"/>
    <xf numFmtId="17" fontId="15" fillId="0" borderId="100" xfId="0" applyNumberFormat="1" applyFont="1" applyBorder="1" applyAlignment="1">
      <alignment horizontal="center" vertical="center"/>
    </xf>
    <xf numFmtId="0" fontId="15" fillId="6" borderId="104" xfId="0" applyFont="1" applyFill="1" applyBorder="1" applyAlignment="1">
      <alignment horizontal="center" vertical="center" wrapText="1"/>
    </xf>
    <xf numFmtId="0" fontId="14" fillId="0" borderId="51" xfId="0" applyFont="1" applyBorder="1" applyAlignment="1">
      <alignment horizontal="left" vertical="center" wrapText="1"/>
    </xf>
    <xf numFmtId="0" fontId="25" fillId="13" borderId="64" xfId="0" applyFont="1" applyFill="1" applyBorder="1" applyAlignment="1">
      <alignment horizontal="center" vertical="center"/>
    </xf>
    <xf numFmtId="0" fontId="5" fillId="0" borderId="40" xfId="0" applyFont="1" applyBorder="1"/>
    <xf numFmtId="0" fontId="25" fillId="3" borderId="210" xfId="0" applyFont="1" applyFill="1" applyBorder="1" applyAlignment="1">
      <alignment horizontal="center" vertical="center"/>
    </xf>
    <xf numFmtId="0" fontId="5" fillId="0" borderId="212" xfId="0" applyFont="1" applyBorder="1"/>
    <xf numFmtId="0" fontId="25" fillId="3" borderId="211" xfId="0" applyFont="1" applyFill="1" applyBorder="1" applyAlignment="1">
      <alignment horizontal="center" wrapText="1"/>
    </xf>
    <xf numFmtId="0" fontId="13" fillId="0" borderId="56" xfId="0" applyFont="1" applyBorder="1" applyAlignment="1">
      <alignment horizontal="right"/>
    </xf>
    <xf numFmtId="0" fontId="25" fillId="14" borderId="64" xfId="0" applyFont="1" applyFill="1" applyBorder="1" applyAlignment="1">
      <alignment horizontal="center" vertical="center"/>
    </xf>
    <xf numFmtId="0" fontId="25" fillId="14" borderId="210" xfId="0" applyFont="1" applyFill="1" applyBorder="1" applyAlignment="1">
      <alignment horizontal="center" vertical="center"/>
    </xf>
    <xf numFmtId="0" fontId="25" fillId="14" borderId="96" xfId="0" applyFont="1" applyFill="1" applyBorder="1" applyAlignment="1">
      <alignment horizontal="center" wrapText="1"/>
    </xf>
    <xf numFmtId="0" fontId="13" fillId="0" borderId="56" xfId="0" applyFont="1" applyBorder="1" applyAlignment="1">
      <alignment horizontal="center"/>
    </xf>
    <xf numFmtId="0" fontId="26" fillId="0" borderId="0" xfId="0" applyFont="1" applyAlignment="1">
      <alignment horizontal="left" vertical="center" wrapText="1"/>
    </xf>
    <xf numFmtId="0" fontId="26" fillId="4" borderId="44" xfId="0" applyFont="1" applyFill="1" applyBorder="1" applyAlignment="1">
      <alignment horizontal="center" vertical="center"/>
    </xf>
    <xf numFmtId="0" fontId="5" fillId="0" borderId="215" xfId="0" applyFont="1" applyBorder="1"/>
    <xf numFmtId="0" fontId="5" fillId="0" borderId="216" xfId="0" applyFont="1" applyBorder="1"/>
    <xf numFmtId="0" fontId="26" fillId="4" borderId="56" xfId="0" applyFont="1" applyFill="1" applyBorder="1" applyAlignment="1">
      <alignment horizontal="center" vertical="center"/>
    </xf>
    <xf numFmtId="0" fontId="26" fillId="4" borderId="56" xfId="0" applyFont="1" applyFill="1" applyBorder="1" applyAlignment="1">
      <alignment horizontal="center" vertical="center" wrapText="1"/>
    </xf>
    <xf numFmtId="0" fontId="27" fillId="11" borderId="217" xfId="0" applyFont="1" applyFill="1" applyBorder="1" applyAlignment="1">
      <alignment horizontal="center" vertical="center"/>
    </xf>
    <xf numFmtId="0" fontId="5" fillId="0" borderId="218" xfId="0" applyFont="1" applyBorder="1"/>
    <xf numFmtId="0" fontId="26" fillId="4" borderId="217" xfId="0" applyFont="1" applyFill="1" applyBorder="1" applyAlignment="1">
      <alignment horizontal="center" vertical="center" wrapText="1"/>
    </xf>
    <xf numFmtId="0" fontId="1" fillId="0" borderId="232" xfId="0" applyFont="1" applyBorder="1" applyAlignment="1">
      <alignment horizontal="justify" vertical="center"/>
    </xf>
    <xf numFmtId="0" fontId="2" fillId="0" borderId="233" xfId="0" applyFont="1" applyBorder="1" applyAlignment="1">
      <alignment horizontal="justify" vertical="center"/>
    </xf>
    <xf numFmtId="0" fontId="2" fillId="0" borderId="230" xfId="0" applyFont="1" applyBorder="1" applyAlignment="1">
      <alignment horizontal="justify" vertical="center"/>
    </xf>
    <xf numFmtId="0" fontId="37" fillId="5" borderId="219" xfId="0" applyFont="1" applyFill="1" applyBorder="1" applyAlignment="1">
      <alignment horizontal="center" wrapText="1"/>
    </xf>
    <xf numFmtId="0" fontId="5" fillId="0" borderId="90" xfId="0" applyFont="1" applyBorder="1" applyAlignment="1">
      <alignment horizontal="center" vertical="center"/>
    </xf>
    <xf numFmtId="0" fontId="37" fillId="17" borderId="104" xfId="0" applyFont="1" applyFill="1" applyBorder="1" applyAlignment="1">
      <alignment horizontal="center" vertical="center" wrapText="1"/>
    </xf>
    <xf numFmtId="0" fontId="37" fillId="18" borderId="104" xfId="0" applyFont="1" applyFill="1" applyBorder="1" applyAlignment="1">
      <alignment horizontal="center" vertical="center" wrapText="1"/>
    </xf>
    <xf numFmtId="0" fontId="37" fillId="12" borderId="220" xfId="0" applyFont="1" applyFill="1" applyBorder="1" applyAlignment="1">
      <alignment horizontal="center" vertical="center" wrapText="1"/>
    </xf>
    <xf numFmtId="0" fontId="5" fillId="0" borderId="221" xfId="0" applyFont="1" applyBorder="1"/>
    <xf numFmtId="0" fontId="5" fillId="0" borderId="221" xfId="0" applyFont="1" applyBorder="1" applyAlignment="1">
      <alignment horizontal="center" vertical="center"/>
    </xf>
    <xf numFmtId="0" fontId="5" fillId="0" borderId="222" xfId="0" applyFont="1" applyBorder="1"/>
    <xf numFmtId="0" fontId="37" fillId="12" borderId="223" xfId="0" applyFont="1" applyFill="1" applyBorder="1" applyAlignment="1">
      <alignment horizontal="center" vertical="center" wrapText="1"/>
    </xf>
    <xf numFmtId="0" fontId="29" fillId="0" borderId="190" xfId="0" applyFont="1" applyBorder="1" applyAlignment="1">
      <alignment horizontal="center" vertical="center" wrapText="1"/>
    </xf>
    <xf numFmtId="0" fontId="29" fillId="0" borderId="224" xfId="0" applyFont="1" applyBorder="1" applyAlignment="1">
      <alignment horizontal="center" vertical="center" wrapText="1"/>
    </xf>
    <xf numFmtId="0" fontId="29" fillId="0" borderId="153" xfId="0" applyFont="1" applyBorder="1" applyAlignment="1">
      <alignment horizontal="center" vertical="center" wrapText="1"/>
    </xf>
    <xf numFmtId="0" fontId="48" fillId="0" borderId="190" xfId="0" applyFont="1" applyBorder="1" applyAlignment="1">
      <alignment horizontal="center" vertical="center" wrapText="1"/>
    </xf>
    <xf numFmtId="0" fontId="48" fillId="0" borderId="224" xfId="0" applyFont="1" applyBorder="1" applyAlignment="1">
      <alignment horizontal="center" vertical="center" wrapText="1"/>
    </xf>
    <xf numFmtId="0" fontId="48" fillId="0" borderId="153" xfId="0" applyFont="1" applyBorder="1" applyAlignment="1">
      <alignment horizontal="center" vertical="center" wrapText="1"/>
    </xf>
    <xf numFmtId="0" fontId="29" fillId="19" borderId="190" xfId="0" applyFont="1" applyFill="1" applyBorder="1" applyAlignment="1">
      <alignment horizontal="center" vertical="center" wrapText="1"/>
    </xf>
    <xf numFmtId="0" fontId="29" fillId="19" borderId="224" xfId="0" applyFont="1" applyFill="1" applyBorder="1" applyAlignment="1">
      <alignment horizontal="center" vertical="center" wrapText="1"/>
    </xf>
    <xf numFmtId="0" fontId="29" fillId="19" borderId="153" xfId="0" applyFont="1" applyFill="1" applyBorder="1" applyAlignment="1">
      <alignment horizontal="center" vertical="center" wrapText="1"/>
    </xf>
    <xf numFmtId="0" fontId="43" fillId="0" borderId="187" xfId="0" applyFont="1" applyBorder="1" applyAlignment="1">
      <alignment horizontal="center" vertical="center" wrapText="1"/>
    </xf>
    <xf numFmtId="0" fontId="43" fillId="0" borderId="224" xfId="0" applyFont="1" applyBorder="1" applyAlignment="1">
      <alignment horizontal="center" vertical="center" wrapText="1"/>
    </xf>
    <xf numFmtId="0" fontId="43" fillId="0" borderId="153" xfId="0" applyFont="1" applyBorder="1" applyAlignment="1">
      <alignment horizontal="center" vertical="center" wrapText="1"/>
    </xf>
    <xf numFmtId="0" fontId="43" fillId="0" borderId="190" xfId="0" applyFont="1" applyBorder="1" applyAlignment="1">
      <alignment horizontal="center" vertical="center" wrapText="1"/>
    </xf>
    <xf numFmtId="0" fontId="37" fillId="0" borderId="190" xfId="0" applyFont="1" applyBorder="1" applyAlignment="1">
      <alignment horizontal="center" vertical="center" wrapText="1"/>
    </xf>
    <xf numFmtId="0" fontId="37" fillId="0" borderId="224" xfId="0" applyFont="1" applyBorder="1" applyAlignment="1">
      <alignment horizontal="center" vertical="center" wrapText="1"/>
    </xf>
    <xf numFmtId="0" fontId="37" fillId="0" borderId="153" xfId="0" applyFont="1" applyBorder="1" applyAlignment="1">
      <alignment horizontal="center" vertical="center" wrapText="1"/>
    </xf>
    <xf numFmtId="0" fontId="44" fillId="19" borderId="190" xfId="0" applyFont="1" applyFill="1" applyBorder="1" applyAlignment="1">
      <alignment horizontal="center" vertical="center" wrapText="1"/>
    </xf>
    <xf numFmtId="0" fontId="44" fillId="19" borderId="224" xfId="0" applyFont="1" applyFill="1" applyBorder="1" applyAlignment="1">
      <alignment horizontal="center" vertical="center" wrapText="1"/>
    </xf>
    <xf numFmtId="0" fontId="44" fillId="19" borderId="153" xfId="0" applyFont="1" applyFill="1" applyBorder="1" applyAlignment="1">
      <alignment horizontal="center" vertical="center" wrapText="1"/>
    </xf>
    <xf numFmtId="0" fontId="44" fillId="0" borderId="190" xfId="0" applyFont="1" applyBorder="1" applyAlignment="1">
      <alignment horizontal="center" vertical="center" wrapText="1"/>
    </xf>
    <xf numFmtId="0" fontId="44" fillId="0" borderId="224" xfId="0" applyFont="1" applyBorder="1" applyAlignment="1">
      <alignment horizontal="center" vertical="center" wrapText="1"/>
    </xf>
    <xf numFmtId="0" fontId="44" fillId="0" borderId="153" xfId="0" applyFont="1" applyBorder="1" applyAlignment="1">
      <alignment horizontal="center" vertical="center" wrapText="1"/>
    </xf>
    <xf numFmtId="0" fontId="48" fillId="0" borderId="224" xfId="0" applyFont="1" applyBorder="1" applyAlignment="1">
      <alignment vertical="center" wrapText="1"/>
    </xf>
    <xf numFmtId="0" fontId="48" fillId="0" borderId="153" xfId="0" applyFont="1" applyBorder="1" applyAlignment="1">
      <alignment vertical="center" wrapText="1"/>
    </xf>
    <xf numFmtId="0" fontId="39" fillId="19" borderId="190" xfId="0" applyFont="1" applyFill="1" applyBorder="1" applyAlignment="1">
      <alignment horizontal="center" vertical="center" wrapText="1"/>
    </xf>
    <xf numFmtId="0" fontId="39" fillId="19" borderId="224" xfId="0" applyFont="1" applyFill="1" applyBorder="1" applyAlignment="1">
      <alignment horizontal="center" vertical="center" wrapText="1"/>
    </xf>
    <xf numFmtId="0" fontId="39" fillId="19" borderId="153" xfId="0" applyFont="1" applyFill="1" applyBorder="1" applyAlignment="1">
      <alignment horizontal="center" vertical="center" wrapText="1"/>
    </xf>
    <xf numFmtId="0" fontId="39" fillId="0" borderId="190" xfId="0" applyFont="1" applyBorder="1" applyAlignment="1">
      <alignment horizontal="center" vertical="center" wrapText="1"/>
    </xf>
    <xf numFmtId="0" fontId="39" fillId="0" borderId="224" xfId="0" applyFont="1" applyBorder="1" applyAlignment="1">
      <alignment horizontal="center" vertical="center" wrapText="1"/>
    </xf>
    <xf numFmtId="0" fontId="39" fillId="0" borderId="153" xfId="0" applyFont="1" applyBorder="1" applyAlignment="1">
      <alignment horizontal="center" vertical="center" wrapText="1"/>
    </xf>
    <xf numFmtId="0" fontId="39" fillId="0" borderId="190" xfId="0" applyFont="1" applyBorder="1" applyAlignment="1">
      <alignment horizontal="center" vertical="center"/>
    </xf>
    <xf numFmtId="0" fontId="39" fillId="0" borderId="224" xfId="0" applyFont="1" applyBorder="1" applyAlignment="1">
      <alignment horizontal="center" vertical="center"/>
    </xf>
    <xf numFmtId="0" fontId="39" fillId="0" borderId="153" xfId="0" applyFont="1" applyBorder="1" applyAlignment="1">
      <alignment horizontal="center" vertical="center"/>
    </xf>
    <xf numFmtId="0" fontId="9" fillId="0" borderId="54" xfId="0" applyFont="1" applyBorder="1" applyAlignment="1">
      <alignment horizontal="left" vertical="center" wrapText="1"/>
    </xf>
    <xf numFmtId="0" fontId="5" fillId="0" borderId="62" xfId="0" applyFont="1" applyBorder="1"/>
    <xf numFmtId="0" fontId="5" fillId="0" borderId="153" xfId="0" applyFont="1" applyBorder="1"/>
    <xf numFmtId="0" fontId="9" fillId="0" borderId="54" xfId="0" applyFont="1" applyBorder="1" applyAlignment="1">
      <alignment horizontal="center" vertical="center" wrapText="1"/>
    </xf>
    <xf numFmtId="0" fontId="9" fillId="0" borderId="62" xfId="0" applyFont="1" applyBorder="1" applyAlignment="1">
      <alignment horizontal="center" vertical="center" wrapText="1"/>
    </xf>
    <xf numFmtId="0" fontId="5" fillId="0" borderId="224" xfId="0" applyFont="1" applyBorder="1"/>
    <xf numFmtId="9" fontId="9" fillId="0" borderId="54" xfId="0" applyNumberFormat="1" applyFont="1" applyBorder="1" applyAlignment="1">
      <alignment horizontal="center" vertical="center" wrapText="1"/>
    </xf>
    <xf numFmtId="0" fontId="25" fillId="16" borderId="223" xfId="0" applyFont="1" applyFill="1" applyBorder="1" applyAlignment="1">
      <alignment horizontal="center" vertical="center" wrapText="1"/>
    </xf>
    <xf numFmtId="10" fontId="9" fillId="0" borderId="54" xfId="0" applyNumberFormat="1" applyFont="1" applyBorder="1" applyAlignment="1">
      <alignment horizontal="center" vertical="center" wrapText="1"/>
    </xf>
    <xf numFmtId="10" fontId="9" fillId="0" borderId="62" xfId="0" applyNumberFormat="1" applyFont="1" applyBorder="1" applyAlignment="1">
      <alignment horizontal="center" vertical="center" wrapText="1"/>
    </xf>
    <xf numFmtId="0" fontId="13" fillId="16" borderId="225" xfId="0" applyFont="1" applyFill="1" applyBorder="1" applyAlignment="1">
      <alignment horizontal="center" vertical="center" wrapText="1"/>
    </xf>
    <xf numFmtId="0" fontId="5" fillId="0" borderId="226" xfId="0" applyFont="1" applyBorder="1"/>
    <xf numFmtId="0" fontId="5" fillId="0" borderId="227" xfId="0" applyFont="1" applyBorder="1"/>
    <xf numFmtId="0" fontId="25" fillId="0" borderId="0" xfId="0" applyFont="1" applyAlignment="1">
      <alignment horizontal="center" vertical="center" wrapText="1"/>
    </xf>
    <xf numFmtId="10" fontId="9" fillId="22" borderId="228" xfId="0" applyNumberFormat="1" applyFont="1" applyFill="1" applyBorder="1" applyAlignment="1">
      <alignment horizontal="center" vertical="center" wrapText="1"/>
    </xf>
    <xf numFmtId="0" fontId="5" fillId="0" borderId="229" xfId="0" applyFont="1" applyBorder="1"/>
    <xf numFmtId="0" fontId="25" fillId="23" borderId="223" xfId="0" applyFont="1" applyFill="1" applyBorder="1" applyAlignment="1">
      <alignment horizontal="center" vertical="center" wrapText="1"/>
    </xf>
    <xf numFmtId="0" fontId="13" fillId="23" borderId="225" xfId="0" applyFont="1" applyFill="1" applyBorder="1" applyAlignment="1">
      <alignment horizontal="center" vertical="center" wrapText="1"/>
    </xf>
    <xf numFmtId="10" fontId="9" fillId="0" borderId="0" xfId="0" applyNumberFormat="1" applyFont="1" applyAlignment="1">
      <alignment horizontal="center" vertical="center" wrapText="1"/>
    </xf>
    <xf numFmtId="0" fontId="41" fillId="0" borderId="71" xfId="0" applyFont="1" applyBorder="1" applyAlignment="1">
      <alignment horizontal="center" vertical="center"/>
    </xf>
    <xf numFmtId="0" fontId="41" fillId="0" borderId="34" xfId="0" applyFont="1" applyBorder="1" applyAlignment="1">
      <alignment horizontal="center" vertical="center"/>
    </xf>
    <xf numFmtId="0" fontId="41" fillId="0" borderId="27" xfId="0" applyFont="1" applyBorder="1" applyAlignment="1">
      <alignment horizontal="center" vertical="center"/>
    </xf>
  </cellXfs>
  <cellStyles count="3">
    <cellStyle name="Hipervínculo" xfId="1" builtinId="8"/>
    <cellStyle name="Normal" xfId="0" builtinId="0"/>
    <cellStyle name="Normal 2" xfId="2" xr:uid="{00000000-0005-0000-0000-000002000000}"/>
  </cellStyles>
  <dxfs count="20">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33214</xdr:colOff>
      <xdr:row>0</xdr:row>
      <xdr:rowOff>0</xdr:rowOff>
    </xdr:from>
    <xdr:ext cx="22980415" cy="322621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214" y="0"/>
          <a:ext cx="22980415" cy="3226210"/>
        </a:xfrm>
        <a:prstGeom prst="rect">
          <a:avLst/>
        </a:prstGeom>
        <a:noFill/>
      </xdr:spPr>
    </xdr:pic>
    <xdr:clientData fLocksWithSheet="0"/>
  </xdr:oneCellAnchor>
  <xdr:twoCellAnchor editAs="oneCell">
    <xdr:from>
      <xdr:col>12</xdr:col>
      <xdr:colOff>52677</xdr:colOff>
      <xdr:row>7</xdr:row>
      <xdr:rowOff>30306</xdr:rowOff>
    </xdr:from>
    <xdr:to>
      <xdr:col>12</xdr:col>
      <xdr:colOff>424746</xdr:colOff>
      <xdr:row>7</xdr:row>
      <xdr:rowOff>386372</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2313950" y="6680488"/>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Hoja1"/>
      <sheetName val="filtro"/>
      <sheetName val="TABLA"/>
      <sheetName val="Hoja2"/>
      <sheetName val="Rotulo"/>
      <sheetName val="MatrizSeguimientoLeyRes1519"/>
      <sheetName val="Tabla OAP"/>
      <sheetName val="Tabla OCI"/>
      <sheetName val="Listas "/>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transparencia-y-acceso-a-la-informacion-publica/normativa/politicas-lineamientos-y-manuales" TargetMode="External"/><Relationship Id="rId21" Type="http://schemas.openxmlformats.org/officeDocument/2006/relationships/hyperlink" Target="https://fuga.gov.co/" TargetMode="External"/><Relationship Id="rId42" Type="http://schemas.openxmlformats.org/officeDocument/2006/relationships/hyperlink" Target="https://fuga.gov.co/transparencia-y-acceso-a-la-informacion-publica/contratacion/manual-de-contratacion" TargetMode="External"/><Relationship Id="rId47" Type="http://schemas.openxmlformats.org/officeDocument/2006/relationships/hyperlink" Target="https://www.fuga.gov.co/transparencia-y-acceso-a-la-informacion-publica/tramites-y-servicios" TargetMode="External"/><Relationship Id="rId63" Type="http://schemas.openxmlformats.org/officeDocument/2006/relationships/hyperlink" Target="https://fuga.gov.co/transparencia-y-acceso-a-la-informacion-publica/tramites-y-servicios" TargetMode="External"/><Relationship Id="rId68" Type="http://schemas.openxmlformats.org/officeDocument/2006/relationships/hyperlink" Target="https://fuga.gov.co/atencion-servicios-ciudadania/punto-de-atencion-y-defensor-del-ciudadano" TargetMode="External"/><Relationship Id="rId84" Type="http://schemas.openxmlformats.org/officeDocument/2006/relationships/hyperlink" Target="https://fuga.gov.co/transparencia-y-acceso-a-la-informacion-publica/informacion-entidad/directorio-de-agremiaciones-asociaciones-y-otros-grupos-de-interes" TargetMode="External"/><Relationship Id="rId89" Type="http://schemas.openxmlformats.org/officeDocument/2006/relationships/hyperlink" Target="https://www.shd.gov.co/shd/calendario-tributario" TargetMode="External"/><Relationship Id="rId16" Type="http://schemas.openxmlformats.org/officeDocument/2006/relationships/hyperlink" Target="https://www.fuga.gov.co/" TargetMode="External"/><Relationship Id="rId11" Type="http://schemas.openxmlformats.org/officeDocument/2006/relationships/hyperlink" Target="https://fuga.gov.co/transparencia/manual-institucional-gestion-documental" TargetMode="External"/><Relationship Id="rId32" Type="http://schemas.openxmlformats.org/officeDocument/2006/relationships/hyperlink" Target="https://fuga.gov.co/transparencia/indice-informacion-clasificada-reservada" TargetMode="External"/><Relationship Id="rId37" Type="http://schemas.openxmlformats.org/officeDocument/2006/relationships/hyperlink" Target="https://fuga.gov.co/transparencia/indice-informacion-clasificada-reservada" TargetMode="External"/><Relationship Id="rId53" Type="http://schemas.openxmlformats.org/officeDocument/2006/relationships/hyperlink" Target="https://fuga.gov.co/eventos/calendario" TargetMode="External"/><Relationship Id="rId58" Type="http://schemas.openxmlformats.org/officeDocument/2006/relationships/hyperlink" Target="https://fuga.gov.co/transparencia-y-acceso-a-la-informacion-publica/contratacion/plan-anual-de-adquisiciones" TargetMode="External"/><Relationship Id="rId74" Type="http://schemas.openxmlformats.org/officeDocument/2006/relationships/hyperlink" Target="https://fuga.gov.co/transparencia-y-acceso-a-la-informacion-publica/informacion-entidad/12-estructura-organica-organigrama" TargetMode="External"/><Relationship Id="rId79" Type="http://schemas.openxmlformats.org/officeDocument/2006/relationships/hyperlink" Target="https://www.fuga.gov.co/transparencia-y-acceso-a-la-informacion-publica/informacion-entidad/directorio-funcionarios" TargetMode="External"/><Relationship Id="rId102" Type="http://schemas.openxmlformats.org/officeDocument/2006/relationships/hyperlink" Target="https://www.fuga.gov.co/transparencia-y-acceso-a-la-informacion-publica/datos-abiertos?field_fecha_de_emision_value=All&amp;term_node_tid_depth=113" TargetMode="External"/><Relationship Id="rId5" Type="http://schemas.openxmlformats.org/officeDocument/2006/relationships/hyperlink" Target="https://fuga.gov.co/transparencia-y-acceso-a-la-informacion-publica/informacion-entidad/mapa-de-procesos" TargetMode="External"/><Relationship Id="rId90" Type="http://schemas.openxmlformats.org/officeDocument/2006/relationships/hyperlink" Target="https://www.fuga.gov.co/transparencia-y-acceso-a-la-informacion-publica/informacion-entidad/12-estructura-organica-organigrama" TargetMode="External"/><Relationship Id="rId95" Type="http://schemas.openxmlformats.org/officeDocument/2006/relationships/hyperlink" Target="https://fuga.gov.co/transparencia-y-acceso-a-la-informacion-publica/normativa/normograma?field_calificacion_de_la_norma_target_id=90&amp;field_fecha_de_emision_value=All" TargetMode="External"/><Relationship Id="rId22" Type="http://schemas.openxmlformats.org/officeDocument/2006/relationships/hyperlink" Target="https://www.fuga.gov.co/transparencia-y-acceso-a-la-informacion-publica/informacion-entidad/directorio-funcionarios" TargetMode="External"/><Relationship Id="rId27" Type="http://schemas.openxmlformats.org/officeDocument/2006/relationships/hyperlink" Target="https://fuga.gov.co/transparencia-y-acceso-a-la-informacion-publica/contratacion/publicacion-de-la-ejecucion-contractual" TargetMode="External"/><Relationship Id="rId43" Type="http://schemas.openxmlformats.org/officeDocument/2006/relationships/hyperlink" Target="https://fuga.gov.co/participa/rendicion-de-cuentas-fuga" TargetMode="External"/><Relationship Id="rId48" Type="http://schemas.openxmlformats.org/officeDocument/2006/relationships/hyperlink" Target="https://www.fuga.gov.co/transparencia-y-acceso-a-la-informacion-publica/informacion-entidad/directorio-funcionarios" TargetMode="External"/><Relationship Id="rId64" Type="http://schemas.openxmlformats.org/officeDocument/2006/relationships/hyperlink" Target="https://fuga.gov.co/participa/rendicion-de-cuentas-fuga" TargetMode="External"/><Relationship Id="rId69" Type="http://schemas.openxmlformats.org/officeDocument/2006/relationships/hyperlink" Target="https://fuga.gov.co/atencion-servicios-ciudadania/punto-de-atencion-y-defensor-del-ciudadano" TargetMode="External"/><Relationship Id="rId80" Type="http://schemas.openxmlformats.org/officeDocument/2006/relationships/hyperlink" Target="https://www.fuga.gov.co/transparencia-y-acceso-a-la-informacion-publica/informacion-entidad/directorio-funcionarios" TargetMode="External"/><Relationship Id="rId85" Type="http://schemas.openxmlformats.org/officeDocument/2006/relationships/hyperlink" Target="https://fuga.gov.co/transparencia-y-acceso-a-la-informacion-publica/informacion-entidad/directorio-entidades?field_pais_target_id=142&amp;field_tipo_de_e_target_id=84" TargetMode="External"/><Relationship Id="rId12" Type="http://schemas.openxmlformats.org/officeDocument/2006/relationships/hyperlink" Target="https://fuga.gov.co/transparencia-y-acceso-a-la-informacion-publica/datos-abiertos?field_fecha_de_emision_value=All&amp;term_node_tid_depth=176" TargetMode="External"/><Relationship Id="rId17" Type="http://schemas.openxmlformats.org/officeDocument/2006/relationships/hyperlink" Target="https://fuga.gov.co/" TargetMode="External"/><Relationship Id="rId25" Type="http://schemas.openxmlformats.org/officeDocument/2006/relationships/hyperlink" Target="https://www.serviciocivil.gov.co/portal/transparencia/publicacion-hojas-de-vida" TargetMode="External"/><Relationship Id="rId33" Type="http://schemas.openxmlformats.org/officeDocument/2006/relationships/hyperlink" Target="https://fuga.gov.co/transparencia/indice-informacion-clasificada-reservada" TargetMode="External"/><Relationship Id="rId38" Type="http://schemas.openxmlformats.org/officeDocument/2006/relationships/hyperlink" Target="https://fuga.gov.co/transparencia/indice-informacion-clasificada-reservada" TargetMode="External"/><Relationship Id="rId46" Type="http://schemas.openxmlformats.org/officeDocument/2006/relationships/hyperlink" Target="https://fuga.gov.co/" TargetMode="External"/><Relationship Id="rId59" Type="http://schemas.openxmlformats.org/officeDocument/2006/relationships/hyperlink" Target="https://fuga.gov.co/transparencia-y-acceso-a-la-informacion-publica/planeacion-presupuesto-informes/proyectos-inversion?field_fecha_de_emision_value=All&amp;term_node_tid_depth=257" TargetMode="External"/><Relationship Id="rId67" Type="http://schemas.openxmlformats.org/officeDocument/2006/relationships/hyperlink" Target="https://www.shd.gov.co/shd/industria-y-comercio" TargetMode="External"/><Relationship Id="rId103" Type="http://schemas.openxmlformats.org/officeDocument/2006/relationships/printerSettings" Target="../printerSettings/printerSettings1.bin"/><Relationship Id="rId20" Type="http://schemas.openxmlformats.org/officeDocument/2006/relationships/hyperlink" Target="https://fuga.gov.co/" TargetMode="External"/><Relationship Id="rId41" Type="http://schemas.openxmlformats.org/officeDocument/2006/relationships/hyperlink" Target="https://fuga.gov.co/transparencia-y-acceso-a-la-informacion-publica/contratacion/plan-anual-de-adquisiciones" TargetMode="External"/><Relationship Id="rId54" Type="http://schemas.openxmlformats.org/officeDocument/2006/relationships/hyperlink" Target="https://fuga.gov.co/transparencia-y-acceso-a-la-informacion-publica/informacion-entidad/directorio-entidades?field_pais_target_id=142&amp;field_tipo_de_e_target_id=84" TargetMode="External"/><Relationship Id="rId62" Type="http://schemas.openxmlformats.org/officeDocument/2006/relationships/hyperlink" Target="https://www.fuga.gov.co/transparencia-y-acceso-a-la-informacion-publica/planeacion-presupuesto-informes/informes-de-la-oficina-de-control-interno" TargetMode="External"/><Relationship Id="rId70" Type="http://schemas.openxmlformats.org/officeDocument/2006/relationships/hyperlink" Target="https://fuga.gov.co/atencion-servicios-ciudadania/punto-de-atencion-y-defensor-del-ciudadano" TargetMode="External"/><Relationship Id="rId75" Type="http://schemas.openxmlformats.org/officeDocument/2006/relationships/hyperlink" Target="https://www.fuga.gov.co/transparencia-y-acceso-a-la-informacion-publica/informacion-entidad/directorio-funcionarios" TargetMode="External"/><Relationship Id="rId83" Type="http://schemas.openxmlformats.org/officeDocument/2006/relationships/hyperlink" Target="https://www.fuga.gov.co/transparencia-y-acceso-a-la-informacion-publica/informacion-entidad/directorio-funcionarios" TargetMode="External"/><Relationship Id="rId88" Type="http://schemas.openxmlformats.org/officeDocument/2006/relationships/hyperlink" Target="https://fuga.gov.co/transparencia-y-acceso-a-la-informacion-publica/planeacion-presupuesto-informes?field_fecha_de_emision_value=All&amp;term_node_tid_depth=155" TargetMode="External"/><Relationship Id="rId91" Type="http://schemas.openxmlformats.org/officeDocument/2006/relationships/hyperlink" Target="https://fuga.gov.co/transparencia-y-acceso-a-la-informacion-publica/normativa/normograma?field_calificacion_de_la_norma_target_id=90&amp;field_fecha_de_emision_value=All" TargetMode="External"/><Relationship Id="rId96" Type="http://schemas.openxmlformats.org/officeDocument/2006/relationships/hyperlink" Target="https://fuga.gov.co/transparencia-y-acceso-a-la-informacion-publica/planeacion-presupuesto-informes/Presupuesto-general-asignado-por-vigencias" TargetMode="External"/><Relationship Id="rId1" Type="http://schemas.openxmlformats.org/officeDocument/2006/relationships/hyperlink" Target="https://fuga.gov.co/participa" TargetMode="External"/><Relationship Id="rId6" Type="http://schemas.openxmlformats.org/officeDocument/2006/relationships/hyperlink" Target="https://fuga.gov.co/servicio-al-publico-normas-formularios-y-protocolos-de-atencion" TargetMode="External"/><Relationship Id="rId15" Type="http://schemas.openxmlformats.org/officeDocument/2006/relationships/hyperlink" Target="https://fuga.gov.co/transparencia/resolucion-adopcion-instrumentos-informacion-publica" TargetMode="External"/><Relationship Id="rId23" Type="http://schemas.openxmlformats.org/officeDocument/2006/relationships/hyperlink" Target="https://www.fuga.gov.co/transparencia-y-acceso-a-la-informacion-publica/informacion-entidad/directorio-funcionarios" TargetMode="External"/><Relationship Id="rId28" Type="http://schemas.openxmlformats.org/officeDocument/2006/relationships/hyperlink" Target="https://fuga.gov.co/transparencia/indice-informacion-clasificada-reservada" TargetMode="External"/><Relationship Id="rId36" Type="http://schemas.openxmlformats.org/officeDocument/2006/relationships/hyperlink" Target="https://fuga.gov.co/transparencia/indice-informacion-clasificada-reservada" TargetMode="External"/><Relationship Id="rId49" Type="http://schemas.openxmlformats.org/officeDocument/2006/relationships/hyperlink" Target="https://www.fuga.gov.co/transparencia-y-acceso-a-la-informacion-publica/informacion-entidad/directorio-funcionarios" TargetMode="External"/><Relationship Id="rId57" Type="http://schemas.openxmlformats.org/officeDocument/2006/relationships/hyperlink" Target="https://fuga.gov.co/transparencia-y-acceso-a-la-informacion-publica/planeacion-presupuesto-informes/Presupuesto-general-asignado-por-vigencias" TargetMode="External"/><Relationship Id="rId10" Type="http://schemas.openxmlformats.org/officeDocument/2006/relationships/hyperlink" Target="https://fuga.gov.co/transparencia/indice-informacion-clasificada-reservada" TargetMode="External"/><Relationship Id="rId31" Type="http://schemas.openxmlformats.org/officeDocument/2006/relationships/hyperlink" Target="https://fuga.gov.co/transparencia/indice-informacion-clasificada-reservada" TargetMode="External"/><Relationship Id="rId44" Type="http://schemas.openxmlformats.org/officeDocument/2006/relationships/hyperlink" Target="https://fuga.gov.co/transparencia-y-acceso-a-la-informacion-publica/planeacion-presupuesto-informes/planes-de-mejoramiento" TargetMode="External"/><Relationship Id="rId52" Type="http://schemas.openxmlformats.org/officeDocument/2006/relationships/hyperlink" Target="https://fuga.gov.co/transparencia-y-acceso-a-la-informacion-publica/informacion-entidad/mecanismo-de-presentacion-directa-de-solicitudes-quejas-y-reclamos-disposicion-del-publico-en" TargetMode="External"/><Relationship Id="rId60" Type="http://schemas.openxmlformats.org/officeDocument/2006/relationships/hyperlink" Target="https://fuga.gov.co/transparencia-y-acceso-a-la-informacion-publica/planeacion-presupuesto-informes?field_fecha_de_emision_value=All&amp;term_node_tid_depth=311" TargetMode="External"/><Relationship Id="rId65" Type="http://schemas.openxmlformats.org/officeDocument/2006/relationships/hyperlink" Target="https://fuga.gov.co/participa/control-social" TargetMode="External"/><Relationship Id="rId73" Type="http://schemas.openxmlformats.org/officeDocument/2006/relationships/hyperlink" Target="https://fuga.gov.co/" TargetMode="External"/><Relationship Id="rId78" Type="http://schemas.openxmlformats.org/officeDocument/2006/relationships/hyperlink" Target="https://www.fuga.gov.co/transparencia-y-acceso-a-la-informacion-publica/informacion-entidad/directorio-funcionarios" TargetMode="External"/><Relationship Id="rId81" Type="http://schemas.openxmlformats.org/officeDocument/2006/relationships/hyperlink" Target="https://www.fuga.gov.co/transparencia-y-acceso-a-la-informacion-publica/informacion-entidad/directorio-funcionarios" TargetMode="External"/><Relationship Id="rId86" Type="http://schemas.openxmlformats.org/officeDocument/2006/relationships/hyperlink" Target="https://www.alcaldiabogota.gov.co/sisjur/normas/Norma1.jsp?i=62515&amp;dt=S" TargetMode="External"/><Relationship Id="rId94" Type="http://schemas.openxmlformats.org/officeDocument/2006/relationships/hyperlink" Target="https://fuga.gov.co/transparencia-y-acceso-a-la-informacion-publica/normativa/normograma?field_calificacion_de_la_norma_target_id=90&amp;field_fecha_de_emision_value=All" TargetMode="External"/><Relationship Id="rId99" Type="http://schemas.openxmlformats.org/officeDocument/2006/relationships/hyperlink" Target="https://www.fuga.gov.co/transparencia-y-acceso-a-la-informacion-publica/informacion-entidad/directorio-funcionarios" TargetMode="External"/><Relationship Id="rId101" Type="http://schemas.openxmlformats.org/officeDocument/2006/relationships/hyperlink" Target="https://fuga.gov.co/transparencia-y-acceso-a-la-informacion-publica/planeacion-presupuesto-informes/informes-defensa-juridica" TargetMode="External"/><Relationship Id="rId4" Type="http://schemas.openxmlformats.org/officeDocument/2006/relationships/hyperlink" Target="https://www.fuga.gov.co/transparencia-y-acceso-a-la-informacion-publica/informacion-entidad/12-estructura-organica-organigrama" TargetMode="External"/><Relationship Id="rId9" Type="http://schemas.openxmlformats.org/officeDocument/2006/relationships/hyperlink" Target="https://fuga.gov.co/colaboracion-e-innovacion-abierta" TargetMode="External"/><Relationship Id="rId13" Type="http://schemas.openxmlformats.org/officeDocument/2006/relationships/hyperlink" Target="https://fuga.gov.co/transparencia-y-acceso-a-la-informacion-publica/datos-abiertos?field_fecha_de_emision_value=All&amp;term_node_tid_depth=324" TargetMode="External"/><Relationship Id="rId18" Type="http://schemas.openxmlformats.org/officeDocument/2006/relationships/hyperlink" Target="https://fuga.gov.co/" TargetMode="External"/><Relationship Id="rId39" Type="http://schemas.openxmlformats.org/officeDocument/2006/relationships/hyperlink" Target="https://www.fuga.gov.co/transparencia-y-acceso-a-la-informacion-publica/datos-abiertos?field_fecha_de_emision_value=All&amp;term_node_tid_depth=324" TargetMode="External"/><Relationship Id="rId34" Type="http://schemas.openxmlformats.org/officeDocument/2006/relationships/hyperlink" Target="https://fuga.gov.co/transparencia/indice-informacion-clasificada-reservada" TargetMode="External"/><Relationship Id="rId50" Type="http://schemas.openxmlformats.org/officeDocument/2006/relationships/hyperlink" Target="https://www.fuga.gov.co/transparencia-y-acceso-a-la-informacion-publica/informacion-entidad/directorio-funcionarios" TargetMode="External"/><Relationship Id="rId55" Type="http://schemas.openxmlformats.org/officeDocument/2006/relationships/hyperlink" Target="https://www.suin-juriscol.gov.co/index.html" TargetMode="External"/><Relationship Id="rId76" Type="http://schemas.openxmlformats.org/officeDocument/2006/relationships/hyperlink" Target="https://www.fuga.gov.co/transparencia-y-acceso-a-la-informacion-publica/informacion-entidad/directorio-funcionarios" TargetMode="External"/><Relationship Id="rId97" Type="http://schemas.openxmlformats.org/officeDocument/2006/relationships/hyperlink" Target="https://fuga.gov.co/transparencia-y-acceso-a-la-informacion-publica/planeacion-presupuesto-informes?field_fecha_de_emision_value=All&amp;term_node_tid_depth=167" TargetMode="External"/><Relationship Id="rId104" Type="http://schemas.openxmlformats.org/officeDocument/2006/relationships/drawing" Target="../drawings/drawing3.xml"/><Relationship Id="rId7" Type="http://schemas.openxmlformats.org/officeDocument/2006/relationships/hyperlink" Target="https://www.fuga.gov.co/manuales" TargetMode="External"/><Relationship Id="rId71" Type="http://schemas.openxmlformats.org/officeDocument/2006/relationships/hyperlink" Target="https://fuga.gov.co/transparencia-y-acceso-a-la-informacion-publica/normativa/comentarios-y-documento-de-respuesta-comentarios" TargetMode="External"/><Relationship Id="rId92" Type="http://schemas.openxmlformats.org/officeDocument/2006/relationships/hyperlink" Target="https://fuga.gov.co/transparencia-y-acceso-a-la-informacion-publica/normativa/normograma?field_calificacion_de_la_norma_target_id=90&amp;field_fecha_de_emision_value=All" TargetMode="External"/><Relationship Id="rId2" Type="http://schemas.openxmlformats.org/officeDocument/2006/relationships/hyperlink" Target="https://fuga.gov.co/entidad/nuestro-proposito-central" TargetMode="External"/><Relationship Id="rId29" Type="http://schemas.openxmlformats.org/officeDocument/2006/relationships/hyperlink" Target="https://fuga.gov.co/transparencia/indice-informacion-clasificada-reservada" TargetMode="External"/><Relationship Id="rId24" Type="http://schemas.openxmlformats.org/officeDocument/2006/relationships/hyperlink" Target="https://www.fuga.gov.co/transparencia-y-acceso-a-la-informacion-publica/informacion-entidad/directorio-funcionarios" TargetMode="External"/><Relationship Id="rId40"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45" Type="http://schemas.openxmlformats.org/officeDocument/2006/relationships/hyperlink" Target="https://fuga.gov.co/transparencia-y-acceso-a-la-informacion-publica/normativa/normograma?field_calificacion_de_la_norma_target_id=90&amp;field_fecha_de_emision_value=All" TargetMode="External"/><Relationship Id="rId66" Type="http://schemas.openxmlformats.org/officeDocument/2006/relationships/hyperlink" Target="https://fuga.gov.co/transparencia-y-acceso-a-la-informacion-publica/datos-abiertos?field_fecha_de_emision_value=All&amp;term_node_tid_depth=179" TargetMode="External"/><Relationship Id="rId87" Type="http://schemas.openxmlformats.org/officeDocument/2006/relationships/hyperlink" Target="https://fuga.gov.co/transparencia-y-acceso-a-la-informacion-publica/contratacion/formatos-modelos-de-contratos-o-pliegos-tipo" TargetMode="External"/><Relationship Id="rId61" Type="http://schemas.openxmlformats.org/officeDocument/2006/relationships/hyperlink" Target="https://fuga.gov.co/transparencia-y-acceso-a-la-informacion-publica/planeacion-presupuesto-informes/informes-de-gestion" TargetMode="External"/><Relationship Id="rId82" Type="http://schemas.openxmlformats.org/officeDocument/2006/relationships/hyperlink" Target="https://www.fuga.gov.co/transparencia-y-acceso-a-la-informacion-publica/informacion-entidad/directorio-funcionarios" TargetMode="External"/><Relationship Id="rId19" Type="http://schemas.openxmlformats.org/officeDocument/2006/relationships/hyperlink" Target="https://fuga.gov.co/" TargetMode="External"/><Relationship Id="rId14" Type="http://schemas.openxmlformats.org/officeDocument/2006/relationships/hyperlink" Target="https://fuga.gov.co/transparencia-y-acceso-a-la-informacion-publica/datos-abiertos/datos-abiertos-fuga" TargetMode="External"/><Relationship Id="rId30" Type="http://schemas.openxmlformats.org/officeDocument/2006/relationships/hyperlink" Target="https://fuga.gov.co/transparencia/indice-informacion-clasificada-reservada" TargetMode="External"/><Relationship Id="rId35" Type="http://schemas.openxmlformats.org/officeDocument/2006/relationships/hyperlink" Target="https://fuga.gov.co/transparencia/indice-informacion-clasificada-reservada" TargetMode="External"/><Relationship Id="rId56" Type="http://schemas.openxmlformats.org/officeDocument/2006/relationships/hyperlink" Target="https://fuga.gov.co/transparencia-y-acceso-a-la-informacion-publica/normativa/normograma" TargetMode="External"/><Relationship Id="rId77" Type="http://schemas.openxmlformats.org/officeDocument/2006/relationships/hyperlink" Target="https://www.fuga.gov.co/transparencia-y-acceso-a-la-informacion-publica/informacion-entidad/directorio-funcionarios" TargetMode="External"/><Relationship Id="rId100" Type="http://schemas.openxmlformats.org/officeDocument/2006/relationships/hyperlink" Target="https://fuga.gov.co/transparencia-y-acceso-a-la-informacion-publica/informacion-entidad/servicio-al-publico-normas-formularios-y-protocolos-de-atencion" TargetMode="External"/><Relationship Id="rId8" Type="http://schemas.openxmlformats.org/officeDocument/2006/relationships/hyperlink" Target="https://fuga.gov.co/transparencia/informes-de-gestion" TargetMode="External"/><Relationship Id="rId51" Type="http://schemas.openxmlformats.org/officeDocument/2006/relationships/hyperlink" Target="https://fuga.gov.co/transparencia-y-acceso-a-la-informacion-publica/informacion-entidad/mapa-de-procesos" TargetMode="External"/><Relationship Id="rId72" Type="http://schemas.openxmlformats.org/officeDocument/2006/relationships/hyperlink" Target="https://ant.culturarecreacionydeporte.gov.co/es/transparencia-y-acceso-a-la-informacion-publica/2-1-6-agenda-regulatoria" TargetMode="External"/><Relationship Id="rId93" Type="http://schemas.openxmlformats.org/officeDocument/2006/relationships/hyperlink" Target="https://fuga.gov.co/transparencia-y-acceso-a-la-informacion-publica/normativa/normograma?field_calificacion_de_la_norma_target_id=90&amp;field_fecha_de_emision_value=All" TargetMode="External"/><Relationship Id="rId98" Type="http://schemas.openxmlformats.org/officeDocument/2006/relationships/hyperlink" Target="https://fuga.gov.co/noticias" TargetMode="External"/><Relationship Id="rId3" Type="http://schemas.openxmlformats.org/officeDocument/2006/relationships/hyperlink" Target="https://fuga.gov.co/entidad/nuestro-proposito-centr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73" t="s">
        <v>0</v>
      </c>
      <c r="B1" s="674"/>
      <c r="C1" s="674"/>
      <c r="D1" s="674"/>
      <c r="E1" s="674"/>
      <c r="F1" s="674"/>
      <c r="G1" s="674"/>
      <c r="H1" s="674"/>
      <c r="I1" s="1"/>
      <c r="J1" s="1"/>
      <c r="K1" s="2"/>
      <c r="L1" s="1"/>
      <c r="M1" s="1"/>
      <c r="N1" s="1"/>
      <c r="O1" s="1"/>
      <c r="P1" s="1"/>
      <c r="Q1" s="1"/>
      <c r="R1" s="1"/>
      <c r="S1" s="1"/>
      <c r="T1" s="1"/>
      <c r="U1" s="1"/>
      <c r="V1" s="1"/>
      <c r="W1" s="1"/>
      <c r="X1" s="1"/>
      <c r="Y1" s="1"/>
      <c r="Z1" s="1"/>
    </row>
    <row r="2" spans="1:26" ht="12.75" customHeight="1" x14ac:dyDescent="0.2">
      <c r="A2" s="675" t="s">
        <v>1</v>
      </c>
      <c r="B2" s="674"/>
      <c r="C2" s="674"/>
      <c r="D2" s="674"/>
      <c r="E2" s="674"/>
      <c r="F2" s="674"/>
      <c r="G2" s="674"/>
      <c r="H2" s="674"/>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76" t="s">
        <v>2</v>
      </c>
      <c r="B4" s="677"/>
      <c r="C4" s="677"/>
      <c r="D4" s="677"/>
      <c r="E4" s="677"/>
      <c r="F4" s="677"/>
      <c r="G4" s="677"/>
      <c r="H4" s="677"/>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78" t="s">
        <v>6</v>
      </c>
      <c r="E5" s="679"/>
      <c r="F5" s="679"/>
      <c r="G5" s="663"/>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61" t="s">
        <v>12</v>
      </c>
      <c r="B7" s="661"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58"/>
      <c r="B8" s="658"/>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58"/>
      <c r="B9" s="658"/>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58"/>
      <c r="B10" s="658"/>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58"/>
      <c r="B11" s="659"/>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58"/>
      <c r="B12" s="661"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58"/>
      <c r="B13" s="658"/>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58"/>
      <c r="B14" s="658"/>
      <c r="C14" s="22" t="s">
        <v>31</v>
      </c>
      <c r="D14" s="23" t="s">
        <v>15</v>
      </c>
      <c r="E14" s="24"/>
      <c r="F14" s="25"/>
      <c r="G14" s="26"/>
      <c r="H14" s="670" t="s">
        <v>32</v>
      </c>
      <c r="I14" s="21">
        <v>8</v>
      </c>
      <c r="J14" s="21">
        <v>1</v>
      </c>
      <c r="K14" s="6"/>
      <c r="L14" s="1"/>
      <c r="M14" s="1"/>
      <c r="N14" s="1"/>
      <c r="O14" s="1"/>
      <c r="P14" s="1"/>
      <c r="Q14" s="1"/>
      <c r="R14" s="1"/>
      <c r="S14" s="1"/>
      <c r="T14" s="1"/>
      <c r="U14" s="1"/>
      <c r="V14" s="1"/>
      <c r="W14" s="1"/>
      <c r="X14" s="1"/>
      <c r="Y14" s="1"/>
      <c r="Z14" s="1"/>
    </row>
    <row r="15" spans="1:26" ht="15" customHeight="1" x14ac:dyDescent="0.2">
      <c r="A15" s="658"/>
      <c r="B15" s="658"/>
      <c r="C15" s="36" t="s">
        <v>33</v>
      </c>
      <c r="D15" s="23" t="s">
        <v>15</v>
      </c>
      <c r="E15" s="24"/>
      <c r="F15" s="25"/>
      <c r="G15" s="26"/>
      <c r="H15" s="658"/>
      <c r="I15" s="21">
        <v>9</v>
      </c>
      <c r="J15" s="21">
        <v>1</v>
      </c>
      <c r="K15" s="6"/>
      <c r="L15" s="1"/>
      <c r="M15" s="1"/>
      <c r="N15" s="1"/>
      <c r="O15" s="1"/>
      <c r="P15" s="1"/>
      <c r="Q15" s="1"/>
      <c r="R15" s="1"/>
      <c r="S15" s="1"/>
      <c r="T15" s="1"/>
      <c r="U15" s="1"/>
      <c r="V15" s="1"/>
      <c r="W15" s="1"/>
      <c r="X15" s="1"/>
      <c r="Y15" s="1"/>
      <c r="Z15" s="1"/>
    </row>
    <row r="16" spans="1:26" ht="15" customHeight="1" x14ac:dyDescent="0.2">
      <c r="A16" s="658"/>
      <c r="B16" s="658"/>
      <c r="C16" s="36" t="s">
        <v>34</v>
      </c>
      <c r="D16" s="23" t="s">
        <v>15</v>
      </c>
      <c r="E16" s="24"/>
      <c r="F16" s="25"/>
      <c r="G16" s="26"/>
      <c r="H16" s="658"/>
      <c r="I16" s="21">
        <v>10</v>
      </c>
      <c r="J16" s="21">
        <v>1</v>
      </c>
      <c r="K16" s="6"/>
      <c r="L16" s="1"/>
      <c r="M16" s="1"/>
      <c r="N16" s="1"/>
      <c r="O16" s="1"/>
      <c r="P16" s="1"/>
      <c r="Q16" s="1"/>
      <c r="R16" s="1"/>
      <c r="S16" s="1"/>
      <c r="T16" s="1"/>
      <c r="U16" s="1"/>
      <c r="V16" s="1"/>
      <c r="W16" s="1"/>
      <c r="X16" s="1"/>
      <c r="Y16" s="1"/>
      <c r="Z16" s="1"/>
    </row>
    <row r="17" spans="1:26" ht="15" customHeight="1" x14ac:dyDescent="0.2">
      <c r="A17" s="658"/>
      <c r="B17" s="658"/>
      <c r="C17" s="36" t="s">
        <v>35</v>
      </c>
      <c r="D17" s="23" t="s">
        <v>15</v>
      </c>
      <c r="E17" s="24"/>
      <c r="F17" s="25"/>
      <c r="G17" s="26"/>
      <c r="H17" s="658"/>
      <c r="I17" s="21">
        <v>11</v>
      </c>
      <c r="J17" s="21">
        <v>1</v>
      </c>
      <c r="K17" s="6"/>
      <c r="L17" s="1"/>
      <c r="M17" s="1"/>
      <c r="N17" s="1"/>
      <c r="O17" s="1"/>
      <c r="P17" s="1"/>
      <c r="Q17" s="1"/>
      <c r="R17" s="1"/>
      <c r="S17" s="1"/>
      <c r="T17" s="1"/>
      <c r="U17" s="1"/>
      <c r="V17" s="1"/>
      <c r="W17" s="1"/>
      <c r="X17" s="1"/>
      <c r="Y17" s="1"/>
      <c r="Z17" s="1"/>
    </row>
    <row r="18" spans="1:26" ht="15" customHeight="1" x14ac:dyDescent="0.2">
      <c r="A18" s="658"/>
      <c r="B18" s="658"/>
      <c r="C18" s="36" t="s">
        <v>36</v>
      </c>
      <c r="D18" s="23" t="s">
        <v>15</v>
      </c>
      <c r="E18" s="24"/>
      <c r="F18" s="25"/>
      <c r="G18" s="26"/>
      <c r="H18" s="671"/>
      <c r="I18" s="21">
        <v>12</v>
      </c>
      <c r="J18" s="21">
        <v>1</v>
      </c>
      <c r="K18" s="6"/>
      <c r="L18" s="1"/>
      <c r="M18" s="1"/>
      <c r="N18" s="1"/>
      <c r="O18" s="1"/>
      <c r="P18" s="1"/>
      <c r="Q18" s="1"/>
      <c r="R18" s="1"/>
      <c r="S18" s="1"/>
      <c r="T18" s="1"/>
      <c r="U18" s="1"/>
      <c r="V18" s="1"/>
      <c r="W18" s="1"/>
      <c r="X18" s="1"/>
      <c r="Y18" s="1"/>
      <c r="Z18" s="1"/>
    </row>
    <row r="19" spans="1:26" ht="191.25" customHeight="1" x14ac:dyDescent="0.2">
      <c r="A19" s="657" t="s">
        <v>37</v>
      </c>
      <c r="B19" s="658"/>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58"/>
      <c r="B20" s="658"/>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58"/>
      <c r="B21" s="659"/>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58"/>
      <c r="B22" s="661"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58"/>
      <c r="B23" s="658"/>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58"/>
      <c r="B24" s="658"/>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58"/>
      <c r="B25" s="658"/>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58"/>
      <c r="B26" s="658"/>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58"/>
      <c r="B27" s="658"/>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58"/>
      <c r="B28" s="658"/>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57" t="s">
        <v>57</v>
      </c>
      <c r="B29" s="658"/>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58"/>
      <c r="B30" s="659"/>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58"/>
      <c r="B31" s="653"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58"/>
      <c r="B32" s="650"/>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58"/>
      <c r="B33" s="650"/>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58"/>
      <c r="B34" s="650"/>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58"/>
      <c r="B35" s="650"/>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58"/>
      <c r="B36" s="650"/>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58"/>
      <c r="B37" s="650"/>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58"/>
      <c r="B38" s="650"/>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58"/>
      <c r="B39" s="650"/>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58"/>
      <c r="B40" s="661"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58"/>
      <c r="B41" s="659"/>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58"/>
      <c r="B42" s="657"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58"/>
      <c r="B43" s="658"/>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58"/>
      <c r="B44" s="659"/>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57" t="s">
        <v>76</v>
      </c>
      <c r="B45" s="648"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58"/>
      <c r="B46" s="650"/>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58"/>
      <c r="B47" s="650"/>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58"/>
      <c r="B48" s="650"/>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58"/>
      <c r="B49" s="650"/>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58"/>
      <c r="B50" s="650"/>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57" t="s">
        <v>88</v>
      </c>
      <c r="B51" s="651"/>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58"/>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59"/>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72" t="s">
        <v>97</v>
      </c>
      <c r="B54" s="653"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58"/>
      <c r="B55" s="650"/>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58"/>
      <c r="B56" s="651"/>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58"/>
      <c r="B57" s="653" t="s">
        <v>26</v>
      </c>
      <c r="C57" s="15" t="s">
        <v>103</v>
      </c>
      <c r="D57" s="16"/>
      <c r="E57" s="17"/>
      <c r="F57" s="18"/>
      <c r="G57" s="19" t="s">
        <v>15</v>
      </c>
      <c r="H57" s="672" t="s">
        <v>104</v>
      </c>
      <c r="I57" s="21">
        <v>51</v>
      </c>
      <c r="J57" s="62"/>
      <c r="K57" s="6"/>
      <c r="L57" s="1"/>
      <c r="M57" s="1"/>
      <c r="N57" s="1"/>
      <c r="O57" s="1"/>
      <c r="P57" s="1"/>
      <c r="Q57" s="1"/>
      <c r="R57" s="1"/>
      <c r="S57" s="1"/>
      <c r="T57" s="1"/>
      <c r="U57" s="1"/>
      <c r="V57" s="1"/>
      <c r="W57" s="1"/>
      <c r="X57" s="1"/>
      <c r="Y57" s="1"/>
      <c r="Z57" s="1"/>
    </row>
    <row r="58" spans="1:26" ht="15" customHeight="1" x14ac:dyDescent="0.2">
      <c r="A58" s="658"/>
      <c r="B58" s="650"/>
      <c r="C58" s="22" t="s">
        <v>105</v>
      </c>
      <c r="D58" s="23"/>
      <c r="E58" s="24"/>
      <c r="F58" s="25"/>
      <c r="G58" s="26" t="s">
        <v>15</v>
      </c>
      <c r="H58" s="658"/>
      <c r="I58" s="21">
        <v>52</v>
      </c>
      <c r="J58" s="62"/>
      <c r="K58" s="6"/>
      <c r="L58" s="1"/>
      <c r="M58" s="1"/>
      <c r="N58" s="1"/>
      <c r="O58" s="1"/>
      <c r="P58" s="1"/>
      <c r="Q58" s="1"/>
      <c r="R58" s="1"/>
      <c r="S58" s="1"/>
      <c r="T58" s="1"/>
      <c r="U58" s="1"/>
      <c r="V58" s="1"/>
      <c r="W58" s="1"/>
      <c r="X58" s="1"/>
      <c r="Y58" s="1"/>
      <c r="Z58" s="1"/>
    </row>
    <row r="59" spans="1:26" ht="15" customHeight="1" x14ac:dyDescent="0.2">
      <c r="A59" s="658"/>
      <c r="B59" s="650"/>
      <c r="C59" s="22" t="s">
        <v>106</v>
      </c>
      <c r="D59" s="23"/>
      <c r="E59" s="24"/>
      <c r="F59" s="25"/>
      <c r="G59" s="26" t="s">
        <v>15</v>
      </c>
      <c r="H59" s="658"/>
      <c r="I59" s="21">
        <v>53</v>
      </c>
      <c r="J59" s="62"/>
      <c r="K59" s="6"/>
      <c r="L59" s="1"/>
      <c r="M59" s="1"/>
      <c r="N59" s="1"/>
      <c r="O59" s="1"/>
      <c r="P59" s="1"/>
      <c r="Q59" s="1"/>
      <c r="R59" s="1"/>
      <c r="S59" s="1"/>
      <c r="T59" s="1"/>
      <c r="U59" s="1"/>
      <c r="V59" s="1"/>
      <c r="W59" s="1"/>
      <c r="X59" s="1"/>
      <c r="Y59" s="1"/>
      <c r="Z59" s="1"/>
    </row>
    <row r="60" spans="1:26" ht="15" customHeight="1" x14ac:dyDescent="0.2">
      <c r="A60" s="658"/>
      <c r="B60" s="650"/>
      <c r="C60" s="27" t="s">
        <v>107</v>
      </c>
      <c r="D60" s="23"/>
      <c r="E60" s="24"/>
      <c r="F60" s="25"/>
      <c r="G60" s="26" t="s">
        <v>15</v>
      </c>
      <c r="H60" s="658"/>
      <c r="I60" s="21">
        <v>54</v>
      </c>
      <c r="J60" s="62"/>
      <c r="K60" s="6"/>
      <c r="L60" s="1"/>
      <c r="M60" s="1"/>
      <c r="N60" s="1"/>
      <c r="O60" s="1"/>
      <c r="P60" s="1"/>
      <c r="Q60" s="1"/>
      <c r="R60" s="1"/>
      <c r="S60" s="1"/>
      <c r="T60" s="1"/>
      <c r="U60" s="1"/>
      <c r="V60" s="1"/>
      <c r="W60" s="1"/>
      <c r="X60" s="1"/>
      <c r="Y60" s="1"/>
      <c r="Z60" s="1"/>
    </row>
    <row r="61" spans="1:26" ht="12.75" customHeight="1" x14ac:dyDescent="0.2">
      <c r="A61" s="658"/>
      <c r="B61" s="651"/>
      <c r="C61" s="28" t="s">
        <v>108</v>
      </c>
      <c r="D61" s="40"/>
      <c r="E61" s="41"/>
      <c r="F61" s="42"/>
      <c r="G61" s="43" t="s">
        <v>15</v>
      </c>
      <c r="H61" s="659"/>
      <c r="I61" s="21">
        <v>55</v>
      </c>
      <c r="J61" s="62"/>
      <c r="K61" s="6"/>
      <c r="L61" s="1"/>
      <c r="M61" s="1"/>
      <c r="N61" s="1"/>
      <c r="O61" s="1"/>
      <c r="P61" s="1"/>
      <c r="Q61" s="1"/>
      <c r="R61" s="1"/>
      <c r="S61" s="1"/>
      <c r="T61" s="1"/>
      <c r="U61" s="1"/>
      <c r="V61" s="1"/>
      <c r="W61" s="1"/>
      <c r="X61" s="1"/>
      <c r="Y61" s="1"/>
      <c r="Z61" s="1"/>
    </row>
    <row r="62" spans="1:26" ht="12.75" customHeight="1" x14ac:dyDescent="0.2">
      <c r="A62" s="658"/>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58"/>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58"/>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58"/>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58"/>
      <c r="B66" s="653"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58"/>
      <c r="B67" s="651"/>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60" t="s">
        <v>97</v>
      </c>
      <c r="B68" s="661"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58"/>
      <c r="B69" s="659"/>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58"/>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58"/>
      <c r="B71" s="648"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58"/>
      <c r="B72" s="650"/>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58"/>
      <c r="B73" s="653"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59"/>
      <c r="B74" s="651"/>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64" t="s">
        <v>133</v>
      </c>
      <c r="B75" s="654"/>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50"/>
      <c r="B76" s="649"/>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51"/>
      <c r="B77" s="652"/>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68" t="s">
        <v>137</v>
      </c>
      <c r="B78" s="656"/>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69" t="s">
        <v>140</v>
      </c>
      <c r="B79" s="654"/>
      <c r="C79" s="90" t="s">
        <v>141</v>
      </c>
      <c r="D79" s="91"/>
      <c r="E79" s="92"/>
      <c r="F79" s="93"/>
      <c r="G79" s="94" t="s">
        <v>15</v>
      </c>
      <c r="H79" s="665" t="s">
        <v>142</v>
      </c>
      <c r="I79" s="21">
        <v>73</v>
      </c>
      <c r="J79" s="62"/>
      <c r="K79" s="6"/>
      <c r="L79" s="1"/>
      <c r="M79" s="1"/>
      <c r="N79" s="1"/>
      <c r="O79" s="1"/>
      <c r="P79" s="1"/>
      <c r="Q79" s="1"/>
      <c r="R79" s="1"/>
      <c r="S79" s="1"/>
      <c r="T79" s="1"/>
      <c r="U79" s="1"/>
      <c r="V79" s="1"/>
      <c r="W79" s="1"/>
      <c r="X79" s="1"/>
      <c r="Y79" s="1"/>
      <c r="Z79" s="1"/>
    </row>
    <row r="80" spans="1:26" ht="12.75" customHeight="1" x14ac:dyDescent="0.2">
      <c r="A80" s="651"/>
      <c r="B80" s="652"/>
      <c r="C80" s="95" t="s">
        <v>143</v>
      </c>
      <c r="D80" s="105"/>
      <c r="E80" s="97"/>
      <c r="F80" s="98"/>
      <c r="G80" s="123" t="s">
        <v>15</v>
      </c>
      <c r="H80" s="659"/>
      <c r="I80" s="21">
        <v>74</v>
      </c>
      <c r="J80" s="62"/>
      <c r="K80" s="6"/>
      <c r="L80" s="1"/>
      <c r="M80" s="1"/>
      <c r="N80" s="1"/>
      <c r="O80" s="1"/>
      <c r="P80" s="1"/>
      <c r="Q80" s="1"/>
      <c r="R80" s="1"/>
      <c r="S80" s="1"/>
      <c r="T80" s="1"/>
      <c r="U80" s="1"/>
      <c r="V80" s="1"/>
      <c r="W80" s="1"/>
      <c r="X80" s="1"/>
      <c r="Y80" s="1"/>
      <c r="Z80" s="1"/>
    </row>
    <row r="81" spans="1:26" ht="12.75" customHeight="1" x14ac:dyDescent="0.2">
      <c r="A81" s="662" t="s">
        <v>144</v>
      </c>
      <c r="B81" s="663"/>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64" t="s">
        <v>146</v>
      </c>
      <c r="B82" s="654"/>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51"/>
      <c r="B83" s="652"/>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66" t="s">
        <v>151</v>
      </c>
      <c r="B84" s="667"/>
      <c r="C84" s="34" t="s">
        <v>152</v>
      </c>
      <c r="D84" s="87"/>
      <c r="E84" s="88"/>
      <c r="F84" s="103"/>
      <c r="G84" s="89" t="s">
        <v>15</v>
      </c>
      <c r="H84" s="665" t="s">
        <v>153</v>
      </c>
      <c r="I84" s="21">
        <v>78</v>
      </c>
      <c r="J84" s="62"/>
      <c r="K84" s="6"/>
      <c r="L84" s="1"/>
      <c r="M84" s="1"/>
      <c r="N84" s="1"/>
      <c r="O84" s="1"/>
      <c r="P84" s="1"/>
      <c r="Q84" s="1"/>
      <c r="R84" s="1"/>
      <c r="S84" s="1"/>
      <c r="T84" s="1"/>
      <c r="U84" s="1"/>
      <c r="V84" s="1"/>
      <c r="W84" s="1"/>
      <c r="X84" s="1"/>
      <c r="Y84" s="1"/>
      <c r="Z84" s="1"/>
    </row>
    <row r="85" spans="1:26" ht="129" customHeight="1" x14ac:dyDescent="0.2">
      <c r="A85" s="650"/>
      <c r="B85" s="649"/>
      <c r="C85" s="36" t="s">
        <v>154</v>
      </c>
      <c r="D85" s="111"/>
      <c r="E85" s="112"/>
      <c r="F85" s="113"/>
      <c r="G85" s="127" t="s">
        <v>15</v>
      </c>
      <c r="H85" s="658"/>
      <c r="I85" s="21">
        <v>79</v>
      </c>
      <c r="J85" s="62"/>
      <c r="K85" s="6"/>
      <c r="L85" s="1"/>
      <c r="M85" s="1"/>
      <c r="N85" s="1"/>
      <c r="O85" s="1"/>
      <c r="P85" s="1"/>
      <c r="Q85" s="1"/>
      <c r="R85" s="1"/>
      <c r="S85" s="1"/>
      <c r="T85" s="1"/>
      <c r="U85" s="1"/>
      <c r="V85" s="1"/>
      <c r="W85" s="1"/>
      <c r="X85" s="1"/>
      <c r="Y85" s="1"/>
      <c r="Z85" s="1"/>
    </row>
    <row r="86" spans="1:26" ht="12.75" customHeight="1" x14ac:dyDescent="0.2">
      <c r="A86" s="650"/>
      <c r="B86" s="649"/>
      <c r="C86" s="36" t="s">
        <v>155</v>
      </c>
      <c r="D86" s="111"/>
      <c r="E86" s="112"/>
      <c r="F86" s="113"/>
      <c r="G86" s="127" t="s">
        <v>15</v>
      </c>
      <c r="H86" s="658"/>
      <c r="I86" s="21">
        <v>80</v>
      </c>
      <c r="J86" s="62"/>
      <c r="K86" s="6"/>
      <c r="L86" s="1"/>
      <c r="M86" s="1"/>
      <c r="N86" s="1"/>
      <c r="O86" s="1"/>
      <c r="P86" s="1"/>
      <c r="Q86" s="1"/>
      <c r="R86" s="1"/>
      <c r="S86" s="1"/>
      <c r="T86" s="1"/>
      <c r="U86" s="1"/>
      <c r="V86" s="1"/>
      <c r="W86" s="1"/>
      <c r="X86" s="1"/>
      <c r="Y86" s="1"/>
      <c r="Z86" s="1"/>
    </row>
    <row r="87" spans="1:26" ht="12.75" customHeight="1" x14ac:dyDescent="0.2">
      <c r="A87" s="651"/>
      <c r="B87" s="652"/>
      <c r="C87" s="36" t="s">
        <v>156</v>
      </c>
      <c r="D87" s="117"/>
      <c r="E87" s="118"/>
      <c r="F87" s="119"/>
      <c r="G87" s="128" t="s">
        <v>15</v>
      </c>
      <c r="H87" s="659"/>
      <c r="I87" s="21">
        <v>81</v>
      </c>
      <c r="J87" s="62"/>
      <c r="K87" s="6"/>
      <c r="L87" s="1"/>
      <c r="M87" s="1"/>
      <c r="N87" s="1"/>
      <c r="O87" s="1"/>
      <c r="P87" s="1"/>
      <c r="Q87" s="1"/>
      <c r="R87" s="1"/>
      <c r="S87" s="1"/>
      <c r="T87" s="1"/>
      <c r="U87" s="1"/>
      <c r="V87" s="1"/>
      <c r="W87" s="1"/>
      <c r="X87" s="1"/>
      <c r="Y87" s="1"/>
      <c r="Z87" s="1"/>
    </row>
    <row r="88" spans="1:26" ht="12.75" customHeight="1" x14ac:dyDescent="0.2">
      <c r="A88" s="655" t="s">
        <v>157</v>
      </c>
      <c r="B88" s="656"/>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48" t="s">
        <v>160</v>
      </c>
      <c r="B89" s="649"/>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50"/>
      <c r="B90" s="649"/>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50"/>
      <c r="B91" s="649"/>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50"/>
      <c r="B92" s="649"/>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51"/>
      <c r="B93" s="652"/>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53" t="s">
        <v>168</v>
      </c>
      <c r="B94" s="654"/>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50"/>
      <c r="B95" s="649"/>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50"/>
      <c r="B96" s="649"/>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51"/>
      <c r="B97" s="652"/>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55" t="s">
        <v>173</v>
      </c>
      <c r="B98" s="656"/>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1:H1"/>
    <mergeCell ref="A2:H2"/>
    <mergeCell ref="A4:H4"/>
    <mergeCell ref="D5:G5"/>
    <mergeCell ref="B7:B11"/>
    <mergeCell ref="B12:B21"/>
    <mergeCell ref="H14:H18"/>
    <mergeCell ref="A51:A53"/>
    <mergeCell ref="A54:A67"/>
    <mergeCell ref="H57:H61"/>
    <mergeCell ref="B66:B67"/>
    <mergeCell ref="A7:A18"/>
    <mergeCell ref="A19:A28"/>
    <mergeCell ref="B22:B30"/>
    <mergeCell ref="A29:A44"/>
    <mergeCell ref="B31:B39"/>
    <mergeCell ref="B40:B41"/>
    <mergeCell ref="A45:A50"/>
    <mergeCell ref="H84:H87"/>
    <mergeCell ref="A84:B87"/>
    <mergeCell ref="A88:B88"/>
    <mergeCell ref="B73:B74"/>
    <mergeCell ref="A75:B77"/>
    <mergeCell ref="A78:B78"/>
    <mergeCell ref="A79:B80"/>
    <mergeCell ref="H79:H80"/>
    <mergeCell ref="A89:B93"/>
    <mergeCell ref="A94:B97"/>
    <mergeCell ref="A98:B98"/>
    <mergeCell ref="B42:B44"/>
    <mergeCell ref="B45:B51"/>
    <mergeCell ref="B54:B56"/>
    <mergeCell ref="B57:B61"/>
    <mergeCell ref="A68:A74"/>
    <mergeCell ref="B68:B69"/>
    <mergeCell ref="B71:B72"/>
    <mergeCell ref="A81:B81"/>
    <mergeCell ref="A82:B83"/>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G4" zoomScale="80" zoomScaleNormal="80" workbookViewId="0">
      <selection activeCell="O12" sqref="O12"/>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5" width="19" customWidth="1"/>
    <col min="16" max="16" width="10.75" customWidth="1"/>
    <col min="17" max="17" width="19.25" customWidth="1"/>
    <col min="18" max="18" width="10" customWidth="1"/>
    <col min="19" max="28" width="9.375" customWidth="1"/>
  </cols>
  <sheetData>
    <row r="1" spans="1:28" ht="30.75" customHeight="1" x14ac:dyDescent="0.2">
      <c r="A1" s="785" t="s">
        <v>756</v>
      </c>
      <c r="B1" s="779"/>
      <c r="C1" s="779"/>
      <c r="D1" s="779"/>
      <c r="E1" s="779"/>
      <c r="F1" s="780"/>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251</v>
      </c>
      <c r="B2" s="498" t="s">
        <v>252</v>
      </c>
      <c r="C2" s="498" t="s">
        <v>253</v>
      </c>
      <c r="D2" s="499" t="s">
        <v>766</v>
      </c>
      <c r="E2" s="500" t="s">
        <v>739</v>
      </c>
      <c r="F2" s="500" t="s">
        <v>740</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71" t="s">
        <v>456</v>
      </c>
      <c r="C3" s="496" t="s">
        <v>457</v>
      </c>
      <c r="D3" s="502">
        <f>+MatrizSeguimientoLeyRes1519!N7</f>
        <v>1</v>
      </c>
      <c r="E3" s="493">
        <f>+D3</f>
        <v>1</v>
      </c>
      <c r="F3" s="776">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69"/>
      <c r="C4" s="768" t="s">
        <v>462</v>
      </c>
      <c r="D4" s="502">
        <f>+MatrizSeguimientoLeyRes1519!N8</f>
        <v>1</v>
      </c>
      <c r="E4" s="776">
        <f>+AVERAGE(D4:D8)</f>
        <v>1</v>
      </c>
      <c r="F4" s="769"/>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69"/>
      <c r="C5" s="769"/>
      <c r="D5" s="502">
        <f>+MatrizSeguimientoLeyRes1519!N9</f>
        <v>1</v>
      </c>
      <c r="E5" s="769"/>
      <c r="F5" s="769"/>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69"/>
      <c r="C6" s="769"/>
      <c r="D6" s="502">
        <f>+MatrizSeguimientoLeyRes1519!N10</f>
        <v>1</v>
      </c>
      <c r="E6" s="769"/>
      <c r="F6" s="769"/>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69"/>
      <c r="C7" s="769"/>
      <c r="D7" s="502">
        <f>+MatrizSeguimientoLeyRes1519!N11</f>
        <v>1</v>
      </c>
      <c r="E7" s="769"/>
      <c r="F7" s="769"/>
      <c r="G7" s="501"/>
      <c r="H7" s="501"/>
      <c r="I7" s="784" t="s">
        <v>741</v>
      </c>
      <c r="J7" s="733"/>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69"/>
      <c r="C8" s="770"/>
      <c r="D8" s="502">
        <f>+MatrizSeguimientoLeyRes1519!N12</f>
        <v>1</v>
      </c>
      <c r="E8" s="770"/>
      <c r="F8" s="769"/>
      <c r="G8" s="501"/>
      <c r="H8" s="501"/>
      <c r="I8" s="495" t="s">
        <v>252</v>
      </c>
      <c r="J8" s="495" t="s">
        <v>742</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69"/>
      <c r="C9" s="768" t="s">
        <v>469</v>
      </c>
      <c r="D9" s="502">
        <f>+MatrizSeguimientoLeyRes1519!N13</f>
        <v>1</v>
      </c>
      <c r="E9" s="776">
        <f>+AVERAGE(D9:D11)</f>
        <v>1</v>
      </c>
      <c r="F9" s="769"/>
      <c r="G9" s="501"/>
      <c r="H9" s="501"/>
      <c r="I9" s="496" t="s">
        <v>456</v>
      </c>
      <c r="J9" s="493">
        <f>+F3</f>
        <v>1</v>
      </c>
      <c r="K9" s="501"/>
      <c r="L9" s="501"/>
      <c r="M9" s="516" t="s">
        <v>758</v>
      </c>
      <c r="N9" s="517" t="s">
        <v>759</v>
      </c>
      <c r="O9" s="518" t="s">
        <v>1053</v>
      </c>
      <c r="P9" s="517" t="s">
        <v>760</v>
      </c>
      <c r="Q9" s="501"/>
      <c r="R9" s="501"/>
      <c r="S9" s="501"/>
      <c r="T9" s="501"/>
      <c r="U9" s="501"/>
      <c r="V9" s="501"/>
      <c r="W9" s="501"/>
      <c r="X9" s="501"/>
      <c r="Y9" s="501"/>
      <c r="Z9" s="501"/>
      <c r="AA9" s="501"/>
      <c r="AB9" s="501"/>
    </row>
    <row r="10" spans="1:28" ht="15.75" thickBot="1" x14ac:dyDescent="0.25">
      <c r="A10" s="494">
        <f t="shared" si="0"/>
        <v>8</v>
      </c>
      <c r="B10" s="769"/>
      <c r="C10" s="769"/>
      <c r="D10" s="502">
        <f>+MatrizSeguimientoLeyRes1519!N14</f>
        <v>1</v>
      </c>
      <c r="E10" s="769"/>
      <c r="F10" s="769"/>
      <c r="G10" s="501"/>
      <c r="H10" s="501"/>
      <c r="I10" s="496" t="s">
        <v>743</v>
      </c>
      <c r="J10" s="493">
        <f>+F19</f>
        <v>1</v>
      </c>
      <c r="K10" s="501"/>
      <c r="L10" s="501"/>
      <c r="M10" s="787" t="s">
        <v>761</v>
      </c>
      <c r="N10" s="519" t="s">
        <v>762</v>
      </c>
      <c r="O10" s="520">
        <v>146</v>
      </c>
      <c r="P10" s="620">
        <f>+O10/$O$13</f>
        <v>1</v>
      </c>
      <c r="Q10" s="501"/>
      <c r="R10" s="501"/>
      <c r="S10" s="501"/>
      <c r="T10" s="501"/>
      <c r="U10" s="501"/>
      <c r="V10" s="501"/>
      <c r="W10" s="501"/>
      <c r="X10" s="501"/>
      <c r="Y10" s="501"/>
      <c r="Z10" s="501"/>
      <c r="AA10" s="501"/>
      <c r="AB10" s="501"/>
    </row>
    <row r="11" spans="1:28" ht="15.75" thickBot="1" x14ac:dyDescent="0.25">
      <c r="A11" s="494">
        <f t="shared" si="0"/>
        <v>9</v>
      </c>
      <c r="B11" s="769"/>
      <c r="C11" s="770"/>
      <c r="D11" s="502">
        <f>+MatrizSeguimientoLeyRes1519!N15</f>
        <v>1</v>
      </c>
      <c r="E11" s="770"/>
      <c r="F11" s="769"/>
      <c r="G11" s="501"/>
      <c r="H11" s="501"/>
      <c r="I11" s="496" t="s">
        <v>744</v>
      </c>
      <c r="J11" s="493">
        <f>+F57</f>
        <v>1</v>
      </c>
      <c r="K11" s="501"/>
      <c r="L11" s="501"/>
      <c r="M11" s="788"/>
      <c r="N11" s="519" t="s">
        <v>763</v>
      </c>
      <c r="O11" s="520">
        <v>0</v>
      </c>
      <c r="P11" s="620">
        <f t="shared" ref="P11:P12" si="1">+O11/$O$13</f>
        <v>0</v>
      </c>
      <c r="Q11" s="501"/>
      <c r="R11" s="501"/>
      <c r="S11" s="501"/>
      <c r="T11" s="501"/>
      <c r="U11" s="501"/>
      <c r="V11" s="501"/>
      <c r="W11" s="501"/>
      <c r="X11" s="501"/>
      <c r="Y11" s="501"/>
      <c r="Z11" s="501"/>
      <c r="AA11" s="501"/>
      <c r="AB11" s="501"/>
    </row>
    <row r="12" spans="1:28" ht="15.75" thickBot="1" x14ac:dyDescent="0.25">
      <c r="A12" s="494">
        <f t="shared" si="0"/>
        <v>10</v>
      </c>
      <c r="B12" s="769"/>
      <c r="C12" s="768" t="s">
        <v>473</v>
      </c>
      <c r="D12" s="502">
        <f>+MatrizSeguimientoLeyRes1519!N16</f>
        <v>1</v>
      </c>
      <c r="E12" s="776">
        <f>+AVERAGE(D12:D18)</f>
        <v>1</v>
      </c>
      <c r="F12" s="769"/>
      <c r="G12" s="501"/>
      <c r="H12" s="501"/>
      <c r="I12" s="496" t="s">
        <v>607</v>
      </c>
      <c r="J12" s="493">
        <f>+F76</f>
        <v>1</v>
      </c>
      <c r="K12" s="501"/>
      <c r="L12" s="501"/>
      <c r="M12" s="788"/>
      <c r="N12" s="519" t="s">
        <v>764</v>
      </c>
      <c r="O12" s="520">
        <v>0</v>
      </c>
      <c r="P12" s="620">
        <f t="shared" si="1"/>
        <v>0</v>
      </c>
      <c r="Q12" s="501"/>
      <c r="R12" s="501"/>
      <c r="S12" s="501"/>
      <c r="T12" s="501"/>
      <c r="U12" s="501"/>
      <c r="V12" s="501"/>
      <c r="W12" s="501"/>
      <c r="X12" s="501"/>
      <c r="Y12" s="501"/>
      <c r="Z12" s="501"/>
      <c r="AA12" s="501"/>
      <c r="AB12" s="501"/>
    </row>
    <row r="13" spans="1:28" ht="15.75" thickBot="1" x14ac:dyDescent="0.25">
      <c r="A13" s="494">
        <f t="shared" si="0"/>
        <v>11</v>
      </c>
      <c r="B13" s="769"/>
      <c r="C13" s="769"/>
      <c r="D13" s="502">
        <f>+MatrizSeguimientoLeyRes1519!N17</f>
        <v>1</v>
      </c>
      <c r="E13" s="769"/>
      <c r="F13" s="769"/>
      <c r="G13" s="501"/>
      <c r="H13" s="501"/>
      <c r="I13" s="496" t="s">
        <v>622</v>
      </c>
      <c r="J13" s="493">
        <f>+F81</f>
        <v>1</v>
      </c>
      <c r="K13" s="501"/>
      <c r="L13" s="501"/>
      <c r="M13" s="789"/>
      <c r="N13" s="521" t="s">
        <v>765</v>
      </c>
      <c r="O13" s="522">
        <f>+SUM(O10:O12)</f>
        <v>146</v>
      </c>
      <c r="P13" s="523"/>
      <c r="Q13" s="501"/>
      <c r="R13" s="501"/>
      <c r="S13" s="501"/>
      <c r="T13" s="501"/>
      <c r="U13" s="501"/>
      <c r="V13" s="501"/>
      <c r="W13" s="501"/>
      <c r="X13" s="501"/>
      <c r="Y13" s="501"/>
      <c r="Z13" s="501"/>
      <c r="AA13" s="501"/>
      <c r="AB13" s="501"/>
    </row>
    <row r="14" spans="1:28" x14ac:dyDescent="0.2">
      <c r="A14" s="494">
        <f t="shared" si="0"/>
        <v>12</v>
      </c>
      <c r="B14" s="769"/>
      <c r="C14" s="769"/>
      <c r="D14" s="502">
        <f>+MatrizSeguimientoLeyRes1519!N18</f>
        <v>1</v>
      </c>
      <c r="E14" s="769"/>
      <c r="F14" s="769"/>
      <c r="G14" s="501"/>
      <c r="H14" s="501"/>
      <c r="I14" s="496" t="s">
        <v>665</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69"/>
      <c r="C15" s="769"/>
      <c r="D15" s="502">
        <f>+MatrizSeguimientoLeyRes1519!N19</f>
        <v>1</v>
      </c>
      <c r="E15" s="769"/>
      <c r="F15" s="769"/>
      <c r="G15" s="501"/>
      <c r="H15" s="501"/>
      <c r="I15" s="496" t="s">
        <v>672</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69"/>
      <c r="C16" s="769"/>
      <c r="D16" s="502">
        <f>+MatrizSeguimientoLeyRes1519!N20</f>
        <v>1</v>
      </c>
      <c r="E16" s="769"/>
      <c r="F16" s="769"/>
      <c r="G16" s="501"/>
      <c r="H16" s="501"/>
      <c r="I16" s="496" t="s">
        <v>679</v>
      </c>
      <c r="J16" s="493">
        <f>+F113</f>
        <v>1</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69"/>
      <c r="C17" s="769"/>
      <c r="D17" s="502">
        <f>+MatrizSeguimientoLeyRes1519!N21</f>
        <v>1</v>
      </c>
      <c r="E17" s="769"/>
      <c r="F17" s="769"/>
      <c r="G17" s="501"/>
      <c r="H17" s="501"/>
      <c r="I17" s="496" t="s">
        <v>719</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70"/>
      <c r="C18" s="770"/>
      <c r="D18" s="502">
        <f>+MatrizSeguimientoLeyRes1519!N22</f>
        <v>1</v>
      </c>
      <c r="E18" s="770"/>
      <c r="F18" s="770"/>
      <c r="G18" s="501"/>
      <c r="H18" s="501"/>
      <c r="I18" s="496" t="s">
        <v>724</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772"/>
      <c r="C19" s="768" t="s">
        <v>492</v>
      </c>
      <c r="D19" s="502">
        <f>+MatrizSeguimientoLeyRes1519!N23</f>
        <v>1</v>
      </c>
      <c r="E19" s="776">
        <f>+AVERAGE(D19:D20)</f>
        <v>1</v>
      </c>
      <c r="F19" s="777">
        <f>+AVERAGE(E19:E56)</f>
        <v>1</v>
      </c>
      <c r="G19" s="501"/>
      <c r="H19" s="501"/>
      <c r="I19" s="496" t="s">
        <v>727</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69"/>
      <c r="C20" s="770"/>
      <c r="D20" s="502">
        <f>+MatrizSeguimientoLeyRes1519!N24</f>
        <v>1</v>
      </c>
      <c r="E20" s="770"/>
      <c r="F20" s="769"/>
      <c r="G20" s="501"/>
      <c r="H20" s="501"/>
      <c r="I20" s="505" t="s">
        <v>745</v>
      </c>
      <c r="J20" s="493">
        <f>+AVERAGE(J9:J19)</f>
        <v>1</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69"/>
      <c r="C21" s="768" t="s">
        <v>497</v>
      </c>
      <c r="D21" s="502">
        <f>+MatrizSeguimientoLeyRes1519!N25</f>
        <v>1</v>
      </c>
      <c r="E21" s="776">
        <f>+AVERAGE(D21:D23)</f>
        <v>1</v>
      </c>
      <c r="F21" s="769"/>
      <c r="G21" s="501"/>
      <c r="H21" s="501"/>
      <c r="I21" s="501"/>
      <c r="J21" s="501"/>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69"/>
      <c r="C22" s="769"/>
      <c r="D22" s="502">
        <f>+MatrizSeguimientoLeyRes1519!N26</f>
        <v>1</v>
      </c>
      <c r="E22" s="769"/>
      <c r="F22" s="769"/>
      <c r="G22" s="501"/>
      <c r="H22" s="501"/>
      <c r="I22" s="501"/>
      <c r="J22" s="501"/>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69"/>
      <c r="C23" s="770"/>
      <c r="D23" s="502">
        <f>+MatrizSeguimientoLeyRes1519!N27</f>
        <v>1</v>
      </c>
      <c r="E23" s="770"/>
      <c r="F23" s="769"/>
      <c r="G23" s="501"/>
      <c r="H23" s="501"/>
      <c r="I23" s="501"/>
      <c r="J23" s="501"/>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69"/>
      <c r="C24" s="496" t="s">
        <v>502</v>
      </c>
      <c r="D24" s="502">
        <f>+MatrizSeguimientoLeyRes1519!N28</f>
        <v>1</v>
      </c>
      <c r="E24" s="493">
        <f>+D24</f>
        <v>1</v>
      </c>
      <c r="F24" s="769"/>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69"/>
      <c r="C25" s="768" t="s">
        <v>748</v>
      </c>
      <c r="D25" s="502">
        <f>+MatrizSeguimientoLeyRes1519!N29</f>
        <v>1</v>
      </c>
      <c r="E25" s="776">
        <f>+AVERAGE(D25:D27)</f>
        <v>1</v>
      </c>
      <c r="F25" s="769"/>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69"/>
      <c r="C26" s="769"/>
      <c r="D26" s="502">
        <f>+MatrizSeguimientoLeyRes1519!N30</f>
        <v>1</v>
      </c>
      <c r="E26" s="769"/>
      <c r="F26" s="769"/>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69"/>
      <c r="C27" s="770"/>
      <c r="D27" s="502">
        <f>+MatrizSeguimientoLeyRes1519!N31</f>
        <v>1</v>
      </c>
      <c r="E27" s="770"/>
      <c r="F27" s="769"/>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69"/>
      <c r="C28" s="768" t="s">
        <v>510</v>
      </c>
      <c r="D28" s="774">
        <f>+AVERAGE(MatrizSeguimientoLeyRes1519!N33:N43)</f>
        <v>1</v>
      </c>
      <c r="E28" s="776">
        <f>+AVERAGE(D28:D41)</f>
        <v>1</v>
      </c>
      <c r="F28" s="769"/>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69"/>
      <c r="C29" s="769"/>
      <c r="D29" s="769"/>
      <c r="E29" s="769"/>
      <c r="F29" s="769"/>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69"/>
      <c r="C30" s="769"/>
      <c r="D30" s="769"/>
      <c r="E30" s="769"/>
      <c r="F30" s="769"/>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69"/>
      <c r="C31" s="769"/>
      <c r="D31" s="769"/>
      <c r="E31" s="769"/>
      <c r="F31" s="769"/>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69"/>
      <c r="C32" s="769"/>
      <c r="D32" s="769"/>
      <c r="E32" s="769"/>
      <c r="F32" s="769"/>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69"/>
      <c r="C33" s="769"/>
      <c r="D33" s="769"/>
      <c r="E33" s="769"/>
      <c r="F33" s="769"/>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69"/>
      <c r="C34" s="769"/>
      <c r="D34" s="769"/>
      <c r="E34" s="769"/>
      <c r="F34" s="769"/>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69"/>
      <c r="C35" s="769"/>
      <c r="D35" s="769"/>
      <c r="E35" s="769"/>
      <c r="F35" s="769"/>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69"/>
      <c r="C36" s="769"/>
      <c r="D36" s="769"/>
      <c r="E36" s="769"/>
      <c r="F36" s="769"/>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69"/>
      <c r="C37" s="769"/>
      <c r="D37" s="769"/>
      <c r="E37" s="769"/>
      <c r="F37" s="769"/>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69"/>
      <c r="C38" s="769"/>
      <c r="D38" s="769"/>
      <c r="E38" s="769"/>
      <c r="F38" s="769"/>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69"/>
      <c r="C39" s="769"/>
      <c r="D39" s="770"/>
      <c r="E39" s="769"/>
      <c r="F39" s="769"/>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69"/>
      <c r="C40" s="769"/>
      <c r="D40" s="502">
        <f>+MatrizSeguimientoLeyRes1519!N44</f>
        <v>1</v>
      </c>
      <c r="E40" s="769"/>
      <c r="F40" s="769"/>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69"/>
      <c r="C41" s="770"/>
      <c r="D41" s="502">
        <f>+MatrizSeguimientoLeyRes1519!N45</f>
        <v>1</v>
      </c>
      <c r="E41" s="770"/>
      <c r="F41" s="769"/>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69"/>
      <c r="C42" s="496" t="s">
        <v>750</v>
      </c>
      <c r="D42" s="502">
        <f>+MatrizSeguimientoLeyRes1519!N46</f>
        <v>1</v>
      </c>
      <c r="E42" s="493">
        <f>+D42</f>
        <v>1</v>
      </c>
      <c r="F42" s="769"/>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69"/>
      <c r="C43" s="496" t="s">
        <v>531</v>
      </c>
      <c r="D43" s="502">
        <f>+MatrizSeguimientoLeyRes1519!N47</f>
        <v>1</v>
      </c>
      <c r="E43" s="493">
        <f>+D43</f>
        <v>1</v>
      </c>
      <c r="F43" s="769"/>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69"/>
      <c r="C44" s="771" t="s">
        <v>751</v>
      </c>
      <c r="D44" s="502">
        <f>+MatrizSeguimientoLeyRes1519!N48</f>
        <v>1</v>
      </c>
      <c r="E44" s="776">
        <f>+AVERAGE(D44:D45)</f>
        <v>1</v>
      </c>
      <c r="F44" s="769"/>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69"/>
      <c r="C45" s="770"/>
      <c r="D45" s="502">
        <f>+MatrizSeguimientoLeyRes1519!N49</f>
        <v>1</v>
      </c>
      <c r="E45" s="770"/>
      <c r="F45" s="769"/>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69"/>
      <c r="C46" s="496" t="s">
        <v>537</v>
      </c>
      <c r="D46" s="502">
        <f>+MatrizSeguimientoLeyRes1519!N50</f>
        <v>1</v>
      </c>
      <c r="E46" s="493">
        <f>+D46</f>
        <v>1</v>
      </c>
      <c r="F46" s="769"/>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69"/>
      <c r="C47" s="768" t="s">
        <v>540</v>
      </c>
      <c r="D47" s="774">
        <f>+AVERAGE(MatrizSeguimientoLeyRes1519!N52:N55)</f>
        <v>1</v>
      </c>
      <c r="E47" s="776">
        <f>+AVERAGE(D47:D51)</f>
        <v>1</v>
      </c>
      <c r="F47" s="769"/>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69"/>
      <c r="C48" s="769"/>
      <c r="D48" s="769"/>
      <c r="E48" s="769"/>
      <c r="F48" s="769"/>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69"/>
      <c r="C49" s="769"/>
      <c r="D49" s="769"/>
      <c r="E49" s="769"/>
      <c r="F49" s="769"/>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69"/>
      <c r="C50" s="769"/>
      <c r="D50" s="769"/>
      <c r="E50" s="769"/>
      <c r="F50" s="769"/>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69"/>
      <c r="C51" s="770"/>
      <c r="D51" s="770"/>
      <c r="E51" s="770"/>
      <c r="F51" s="769"/>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69"/>
      <c r="C52" s="496" t="s">
        <v>752</v>
      </c>
      <c r="D52" s="502">
        <f>+MatrizSeguimientoLeyRes1519!N56</f>
        <v>1</v>
      </c>
      <c r="E52" s="493">
        <f>+D52</f>
        <v>1</v>
      </c>
      <c r="F52" s="769"/>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69"/>
      <c r="C53" s="496" t="s">
        <v>753</v>
      </c>
      <c r="D53" s="502">
        <f>+MatrizSeguimientoLeyRes1519!N57</f>
        <v>1</v>
      </c>
      <c r="E53" s="493">
        <f>+D53</f>
        <v>1</v>
      </c>
      <c r="F53" s="769"/>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69"/>
      <c r="C54" s="768" t="s">
        <v>552</v>
      </c>
      <c r="D54" s="502">
        <f>+MatrizSeguimientoLeyRes1519!N58</f>
        <v>1</v>
      </c>
      <c r="E54" s="776">
        <f>+AVERAGE(D54:D55)</f>
        <v>1</v>
      </c>
      <c r="F54" s="769"/>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69"/>
      <c r="C55" s="770"/>
      <c r="D55" s="502">
        <f>+MatrizSeguimientoLeyRes1519!N59</f>
        <v>1</v>
      </c>
      <c r="E55" s="770"/>
      <c r="F55" s="769"/>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70"/>
      <c r="C56" s="496" t="s">
        <v>557</v>
      </c>
      <c r="D56" s="502">
        <f>+MatrizSeguimientoLeyRes1519!N60</f>
        <v>1</v>
      </c>
      <c r="E56" s="493">
        <f>+D56</f>
        <v>1</v>
      </c>
      <c r="F56" s="770"/>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71" t="s">
        <v>561</v>
      </c>
      <c r="C57" s="768" t="s">
        <v>562</v>
      </c>
      <c r="D57" s="502">
        <f>+MatrizSeguimientoLeyRes1519!N61</f>
        <v>1</v>
      </c>
      <c r="E57" s="776">
        <f>+AVERAGE(D57:D70)</f>
        <v>1</v>
      </c>
      <c r="F57" s="776">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69"/>
      <c r="C58" s="769"/>
      <c r="D58" s="502">
        <f>+MatrizSeguimientoLeyRes1519!N62</f>
        <v>1</v>
      </c>
      <c r="E58" s="769"/>
      <c r="F58" s="769"/>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69"/>
      <c r="C59" s="769"/>
      <c r="D59" s="774">
        <f>+AVERAGE(MatrizSeguimientoLeyRes1519!N65:N69)</f>
        <v>1</v>
      </c>
      <c r="E59" s="769"/>
      <c r="F59" s="769"/>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69"/>
      <c r="C60" s="769"/>
      <c r="D60" s="769"/>
      <c r="E60" s="769"/>
      <c r="F60" s="769"/>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69"/>
      <c r="C61" s="769"/>
      <c r="D61" s="769"/>
      <c r="E61" s="769"/>
      <c r="F61" s="769"/>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69"/>
      <c r="C62" s="769"/>
      <c r="D62" s="769"/>
      <c r="E62" s="769"/>
      <c r="F62" s="769"/>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69"/>
      <c r="C63" s="769"/>
      <c r="D63" s="769"/>
      <c r="E63" s="769"/>
      <c r="F63" s="769"/>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69"/>
      <c r="C64" s="769"/>
      <c r="D64" s="769"/>
      <c r="E64" s="769"/>
      <c r="F64" s="769"/>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69"/>
      <c r="C65" s="769"/>
      <c r="D65" s="770"/>
      <c r="E65" s="769"/>
      <c r="F65" s="769"/>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69"/>
      <c r="C66" s="769"/>
      <c r="D66" s="502">
        <f>+MatrizSeguimientoLeyRes1519!N70</f>
        <v>1</v>
      </c>
      <c r="E66" s="769"/>
      <c r="F66" s="769"/>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69"/>
      <c r="C67" s="769"/>
      <c r="D67" s="502">
        <f>+MatrizSeguimientoLeyRes1519!N71</f>
        <v>1</v>
      </c>
      <c r="E67" s="769"/>
      <c r="F67" s="769"/>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69"/>
      <c r="C68" s="769"/>
      <c r="D68" s="502">
        <f>+MatrizSeguimientoLeyRes1519!N72</f>
        <v>1</v>
      </c>
      <c r="E68" s="769"/>
      <c r="F68" s="769"/>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69"/>
      <c r="C69" s="769"/>
      <c r="D69" s="502">
        <f>+MatrizSeguimientoLeyRes1519!N73</f>
        <v>1</v>
      </c>
      <c r="E69" s="769"/>
      <c r="F69" s="769"/>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69"/>
      <c r="C70" s="770"/>
      <c r="D70" s="502">
        <f>+MatrizSeguimientoLeyRes1519!N74</f>
        <v>1</v>
      </c>
      <c r="E70" s="770"/>
      <c r="F70" s="769"/>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69"/>
      <c r="C71" s="768" t="s">
        <v>591</v>
      </c>
      <c r="D71" s="502">
        <f>+MatrizSeguimientoLeyRes1519!N75</f>
        <v>1</v>
      </c>
      <c r="E71" s="776">
        <f>+AVERAGE(D71:D72)</f>
        <v>1</v>
      </c>
      <c r="F71" s="769"/>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69"/>
      <c r="C72" s="770"/>
      <c r="D72" s="502">
        <f>+MatrizSeguimientoLeyRes1519!N76</f>
        <v>1</v>
      </c>
      <c r="E72" s="770"/>
      <c r="F72" s="769"/>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69"/>
      <c r="C73" s="768" t="s">
        <v>598</v>
      </c>
      <c r="D73" s="502">
        <f>+MatrizSeguimientoLeyRes1519!N77</f>
        <v>1</v>
      </c>
      <c r="E73" s="776">
        <f>+AVERAGE(D73:D75)</f>
        <v>1</v>
      </c>
      <c r="F73" s="769"/>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69"/>
      <c r="C74" s="769"/>
      <c r="D74" s="502">
        <f>+MatrizSeguimientoLeyRes1519!N78</f>
        <v>1</v>
      </c>
      <c r="E74" s="769"/>
      <c r="F74" s="769"/>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70"/>
      <c r="C75" s="770"/>
      <c r="D75" s="502">
        <f>+MatrizSeguimientoLeyRes1519!N79</f>
        <v>1</v>
      </c>
      <c r="E75" s="770"/>
      <c r="F75" s="770"/>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71" t="s">
        <v>607</v>
      </c>
      <c r="C76" s="496" t="s">
        <v>608</v>
      </c>
      <c r="D76" s="502">
        <f>+MatrizSeguimientoLeyRes1519!N80</f>
        <v>1</v>
      </c>
      <c r="E76" s="493">
        <f>+D76</f>
        <v>1</v>
      </c>
      <c r="F76" s="776">
        <f>+AVERAGE(E76:E80)</f>
        <v>1</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69"/>
      <c r="C77" s="496" t="s">
        <v>612</v>
      </c>
      <c r="D77" s="502">
        <f>+MatrizSeguimientoLeyRes1519!N81</f>
        <v>1</v>
      </c>
      <c r="E77" s="493">
        <f>+D77</f>
        <v>1</v>
      </c>
      <c r="F77" s="769"/>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69"/>
      <c r="C78" s="496" t="s">
        <v>615</v>
      </c>
      <c r="D78" s="502">
        <f>+MatrizSeguimientoLeyRes1519!N82</f>
        <v>1</v>
      </c>
      <c r="E78" s="493">
        <f>+D78</f>
        <v>1</v>
      </c>
      <c r="F78" s="769"/>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69"/>
      <c r="C79" s="496" t="s">
        <v>617</v>
      </c>
      <c r="D79" s="502">
        <f>+MatrizSeguimientoLeyRes1519!N83</f>
        <v>1</v>
      </c>
      <c r="E79" s="493">
        <f>+D79</f>
        <v>1</v>
      </c>
      <c r="F79" s="769"/>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70"/>
      <c r="C80" s="496" t="s">
        <v>620</v>
      </c>
      <c r="D80" s="502">
        <f>+MatrizSeguimientoLeyRes1519!N84</f>
        <v>1</v>
      </c>
      <c r="E80" s="493">
        <f>+D80</f>
        <v>1</v>
      </c>
      <c r="F80" s="770"/>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71" t="s">
        <v>622</v>
      </c>
      <c r="C81" s="768" t="s">
        <v>623</v>
      </c>
      <c r="D81" s="502">
        <f>+MatrizSeguimientoLeyRes1519!N85</f>
        <v>1</v>
      </c>
      <c r="E81" s="776">
        <f>+AVERAGE(D81:D82)</f>
        <v>1</v>
      </c>
      <c r="F81" s="776">
        <f>+AVERAGE(E81:E94,E96:E103)</f>
        <v>1</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69"/>
      <c r="C82" s="770"/>
      <c r="D82" s="502">
        <f>+MatrizSeguimientoLeyRes1519!N86</f>
        <v>1</v>
      </c>
      <c r="E82" s="770"/>
      <c r="F82" s="769"/>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69"/>
      <c r="C83" s="496" t="s">
        <v>628</v>
      </c>
      <c r="D83" s="502">
        <f>+MatrizSeguimientoLeyRes1519!N87</f>
        <v>1</v>
      </c>
      <c r="E83" s="493">
        <f>+D83</f>
        <v>1</v>
      </c>
      <c r="F83" s="769"/>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69"/>
      <c r="C84" s="768" t="s">
        <v>631</v>
      </c>
      <c r="D84" s="774">
        <f>+AVERAGE(MatrizSeguimientoLeyRes1519!N89:N93)</f>
        <v>1</v>
      </c>
      <c r="E84" s="776">
        <f>+AVERAGE(D84:D91)</f>
        <v>1</v>
      </c>
      <c r="F84" s="769"/>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69"/>
      <c r="C85" s="769"/>
      <c r="D85" s="769"/>
      <c r="E85" s="769"/>
      <c r="F85" s="769"/>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69"/>
      <c r="C86" s="769"/>
      <c r="D86" s="769"/>
      <c r="E86" s="769"/>
      <c r="F86" s="769"/>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69"/>
      <c r="C87" s="769"/>
      <c r="D87" s="769"/>
      <c r="E87" s="769"/>
      <c r="F87" s="769"/>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69"/>
      <c r="C88" s="769"/>
      <c r="D88" s="770"/>
      <c r="E88" s="769"/>
      <c r="F88" s="769"/>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69"/>
      <c r="C89" s="769"/>
      <c r="D89" s="502">
        <f>+MatrizSeguimientoLeyRes1519!N94</f>
        <v>1</v>
      </c>
      <c r="E89" s="769"/>
      <c r="F89" s="769"/>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69"/>
      <c r="C90" s="769"/>
      <c r="D90" s="502">
        <f>+MatrizSeguimientoLeyRes1519!N95</f>
        <v>1</v>
      </c>
      <c r="E90" s="769"/>
      <c r="F90" s="769"/>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69"/>
      <c r="C91" s="770"/>
      <c r="D91" s="502">
        <f>+MatrizSeguimientoLeyRes1519!N96</f>
        <v>1</v>
      </c>
      <c r="E91" s="770"/>
      <c r="F91" s="769"/>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69"/>
      <c r="C92" s="768" t="s">
        <v>641</v>
      </c>
      <c r="D92" s="502">
        <f>+MatrizSeguimientoLeyRes1519!N97</f>
        <v>1</v>
      </c>
      <c r="E92" s="776">
        <f>+AVERAGE(D92:D93)</f>
        <v>1</v>
      </c>
      <c r="F92" s="769"/>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69"/>
      <c r="C93" s="770"/>
      <c r="D93" s="502">
        <f>+MatrizSeguimientoLeyRes1519!N98</f>
        <v>1</v>
      </c>
      <c r="E93" s="770"/>
      <c r="F93" s="769"/>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69"/>
      <c r="C94" s="496" t="s">
        <v>645</v>
      </c>
      <c r="D94" s="502">
        <f>+MatrizSeguimientoLeyRes1519!N99</f>
        <v>1</v>
      </c>
      <c r="E94" s="493">
        <f>+D94</f>
        <v>1</v>
      </c>
      <c r="F94" s="769"/>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69"/>
      <c r="C95" s="496" t="s">
        <v>647</v>
      </c>
      <c r="D95" s="507"/>
      <c r="E95" s="508"/>
      <c r="F95" s="769"/>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69"/>
      <c r="C96" s="768" t="s">
        <v>649</v>
      </c>
      <c r="D96" s="502">
        <f>+MatrizSeguimientoLeyRes1519!N101</f>
        <v>1</v>
      </c>
      <c r="E96" s="776">
        <f>+AVERAGE(D96:D100)</f>
        <v>1</v>
      </c>
      <c r="F96" s="769"/>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69"/>
      <c r="C97" s="769"/>
      <c r="D97" s="502">
        <f>+MatrizSeguimientoLeyRes1519!N102</f>
        <v>1</v>
      </c>
      <c r="E97" s="769"/>
      <c r="F97" s="769"/>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69"/>
      <c r="C98" s="769"/>
      <c r="D98" s="502">
        <f>+MatrizSeguimientoLeyRes1519!N103</f>
        <v>1</v>
      </c>
      <c r="E98" s="769"/>
      <c r="F98" s="769"/>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69"/>
      <c r="C99" s="769"/>
      <c r="D99" s="502">
        <f>+MatrizSeguimientoLeyRes1519!N104</f>
        <v>1</v>
      </c>
      <c r="E99" s="769"/>
      <c r="F99" s="769"/>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69"/>
      <c r="C100" s="770"/>
      <c r="D100" s="502">
        <f>+MatrizSeguimientoLeyRes1519!N105</f>
        <v>1</v>
      </c>
      <c r="E100" s="770"/>
      <c r="F100" s="769"/>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69"/>
      <c r="C101" s="496" t="s">
        <v>657</v>
      </c>
      <c r="D101" s="502">
        <f>+MatrizSeguimientoLeyRes1519!N106</f>
        <v>1</v>
      </c>
      <c r="E101" s="493">
        <f>+D101</f>
        <v>1</v>
      </c>
      <c r="F101" s="769"/>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69"/>
      <c r="C102" s="496" t="s">
        <v>754</v>
      </c>
      <c r="D102" s="502">
        <f>+MatrizSeguimientoLeyRes1519!N107</f>
        <v>1</v>
      </c>
      <c r="E102" s="493">
        <f>+D102</f>
        <v>1</v>
      </c>
      <c r="F102" s="769"/>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70"/>
      <c r="C103" s="496" t="s">
        <v>662</v>
      </c>
      <c r="D103" s="502">
        <f>+MatrizSeguimientoLeyRes1519!N108</f>
        <v>1</v>
      </c>
      <c r="E103" s="493">
        <f>+D103</f>
        <v>1</v>
      </c>
      <c r="F103" s="770"/>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71" t="s">
        <v>665</v>
      </c>
      <c r="C104" s="496" t="s">
        <v>666</v>
      </c>
      <c r="D104" s="502">
        <f>+MatrizSeguimientoLeyRes1519!N109</f>
        <v>1</v>
      </c>
      <c r="E104" s="493">
        <f>+D104</f>
        <v>1</v>
      </c>
      <c r="F104" s="776">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70"/>
      <c r="C105" s="496" t="s">
        <v>670</v>
      </c>
      <c r="D105" s="502">
        <f>+MatrizSeguimientoLeyRes1519!N110</f>
        <v>1</v>
      </c>
      <c r="E105" s="493">
        <f>+D105</f>
        <v>1</v>
      </c>
      <c r="F105" s="770"/>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71" t="s">
        <v>672</v>
      </c>
      <c r="C106" s="768" t="s">
        <v>672</v>
      </c>
      <c r="D106" s="774">
        <f>+AVERAGE(MatrizSeguimientoLeyRes1519!N112:N117)</f>
        <v>1</v>
      </c>
      <c r="E106" s="776">
        <f>+AVERAGE(D106:D112)</f>
        <v>1</v>
      </c>
      <c r="F106" s="776">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69"/>
      <c r="C107" s="769"/>
      <c r="D107" s="769"/>
      <c r="E107" s="769"/>
      <c r="F107" s="769"/>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69"/>
      <c r="C108" s="769"/>
      <c r="D108" s="769"/>
      <c r="E108" s="769"/>
      <c r="F108" s="769"/>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69"/>
      <c r="C109" s="769"/>
      <c r="D109" s="769"/>
      <c r="E109" s="769"/>
      <c r="F109" s="769"/>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69"/>
      <c r="C110" s="769"/>
      <c r="D110" s="769"/>
      <c r="E110" s="769"/>
      <c r="F110" s="769"/>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ht="15.75" customHeight="1" x14ac:dyDescent="0.2">
      <c r="A111" s="494">
        <f>+A110+1</f>
        <v>108</v>
      </c>
      <c r="B111" s="773"/>
      <c r="C111" s="773"/>
      <c r="D111" s="773"/>
      <c r="E111" s="773"/>
      <c r="F111" s="773"/>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70"/>
      <c r="C112" s="770"/>
      <c r="D112" s="770"/>
      <c r="E112" s="770"/>
      <c r="F112" s="770"/>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71" t="s">
        <v>679</v>
      </c>
      <c r="C113" s="768" t="s">
        <v>680</v>
      </c>
      <c r="D113" s="502">
        <f>+MatrizSeguimientoLeyRes1519!N118</f>
        <v>1</v>
      </c>
      <c r="E113" s="776">
        <f>+AVERAGE(D113:D147)</f>
        <v>1</v>
      </c>
      <c r="F113" s="776">
        <f>+AVERAGE(E113:E148)</f>
        <v>1</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69"/>
      <c r="C114" s="769"/>
      <c r="D114" s="774">
        <f>+AVERAGE(MatrizSeguimientoLeyRes1519!N120:N126)</f>
        <v>1</v>
      </c>
      <c r="E114" s="769"/>
      <c r="F114" s="769"/>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69"/>
      <c r="C115" s="769"/>
      <c r="D115" s="769"/>
      <c r="E115" s="769"/>
      <c r="F115" s="769"/>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69"/>
      <c r="C116" s="769"/>
      <c r="D116" s="769"/>
      <c r="E116" s="769"/>
      <c r="F116" s="769"/>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69"/>
      <c r="C117" s="769"/>
      <c r="D117" s="769"/>
      <c r="E117" s="769"/>
      <c r="F117" s="769"/>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69"/>
      <c r="C118" s="769"/>
      <c r="D118" s="769"/>
      <c r="E118" s="769"/>
      <c r="F118" s="769"/>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69"/>
      <c r="C119" s="769"/>
      <c r="D119" s="769"/>
      <c r="E119" s="769"/>
      <c r="F119" s="769"/>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69"/>
      <c r="C120" s="769"/>
      <c r="D120" s="770"/>
      <c r="E120" s="769"/>
      <c r="F120" s="769"/>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69"/>
      <c r="C121" s="769"/>
      <c r="D121" s="774">
        <f>+AVERAGE(MatrizSeguimientoLeyRes1519!N128:N140)</f>
        <v>1</v>
      </c>
      <c r="E121" s="769"/>
      <c r="F121" s="769"/>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69"/>
      <c r="C122" s="769"/>
      <c r="D122" s="769"/>
      <c r="E122" s="769"/>
      <c r="F122" s="769"/>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69"/>
      <c r="C123" s="769"/>
      <c r="D123" s="769"/>
      <c r="E123" s="769"/>
      <c r="F123" s="769"/>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69"/>
      <c r="C124" s="769"/>
      <c r="D124" s="769"/>
      <c r="E124" s="769"/>
      <c r="F124" s="769"/>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69"/>
      <c r="C125" s="769"/>
      <c r="D125" s="769"/>
      <c r="E125" s="769"/>
      <c r="F125" s="769"/>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69"/>
      <c r="C126" s="769"/>
      <c r="D126" s="769"/>
      <c r="E126" s="769"/>
      <c r="F126" s="769"/>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69"/>
      <c r="C127" s="769"/>
      <c r="D127" s="769"/>
      <c r="E127" s="769"/>
      <c r="F127" s="769"/>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69"/>
      <c r="C128" s="769"/>
      <c r="D128" s="769"/>
      <c r="E128" s="769"/>
      <c r="F128" s="769"/>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69"/>
      <c r="C129" s="769"/>
      <c r="D129" s="769"/>
      <c r="E129" s="769"/>
      <c r="F129" s="769"/>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69"/>
      <c r="C130" s="769"/>
      <c r="D130" s="769"/>
      <c r="E130" s="769"/>
      <c r="F130" s="769"/>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69"/>
      <c r="C131" s="769"/>
      <c r="D131" s="769"/>
      <c r="E131" s="769"/>
      <c r="F131" s="769"/>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69"/>
      <c r="C132" s="769"/>
      <c r="D132" s="769"/>
      <c r="E132" s="769"/>
      <c r="F132" s="769"/>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69"/>
      <c r="C133" s="769"/>
      <c r="D133" s="770"/>
      <c r="E133" s="769"/>
      <c r="F133" s="769"/>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69"/>
      <c r="C134" s="769"/>
      <c r="D134" s="774">
        <f>+AVERAGE(MatrizSeguimientoLeyRes1519!N142:N151)</f>
        <v>1</v>
      </c>
      <c r="E134" s="769"/>
      <c r="F134" s="769"/>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69"/>
      <c r="C135" s="769"/>
      <c r="D135" s="769"/>
      <c r="E135" s="769"/>
      <c r="F135" s="769"/>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69"/>
      <c r="C136" s="769"/>
      <c r="D136" s="769"/>
      <c r="E136" s="769"/>
      <c r="F136" s="769"/>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69"/>
      <c r="C137" s="769"/>
      <c r="D137" s="769"/>
      <c r="E137" s="769"/>
      <c r="F137" s="769"/>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69"/>
      <c r="C138" s="769"/>
      <c r="D138" s="769"/>
      <c r="E138" s="769"/>
      <c r="F138" s="769"/>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69"/>
      <c r="C139" s="769"/>
      <c r="D139" s="769"/>
      <c r="E139" s="769"/>
      <c r="F139" s="769"/>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69"/>
      <c r="C140" s="769"/>
      <c r="D140" s="769"/>
      <c r="E140" s="769"/>
      <c r="F140" s="769"/>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69"/>
      <c r="C141" s="769"/>
      <c r="D141" s="769"/>
      <c r="E141" s="769"/>
      <c r="F141" s="769"/>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69"/>
      <c r="C142" s="769"/>
      <c r="D142" s="770"/>
      <c r="E142" s="769"/>
      <c r="F142" s="769"/>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69"/>
      <c r="C143" s="769"/>
      <c r="D143" s="502">
        <f>+MatrizSeguimientoLeyRes1519!N152</f>
        <v>1</v>
      </c>
      <c r="E143" s="769"/>
      <c r="F143" s="769"/>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69"/>
      <c r="C144" s="769"/>
      <c r="D144" s="502">
        <f>+MatrizSeguimientoLeyRes1519!N153</f>
        <v>1</v>
      </c>
      <c r="E144" s="769"/>
      <c r="F144" s="769"/>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69"/>
      <c r="C145" s="769"/>
      <c r="D145" s="502">
        <f>+MatrizSeguimientoLeyRes1519!N154</f>
        <v>1</v>
      </c>
      <c r="E145" s="769"/>
      <c r="F145" s="769"/>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69"/>
      <c r="C146" s="769"/>
      <c r="D146" s="502">
        <f>+MatrizSeguimientoLeyRes1519!N155</f>
        <v>1</v>
      </c>
      <c r="E146" s="769"/>
      <c r="F146" s="769"/>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69"/>
      <c r="C147" s="770"/>
      <c r="D147" s="502">
        <f>+MatrizSeguimientoLeyRes1519!N156</f>
        <v>1</v>
      </c>
      <c r="E147" s="770"/>
      <c r="F147" s="769"/>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69"/>
      <c r="C148" s="504" t="s">
        <v>716</v>
      </c>
      <c r="D148" s="502">
        <f>+MatrizSeguimientoLeyRes1519!N157</f>
        <v>1</v>
      </c>
      <c r="E148" s="503">
        <f t="shared" ref="E148:E153" si="3">+D148</f>
        <v>1</v>
      </c>
      <c r="F148" s="769"/>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71" t="s">
        <v>719</v>
      </c>
      <c r="C149" s="496" t="s">
        <v>720</v>
      </c>
      <c r="D149" s="502">
        <f>+MatrizSeguimientoLeyRes1519!N158</f>
        <v>1</v>
      </c>
      <c r="E149" s="493">
        <f t="shared" si="3"/>
        <v>1</v>
      </c>
      <c r="F149" s="776">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70"/>
      <c r="C150" s="496" t="s">
        <v>723</v>
      </c>
      <c r="D150" s="502">
        <f>+MatrizSeguimientoLeyRes1519!N159</f>
        <v>1</v>
      </c>
      <c r="E150" s="493">
        <f t="shared" si="3"/>
        <v>1</v>
      </c>
      <c r="F150" s="770"/>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724</v>
      </c>
      <c r="C151" s="496" t="s">
        <v>724</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71" t="s">
        <v>727</v>
      </c>
      <c r="C152" s="496" t="s">
        <v>728</v>
      </c>
      <c r="D152" s="502">
        <f>+MatrizSeguimientoLeyRes1519!N161</f>
        <v>1</v>
      </c>
      <c r="E152" s="493">
        <f t="shared" si="3"/>
        <v>1</v>
      </c>
      <c r="F152" s="776">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70"/>
      <c r="C153" s="496" t="s">
        <v>733</v>
      </c>
      <c r="D153" s="502">
        <f>+MatrizSeguimientoLeyRes1519!N162</f>
        <v>1</v>
      </c>
      <c r="E153" s="493">
        <f t="shared" si="3"/>
        <v>1</v>
      </c>
      <c r="F153" s="770"/>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81" t="s">
        <v>755</v>
      </c>
      <c r="E155" s="674"/>
      <c r="F155" s="786">
        <f>+AVERAGE(F3:F153)</f>
        <v>1</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74"/>
      <c r="E156" s="674"/>
      <c r="F156" s="674"/>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M10:M13"/>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757</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681" t="s">
        <v>0</v>
      </c>
      <c r="B1" s="682"/>
      <c r="C1" s="682"/>
      <c r="D1" s="682"/>
      <c r="E1" s="682"/>
      <c r="F1" s="682"/>
      <c r="G1" s="682"/>
      <c r="H1" s="683"/>
      <c r="I1" s="146"/>
      <c r="J1" s="1"/>
      <c r="K1" s="1"/>
      <c r="L1" s="1"/>
      <c r="M1" s="1"/>
      <c r="N1" s="1"/>
      <c r="O1" s="1"/>
      <c r="P1" s="1"/>
      <c r="Q1" s="1"/>
      <c r="R1" s="1"/>
      <c r="S1" s="1"/>
      <c r="T1" s="1"/>
      <c r="U1" s="1"/>
      <c r="V1" s="1"/>
      <c r="W1" s="1"/>
      <c r="X1" s="1"/>
      <c r="Y1" s="1"/>
      <c r="Z1" s="1"/>
    </row>
    <row r="2" spans="1:26" ht="12.75" customHeight="1" x14ac:dyDescent="0.2">
      <c r="A2" s="684" t="s">
        <v>1</v>
      </c>
      <c r="B2" s="682"/>
      <c r="C2" s="682"/>
      <c r="D2" s="682"/>
      <c r="E2" s="682"/>
      <c r="F2" s="682"/>
      <c r="G2" s="682"/>
      <c r="H2" s="683"/>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85" t="s">
        <v>2</v>
      </c>
      <c r="B4" s="686"/>
      <c r="C4" s="686"/>
      <c r="D4" s="686"/>
      <c r="E4" s="686"/>
      <c r="F4" s="686"/>
      <c r="G4" s="686"/>
      <c r="H4" s="687"/>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78" t="s">
        <v>6</v>
      </c>
      <c r="E5" s="679"/>
      <c r="F5" s="679"/>
      <c r="G5" s="663"/>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61" t="s">
        <v>177</v>
      </c>
      <c r="B7" s="661"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58"/>
      <c r="B8" s="658"/>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58"/>
      <c r="B9" s="658"/>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58"/>
      <c r="B10" s="658"/>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58"/>
      <c r="B11" s="659"/>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57" t="s">
        <v>185</v>
      </c>
      <c r="B12" s="661"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58"/>
      <c r="B13" s="658"/>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58"/>
      <c r="B14" s="658"/>
      <c r="C14" s="22" t="s">
        <v>190</v>
      </c>
      <c r="D14" s="23" t="s">
        <v>15</v>
      </c>
      <c r="E14" s="24"/>
      <c r="F14" s="25"/>
      <c r="G14" s="26"/>
      <c r="H14" s="680" t="s">
        <v>191</v>
      </c>
      <c r="I14" s="14" t="s">
        <v>192</v>
      </c>
      <c r="J14" s="1"/>
      <c r="K14" s="1"/>
      <c r="L14" s="1"/>
      <c r="M14" s="1"/>
      <c r="N14" s="1"/>
      <c r="O14" s="1"/>
      <c r="P14" s="1"/>
      <c r="Q14" s="1"/>
      <c r="R14" s="1"/>
      <c r="S14" s="1"/>
      <c r="T14" s="1"/>
      <c r="U14" s="1"/>
      <c r="V14" s="1"/>
      <c r="W14" s="1"/>
      <c r="X14" s="1"/>
      <c r="Y14" s="1"/>
      <c r="Z14" s="1"/>
    </row>
    <row r="15" spans="1:26" ht="15" customHeight="1" x14ac:dyDescent="0.2">
      <c r="A15" s="658"/>
      <c r="B15" s="658"/>
      <c r="C15" s="36" t="s">
        <v>33</v>
      </c>
      <c r="D15" s="23" t="s">
        <v>15</v>
      </c>
      <c r="E15" s="24"/>
      <c r="F15" s="25"/>
      <c r="G15" s="26"/>
      <c r="H15" s="658"/>
      <c r="I15" s="657" t="s">
        <v>193</v>
      </c>
      <c r="J15" s="1"/>
      <c r="K15" s="1"/>
      <c r="L15" s="1"/>
      <c r="M15" s="1"/>
      <c r="N15" s="1"/>
      <c r="O15" s="1"/>
      <c r="P15" s="1"/>
      <c r="Q15" s="1"/>
      <c r="R15" s="1"/>
      <c r="S15" s="1"/>
      <c r="T15" s="1"/>
      <c r="U15" s="1"/>
      <c r="V15" s="1"/>
      <c r="W15" s="1"/>
      <c r="X15" s="1"/>
      <c r="Y15" s="1"/>
      <c r="Z15" s="1"/>
    </row>
    <row r="16" spans="1:26" ht="15" customHeight="1" x14ac:dyDescent="0.2">
      <c r="A16" s="658"/>
      <c r="B16" s="658"/>
      <c r="C16" s="36" t="s">
        <v>34</v>
      </c>
      <c r="D16" s="23" t="s">
        <v>15</v>
      </c>
      <c r="E16" s="24"/>
      <c r="F16" s="25"/>
      <c r="G16" s="26"/>
      <c r="H16" s="658"/>
      <c r="I16" s="658"/>
      <c r="J16" s="1"/>
      <c r="K16" s="1"/>
      <c r="L16" s="1"/>
      <c r="M16" s="1"/>
      <c r="N16" s="1"/>
      <c r="O16" s="1"/>
      <c r="P16" s="1"/>
      <c r="Q16" s="1"/>
      <c r="R16" s="1"/>
      <c r="S16" s="1"/>
      <c r="T16" s="1"/>
      <c r="U16" s="1"/>
      <c r="V16" s="1"/>
      <c r="W16" s="1"/>
      <c r="X16" s="1"/>
      <c r="Y16" s="1"/>
      <c r="Z16" s="1"/>
    </row>
    <row r="17" spans="1:26" ht="15" customHeight="1" x14ac:dyDescent="0.2">
      <c r="A17" s="658"/>
      <c r="B17" s="658"/>
      <c r="C17" s="36" t="s">
        <v>35</v>
      </c>
      <c r="D17" s="23" t="s">
        <v>15</v>
      </c>
      <c r="E17" s="24"/>
      <c r="F17" s="25"/>
      <c r="G17" s="26"/>
      <c r="H17" s="658"/>
      <c r="I17" s="658"/>
      <c r="J17" s="1"/>
      <c r="K17" s="1"/>
      <c r="L17" s="1"/>
      <c r="M17" s="1"/>
      <c r="N17" s="1"/>
      <c r="O17" s="1"/>
      <c r="P17" s="1"/>
      <c r="Q17" s="1"/>
      <c r="R17" s="1"/>
      <c r="S17" s="1"/>
      <c r="T17" s="1"/>
      <c r="U17" s="1"/>
      <c r="V17" s="1"/>
      <c r="W17" s="1"/>
      <c r="X17" s="1"/>
      <c r="Y17" s="1"/>
      <c r="Z17" s="1"/>
    </row>
    <row r="18" spans="1:26" ht="15" customHeight="1" x14ac:dyDescent="0.2">
      <c r="A18" s="658"/>
      <c r="B18" s="658"/>
      <c r="C18" s="36" t="s">
        <v>36</v>
      </c>
      <c r="D18" s="23" t="s">
        <v>15</v>
      </c>
      <c r="E18" s="24"/>
      <c r="F18" s="25"/>
      <c r="G18" s="26"/>
      <c r="H18" s="658"/>
      <c r="I18" s="658"/>
      <c r="J18" s="1"/>
      <c r="K18" s="1"/>
      <c r="L18" s="1"/>
      <c r="M18" s="1"/>
      <c r="N18" s="1"/>
      <c r="O18" s="1"/>
      <c r="P18" s="1"/>
      <c r="Q18" s="1"/>
      <c r="R18" s="1"/>
      <c r="S18" s="1"/>
      <c r="T18" s="1"/>
      <c r="U18" s="1"/>
      <c r="V18" s="1"/>
      <c r="W18" s="1"/>
      <c r="X18" s="1"/>
      <c r="Y18" s="1"/>
      <c r="Z18" s="1"/>
    </row>
    <row r="19" spans="1:26" ht="191.25" customHeight="1" x14ac:dyDescent="0.2">
      <c r="A19" s="658"/>
      <c r="B19" s="658"/>
      <c r="C19" s="36" t="s">
        <v>38</v>
      </c>
      <c r="D19" s="23" t="s">
        <v>15</v>
      </c>
      <c r="E19" s="24"/>
      <c r="F19" s="25"/>
      <c r="G19" s="26"/>
      <c r="H19" s="149" t="s">
        <v>194</v>
      </c>
      <c r="I19" s="658"/>
      <c r="J19" s="1"/>
      <c r="K19" s="1"/>
      <c r="L19" s="1"/>
      <c r="M19" s="1"/>
      <c r="N19" s="1"/>
      <c r="O19" s="1"/>
      <c r="P19" s="1"/>
      <c r="Q19" s="1"/>
      <c r="R19" s="1"/>
      <c r="S19" s="1"/>
      <c r="T19" s="1"/>
      <c r="U19" s="1"/>
      <c r="V19" s="1"/>
      <c r="W19" s="1"/>
      <c r="X19" s="1"/>
      <c r="Y19" s="1"/>
      <c r="Z19" s="1"/>
    </row>
    <row r="20" spans="1:26" ht="45.75" customHeight="1" x14ac:dyDescent="0.2">
      <c r="A20" s="658"/>
      <c r="B20" s="658"/>
      <c r="C20" s="36" t="s">
        <v>40</v>
      </c>
      <c r="D20" s="23" t="s">
        <v>15</v>
      </c>
      <c r="E20" s="24"/>
      <c r="F20" s="25"/>
      <c r="G20" s="26"/>
      <c r="H20" s="22" t="s">
        <v>195</v>
      </c>
      <c r="I20" s="658"/>
      <c r="J20" s="1"/>
      <c r="K20" s="1"/>
      <c r="L20" s="1"/>
      <c r="M20" s="1"/>
      <c r="N20" s="1"/>
      <c r="O20" s="1"/>
      <c r="P20" s="1"/>
      <c r="Q20" s="1"/>
      <c r="R20" s="1"/>
      <c r="S20" s="1"/>
      <c r="T20" s="1"/>
      <c r="U20" s="1"/>
      <c r="V20" s="1"/>
      <c r="W20" s="1"/>
      <c r="X20" s="1"/>
      <c r="Y20" s="1"/>
      <c r="Z20" s="1"/>
    </row>
    <row r="21" spans="1:26" ht="110.25" customHeight="1" x14ac:dyDescent="0.2">
      <c r="A21" s="658"/>
      <c r="B21" s="659"/>
      <c r="C21" s="39" t="s">
        <v>42</v>
      </c>
      <c r="D21" s="40" t="s">
        <v>43</v>
      </c>
      <c r="E21" s="41"/>
      <c r="F21" s="42"/>
      <c r="G21" s="43"/>
      <c r="H21" s="15" t="s">
        <v>196</v>
      </c>
      <c r="I21" s="658"/>
      <c r="J21" s="1"/>
      <c r="K21" s="1"/>
      <c r="L21" s="1"/>
      <c r="M21" s="1"/>
      <c r="N21" s="1"/>
      <c r="O21" s="1"/>
      <c r="P21" s="1"/>
      <c r="Q21" s="1"/>
      <c r="R21" s="1"/>
      <c r="S21" s="1"/>
      <c r="T21" s="1"/>
      <c r="U21" s="1"/>
      <c r="V21" s="1"/>
      <c r="W21" s="1"/>
      <c r="X21" s="1"/>
      <c r="Y21" s="1"/>
      <c r="Z21" s="1"/>
    </row>
    <row r="22" spans="1:26" ht="184.5" customHeight="1" x14ac:dyDescent="0.2">
      <c r="A22" s="657" t="s">
        <v>197</v>
      </c>
      <c r="B22" s="661" t="s">
        <v>45</v>
      </c>
      <c r="C22" s="22" t="s">
        <v>46</v>
      </c>
      <c r="D22" s="16"/>
      <c r="E22" s="17"/>
      <c r="F22" s="18" t="s">
        <v>15</v>
      </c>
      <c r="G22" s="19"/>
      <c r="H22" s="60" t="s">
        <v>198</v>
      </c>
      <c r="I22" s="657" t="s">
        <v>179</v>
      </c>
      <c r="J22" s="1"/>
      <c r="K22" s="1"/>
      <c r="L22" s="1"/>
      <c r="M22" s="1"/>
      <c r="N22" s="1"/>
      <c r="O22" s="1"/>
      <c r="P22" s="1"/>
      <c r="Q22" s="1"/>
      <c r="R22" s="1"/>
      <c r="S22" s="1"/>
      <c r="T22" s="1"/>
      <c r="U22" s="1"/>
      <c r="V22" s="1"/>
      <c r="W22" s="1"/>
      <c r="X22" s="1"/>
      <c r="Y22" s="1"/>
      <c r="Z22" s="1"/>
    </row>
    <row r="23" spans="1:26" ht="93" customHeight="1" x14ac:dyDescent="0.2">
      <c r="A23" s="658"/>
      <c r="B23" s="658"/>
      <c r="C23" s="36" t="s">
        <v>48</v>
      </c>
      <c r="D23" s="23" t="s">
        <v>15</v>
      </c>
      <c r="E23" s="24"/>
      <c r="F23" s="25"/>
      <c r="G23" s="26"/>
      <c r="H23" s="60" t="s">
        <v>199</v>
      </c>
      <c r="I23" s="658"/>
      <c r="J23" s="1"/>
      <c r="K23" s="1"/>
      <c r="L23" s="1"/>
      <c r="M23" s="1"/>
      <c r="N23" s="1"/>
      <c r="O23" s="1"/>
      <c r="P23" s="1"/>
      <c r="Q23" s="1"/>
      <c r="R23" s="1"/>
      <c r="S23" s="1"/>
      <c r="T23" s="1"/>
      <c r="U23" s="1"/>
      <c r="V23" s="1"/>
      <c r="W23" s="1"/>
      <c r="X23" s="1"/>
      <c r="Y23" s="1"/>
      <c r="Z23" s="1"/>
    </row>
    <row r="24" spans="1:26" ht="15" customHeight="1" x14ac:dyDescent="0.2">
      <c r="A24" s="658"/>
      <c r="B24" s="658"/>
      <c r="C24" s="36" t="s">
        <v>50</v>
      </c>
      <c r="D24" s="23"/>
      <c r="E24" s="24" t="s">
        <v>15</v>
      </c>
      <c r="F24" s="25"/>
      <c r="G24" s="26"/>
      <c r="H24" s="60"/>
      <c r="I24" s="658"/>
      <c r="J24" s="1"/>
      <c r="K24" s="1"/>
      <c r="L24" s="1"/>
      <c r="M24" s="1"/>
      <c r="N24" s="1"/>
      <c r="O24" s="1"/>
      <c r="P24" s="1"/>
      <c r="Q24" s="1"/>
      <c r="R24" s="1"/>
      <c r="S24" s="1"/>
      <c r="T24" s="1"/>
      <c r="U24" s="1"/>
      <c r="V24" s="1"/>
      <c r="W24" s="1"/>
      <c r="X24" s="1"/>
      <c r="Y24" s="1"/>
      <c r="Z24" s="1"/>
    </row>
    <row r="25" spans="1:26" ht="15" customHeight="1" x14ac:dyDescent="0.2">
      <c r="A25" s="658"/>
      <c r="B25" s="658"/>
      <c r="C25" s="36" t="s">
        <v>51</v>
      </c>
      <c r="D25" s="23"/>
      <c r="E25" s="24" t="s">
        <v>15</v>
      </c>
      <c r="F25" s="25"/>
      <c r="G25" s="26"/>
      <c r="H25" s="60"/>
      <c r="I25" s="658"/>
      <c r="J25" s="1"/>
      <c r="K25" s="1"/>
      <c r="L25" s="1"/>
      <c r="M25" s="1"/>
      <c r="N25" s="1"/>
      <c r="O25" s="1"/>
      <c r="P25" s="1"/>
      <c r="Q25" s="1"/>
      <c r="R25" s="1"/>
      <c r="S25" s="1"/>
      <c r="T25" s="1"/>
      <c r="U25" s="1"/>
      <c r="V25" s="1"/>
      <c r="W25" s="1"/>
      <c r="X25" s="1"/>
      <c r="Y25" s="1"/>
      <c r="Z25" s="1"/>
    </row>
    <row r="26" spans="1:26" ht="15" customHeight="1" x14ac:dyDescent="0.2">
      <c r="A26" s="658"/>
      <c r="B26" s="658"/>
      <c r="C26" s="36" t="s">
        <v>52</v>
      </c>
      <c r="D26" s="23"/>
      <c r="E26" s="24" t="s">
        <v>15</v>
      </c>
      <c r="F26" s="25"/>
      <c r="G26" s="26"/>
      <c r="H26" s="60"/>
      <c r="I26" s="658"/>
      <c r="J26" s="1"/>
      <c r="K26" s="1"/>
      <c r="L26" s="1"/>
      <c r="M26" s="1"/>
      <c r="N26" s="1"/>
      <c r="O26" s="1"/>
      <c r="P26" s="1"/>
      <c r="Q26" s="1"/>
      <c r="R26" s="1"/>
      <c r="S26" s="1"/>
      <c r="T26" s="1"/>
      <c r="U26" s="1"/>
      <c r="V26" s="1"/>
      <c r="W26" s="1"/>
      <c r="X26" s="1"/>
      <c r="Y26" s="1"/>
      <c r="Z26" s="1"/>
    </row>
    <row r="27" spans="1:26" ht="81.75" customHeight="1" x14ac:dyDescent="0.2">
      <c r="A27" s="658"/>
      <c r="B27" s="658"/>
      <c r="C27" s="36" t="s">
        <v>53</v>
      </c>
      <c r="D27" s="23" t="s">
        <v>15</v>
      </c>
      <c r="E27" s="24"/>
      <c r="F27" s="25"/>
      <c r="G27" s="26"/>
      <c r="H27" s="60" t="s">
        <v>200</v>
      </c>
      <c r="I27" s="658"/>
      <c r="J27" s="1"/>
      <c r="K27" s="1"/>
      <c r="L27" s="1"/>
      <c r="M27" s="1"/>
      <c r="N27" s="1"/>
      <c r="O27" s="1"/>
      <c r="P27" s="1"/>
      <c r="Q27" s="1"/>
      <c r="R27" s="1"/>
      <c r="S27" s="1"/>
      <c r="T27" s="1"/>
      <c r="U27" s="1"/>
      <c r="V27" s="1"/>
      <c r="W27" s="1"/>
      <c r="X27" s="1"/>
      <c r="Y27" s="1"/>
      <c r="Z27" s="1"/>
    </row>
    <row r="28" spans="1:26" ht="88.5" customHeight="1" x14ac:dyDescent="0.2">
      <c r="A28" s="658"/>
      <c r="B28" s="658"/>
      <c r="C28" s="36" t="s">
        <v>55</v>
      </c>
      <c r="D28" s="23" t="s">
        <v>15</v>
      </c>
      <c r="E28" s="24"/>
      <c r="F28" s="25"/>
      <c r="G28" s="26"/>
      <c r="H28" s="60" t="s">
        <v>201</v>
      </c>
      <c r="I28" s="658"/>
      <c r="J28" s="1"/>
      <c r="K28" s="1"/>
      <c r="L28" s="1"/>
      <c r="M28" s="1"/>
      <c r="N28" s="1"/>
      <c r="O28" s="1"/>
      <c r="P28" s="1"/>
      <c r="Q28" s="1"/>
      <c r="R28" s="1"/>
      <c r="S28" s="1"/>
      <c r="T28" s="1"/>
      <c r="U28" s="1"/>
      <c r="V28" s="1"/>
      <c r="W28" s="1"/>
      <c r="X28" s="1"/>
      <c r="Y28" s="1"/>
      <c r="Z28" s="1"/>
    </row>
    <row r="29" spans="1:26" ht="68.25" customHeight="1" x14ac:dyDescent="0.2">
      <c r="A29" s="658"/>
      <c r="B29" s="658"/>
      <c r="C29" s="36" t="s">
        <v>58</v>
      </c>
      <c r="D29" s="23" t="s">
        <v>15</v>
      </c>
      <c r="E29" s="24"/>
      <c r="F29" s="25"/>
      <c r="G29" s="26"/>
      <c r="H29" s="60" t="s">
        <v>202</v>
      </c>
      <c r="I29" s="658"/>
      <c r="J29" s="1"/>
      <c r="K29" s="1"/>
      <c r="L29" s="1"/>
      <c r="M29" s="1"/>
      <c r="N29" s="1"/>
      <c r="O29" s="1"/>
      <c r="P29" s="1"/>
      <c r="Q29" s="1"/>
      <c r="R29" s="1"/>
      <c r="S29" s="1"/>
      <c r="T29" s="1"/>
      <c r="U29" s="1"/>
      <c r="V29" s="1"/>
      <c r="W29" s="1"/>
      <c r="X29" s="1"/>
      <c r="Y29" s="1"/>
      <c r="Z29" s="1"/>
    </row>
    <row r="30" spans="1:26" ht="12.75" customHeight="1" x14ac:dyDescent="0.2">
      <c r="A30" s="658"/>
      <c r="B30" s="659"/>
      <c r="C30" s="39" t="s">
        <v>60</v>
      </c>
      <c r="D30" s="45"/>
      <c r="E30" s="46" t="s">
        <v>15</v>
      </c>
      <c r="F30" s="47"/>
      <c r="G30" s="48"/>
      <c r="H30" s="60"/>
      <c r="I30" s="659"/>
      <c r="J30" s="1"/>
      <c r="K30" s="1"/>
      <c r="L30" s="1"/>
      <c r="M30" s="1"/>
      <c r="N30" s="1"/>
      <c r="O30" s="1"/>
      <c r="P30" s="1"/>
      <c r="Q30" s="1"/>
      <c r="R30" s="1"/>
      <c r="S30" s="1"/>
      <c r="T30" s="1"/>
      <c r="U30" s="1"/>
      <c r="V30" s="1"/>
      <c r="W30" s="1"/>
      <c r="X30" s="1"/>
      <c r="Y30" s="1"/>
      <c r="Z30" s="1"/>
    </row>
    <row r="31" spans="1:26" ht="84.75" customHeight="1" x14ac:dyDescent="0.2">
      <c r="A31" s="657" t="s">
        <v>203</v>
      </c>
      <c r="B31" s="653" t="s">
        <v>45</v>
      </c>
      <c r="C31" s="15" t="s">
        <v>61</v>
      </c>
      <c r="D31" s="16"/>
      <c r="E31" s="17"/>
      <c r="F31" s="18" t="s">
        <v>15</v>
      </c>
      <c r="G31" s="19"/>
      <c r="H31" s="15" t="s">
        <v>62</v>
      </c>
      <c r="I31" s="661" t="s">
        <v>204</v>
      </c>
      <c r="J31" s="1"/>
      <c r="K31" s="1"/>
      <c r="L31" s="1"/>
      <c r="M31" s="1"/>
      <c r="N31" s="1"/>
      <c r="O31" s="1"/>
      <c r="P31" s="1"/>
      <c r="Q31" s="1"/>
      <c r="R31" s="1"/>
      <c r="S31" s="1"/>
      <c r="T31" s="1"/>
      <c r="U31" s="1"/>
      <c r="V31" s="1"/>
      <c r="W31" s="1"/>
      <c r="X31" s="1"/>
      <c r="Y31" s="1"/>
      <c r="Z31" s="1"/>
    </row>
    <row r="32" spans="1:26" ht="96" customHeight="1" x14ac:dyDescent="0.2">
      <c r="A32" s="658"/>
      <c r="B32" s="650"/>
      <c r="C32" s="49" t="s">
        <v>48</v>
      </c>
      <c r="D32" s="23" t="s">
        <v>15</v>
      </c>
      <c r="E32" s="24"/>
      <c r="F32" s="25"/>
      <c r="G32" s="26"/>
      <c r="H32" s="60" t="s">
        <v>205</v>
      </c>
      <c r="I32" s="658"/>
      <c r="J32" s="1"/>
      <c r="K32" s="1"/>
      <c r="L32" s="1"/>
      <c r="M32" s="1"/>
      <c r="N32" s="1"/>
      <c r="O32" s="1"/>
      <c r="P32" s="1"/>
      <c r="Q32" s="1"/>
      <c r="R32" s="1"/>
      <c r="S32" s="1"/>
      <c r="T32" s="1"/>
      <c r="U32" s="1"/>
      <c r="V32" s="1"/>
      <c r="W32" s="1"/>
      <c r="X32" s="1"/>
      <c r="Y32" s="1"/>
      <c r="Z32" s="1"/>
    </row>
    <row r="33" spans="1:26" ht="15" customHeight="1" x14ac:dyDescent="0.2">
      <c r="A33" s="658"/>
      <c r="B33" s="650"/>
      <c r="C33" s="36" t="s">
        <v>50</v>
      </c>
      <c r="D33" s="23"/>
      <c r="E33" s="24" t="s">
        <v>15</v>
      </c>
      <c r="F33" s="25"/>
      <c r="G33" s="26"/>
      <c r="H33" s="61"/>
      <c r="I33" s="658"/>
      <c r="J33" s="1"/>
      <c r="K33" s="1"/>
      <c r="L33" s="1"/>
      <c r="M33" s="1"/>
      <c r="N33" s="1"/>
      <c r="O33" s="1"/>
      <c r="P33" s="1"/>
      <c r="Q33" s="1"/>
      <c r="R33" s="1"/>
      <c r="S33" s="1"/>
      <c r="T33" s="1"/>
      <c r="U33" s="1"/>
      <c r="V33" s="1"/>
      <c r="W33" s="1"/>
      <c r="X33" s="1"/>
      <c r="Y33" s="1"/>
      <c r="Z33" s="1"/>
    </row>
    <row r="34" spans="1:26" ht="15" customHeight="1" x14ac:dyDescent="0.2">
      <c r="A34" s="658"/>
      <c r="B34" s="650"/>
      <c r="C34" s="36" t="s">
        <v>51</v>
      </c>
      <c r="D34" s="23"/>
      <c r="E34" s="24" t="s">
        <v>15</v>
      </c>
      <c r="F34" s="25"/>
      <c r="G34" s="26"/>
      <c r="H34" s="61"/>
      <c r="I34" s="658"/>
      <c r="J34" s="1"/>
      <c r="K34" s="1"/>
      <c r="L34" s="1"/>
      <c r="M34" s="1"/>
      <c r="N34" s="1"/>
      <c r="O34" s="1"/>
      <c r="P34" s="1"/>
      <c r="Q34" s="1"/>
      <c r="R34" s="1"/>
      <c r="S34" s="1"/>
      <c r="T34" s="1"/>
      <c r="U34" s="1"/>
      <c r="V34" s="1"/>
      <c r="W34" s="1"/>
      <c r="X34" s="1"/>
      <c r="Y34" s="1"/>
      <c r="Z34" s="1"/>
    </row>
    <row r="35" spans="1:26" ht="15" customHeight="1" x14ac:dyDescent="0.2">
      <c r="A35" s="658"/>
      <c r="B35" s="650"/>
      <c r="C35" s="36" t="s">
        <v>52</v>
      </c>
      <c r="D35" s="23"/>
      <c r="E35" s="24" t="s">
        <v>15</v>
      </c>
      <c r="F35" s="25"/>
      <c r="G35" s="26"/>
      <c r="H35" s="61"/>
      <c r="I35" s="658"/>
      <c r="J35" s="1"/>
      <c r="K35" s="1"/>
      <c r="L35" s="1"/>
      <c r="M35" s="1"/>
      <c r="N35" s="1"/>
      <c r="O35" s="1"/>
      <c r="P35" s="1"/>
      <c r="Q35" s="1"/>
      <c r="R35" s="1"/>
      <c r="S35" s="1"/>
      <c r="T35" s="1"/>
      <c r="U35" s="1"/>
      <c r="V35" s="1"/>
      <c r="W35" s="1"/>
      <c r="X35" s="1"/>
      <c r="Y35" s="1"/>
      <c r="Z35" s="1"/>
    </row>
    <row r="36" spans="1:26" ht="15" customHeight="1" x14ac:dyDescent="0.2">
      <c r="A36" s="658"/>
      <c r="B36" s="650"/>
      <c r="C36" s="36" t="s">
        <v>64</v>
      </c>
      <c r="D36" s="23"/>
      <c r="E36" s="24" t="s">
        <v>15</v>
      </c>
      <c r="F36" s="25"/>
      <c r="G36" s="26"/>
      <c r="H36" s="61"/>
      <c r="I36" s="658"/>
      <c r="J36" s="1"/>
      <c r="K36" s="1"/>
      <c r="L36" s="1"/>
      <c r="M36" s="1"/>
      <c r="N36" s="1"/>
      <c r="O36" s="1"/>
      <c r="P36" s="1"/>
      <c r="Q36" s="1"/>
      <c r="R36" s="1"/>
      <c r="S36" s="1"/>
      <c r="T36" s="1"/>
      <c r="U36" s="1"/>
      <c r="V36" s="1"/>
      <c r="W36" s="1"/>
      <c r="X36" s="1"/>
      <c r="Y36" s="1"/>
      <c r="Z36" s="1"/>
    </row>
    <row r="37" spans="1:26" ht="15" customHeight="1" x14ac:dyDescent="0.2">
      <c r="A37" s="658"/>
      <c r="B37" s="650"/>
      <c r="C37" s="36" t="s">
        <v>55</v>
      </c>
      <c r="D37" s="23"/>
      <c r="E37" s="24" t="s">
        <v>15</v>
      </c>
      <c r="F37" s="25"/>
      <c r="G37" s="26"/>
      <c r="H37" s="61"/>
      <c r="I37" s="658"/>
      <c r="J37" s="1"/>
      <c r="K37" s="1"/>
      <c r="L37" s="1"/>
      <c r="M37" s="1"/>
      <c r="N37" s="1"/>
      <c r="O37" s="1"/>
      <c r="P37" s="1"/>
      <c r="Q37" s="1"/>
      <c r="R37" s="1"/>
      <c r="S37" s="1"/>
      <c r="T37" s="1"/>
      <c r="U37" s="1"/>
      <c r="V37" s="1"/>
      <c r="W37" s="1"/>
      <c r="X37" s="1"/>
      <c r="Y37" s="1"/>
      <c r="Z37" s="1"/>
    </row>
    <row r="38" spans="1:26" ht="15" customHeight="1" x14ac:dyDescent="0.2">
      <c r="A38" s="658"/>
      <c r="B38" s="650"/>
      <c r="C38" s="36" t="s">
        <v>58</v>
      </c>
      <c r="D38" s="23"/>
      <c r="E38" s="24" t="s">
        <v>15</v>
      </c>
      <c r="F38" s="25"/>
      <c r="G38" s="26"/>
      <c r="H38" s="61"/>
      <c r="I38" s="658"/>
      <c r="J38" s="1"/>
      <c r="K38" s="1"/>
      <c r="L38" s="1"/>
      <c r="M38" s="1"/>
      <c r="N38" s="1"/>
      <c r="O38" s="1"/>
      <c r="P38" s="1"/>
      <c r="Q38" s="1"/>
      <c r="R38" s="1"/>
      <c r="S38" s="1"/>
      <c r="T38" s="1"/>
      <c r="U38" s="1"/>
      <c r="V38" s="1"/>
      <c r="W38" s="1"/>
      <c r="X38" s="1"/>
      <c r="Y38" s="1"/>
      <c r="Z38" s="1"/>
    </row>
    <row r="39" spans="1:26" ht="93" customHeight="1" x14ac:dyDescent="0.2">
      <c r="A39" s="658"/>
      <c r="B39" s="650"/>
      <c r="C39" s="51" t="s">
        <v>65</v>
      </c>
      <c r="D39" s="45" t="s">
        <v>15</v>
      </c>
      <c r="E39" s="46"/>
      <c r="F39" s="47"/>
      <c r="G39" s="48"/>
      <c r="H39" s="60" t="s">
        <v>206</v>
      </c>
      <c r="I39" s="658"/>
      <c r="J39" s="1"/>
      <c r="K39" s="1"/>
      <c r="L39" s="1"/>
      <c r="M39" s="1"/>
      <c r="N39" s="1"/>
      <c r="O39" s="1"/>
      <c r="P39" s="1"/>
      <c r="Q39" s="1"/>
      <c r="R39" s="1"/>
      <c r="S39" s="1"/>
      <c r="T39" s="1"/>
      <c r="U39" s="1"/>
      <c r="V39" s="1"/>
      <c r="W39" s="1"/>
      <c r="X39" s="1"/>
      <c r="Y39" s="1"/>
      <c r="Z39" s="1"/>
    </row>
    <row r="40" spans="1:26" ht="95.25" customHeight="1" x14ac:dyDescent="0.2">
      <c r="A40" s="658"/>
      <c r="B40" s="661"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58"/>
      <c r="B41" s="659"/>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58"/>
      <c r="B42" s="657"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58"/>
      <c r="B43" s="658"/>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58"/>
      <c r="B44" s="659"/>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57"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58"/>
      <c r="B46" s="152" t="s">
        <v>77</v>
      </c>
      <c r="C46" s="22" t="s">
        <v>80</v>
      </c>
      <c r="D46" s="23" t="s">
        <v>15</v>
      </c>
      <c r="E46" s="24"/>
      <c r="F46" s="25"/>
      <c r="G46" s="26"/>
      <c r="H46" s="60" t="s">
        <v>215</v>
      </c>
      <c r="I46" s="657" t="s">
        <v>204</v>
      </c>
      <c r="J46" s="1"/>
      <c r="K46" s="1"/>
      <c r="L46" s="1"/>
      <c r="M46" s="1"/>
      <c r="N46" s="1"/>
      <c r="O46" s="1"/>
      <c r="P46" s="1"/>
      <c r="Q46" s="1"/>
      <c r="R46" s="1"/>
      <c r="S46" s="1"/>
      <c r="T46" s="1"/>
      <c r="U46" s="1"/>
      <c r="V46" s="1"/>
      <c r="W46" s="1"/>
      <c r="X46" s="1"/>
      <c r="Y46" s="1"/>
      <c r="Z46" s="1"/>
    </row>
    <row r="47" spans="1:26" ht="15" customHeight="1" x14ac:dyDescent="0.2">
      <c r="A47" s="658"/>
      <c r="B47" s="153"/>
      <c r="C47" s="36" t="s">
        <v>82</v>
      </c>
      <c r="D47" s="23"/>
      <c r="E47" s="24" t="s">
        <v>15</v>
      </c>
      <c r="F47" s="25"/>
      <c r="G47" s="26"/>
      <c r="H47" s="61"/>
      <c r="I47" s="658"/>
      <c r="J47" s="1"/>
      <c r="K47" s="1"/>
      <c r="L47" s="1"/>
      <c r="M47" s="1"/>
      <c r="N47" s="1"/>
      <c r="O47" s="1"/>
      <c r="P47" s="1"/>
      <c r="Q47" s="1"/>
      <c r="R47" s="1"/>
      <c r="S47" s="1"/>
      <c r="T47" s="1"/>
      <c r="U47" s="1"/>
      <c r="V47" s="1"/>
      <c r="W47" s="1"/>
      <c r="X47" s="1"/>
      <c r="Y47" s="1"/>
      <c r="Z47" s="1"/>
    </row>
    <row r="48" spans="1:26" ht="211.5" customHeight="1" x14ac:dyDescent="0.2">
      <c r="A48" s="658"/>
      <c r="B48" s="153"/>
      <c r="C48" s="36" t="s">
        <v>83</v>
      </c>
      <c r="D48" s="23" t="s">
        <v>15</v>
      </c>
      <c r="E48" s="24"/>
      <c r="F48" s="25"/>
      <c r="G48" s="26"/>
      <c r="H48" s="60" t="s">
        <v>216</v>
      </c>
      <c r="I48" s="658"/>
      <c r="J48" s="1"/>
      <c r="K48" s="1"/>
      <c r="L48" s="1"/>
      <c r="M48" s="1"/>
      <c r="N48" s="1"/>
      <c r="O48" s="1"/>
      <c r="P48" s="1"/>
      <c r="Q48" s="1"/>
      <c r="R48" s="1"/>
      <c r="S48" s="1"/>
      <c r="T48" s="1"/>
      <c r="U48" s="1"/>
      <c r="V48" s="1"/>
      <c r="W48" s="1"/>
      <c r="X48" s="1"/>
      <c r="Y48" s="1"/>
      <c r="Z48" s="1"/>
    </row>
    <row r="49" spans="1:26" ht="208.5" customHeight="1" x14ac:dyDescent="0.2">
      <c r="A49" s="658"/>
      <c r="B49" s="153"/>
      <c r="C49" s="36" t="s">
        <v>85</v>
      </c>
      <c r="D49" s="23" t="s">
        <v>15</v>
      </c>
      <c r="E49" s="24"/>
      <c r="F49" s="25"/>
      <c r="G49" s="26"/>
      <c r="H49" s="60" t="s">
        <v>217</v>
      </c>
      <c r="I49" s="658"/>
      <c r="J49" s="1"/>
      <c r="K49" s="1"/>
      <c r="L49" s="1"/>
      <c r="M49" s="1"/>
      <c r="N49" s="1"/>
      <c r="O49" s="1"/>
      <c r="P49" s="1"/>
      <c r="Q49" s="1"/>
      <c r="R49" s="1"/>
      <c r="S49" s="1"/>
      <c r="T49" s="1"/>
      <c r="U49" s="1"/>
      <c r="V49" s="1"/>
      <c r="W49" s="1"/>
      <c r="X49" s="1"/>
      <c r="Y49" s="1"/>
      <c r="Z49" s="1"/>
    </row>
    <row r="50" spans="1:26" ht="101.25" customHeight="1" x14ac:dyDescent="0.2">
      <c r="A50" s="658"/>
      <c r="B50" s="153"/>
      <c r="C50" s="36" t="s">
        <v>87</v>
      </c>
      <c r="D50" s="23"/>
      <c r="E50" s="24"/>
      <c r="F50" s="25"/>
      <c r="G50" s="26" t="s">
        <v>15</v>
      </c>
      <c r="H50" s="61"/>
      <c r="I50" s="658"/>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58"/>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59"/>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72" t="s">
        <v>97</v>
      </c>
      <c r="B54" s="653"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58"/>
      <c r="B55" s="650"/>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58"/>
      <c r="B56" s="651"/>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58"/>
      <c r="B57" s="653" t="s">
        <v>26</v>
      </c>
      <c r="C57" s="15" t="s">
        <v>225</v>
      </c>
      <c r="D57" s="16"/>
      <c r="E57" s="17"/>
      <c r="F57" s="18"/>
      <c r="G57" s="19" t="s">
        <v>15</v>
      </c>
      <c r="H57" s="672" t="s">
        <v>104</v>
      </c>
      <c r="I57" s="661" t="s">
        <v>226</v>
      </c>
      <c r="J57" s="1"/>
      <c r="K57" s="1"/>
      <c r="L57" s="1"/>
      <c r="M57" s="1"/>
      <c r="N57" s="1"/>
      <c r="O57" s="1"/>
      <c r="P57" s="1"/>
      <c r="Q57" s="1"/>
      <c r="R57" s="1"/>
      <c r="S57" s="1"/>
      <c r="T57" s="1"/>
      <c r="U57" s="1"/>
      <c r="V57" s="1"/>
      <c r="W57" s="1"/>
      <c r="X57" s="1"/>
      <c r="Y57" s="1"/>
      <c r="Z57" s="1"/>
    </row>
    <row r="58" spans="1:26" ht="50.25" customHeight="1" x14ac:dyDescent="0.2">
      <c r="A58" s="658"/>
      <c r="B58" s="650"/>
      <c r="C58" s="22" t="s">
        <v>105</v>
      </c>
      <c r="D58" s="23"/>
      <c r="E58" s="24"/>
      <c r="F58" s="25"/>
      <c r="G58" s="26" t="s">
        <v>15</v>
      </c>
      <c r="H58" s="658"/>
      <c r="I58" s="658"/>
      <c r="J58" s="1"/>
      <c r="K58" s="1"/>
      <c r="L58" s="1"/>
      <c r="M58" s="1"/>
      <c r="N58" s="1"/>
      <c r="O58" s="1"/>
      <c r="P58" s="1"/>
      <c r="Q58" s="1"/>
      <c r="R58" s="1"/>
      <c r="S58" s="1"/>
      <c r="T58" s="1"/>
      <c r="U58" s="1"/>
      <c r="V58" s="1"/>
      <c r="W58" s="1"/>
      <c r="X58" s="1"/>
      <c r="Y58" s="1"/>
      <c r="Z58" s="1"/>
    </row>
    <row r="59" spans="1:26" ht="50.25" customHeight="1" x14ac:dyDescent="0.2">
      <c r="A59" s="658"/>
      <c r="B59" s="650"/>
      <c r="C59" s="22" t="s">
        <v>106</v>
      </c>
      <c r="D59" s="23"/>
      <c r="E59" s="24"/>
      <c r="F59" s="25"/>
      <c r="G59" s="26" t="s">
        <v>15</v>
      </c>
      <c r="H59" s="658"/>
      <c r="I59" s="658"/>
      <c r="J59" s="1"/>
      <c r="K59" s="1"/>
      <c r="L59" s="1"/>
      <c r="M59" s="1"/>
      <c r="N59" s="1"/>
      <c r="O59" s="1"/>
      <c r="P59" s="1"/>
      <c r="Q59" s="1"/>
      <c r="R59" s="1"/>
      <c r="S59" s="1"/>
      <c r="T59" s="1"/>
      <c r="U59" s="1"/>
      <c r="V59" s="1"/>
      <c r="W59" s="1"/>
      <c r="X59" s="1"/>
      <c r="Y59" s="1"/>
      <c r="Z59" s="1"/>
    </row>
    <row r="60" spans="1:26" ht="50.25" customHeight="1" x14ac:dyDescent="0.2">
      <c r="A60" s="658"/>
      <c r="B60" s="650"/>
      <c r="C60" s="27" t="s">
        <v>107</v>
      </c>
      <c r="D60" s="23"/>
      <c r="E60" s="24"/>
      <c r="F60" s="25"/>
      <c r="G60" s="26" t="s">
        <v>15</v>
      </c>
      <c r="H60" s="658"/>
      <c r="I60" s="658"/>
      <c r="J60" s="1"/>
      <c r="K60" s="1"/>
      <c r="L60" s="1"/>
      <c r="M60" s="1"/>
      <c r="N60" s="1"/>
      <c r="O60" s="1"/>
      <c r="P60" s="1"/>
      <c r="Q60" s="1"/>
      <c r="R60" s="1"/>
      <c r="S60" s="1"/>
      <c r="T60" s="1"/>
      <c r="U60" s="1"/>
      <c r="V60" s="1"/>
      <c r="W60" s="1"/>
      <c r="X60" s="1"/>
      <c r="Y60" s="1"/>
      <c r="Z60" s="1"/>
    </row>
    <row r="61" spans="1:26" ht="50.25" customHeight="1" x14ac:dyDescent="0.2">
      <c r="A61" s="658"/>
      <c r="B61" s="651"/>
      <c r="C61" s="28" t="s">
        <v>108</v>
      </c>
      <c r="D61" s="40"/>
      <c r="E61" s="41"/>
      <c r="F61" s="42"/>
      <c r="G61" s="43" t="s">
        <v>15</v>
      </c>
      <c r="H61" s="659"/>
      <c r="I61" s="658"/>
      <c r="J61" s="1"/>
      <c r="K61" s="1"/>
      <c r="L61" s="1"/>
      <c r="M61" s="1"/>
      <c r="N61" s="1"/>
      <c r="O61" s="1"/>
      <c r="P61" s="1"/>
      <c r="Q61" s="1"/>
      <c r="R61" s="1"/>
      <c r="S61" s="1"/>
      <c r="T61" s="1"/>
      <c r="U61" s="1"/>
      <c r="V61" s="1"/>
      <c r="W61" s="1"/>
      <c r="X61" s="1"/>
      <c r="Y61" s="1"/>
      <c r="Z61" s="1"/>
    </row>
    <row r="62" spans="1:26" ht="12.75" customHeight="1" x14ac:dyDescent="0.2">
      <c r="A62" s="658"/>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58"/>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58"/>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58"/>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58"/>
      <c r="B66" s="653"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58"/>
      <c r="B67" s="651"/>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60" t="s">
        <v>97</v>
      </c>
      <c r="B68" s="661"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58"/>
      <c r="B69" s="659"/>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58"/>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58"/>
      <c r="B71" s="648"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58"/>
      <c r="B72" s="650"/>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58"/>
      <c r="B73" s="653" t="s">
        <v>130</v>
      </c>
      <c r="C73" s="90" t="s">
        <v>131</v>
      </c>
      <c r="D73" s="91"/>
      <c r="E73" s="92" t="s">
        <v>15</v>
      </c>
      <c r="F73" s="93"/>
      <c r="G73" s="94"/>
      <c r="H73" s="104"/>
      <c r="I73" s="661" t="s">
        <v>236</v>
      </c>
      <c r="J73" s="1"/>
      <c r="K73" s="1"/>
      <c r="L73" s="1"/>
      <c r="M73" s="1"/>
      <c r="N73" s="1"/>
      <c r="O73" s="1"/>
      <c r="P73" s="1"/>
      <c r="Q73" s="1"/>
      <c r="R73" s="1"/>
      <c r="S73" s="1"/>
      <c r="T73" s="1"/>
      <c r="U73" s="1"/>
      <c r="V73" s="1"/>
      <c r="W73" s="1"/>
      <c r="X73" s="1"/>
      <c r="Y73" s="1"/>
      <c r="Z73" s="1"/>
    </row>
    <row r="74" spans="1:26" ht="93.75" customHeight="1" x14ac:dyDescent="0.2">
      <c r="A74" s="659"/>
      <c r="B74" s="651"/>
      <c r="C74" s="95" t="s">
        <v>132</v>
      </c>
      <c r="D74" s="100"/>
      <c r="E74" s="97" t="s">
        <v>15</v>
      </c>
      <c r="F74" s="98"/>
      <c r="G74" s="99"/>
      <c r="H74" s="107"/>
      <c r="I74" s="659"/>
      <c r="J74" s="1"/>
      <c r="K74" s="1"/>
      <c r="L74" s="1"/>
      <c r="M74" s="1"/>
      <c r="N74" s="1"/>
      <c r="O74" s="1"/>
      <c r="P74" s="1"/>
      <c r="Q74" s="1"/>
      <c r="R74" s="1"/>
      <c r="S74" s="1"/>
      <c r="T74" s="1"/>
      <c r="U74" s="1"/>
      <c r="V74" s="1"/>
      <c r="W74" s="1"/>
      <c r="X74" s="1"/>
      <c r="Y74" s="1"/>
      <c r="Z74" s="1"/>
    </row>
    <row r="75" spans="1:26" ht="12.75" customHeight="1" x14ac:dyDescent="0.2">
      <c r="A75" s="664" t="s">
        <v>133</v>
      </c>
      <c r="B75" s="654"/>
      <c r="C75" s="90" t="s">
        <v>134</v>
      </c>
      <c r="D75" s="91"/>
      <c r="E75" s="92" t="s">
        <v>15</v>
      </c>
      <c r="F75" s="93"/>
      <c r="G75" s="94"/>
      <c r="H75" s="104"/>
      <c r="I75" s="661" t="s">
        <v>235</v>
      </c>
      <c r="J75" s="1"/>
      <c r="K75" s="1"/>
      <c r="L75" s="1"/>
      <c r="M75" s="1"/>
      <c r="N75" s="1"/>
      <c r="O75" s="1"/>
      <c r="P75" s="1"/>
      <c r="Q75" s="1"/>
      <c r="R75" s="1"/>
      <c r="S75" s="1"/>
      <c r="T75" s="1"/>
      <c r="U75" s="1"/>
      <c r="V75" s="1"/>
      <c r="W75" s="1"/>
      <c r="X75" s="1"/>
      <c r="Y75" s="1"/>
      <c r="Z75" s="1"/>
    </row>
    <row r="76" spans="1:26" ht="12.75" customHeight="1" x14ac:dyDescent="0.2">
      <c r="A76" s="650"/>
      <c r="B76" s="649"/>
      <c r="C76" s="110" t="s">
        <v>135</v>
      </c>
      <c r="D76" s="111"/>
      <c r="E76" s="112" t="s">
        <v>15</v>
      </c>
      <c r="F76" s="113"/>
      <c r="G76" s="114"/>
      <c r="H76" s="115"/>
      <c r="I76" s="658"/>
      <c r="J76" s="1"/>
      <c r="K76" s="1"/>
      <c r="L76" s="1"/>
      <c r="M76" s="1"/>
      <c r="N76" s="1"/>
      <c r="O76" s="1"/>
      <c r="P76" s="1"/>
      <c r="Q76" s="1"/>
      <c r="R76" s="1"/>
      <c r="S76" s="1"/>
      <c r="T76" s="1"/>
      <c r="U76" s="1"/>
      <c r="V76" s="1"/>
      <c r="W76" s="1"/>
      <c r="X76" s="1"/>
      <c r="Y76" s="1"/>
      <c r="Z76" s="1"/>
    </row>
    <row r="77" spans="1:26" ht="12.75" customHeight="1" x14ac:dyDescent="0.2">
      <c r="A77" s="651"/>
      <c r="B77" s="652"/>
      <c r="C77" s="116" t="s">
        <v>136</v>
      </c>
      <c r="D77" s="117"/>
      <c r="E77" s="118" t="s">
        <v>15</v>
      </c>
      <c r="F77" s="119"/>
      <c r="G77" s="120"/>
      <c r="H77" s="121"/>
      <c r="I77" s="658"/>
      <c r="J77" s="1"/>
      <c r="K77" s="1"/>
      <c r="L77" s="1"/>
      <c r="M77" s="1"/>
      <c r="N77" s="1"/>
      <c r="O77" s="1"/>
      <c r="P77" s="1"/>
      <c r="Q77" s="1"/>
      <c r="R77" s="1"/>
      <c r="S77" s="1"/>
      <c r="T77" s="1"/>
      <c r="U77" s="1"/>
      <c r="V77" s="1"/>
      <c r="W77" s="1"/>
      <c r="X77" s="1"/>
      <c r="Y77" s="1"/>
      <c r="Z77" s="1"/>
    </row>
    <row r="78" spans="1:26" ht="83.25" customHeight="1" x14ac:dyDescent="0.2">
      <c r="A78" s="668" t="s">
        <v>137</v>
      </c>
      <c r="B78" s="656"/>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53" t="s">
        <v>140</v>
      </c>
      <c r="B79" s="654"/>
      <c r="C79" s="90" t="s">
        <v>141</v>
      </c>
      <c r="D79" s="91"/>
      <c r="E79" s="92"/>
      <c r="F79" s="93"/>
      <c r="G79" s="94" t="s">
        <v>15</v>
      </c>
      <c r="H79" s="665" t="s">
        <v>142</v>
      </c>
      <c r="I79" s="661" t="s">
        <v>235</v>
      </c>
      <c r="J79" s="1"/>
      <c r="K79" s="1"/>
      <c r="L79" s="1"/>
      <c r="M79" s="1"/>
      <c r="N79" s="1"/>
      <c r="O79" s="1"/>
      <c r="P79" s="1"/>
      <c r="Q79" s="1"/>
      <c r="R79" s="1"/>
      <c r="S79" s="1"/>
      <c r="T79" s="1"/>
      <c r="U79" s="1"/>
      <c r="V79" s="1"/>
      <c r="W79" s="1"/>
      <c r="X79" s="1"/>
      <c r="Y79" s="1"/>
      <c r="Z79" s="1"/>
    </row>
    <row r="80" spans="1:26" ht="12.75" customHeight="1" x14ac:dyDescent="0.2">
      <c r="A80" s="651"/>
      <c r="B80" s="652"/>
      <c r="C80" s="95" t="s">
        <v>143</v>
      </c>
      <c r="D80" s="105"/>
      <c r="E80" s="97"/>
      <c r="F80" s="98"/>
      <c r="G80" s="123" t="s">
        <v>15</v>
      </c>
      <c r="H80" s="659"/>
      <c r="I80" s="659"/>
      <c r="J80" s="1"/>
      <c r="K80" s="1"/>
      <c r="L80" s="1"/>
      <c r="M80" s="1"/>
      <c r="N80" s="1"/>
      <c r="O80" s="1"/>
      <c r="P80" s="1"/>
      <c r="Q80" s="1"/>
      <c r="R80" s="1"/>
      <c r="S80" s="1"/>
      <c r="T80" s="1"/>
      <c r="U80" s="1"/>
      <c r="V80" s="1"/>
      <c r="W80" s="1"/>
      <c r="X80" s="1"/>
      <c r="Y80" s="1"/>
      <c r="Z80" s="1"/>
    </row>
    <row r="81" spans="1:26" ht="12.75" customHeight="1" x14ac:dyDescent="0.2">
      <c r="A81" s="662" t="s">
        <v>144</v>
      </c>
      <c r="B81" s="663"/>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64" t="s">
        <v>146</v>
      </c>
      <c r="B82" s="654"/>
      <c r="C82" s="90" t="s">
        <v>147</v>
      </c>
      <c r="D82" s="91" t="s">
        <v>15</v>
      </c>
      <c r="E82" s="92"/>
      <c r="F82" s="93"/>
      <c r="G82" s="94"/>
      <c r="H82" s="126" t="s">
        <v>148</v>
      </c>
      <c r="I82" s="661" t="s">
        <v>238</v>
      </c>
      <c r="J82" s="1"/>
      <c r="K82" s="1"/>
      <c r="L82" s="1"/>
      <c r="M82" s="1"/>
      <c r="N82" s="1"/>
      <c r="O82" s="1"/>
      <c r="P82" s="1"/>
      <c r="Q82" s="1"/>
      <c r="R82" s="1"/>
      <c r="S82" s="1"/>
      <c r="T82" s="1"/>
      <c r="U82" s="1"/>
      <c r="V82" s="1"/>
      <c r="W82" s="1"/>
      <c r="X82" s="1"/>
      <c r="Y82" s="1"/>
      <c r="Z82" s="1"/>
    </row>
    <row r="83" spans="1:26" ht="104.25" customHeight="1" x14ac:dyDescent="0.2">
      <c r="A83" s="651"/>
      <c r="B83" s="652"/>
      <c r="C83" s="95" t="s">
        <v>149</v>
      </c>
      <c r="D83" s="100" t="s">
        <v>15</v>
      </c>
      <c r="E83" s="98"/>
      <c r="F83" s="98"/>
      <c r="G83" s="99"/>
      <c r="H83" s="64" t="s">
        <v>239</v>
      </c>
      <c r="I83" s="658"/>
      <c r="J83" s="1"/>
      <c r="K83" s="1"/>
      <c r="L83" s="1"/>
      <c r="M83" s="1"/>
      <c r="N83" s="1"/>
      <c r="O83" s="1"/>
      <c r="P83" s="1"/>
      <c r="Q83" s="1"/>
      <c r="R83" s="1"/>
      <c r="S83" s="1"/>
      <c r="T83" s="1"/>
      <c r="U83" s="1"/>
      <c r="V83" s="1"/>
      <c r="W83" s="1"/>
      <c r="X83" s="1"/>
      <c r="Y83" s="1"/>
      <c r="Z83" s="1"/>
    </row>
    <row r="84" spans="1:26" ht="143.25" customHeight="1" x14ac:dyDescent="0.2">
      <c r="A84" s="648" t="s">
        <v>151</v>
      </c>
      <c r="B84" s="649"/>
      <c r="C84" s="34" t="s">
        <v>152</v>
      </c>
      <c r="D84" s="87"/>
      <c r="E84" s="88"/>
      <c r="F84" s="103"/>
      <c r="G84" s="89" t="s">
        <v>15</v>
      </c>
      <c r="H84" s="665" t="s">
        <v>153</v>
      </c>
      <c r="I84" s="661" t="s">
        <v>240</v>
      </c>
      <c r="J84" s="1"/>
      <c r="K84" s="1"/>
      <c r="L84" s="1"/>
      <c r="M84" s="1"/>
      <c r="N84" s="1"/>
      <c r="O84" s="1"/>
      <c r="P84" s="1"/>
      <c r="Q84" s="1"/>
      <c r="R84" s="1"/>
      <c r="S84" s="1"/>
      <c r="T84" s="1"/>
      <c r="U84" s="1"/>
      <c r="V84" s="1"/>
      <c r="W84" s="1"/>
      <c r="X84" s="1"/>
      <c r="Y84" s="1"/>
      <c r="Z84" s="1"/>
    </row>
    <row r="85" spans="1:26" ht="129" customHeight="1" x14ac:dyDescent="0.2">
      <c r="A85" s="650"/>
      <c r="B85" s="649"/>
      <c r="C85" s="36" t="s">
        <v>154</v>
      </c>
      <c r="D85" s="111"/>
      <c r="E85" s="112"/>
      <c r="F85" s="113"/>
      <c r="G85" s="127" t="s">
        <v>15</v>
      </c>
      <c r="H85" s="658"/>
      <c r="I85" s="658"/>
      <c r="J85" s="1"/>
      <c r="K85" s="1"/>
      <c r="L85" s="1"/>
      <c r="M85" s="1"/>
      <c r="N85" s="1"/>
      <c r="O85" s="1"/>
      <c r="P85" s="1"/>
      <c r="Q85" s="1"/>
      <c r="R85" s="1"/>
      <c r="S85" s="1"/>
      <c r="T85" s="1"/>
      <c r="U85" s="1"/>
      <c r="V85" s="1"/>
      <c r="W85" s="1"/>
      <c r="X85" s="1"/>
      <c r="Y85" s="1"/>
      <c r="Z85" s="1"/>
    </row>
    <row r="86" spans="1:26" ht="12.75" customHeight="1" x14ac:dyDescent="0.2">
      <c r="A86" s="650"/>
      <c r="B86" s="649"/>
      <c r="C86" s="36" t="s">
        <v>155</v>
      </c>
      <c r="D86" s="111"/>
      <c r="E86" s="112"/>
      <c r="F86" s="113"/>
      <c r="G86" s="127" t="s">
        <v>15</v>
      </c>
      <c r="H86" s="658"/>
      <c r="I86" s="658"/>
      <c r="J86" s="1"/>
      <c r="K86" s="1"/>
      <c r="L86" s="1"/>
      <c r="M86" s="1"/>
      <c r="N86" s="1"/>
      <c r="O86" s="1"/>
      <c r="P86" s="1"/>
      <c r="Q86" s="1"/>
      <c r="R86" s="1"/>
      <c r="S86" s="1"/>
      <c r="T86" s="1"/>
      <c r="U86" s="1"/>
      <c r="V86" s="1"/>
      <c r="W86" s="1"/>
      <c r="X86" s="1"/>
      <c r="Y86" s="1"/>
      <c r="Z86" s="1"/>
    </row>
    <row r="87" spans="1:26" ht="12.75" customHeight="1" x14ac:dyDescent="0.2">
      <c r="A87" s="651"/>
      <c r="B87" s="652"/>
      <c r="C87" s="36" t="s">
        <v>156</v>
      </c>
      <c r="D87" s="117"/>
      <c r="E87" s="118"/>
      <c r="F87" s="119"/>
      <c r="G87" s="128" t="s">
        <v>15</v>
      </c>
      <c r="H87" s="659"/>
      <c r="I87" s="659"/>
      <c r="J87" s="1"/>
      <c r="K87" s="1"/>
      <c r="L87" s="1"/>
      <c r="M87" s="1"/>
      <c r="N87" s="1"/>
      <c r="O87" s="1"/>
      <c r="P87" s="1"/>
      <c r="Q87" s="1"/>
      <c r="R87" s="1"/>
      <c r="S87" s="1"/>
      <c r="T87" s="1"/>
      <c r="U87" s="1"/>
      <c r="V87" s="1"/>
      <c r="W87" s="1"/>
      <c r="X87" s="1"/>
      <c r="Y87" s="1"/>
      <c r="Z87" s="1"/>
    </row>
    <row r="88" spans="1:26" ht="12.75" customHeight="1" x14ac:dyDescent="0.2">
      <c r="A88" s="655" t="s">
        <v>157</v>
      </c>
      <c r="B88" s="656"/>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48" t="s">
        <v>160</v>
      </c>
      <c r="B89" s="649"/>
      <c r="C89" s="129" t="s">
        <v>161</v>
      </c>
      <c r="D89" s="130" t="s">
        <v>15</v>
      </c>
      <c r="E89" s="131"/>
      <c r="F89" s="132"/>
      <c r="G89" s="133"/>
      <c r="H89" s="134"/>
      <c r="I89" s="661" t="s">
        <v>241</v>
      </c>
      <c r="J89" s="1"/>
      <c r="K89" s="1"/>
      <c r="L89" s="1"/>
      <c r="M89" s="1"/>
      <c r="N89" s="1"/>
      <c r="O89" s="1"/>
      <c r="P89" s="1"/>
      <c r="Q89" s="1"/>
      <c r="R89" s="1"/>
      <c r="S89" s="1"/>
      <c r="T89" s="1"/>
      <c r="U89" s="1"/>
      <c r="V89" s="1"/>
      <c r="W89" s="1"/>
      <c r="X89" s="1"/>
      <c r="Y89" s="1"/>
      <c r="Z89" s="1"/>
    </row>
    <row r="90" spans="1:26" ht="12.75" customHeight="1" x14ac:dyDescent="0.2">
      <c r="A90" s="650"/>
      <c r="B90" s="649"/>
      <c r="C90" s="135" t="s">
        <v>162</v>
      </c>
      <c r="D90" s="136" t="s">
        <v>15</v>
      </c>
      <c r="E90" s="137"/>
      <c r="F90" s="137"/>
      <c r="G90" s="138"/>
      <c r="H90" s="139" t="s">
        <v>163</v>
      </c>
      <c r="I90" s="658"/>
      <c r="J90" s="1"/>
      <c r="K90" s="1"/>
      <c r="L90" s="1"/>
      <c r="M90" s="1"/>
      <c r="N90" s="1"/>
      <c r="O90" s="1"/>
      <c r="P90" s="1"/>
      <c r="Q90" s="1"/>
      <c r="R90" s="1"/>
      <c r="S90" s="1"/>
      <c r="T90" s="1"/>
      <c r="U90" s="1"/>
      <c r="V90" s="1"/>
      <c r="W90" s="1"/>
      <c r="X90" s="1"/>
      <c r="Y90" s="1"/>
      <c r="Z90" s="1"/>
    </row>
    <row r="91" spans="1:26" ht="12.75" customHeight="1" x14ac:dyDescent="0.2">
      <c r="A91" s="650"/>
      <c r="B91" s="649"/>
      <c r="C91" s="135" t="s">
        <v>164</v>
      </c>
      <c r="D91" s="136" t="s">
        <v>15</v>
      </c>
      <c r="E91" s="137"/>
      <c r="F91" s="137"/>
      <c r="G91" s="138"/>
      <c r="H91" s="139"/>
      <c r="I91" s="658"/>
      <c r="J91" s="1"/>
      <c r="K91" s="1"/>
      <c r="L91" s="1"/>
      <c r="M91" s="1"/>
      <c r="N91" s="1"/>
      <c r="O91" s="1"/>
      <c r="P91" s="1"/>
      <c r="Q91" s="1"/>
      <c r="R91" s="1"/>
      <c r="S91" s="1"/>
      <c r="T91" s="1"/>
      <c r="U91" s="1"/>
      <c r="V91" s="1"/>
      <c r="W91" s="1"/>
      <c r="X91" s="1"/>
      <c r="Y91" s="1"/>
      <c r="Z91" s="1"/>
    </row>
    <row r="92" spans="1:26" ht="66" customHeight="1" x14ac:dyDescent="0.2">
      <c r="A92" s="650"/>
      <c r="B92" s="649"/>
      <c r="C92" s="135" t="s">
        <v>165</v>
      </c>
      <c r="D92" s="136" t="s">
        <v>15</v>
      </c>
      <c r="E92" s="137"/>
      <c r="F92" s="137"/>
      <c r="G92" s="138"/>
      <c r="H92" s="135" t="s">
        <v>242</v>
      </c>
      <c r="I92" s="658"/>
      <c r="J92" s="1"/>
      <c r="K92" s="1"/>
      <c r="L92" s="1"/>
      <c r="M92" s="1"/>
      <c r="N92" s="1"/>
      <c r="O92" s="1"/>
      <c r="P92" s="1"/>
      <c r="Q92" s="1"/>
      <c r="R92" s="1"/>
      <c r="S92" s="1"/>
      <c r="T92" s="1"/>
      <c r="U92" s="1"/>
      <c r="V92" s="1"/>
      <c r="W92" s="1"/>
      <c r="X92" s="1"/>
      <c r="Y92" s="1"/>
      <c r="Z92" s="1"/>
    </row>
    <row r="93" spans="1:26" ht="12.75" customHeight="1" x14ac:dyDescent="0.2">
      <c r="A93" s="651"/>
      <c r="B93" s="652"/>
      <c r="C93" s="51" t="s">
        <v>167</v>
      </c>
      <c r="D93" s="140" t="s">
        <v>15</v>
      </c>
      <c r="E93" s="119"/>
      <c r="F93" s="119"/>
      <c r="G93" s="120"/>
      <c r="H93" s="141"/>
      <c r="I93" s="659"/>
      <c r="J93" s="1"/>
      <c r="K93" s="1"/>
      <c r="L93" s="1"/>
      <c r="M93" s="1"/>
      <c r="N93" s="1"/>
      <c r="O93" s="1"/>
      <c r="P93" s="1"/>
      <c r="Q93" s="1"/>
      <c r="R93" s="1"/>
      <c r="S93" s="1"/>
      <c r="T93" s="1"/>
      <c r="U93" s="1"/>
      <c r="V93" s="1"/>
      <c r="W93" s="1"/>
      <c r="X93" s="1"/>
      <c r="Y93" s="1"/>
      <c r="Z93" s="1"/>
    </row>
    <row r="94" spans="1:26" ht="12.75" customHeight="1" x14ac:dyDescent="0.2">
      <c r="A94" s="653" t="s">
        <v>168</v>
      </c>
      <c r="B94" s="654"/>
      <c r="C94" s="129" t="s">
        <v>169</v>
      </c>
      <c r="D94" s="130"/>
      <c r="E94" s="131" t="s">
        <v>15</v>
      </c>
      <c r="F94" s="132"/>
      <c r="G94" s="133"/>
      <c r="H94" s="134"/>
      <c r="I94" s="661" t="s">
        <v>241</v>
      </c>
      <c r="J94" s="1"/>
      <c r="K94" s="1"/>
      <c r="L94" s="1"/>
      <c r="M94" s="1"/>
      <c r="N94" s="1"/>
      <c r="O94" s="1"/>
      <c r="P94" s="1"/>
      <c r="Q94" s="1"/>
      <c r="R94" s="1"/>
      <c r="S94" s="1"/>
      <c r="T94" s="1"/>
      <c r="U94" s="1"/>
      <c r="V94" s="1"/>
      <c r="W94" s="1"/>
      <c r="X94" s="1"/>
      <c r="Y94" s="1"/>
      <c r="Z94" s="1"/>
    </row>
    <row r="95" spans="1:26" ht="12.75" customHeight="1" x14ac:dyDescent="0.2">
      <c r="A95" s="650"/>
      <c r="B95" s="649"/>
      <c r="C95" s="135" t="s">
        <v>170</v>
      </c>
      <c r="D95" s="142"/>
      <c r="E95" s="143" t="s">
        <v>15</v>
      </c>
      <c r="F95" s="137"/>
      <c r="G95" s="138"/>
      <c r="H95" s="139"/>
      <c r="I95" s="658"/>
      <c r="J95" s="1"/>
      <c r="K95" s="1"/>
      <c r="L95" s="1"/>
      <c r="M95" s="1"/>
      <c r="N95" s="1"/>
      <c r="O95" s="1"/>
      <c r="P95" s="1"/>
      <c r="Q95" s="1"/>
      <c r="R95" s="1"/>
      <c r="S95" s="1"/>
      <c r="T95" s="1"/>
      <c r="U95" s="1"/>
      <c r="V95" s="1"/>
      <c r="W95" s="1"/>
      <c r="X95" s="1"/>
      <c r="Y95" s="1"/>
      <c r="Z95" s="1"/>
    </row>
    <row r="96" spans="1:26" ht="12.75" customHeight="1" x14ac:dyDescent="0.2">
      <c r="A96" s="650"/>
      <c r="B96" s="649"/>
      <c r="C96" s="135" t="s">
        <v>171</v>
      </c>
      <c r="D96" s="142"/>
      <c r="E96" s="143" t="s">
        <v>15</v>
      </c>
      <c r="F96" s="137"/>
      <c r="G96" s="138"/>
      <c r="H96" s="139"/>
      <c r="I96" s="658"/>
      <c r="J96" s="1"/>
      <c r="K96" s="1"/>
      <c r="L96" s="1"/>
      <c r="M96" s="1"/>
      <c r="N96" s="1"/>
      <c r="O96" s="1"/>
      <c r="P96" s="1"/>
      <c r="Q96" s="1"/>
      <c r="R96" s="1"/>
      <c r="S96" s="1"/>
      <c r="T96" s="1"/>
      <c r="U96" s="1"/>
      <c r="V96" s="1"/>
      <c r="W96" s="1"/>
      <c r="X96" s="1"/>
      <c r="Y96" s="1"/>
      <c r="Z96" s="1"/>
    </row>
    <row r="97" spans="1:26" ht="12.75" customHeight="1" x14ac:dyDescent="0.2">
      <c r="A97" s="651"/>
      <c r="B97" s="652"/>
      <c r="C97" s="51" t="s">
        <v>172</v>
      </c>
      <c r="D97" s="117"/>
      <c r="E97" s="118" t="s">
        <v>15</v>
      </c>
      <c r="F97" s="119"/>
      <c r="G97" s="120"/>
      <c r="H97" s="141"/>
      <c r="I97" s="659"/>
      <c r="J97" s="1"/>
      <c r="K97" s="1"/>
      <c r="L97" s="1"/>
      <c r="M97" s="1"/>
      <c r="N97" s="1"/>
      <c r="O97" s="1"/>
      <c r="P97" s="1"/>
      <c r="Q97" s="1"/>
      <c r="R97" s="1"/>
      <c r="S97" s="1"/>
      <c r="T97" s="1"/>
      <c r="U97" s="1"/>
      <c r="V97" s="1"/>
      <c r="W97" s="1"/>
      <c r="X97" s="1"/>
      <c r="Y97" s="1"/>
      <c r="Z97" s="1"/>
    </row>
    <row r="98" spans="1:26" ht="12.75" customHeight="1" x14ac:dyDescent="0.2">
      <c r="A98" s="655" t="s">
        <v>173</v>
      </c>
      <c r="B98" s="656"/>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A89:B93"/>
    <mergeCell ref="A94:B97"/>
    <mergeCell ref="A98:B98"/>
    <mergeCell ref="A75:B77"/>
    <mergeCell ref="A78:B78"/>
    <mergeCell ref="A79:B80"/>
    <mergeCell ref="A81:B81"/>
    <mergeCell ref="A82:B83"/>
    <mergeCell ref="A84:B87"/>
    <mergeCell ref="A88:B88"/>
    <mergeCell ref="B12:B21"/>
    <mergeCell ref="H14:H18"/>
    <mergeCell ref="I15:I21"/>
    <mergeCell ref="A1:H1"/>
    <mergeCell ref="A2:H2"/>
    <mergeCell ref="A4:H4"/>
    <mergeCell ref="D5:G5"/>
    <mergeCell ref="A7:A11"/>
    <mergeCell ref="B7:B11"/>
    <mergeCell ref="A12:A21"/>
    <mergeCell ref="A31:A44"/>
    <mergeCell ref="A45:A50"/>
    <mergeCell ref="A54:A67"/>
    <mergeCell ref="A68:A74"/>
    <mergeCell ref="A22:A30"/>
    <mergeCell ref="B22:B30"/>
    <mergeCell ref="I22:I30"/>
    <mergeCell ref="B31:B39"/>
    <mergeCell ref="I31:I39"/>
    <mergeCell ref="B40:B41"/>
    <mergeCell ref="I46:I52"/>
    <mergeCell ref="B42:B44"/>
    <mergeCell ref="B54:B56"/>
    <mergeCell ref="B57:B61"/>
    <mergeCell ref="B66:B67"/>
    <mergeCell ref="B68:B69"/>
    <mergeCell ref="B71:B72"/>
    <mergeCell ref="B73:B74"/>
    <mergeCell ref="H84:H87"/>
    <mergeCell ref="I84:I87"/>
    <mergeCell ref="I89:I93"/>
    <mergeCell ref="I94:I97"/>
    <mergeCell ref="H57:H61"/>
    <mergeCell ref="I57:I61"/>
    <mergeCell ref="I73:I74"/>
    <mergeCell ref="I75:I77"/>
    <mergeCell ref="H79:H80"/>
    <mergeCell ref="I79:I80"/>
    <mergeCell ref="I82:I83"/>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693" t="s">
        <v>247</v>
      </c>
      <c r="B1" s="689"/>
      <c r="C1" s="694" t="s">
        <v>248</v>
      </c>
      <c r="D1" s="695"/>
      <c r="E1" s="695"/>
      <c r="F1" s="695"/>
      <c r="G1" s="695"/>
      <c r="H1" s="695"/>
      <c r="I1" s="695"/>
      <c r="J1" s="695"/>
      <c r="K1" s="695"/>
      <c r="L1" s="656"/>
      <c r="M1" s="158"/>
      <c r="N1" s="158"/>
      <c r="O1" s="158"/>
      <c r="P1" s="158"/>
      <c r="Q1" s="158"/>
      <c r="R1" s="158"/>
      <c r="S1" s="158"/>
      <c r="T1" s="158"/>
      <c r="U1" s="158"/>
      <c r="V1" s="158"/>
      <c r="W1" s="158"/>
      <c r="X1" s="158"/>
      <c r="Y1" s="158"/>
      <c r="Z1" s="158"/>
    </row>
    <row r="2" spans="1:26" ht="10.5" customHeight="1" x14ac:dyDescent="0.25">
      <c r="A2" s="696" t="s">
        <v>249</v>
      </c>
      <c r="B2" s="695"/>
      <c r="C2" s="695"/>
      <c r="D2" s="695"/>
      <c r="E2" s="697"/>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698" t="s">
        <v>250</v>
      </c>
      <c r="C3" s="699"/>
      <c r="D3" s="699"/>
      <c r="E3" s="700"/>
      <c r="F3" s="701">
        <v>43191</v>
      </c>
      <c r="G3" s="699"/>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02" t="s">
        <v>252</v>
      </c>
      <c r="C4" s="689"/>
      <c r="D4" s="688" t="s">
        <v>253</v>
      </c>
      <c r="E4" s="689"/>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03" t="s">
        <v>262</v>
      </c>
      <c r="C5" s="677"/>
      <c r="D5" s="677"/>
      <c r="E5" s="652"/>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90" t="s">
        <v>416</v>
      </c>
      <c r="E190" s="691"/>
      <c r="F190" s="692" t="s">
        <v>417</v>
      </c>
      <c r="G190" s="691"/>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04" t="s">
        <v>418</v>
      </c>
      <c r="B1" s="706" t="s">
        <v>419</v>
      </c>
      <c r="C1" s="708" t="s">
        <v>420</v>
      </c>
      <c r="D1" s="682"/>
      <c r="E1" s="683"/>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05"/>
      <c r="B2" s="707"/>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09" t="s">
        <v>428</v>
      </c>
      <c r="B13" s="689"/>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10" t="s">
        <v>418</v>
      </c>
      <c r="B1" s="711" t="s">
        <v>419</v>
      </c>
      <c r="C1" s="712" t="s">
        <v>429</v>
      </c>
      <c r="D1" s="656"/>
    </row>
    <row r="2" spans="1:4" ht="30" x14ac:dyDescent="0.2">
      <c r="A2" s="705"/>
      <c r="B2" s="707"/>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13" t="s">
        <v>432</v>
      </c>
      <c r="B13" s="689"/>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15"/>
      <c r="B1" s="699"/>
      <c r="C1" s="716"/>
      <c r="D1" s="486" t="s">
        <v>433</v>
      </c>
      <c r="E1" s="718" t="s">
        <v>192</v>
      </c>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56"/>
    </row>
    <row r="2" spans="1:31" ht="40.5" customHeight="1" x14ac:dyDescent="0.2">
      <c r="A2" s="651"/>
      <c r="B2" s="677"/>
      <c r="C2" s="717"/>
      <c r="D2" s="486" t="s">
        <v>434</v>
      </c>
      <c r="E2" s="719" t="s">
        <v>435</v>
      </c>
      <c r="F2" s="695"/>
      <c r="G2" s="656"/>
      <c r="H2" s="720" t="s">
        <v>436</v>
      </c>
      <c r="I2" s="686"/>
      <c r="J2" s="686"/>
      <c r="K2" s="686"/>
      <c r="L2" s="721"/>
      <c r="M2" s="722" t="s">
        <v>437</v>
      </c>
      <c r="N2" s="686"/>
      <c r="O2" s="686"/>
      <c r="P2" s="686"/>
      <c r="Q2" s="686"/>
      <c r="R2" s="721"/>
      <c r="S2" s="720" t="s">
        <v>438</v>
      </c>
      <c r="T2" s="686"/>
      <c r="U2" s="686"/>
      <c r="V2" s="686"/>
      <c r="W2" s="686"/>
      <c r="X2" s="686"/>
      <c r="Y2" s="721"/>
      <c r="Z2" s="722">
        <v>3</v>
      </c>
      <c r="AA2" s="686"/>
      <c r="AB2" s="686"/>
      <c r="AC2" s="686"/>
      <c r="AD2" s="686"/>
      <c r="AE2" s="721"/>
    </row>
    <row r="3" spans="1:31" ht="12.75" customHeight="1" x14ac:dyDescent="0.2">
      <c r="A3" s="487"/>
      <c r="B3" s="714"/>
      <c r="C3" s="674"/>
      <c r="D3" s="674"/>
      <c r="E3" s="674"/>
      <c r="F3" s="674"/>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14"/>
      <c r="C4" s="674"/>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14"/>
      <c r="C5" s="674"/>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001"/>
  <sheetViews>
    <sheetView tabSelected="1" view="pageBreakPreview" zoomScale="62" zoomScaleNormal="62" zoomScaleSheetLayoutView="62" workbookViewId="0"/>
  </sheetViews>
  <sheetFormatPr baseColWidth="10" defaultColWidth="12.625" defaultRowHeight="15" customHeight="1" x14ac:dyDescent="0.2"/>
  <cols>
    <col min="1" max="1" width="3.875" style="532" customWidth="1"/>
    <col min="2" max="2" width="18.5" style="532" customWidth="1"/>
    <col min="3" max="3" width="18.75" style="528" customWidth="1"/>
    <col min="4" max="4" width="15.75" style="605" customWidth="1"/>
    <col min="5" max="5" width="55.125" style="618" customWidth="1"/>
    <col min="6" max="6" width="52.375" style="532" hidden="1" customWidth="1"/>
    <col min="7" max="7" width="37.75" style="532" hidden="1" customWidth="1"/>
    <col min="8" max="8" width="28.625" style="532" hidden="1" customWidth="1"/>
    <col min="9" max="9" width="37.25" style="532" hidden="1" customWidth="1"/>
    <col min="10" max="10" width="17.75" style="637" customWidth="1"/>
    <col min="11" max="11" width="20.25" style="532" customWidth="1"/>
    <col min="12" max="12" width="11" style="532" customWidth="1"/>
    <col min="13" max="13" width="58.375" style="532" customWidth="1"/>
    <col min="14" max="14" width="16.375" style="532" customWidth="1"/>
    <col min="15" max="15" width="66" style="532" customWidth="1"/>
    <col min="16" max="16384" width="12.625" style="532"/>
  </cols>
  <sheetData>
    <row r="1" spans="1:22" ht="22.5" customHeight="1" thickBot="1" x14ac:dyDescent="0.25">
      <c r="A1" s="525"/>
      <c r="B1" s="525"/>
      <c r="C1" s="525"/>
      <c r="D1" s="526"/>
      <c r="E1" s="609"/>
      <c r="F1" s="527"/>
      <c r="G1" s="528"/>
      <c r="H1" s="529"/>
      <c r="I1" s="529"/>
      <c r="J1" s="624"/>
      <c r="K1" s="530"/>
      <c r="L1" s="531"/>
      <c r="M1" s="530"/>
      <c r="N1" s="529"/>
      <c r="O1" s="529"/>
      <c r="P1" s="529"/>
      <c r="Q1" s="529"/>
      <c r="R1" s="529"/>
      <c r="S1" s="529"/>
      <c r="T1" s="529"/>
      <c r="U1" s="529"/>
      <c r="V1" s="529"/>
    </row>
    <row r="2" spans="1:22" ht="193.5" customHeight="1" x14ac:dyDescent="0.2">
      <c r="A2" s="525"/>
      <c r="B2" s="525"/>
      <c r="C2" s="525"/>
      <c r="D2" s="526"/>
      <c r="E2" s="609"/>
      <c r="F2" s="533"/>
      <c r="G2" s="534"/>
      <c r="H2" s="535"/>
      <c r="I2" s="535"/>
      <c r="J2" s="625"/>
      <c r="K2" s="536"/>
      <c r="L2" s="537"/>
      <c r="M2" s="536"/>
      <c r="N2" s="535"/>
      <c r="O2" s="538"/>
      <c r="P2" s="529"/>
      <c r="Q2" s="529"/>
      <c r="R2" s="529"/>
      <c r="S2" s="529"/>
      <c r="T2" s="529"/>
      <c r="U2" s="529"/>
      <c r="V2" s="529"/>
    </row>
    <row r="3" spans="1:22" ht="37.5" customHeight="1" thickBot="1" x14ac:dyDescent="0.25">
      <c r="A3" s="525"/>
      <c r="B3" s="525"/>
      <c r="C3" s="525"/>
      <c r="D3" s="526"/>
      <c r="E3" s="609"/>
      <c r="F3" s="527"/>
      <c r="G3" s="528"/>
      <c r="H3" s="529"/>
      <c r="I3" s="529"/>
      <c r="J3" s="624"/>
      <c r="K3" s="530"/>
      <c r="L3" s="531"/>
      <c r="M3" s="530"/>
      <c r="N3" s="529"/>
      <c r="O3" s="539"/>
      <c r="P3" s="529"/>
      <c r="Q3" s="529"/>
      <c r="R3" s="529"/>
      <c r="S3" s="529"/>
      <c r="T3" s="529"/>
      <c r="U3" s="529"/>
      <c r="V3" s="529"/>
    </row>
    <row r="4" spans="1:22" ht="79.5" customHeight="1" thickBot="1" x14ac:dyDescent="0.3">
      <c r="A4" s="726" t="s">
        <v>439</v>
      </c>
      <c r="B4" s="682"/>
      <c r="C4" s="727"/>
      <c r="D4" s="682"/>
      <c r="E4" s="682"/>
      <c r="F4" s="682"/>
      <c r="G4" s="682"/>
      <c r="H4" s="682"/>
      <c r="I4" s="682"/>
      <c r="J4" s="683"/>
      <c r="K4" s="728" t="s">
        <v>440</v>
      </c>
      <c r="L4" s="695"/>
      <c r="M4" s="656"/>
      <c r="N4" s="729" t="s">
        <v>441</v>
      </c>
      <c r="O4" s="656"/>
      <c r="P4" s="529"/>
      <c r="Q4" s="529"/>
      <c r="R4" s="529"/>
      <c r="S4" s="529"/>
      <c r="T4" s="529"/>
      <c r="U4" s="529"/>
      <c r="V4" s="529"/>
    </row>
    <row r="5" spans="1:22" ht="54" customHeight="1" x14ac:dyDescent="0.2">
      <c r="A5" s="730" t="s">
        <v>250</v>
      </c>
      <c r="B5" s="731"/>
      <c r="C5" s="732"/>
      <c r="D5" s="733"/>
      <c r="E5" s="610" t="s">
        <v>442</v>
      </c>
      <c r="F5" s="540" t="s">
        <v>443</v>
      </c>
      <c r="G5" s="734" t="s">
        <v>444</v>
      </c>
      <c r="H5" s="731"/>
      <c r="I5" s="733"/>
      <c r="J5" s="626" t="s">
        <v>176</v>
      </c>
      <c r="K5" s="541" t="s">
        <v>445</v>
      </c>
      <c r="L5" s="542" t="s">
        <v>446</v>
      </c>
      <c r="M5" s="541" t="s">
        <v>989</v>
      </c>
      <c r="N5" s="543" t="s">
        <v>446</v>
      </c>
      <c r="O5" s="544" t="s">
        <v>1024</v>
      </c>
      <c r="P5" s="529"/>
      <c r="Q5" s="529"/>
      <c r="R5" s="529"/>
      <c r="S5" s="529"/>
      <c r="T5" s="529"/>
      <c r="U5" s="529"/>
      <c r="V5" s="529"/>
    </row>
    <row r="6" spans="1:22" ht="51" customHeight="1" thickBot="1" x14ac:dyDescent="0.25">
      <c r="A6" s="545" t="s">
        <v>447</v>
      </c>
      <c r="B6" s="546" t="s">
        <v>448</v>
      </c>
      <c r="C6" s="546" t="s">
        <v>449</v>
      </c>
      <c r="D6" s="547" t="s">
        <v>450</v>
      </c>
      <c r="E6" s="611" t="s">
        <v>451</v>
      </c>
      <c r="F6" s="546" t="s">
        <v>452</v>
      </c>
      <c r="G6" s="548" t="s">
        <v>453</v>
      </c>
      <c r="H6" s="547" t="s">
        <v>454</v>
      </c>
      <c r="I6" s="547" t="s">
        <v>455</v>
      </c>
      <c r="J6" s="546"/>
      <c r="K6" s="549"/>
      <c r="L6" s="550"/>
      <c r="M6" s="549"/>
      <c r="N6" s="551"/>
      <c r="O6" s="552"/>
    </row>
    <row r="7" spans="1:22" ht="156.75" customHeight="1" x14ac:dyDescent="0.2">
      <c r="A7" s="553">
        <v>1</v>
      </c>
      <c r="B7" s="744" t="s">
        <v>456</v>
      </c>
      <c r="C7" s="553" t="s">
        <v>457</v>
      </c>
      <c r="D7" s="554" t="s">
        <v>331</v>
      </c>
      <c r="E7" s="612" t="s">
        <v>458</v>
      </c>
      <c r="F7" s="553"/>
      <c r="G7" s="556" t="s">
        <v>459</v>
      </c>
      <c r="H7" s="557"/>
      <c r="I7" s="557"/>
      <c r="J7" s="627" t="s">
        <v>460</v>
      </c>
      <c r="K7" s="558" t="s">
        <v>931</v>
      </c>
      <c r="L7" s="559">
        <v>1</v>
      </c>
      <c r="M7" s="560" t="s">
        <v>905</v>
      </c>
      <c r="N7" s="559">
        <v>1</v>
      </c>
      <c r="O7" s="643" t="s">
        <v>1065</v>
      </c>
    </row>
    <row r="8" spans="1:22" ht="96" customHeight="1" x14ac:dyDescent="0.2">
      <c r="A8" s="561">
        <f t="shared" ref="A8:A140" si="0">1+A7</f>
        <v>2</v>
      </c>
      <c r="B8" s="745"/>
      <c r="C8" s="747" t="s">
        <v>462</v>
      </c>
      <c r="D8" s="562" t="s">
        <v>331</v>
      </c>
      <c r="E8" s="613" t="s">
        <v>463</v>
      </c>
      <c r="F8" s="563"/>
      <c r="G8" s="561" t="s">
        <v>464</v>
      </c>
      <c r="H8" s="564"/>
      <c r="I8" s="564"/>
      <c r="J8" s="628" t="s">
        <v>460</v>
      </c>
      <c r="K8" s="558" t="s">
        <v>931</v>
      </c>
      <c r="L8" s="559">
        <v>1</v>
      </c>
      <c r="M8" s="560" t="s">
        <v>906</v>
      </c>
      <c r="N8" s="559">
        <v>1</v>
      </c>
      <c r="O8" s="643" t="s">
        <v>1061</v>
      </c>
    </row>
    <row r="9" spans="1:22" ht="75.75" customHeight="1" x14ac:dyDescent="0.2">
      <c r="A9" s="561">
        <f t="shared" si="0"/>
        <v>3</v>
      </c>
      <c r="B9" s="745"/>
      <c r="C9" s="745"/>
      <c r="D9" s="562" t="s">
        <v>331</v>
      </c>
      <c r="E9" s="613" t="s">
        <v>465</v>
      </c>
      <c r="F9" s="563"/>
      <c r="G9" s="561" t="s">
        <v>464</v>
      </c>
      <c r="H9" s="564"/>
      <c r="I9" s="564"/>
      <c r="J9" s="628" t="s">
        <v>460</v>
      </c>
      <c r="K9" s="558" t="s">
        <v>461</v>
      </c>
      <c r="L9" s="565">
        <v>1</v>
      </c>
      <c r="M9" s="560" t="s">
        <v>907</v>
      </c>
      <c r="N9" s="565">
        <v>1</v>
      </c>
      <c r="O9" s="643" t="s">
        <v>1061</v>
      </c>
    </row>
    <row r="10" spans="1:22" ht="186.75" customHeight="1" x14ac:dyDescent="0.2">
      <c r="A10" s="561">
        <f t="shared" si="0"/>
        <v>4</v>
      </c>
      <c r="B10" s="745"/>
      <c r="C10" s="745"/>
      <c r="D10" s="562" t="s">
        <v>331</v>
      </c>
      <c r="E10" s="613" t="s">
        <v>466</v>
      </c>
      <c r="F10" s="563"/>
      <c r="G10" s="561" t="s">
        <v>464</v>
      </c>
      <c r="H10" s="564"/>
      <c r="I10" s="564"/>
      <c r="J10" s="628" t="s">
        <v>460</v>
      </c>
      <c r="K10" s="558" t="s">
        <v>991</v>
      </c>
      <c r="L10" s="565">
        <v>1</v>
      </c>
      <c r="M10" s="566" t="s">
        <v>990</v>
      </c>
      <c r="N10" s="565">
        <v>1</v>
      </c>
      <c r="O10" s="643" t="s">
        <v>1061</v>
      </c>
    </row>
    <row r="11" spans="1:22" ht="172.5" customHeight="1" x14ac:dyDescent="0.2">
      <c r="A11" s="561">
        <f t="shared" si="0"/>
        <v>5</v>
      </c>
      <c r="B11" s="745"/>
      <c r="C11" s="745"/>
      <c r="D11" s="562" t="s">
        <v>331</v>
      </c>
      <c r="E11" s="613" t="s">
        <v>467</v>
      </c>
      <c r="F11" s="563"/>
      <c r="G11" s="561" t="s">
        <v>464</v>
      </c>
      <c r="H11" s="564"/>
      <c r="I11" s="564"/>
      <c r="J11" s="628" t="s">
        <v>460</v>
      </c>
      <c r="K11" s="558" t="s">
        <v>776</v>
      </c>
      <c r="L11" s="565">
        <v>1</v>
      </c>
      <c r="M11" s="566" t="s">
        <v>775</v>
      </c>
      <c r="N11" s="565">
        <v>1</v>
      </c>
      <c r="O11" s="643" t="s">
        <v>1061</v>
      </c>
    </row>
    <row r="12" spans="1:22" ht="111.75" customHeight="1" x14ac:dyDescent="0.2">
      <c r="A12" s="561">
        <f t="shared" si="0"/>
        <v>6</v>
      </c>
      <c r="B12" s="745"/>
      <c r="C12" s="746"/>
      <c r="D12" s="562" t="s">
        <v>331</v>
      </c>
      <c r="E12" s="613" t="s">
        <v>468</v>
      </c>
      <c r="F12" s="563"/>
      <c r="G12" s="561" t="s">
        <v>464</v>
      </c>
      <c r="H12" s="564"/>
      <c r="I12" s="564"/>
      <c r="J12" s="628" t="s">
        <v>460</v>
      </c>
      <c r="K12" s="558" t="s">
        <v>461</v>
      </c>
      <c r="L12" s="565">
        <v>1</v>
      </c>
      <c r="M12" s="566" t="s">
        <v>767</v>
      </c>
      <c r="N12" s="565">
        <v>1</v>
      </c>
      <c r="O12" s="643" t="s">
        <v>1026</v>
      </c>
    </row>
    <row r="13" spans="1:22" ht="96.75" customHeight="1" x14ac:dyDescent="0.2">
      <c r="A13" s="561">
        <f t="shared" si="0"/>
        <v>7</v>
      </c>
      <c r="B13" s="745"/>
      <c r="C13" s="747" t="s">
        <v>469</v>
      </c>
      <c r="D13" s="562" t="s">
        <v>331</v>
      </c>
      <c r="E13" s="613" t="s">
        <v>470</v>
      </c>
      <c r="F13" s="563"/>
      <c r="G13" s="561" t="s">
        <v>471</v>
      </c>
      <c r="H13" s="564"/>
      <c r="I13" s="564"/>
      <c r="J13" s="628" t="s">
        <v>460</v>
      </c>
      <c r="K13" s="558" t="s">
        <v>992</v>
      </c>
      <c r="L13" s="565">
        <v>1</v>
      </c>
      <c r="M13" s="566" t="s">
        <v>830</v>
      </c>
      <c r="N13" s="565">
        <v>1</v>
      </c>
      <c r="O13" s="643" t="s">
        <v>1033</v>
      </c>
    </row>
    <row r="14" spans="1:22" ht="144.75" customHeight="1" x14ac:dyDescent="0.2">
      <c r="A14" s="561">
        <f t="shared" si="0"/>
        <v>8</v>
      </c>
      <c r="B14" s="745"/>
      <c r="C14" s="745"/>
      <c r="D14" s="562" t="s">
        <v>331</v>
      </c>
      <c r="E14" s="613" t="s">
        <v>472</v>
      </c>
      <c r="F14" s="563"/>
      <c r="G14" s="561" t="s">
        <v>471</v>
      </c>
      <c r="H14" s="564"/>
      <c r="I14" s="564"/>
      <c r="J14" s="628" t="s">
        <v>460</v>
      </c>
      <c r="K14" s="558" t="s">
        <v>994</v>
      </c>
      <c r="L14" s="565">
        <v>1</v>
      </c>
      <c r="M14" s="566" t="s">
        <v>993</v>
      </c>
      <c r="N14" s="565">
        <v>1</v>
      </c>
      <c r="O14" s="643" t="s">
        <v>1034</v>
      </c>
    </row>
    <row r="15" spans="1:22" ht="134.25" customHeight="1" x14ac:dyDescent="0.2">
      <c r="A15" s="561">
        <f t="shared" si="0"/>
        <v>9</v>
      </c>
      <c r="B15" s="745"/>
      <c r="C15" s="746"/>
      <c r="D15" s="562" t="s">
        <v>331</v>
      </c>
      <c r="E15" s="613" t="s">
        <v>881</v>
      </c>
      <c r="F15" s="563"/>
      <c r="G15" s="561" t="s">
        <v>471</v>
      </c>
      <c r="H15" s="564"/>
      <c r="I15" s="564"/>
      <c r="J15" s="628" t="s">
        <v>460</v>
      </c>
      <c r="K15" s="558" t="s">
        <v>777</v>
      </c>
      <c r="L15" s="565">
        <v>1</v>
      </c>
      <c r="M15" s="566" t="s">
        <v>908</v>
      </c>
      <c r="N15" s="565">
        <v>1</v>
      </c>
      <c r="O15" s="643" t="s">
        <v>1035</v>
      </c>
    </row>
    <row r="16" spans="1:22" ht="112.5" customHeight="1" x14ac:dyDescent="0.2">
      <c r="A16" s="561">
        <f t="shared" si="0"/>
        <v>10</v>
      </c>
      <c r="B16" s="745"/>
      <c r="C16" s="747" t="s">
        <v>473</v>
      </c>
      <c r="D16" s="562" t="s">
        <v>331</v>
      </c>
      <c r="E16" s="613" t="s">
        <v>474</v>
      </c>
      <c r="F16" s="563"/>
      <c r="G16" s="561" t="s">
        <v>475</v>
      </c>
      <c r="H16" s="564"/>
      <c r="I16" s="564"/>
      <c r="J16" s="628" t="s">
        <v>460</v>
      </c>
      <c r="K16" s="558" t="s">
        <v>461</v>
      </c>
      <c r="L16" s="565">
        <v>1</v>
      </c>
      <c r="M16" s="566" t="s">
        <v>828</v>
      </c>
      <c r="N16" s="565">
        <v>1</v>
      </c>
      <c r="O16" s="643" t="s">
        <v>1061</v>
      </c>
    </row>
    <row r="17" spans="1:15" ht="83.25" customHeight="1" x14ac:dyDescent="0.2">
      <c r="A17" s="561">
        <f t="shared" si="0"/>
        <v>11</v>
      </c>
      <c r="B17" s="745"/>
      <c r="C17" s="745"/>
      <c r="D17" s="564" t="s">
        <v>476</v>
      </c>
      <c r="E17" s="613" t="s">
        <v>477</v>
      </c>
      <c r="F17" s="563"/>
      <c r="G17" s="568" t="s">
        <v>478</v>
      </c>
      <c r="H17" s="562" t="s">
        <v>15</v>
      </c>
      <c r="I17" s="562" t="s">
        <v>15</v>
      </c>
      <c r="J17" s="628" t="s">
        <v>479</v>
      </c>
      <c r="K17" s="558" t="s">
        <v>461</v>
      </c>
      <c r="L17" s="565">
        <v>1</v>
      </c>
      <c r="M17" s="566" t="s">
        <v>829</v>
      </c>
      <c r="N17" s="565">
        <v>1</v>
      </c>
      <c r="O17" s="643" t="s">
        <v>1061</v>
      </c>
    </row>
    <row r="18" spans="1:15" ht="219.75" customHeight="1" x14ac:dyDescent="0.2">
      <c r="A18" s="561">
        <f t="shared" si="0"/>
        <v>12</v>
      </c>
      <c r="B18" s="745"/>
      <c r="C18" s="745"/>
      <c r="D18" s="748" t="s">
        <v>847</v>
      </c>
      <c r="E18" s="613" t="s">
        <v>855</v>
      </c>
      <c r="F18" s="563"/>
      <c r="G18" s="561" t="s">
        <v>480</v>
      </c>
      <c r="H18" s="562" t="s">
        <v>15</v>
      </c>
      <c r="I18" s="562" t="s">
        <v>15</v>
      </c>
      <c r="J18" s="629" t="s">
        <v>481</v>
      </c>
      <c r="K18" s="640" t="s">
        <v>987</v>
      </c>
      <c r="L18" s="565">
        <v>1</v>
      </c>
      <c r="M18" s="566" t="s">
        <v>909</v>
      </c>
      <c r="N18" s="565">
        <v>1</v>
      </c>
      <c r="O18" s="643" t="s">
        <v>1061</v>
      </c>
    </row>
    <row r="19" spans="1:15" ht="246.75" customHeight="1" x14ac:dyDescent="0.2">
      <c r="A19" s="561">
        <f t="shared" si="0"/>
        <v>13</v>
      </c>
      <c r="B19" s="745"/>
      <c r="C19" s="745"/>
      <c r="D19" s="749"/>
      <c r="E19" s="613" t="s">
        <v>856</v>
      </c>
      <c r="F19" s="563"/>
      <c r="G19" s="561" t="s">
        <v>482</v>
      </c>
      <c r="H19" s="562" t="s">
        <v>15</v>
      </c>
      <c r="I19" s="562" t="s">
        <v>15</v>
      </c>
      <c r="J19" s="629" t="s">
        <v>483</v>
      </c>
      <c r="K19" s="515" t="s">
        <v>897</v>
      </c>
      <c r="L19" s="565">
        <v>1</v>
      </c>
      <c r="M19" s="566" t="s">
        <v>957</v>
      </c>
      <c r="N19" s="565">
        <v>1</v>
      </c>
      <c r="O19" s="643" t="s">
        <v>1061</v>
      </c>
    </row>
    <row r="20" spans="1:15" ht="88.5" customHeight="1" x14ac:dyDescent="0.2">
      <c r="A20" s="561">
        <f t="shared" si="0"/>
        <v>14</v>
      </c>
      <c r="B20" s="745"/>
      <c r="C20" s="745"/>
      <c r="D20" s="750"/>
      <c r="E20" s="613" t="s">
        <v>857</v>
      </c>
      <c r="F20" s="563"/>
      <c r="G20" s="561" t="s">
        <v>484</v>
      </c>
      <c r="H20" s="562" t="s">
        <v>15</v>
      </c>
      <c r="I20" s="562" t="s">
        <v>15</v>
      </c>
      <c r="J20" s="629" t="s">
        <v>483</v>
      </c>
      <c r="K20" s="515" t="s">
        <v>910</v>
      </c>
      <c r="L20" s="565">
        <v>1</v>
      </c>
      <c r="M20" s="566" t="s">
        <v>831</v>
      </c>
      <c r="N20" s="619">
        <v>1</v>
      </c>
      <c r="O20" s="643" t="s">
        <v>1061</v>
      </c>
    </row>
    <row r="21" spans="1:15" ht="203.25" customHeight="1" x14ac:dyDescent="0.2">
      <c r="A21" s="561">
        <f t="shared" si="0"/>
        <v>15</v>
      </c>
      <c r="B21" s="745"/>
      <c r="C21" s="745"/>
      <c r="D21" s="564" t="s">
        <v>485</v>
      </c>
      <c r="E21" s="613" t="s">
        <v>486</v>
      </c>
      <c r="F21" s="563"/>
      <c r="G21" s="561" t="s">
        <v>487</v>
      </c>
      <c r="H21" s="562" t="s">
        <v>15</v>
      </c>
      <c r="I21" s="564"/>
      <c r="J21" s="628" t="s">
        <v>192</v>
      </c>
      <c r="K21" s="515" t="s">
        <v>911</v>
      </c>
      <c r="L21" s="565">
        <v>1</v>
      </c>
      <c r="M21" s="569" t="s">
        <v>932</v>
      </c>
      <c r="N21" s="619">
        <v>1</v>
      </c>
      <c r="O21" s="644" t="s">
        <v>1062</v>
      </c>
    </row>
    <row r="22" spans="1:15" ht="72.75" customHeight="1" x14ac:dyDescent="0.2">
      <c r="A22" s="561">
        <f t="shared" si="0"/>
        <v>16</v>
      </c>
      <c r="B22" s="746"/>
      <c r="C22" s="746"/>
      <c r="D22" s="564" t="s">
        <v>488</v>
      </c>
      <c r="E22" s="613" t="s">
        <v>867</v>
      </c>
      <c r="F22" s="563"/>
      <c r="G22" s="568" t="s">
        <v>489</v>
      </c>
      <c r="H22" s="562" t="s">
        <v>15</v>
      </c>
      <c r="I22" s="564"/>
      <c r="J22" s="629" t="s">
        <v>460</v>
      </c>
      <c r="K22" s="515" t="s">
        <v>490</v>
      </c>
      <c r="L22" s="565">
        <v>1</v>
      </c>
      <c r="M22" s="566" t="s">
        <v>995</v>
      </c>
      <c r="N22" s="619">
        <v>1</v>
      </c>
      <c r="O22" s="643" t="s">
        <v>1061</v>
      </c>
    </row>
    <row r="23" spans="1:15" ht="54.75" customHeight="1" x14ac:dyDescent="0.2">
      <c r="A23" s="561">
        <f t="shared" si="0"/>
        <v>17</v>
      </c>
      <c r="B23" s="751" t="s">
        <v>491</v>
      </c>
      <c r="C23" s="751" t="s">
        <v>492</v>
      </c>
      <c r="D23" s="741" t="s">
        <v>331</v>
      </c>
      <c r="E23" s="614" t="s">
        <v>493</v>
      </c>
      <c r="F23" s="570"/>
      <c r="G23" s="571" t="s">
        <v>494</v>
      </c>
      <c r="H23" s="572"/>
      <c r="I23" s="572" t="s">
        <v>15</v>
      </c>
      <c r="J23" s="630" t="s">
        <v>192</v>
      </c>
      <c r="K23" s="515" t="s">
        <v>779</v>
      </c>
      <c r="L23" s="565">
        <v>1</v>
      </c>
      <c r="M23" s="566" t="s">
        <v>933</v>
      </c>
      <c r="N23" s="619">
        <v>1</v>
      </c>
      <c r="O23" s="643" t="s">
        <v>1061</v>
      </c>
    </row>
    <row r="24" spans="1:15" ht="52.5" customHeight="1" x14ac:dyDescent="0.2">
      <c r="A24" s="561">
        <f t="shared" si="0"/>
        <v>18</v>
      </c>
      <c r="B24" s="752"/>
      <c r="C24" s="753"/>
      <c r="D24" s="743"/>
      <c r="E24" s="614" t="s">
        <v>495</v>
      </c>
      <c r="F24" s="573"/>
      <c r="G24" s="571" t="s">
        <v>496</v>
      </c>
      <c r="H24" s="572" t="s">
        <v>15</v>
      </c>
      <c r="I24" s="572" t="s">
        <v>15</v>
      </c>
      <c r="J24" s="630" t="s">
        <v>192</v>
      </c>
      <c r="K24" s="515" t="s">
        <v>779</v>
      </c>
      <c r="L24" s="565">
        <v>1</v>
      </c>
      <c r="M24" s="566" t="s">
        <v>868</v>
      </c>
      <c r="N24" s="619">
        <v>1</v>
      </c>
      <c r="O24" s="643" t="s">
        <v>1061</v>
      </c>
    </row>
    <row r="25" spans="1:15" ht="52.5" customHeight="1" x14ac:dyDescent="0.2">
      <c r="A25" s="561">
        <f t="shared" si="0"/>
        <v>19</v>
      </c>
      <c r="B25" s="752"/>
      <c r="C25" s="751" t="s">
        <v>497</v>
      </c>
      <c r="D25" s="741" t="s">
        <v>331</v>
      </c>
      <c r="E25" s="614" t="s">
        <v>498</v>
      </c>
      <c r="F25" s="573"/>
      <c r="G25" s="571" t="s">
        <v>499</v>
      </c>
      <c r="H25" s="572" t="s">
        <v>15</v>
      </c>
      <c r="I25" s="572"/>
      <c r="J25" s="631" t="s">
        <v>187</v>
      </c>
      <c r="K25" s="515" t="s">
        <v>934</v>
      </c>
      <c r="L25" s="565">
        <v>1</v>
      </c>
      <c r="M25" s="566" t="s">
        <v>996</v>
      </c>
      <c r="N25" s="619">
        <v>1</v>
      </c>
      <c r="O25" s="643" t="s">
        <v>1061</v>
      </c>
    </row>
    <row r="26" spans="1:15" ht="60.75" customHeight="1" x14ac:dyDescent="0.2">
      <c r="A26" s="561">
        <f t="shared" si="0"/>
        <v>20</v>
      </c>
      <c r="B26" s="752"/>
      <c r="C26" s="752"/>
      <c r="D26" s="742"/>
      <c r="E26" s="614" t="s">
        <v>500</v>
      </c>
      <c r="F26" s="573"/>
      <c r="G26" s="571"/>
      <c r="H26" s="572" t="s">
        <v>15</v>
      </c>
      <c r="I26" s="572" t="s">
        <v>15</v>
      </c>
      <c r="J26" s="631" t="s">
        <v>187</v>
      </c>
      <c r="K26" s="515" t="s">
        <v>934</v>
      </c>
      <c r="L26" s="565">
        <v>1</v>
      </c>
      <c r="M26" s="566" t="s">
        <v>958</v>
      </c>
      <c r="N26" s="619">
        <v>1</v>
      </c>
      <c r="O26" s="643" t="s">
        <v>1061</v>
      </c>
    </row>
    <row r="27" spans="1:15" ht="68.25" customHeight="1" x14ac:dyDescent="0.2">
      <c r="A27" s="561">
        <f t="shared" si="0"/>
        <v>21</v>
      </c>
      <c r="B27" s="752"/>
      <c r="C27" s="753"/>
      <c r="D27" s="743"/>
      <c r="E27" s="614" t="s">
        <v>501</v>
      </c>
      <c r="F27" s="614"/>
      <c r="G27" s="614"/>
      <c r="H27" s="614" t="s">
        <v>15</v>
      </c>
      <c r="I27" s="614" t="s">
        <v>15</v>
      </c>
      <c r="J27" s="631" t="s">
        <v>187</v>
      </c>
      <c r="K27" s="640" t="s">
        <v>780</v>
      </c>
      <c r="L27" s="565">
        <v>1</v>
      </c>
      <c r="M27" s="566" t="s">
        <v>768</v>
      </c>
      <c r="N27" s="619">
        <v>1</v>
      </c>
      <c r="O27" s="643" t="s">
        <v>1061</v>
      </c>
    </row>
    <row r="28" spans="1:15" ht="97.5" customHeight="1" x14ac:dyDescent="0.2">
      <c r="A28" s="561">
        <f t="shared" si="0"/>
        <v>22</v>
      </c>
      <c r="B28" s="752"/>
      <c r="C28" s="574" t="s">
        <v>502</v>
      </c>
      <c r="D28" s="572" t="s">
        <v>331</v>
      </c>
      <c r="E28" s="614" t="s">
        <v>503</v>
      </c>
      <c r="F28" s="573"/>
      <c r="G28" s="571" t="s">
        <v>504</v>
      </c>
      <c r="H28" s="572" t="s">
        <v>15</v>
      </c>
      <c r="I28" s="572" t="s">
        <v>15</v>
      </c>
      <c r="J28" s="631" t="s">
        <v>801</v>
      </c>
      <c r="K28" s="515" t="s">
        <v>882</v>
      </c>
      <c r="L28" s="565">
        <v>1</v>
      </c>
      <c r="M28" s="566" t="s">
        <v>997</v>
      </c>
      <c r="N28" s="619">
        <v>1</v>
      </c>
      <c r="O28" s="644" t="s">
        <v>1052</v>
      </c>
    </row>
    <row r="29" spans="1:15" ht="81.75" customHeight="1" x14ac:dyDescent="0.2">
      <c r="A29" s="561">
        <f t="shared" si="0"/>
        <v>23</v>
      </c>
      <c r="B29" s="752"/>
      <c r="C29" s="751" t="s">
        <v>848</v>
      </c>
      <c r="D29" s="741" t="s">
        <v>331</v>
      </c>
      <c r="E29" s="614" t="s">
        <v>505</v>
      </c>
      <c r="F29" s="573"/>
      <c r="G29" s="571" t="s">
        <v>506</v>
      </c>
      <c r="H29" s="572" t="s">
        <v>15</v>
      </c>
      <c r="I29" s="572" t="s">
        <v>15</v>
      </c>
      <c r="J29" s="631" t="s">
        <v>507</v>
      </c>
      <c r="K29" s="515" t="s">
        <v>782</v>
      </c>
      <c r="L29" s="565">
        <v>1</v>
      </c>
      <c r="M29" s="566" t="s">
        <v>869</v>
      </c>
      <c r="N29" s="619">
        <v>1</v>
      </c>
      <c r="O29" s="643" t="s">
        <v>1061</v>
      </c>
    </row>
    <row r="30" spans="1:15" ht="65.25" customHeight="1" x14ac:dyDescent="0.2">
      <c r="A30" s="561">
        <f t="shared" si="0"/>
        <v>24</v>
      </c>
      <c r="B30" s="752"/>
      <c r="C30" s="752"/>
      <c r="D30" s="742"/>
      <c r="E30" s="614" t="s">
        <v>508</v>
      </c>
      <c r="F30" s="573"/>
      <c r="G30" s="571"/>
      <c r="H30" s="572" t="s">
        <v>15</v>
      </c>
      <c r="I30" s="572" t="s">
        <v>15</v>
      </c>
      <c r="J30" s="631" t="s">
        <v>483</v>
      </c>
      <c r="K30" s="515" t="s">
        <v>782</v>
      </c>
      <c r="L30" s="565">
        <v>1</v>
      </c>
      <c r="M30" s="566" t="s">
        <v>899</v>
      </c>
      <c r="N30" s="619">
        <v>1</v>
      </c>
      <c r="O30" s="643" t="s">
        <v>1061</v>
      </c>
    </row>
    <row r="31" spans="1:15" ht="83.25" customHeight="1" x14ac:dyDescent="0.2">
      <c r="A31" s="561">
        <f t="shared" si="0"/>
        <v>25</v>
      </c>
      <c r="B31" s="752"/>
      <c r="C31" s="753"/>
      <c r="D31" s="743"/>
      <c r="E31" s="614" t="s">
        <v>509</v>
      </c>
      <c r="F31" s="573"/>
      <c r="G31" s="571"/>
      <c r="H31" s="572" t="s">
        <v>15</v>
      </c>
      <c r="I31" s="572" t="s">
        <v>15</v>
      </c>
      <c r="J31" s="631" t="s">
        <v>483</v>
      </c>
      <c r="K31" s="515" t="s">
        <v>782</v>
      </c>
      <c r="L31" s="565">
        <v>1</v>
      </c>
      <c r="M31" s="566" t="s">
        <v>998</v>
      </c>
      <c r="N31" s="619">
        <v>1</v>
      </c>
      <c r="O31" s="643" t="s">
        <v>1061</v>
      </c>
    </row>
    <row r="32" spans="1:15" ht="43.5" customHeight="1" x14ac:dyDescent="0.2">
      <c r="A32" s="561">
        <f t="shared" si="0"/>
        <v>26</v>
      </c>
      <c r="B32" s="752"/>
      <c r="C32" s="751" t="s">
        <v>510</v>
      </c>
      <c r="D32" s="741" t="s">
        <v>331</v>
      </c>
      <c r="E32" s="614" t="s">
        <v>511</v>
      </c>
      <c r="F32" s="576"/>
      <c r="G32" s="571" t="s">
        <v>512</v>
      </c>
      <c r="H32" s="572" t="s">
        <v>15</v>
      </c>
      <c r="I32" s="572" t="s">
        <v>15</v>
      </c>
      <c r="J32" s="631" t="s">
        <v>513</v>
      </c>
      <c r="K32" s="577"/>
      <c r="L32" s="578"/>
      <c r="M32" s="577"/>
      <c r="N32" s="579"/>
      <c r="O32" s="580"/>
    </row>
    <row r="33" spans="1:15" ht="51.75" customHeight="1" x14ac:dyDescent="0.2">
      <c r="A33" s="561">
        <f t="shared" si="0"/>
        <v>27</v>
      </c>
      <c r="B33" s="752"/>
      <c r="C33" s="752"/>
      <c r="D33" s="742"/>
      <c r="E33" s="614" t="s">
        <v>514</v>
      </c>
      <c r="F33" s="581"/>
      <c r="G33" s="571"/>
      <c r="H33" s="572" t="s">
        <v>15</v>
      </c>
      <c r="I33" s="572" t="s">
        <v>15</v>
      </c>
      <c r="J33" s="631" t="s">
        <v>513</v>
      </c>
      <c r="K33" s="515" t="s">
        <v>784</v>
      </c>
      <c r="L33" s="565">
        <v>1</v>
      </c>
      <c r="M33" s="566" t="s">
        <v>999</v>
      </c>
      <c r="N33" s="619">
        <v>1</v>
      </c>
      <c r="O33" s="643" t="s">
        <v>1061</v>
      </c>
    </row>
    <row r="34" spans="1:15" ht="51.75" customHeight="1" x14ac:dyDescent="0.2">
      <c r="A34" s="561">
        <f t="shared" si="0"/>
        <v>28</v>
      </c>
      <c r="B34" s="752"/>
      <c r="C34" s="752"/>
      <c r="D34" s="742"/>
      <c r="E34" s="614" t="s">
        <v>515</v>
      </c>
      <c r="F34" s="581"/>
      <c r="G34" s="571"/>
      <c r="H34" s="572" t="s">
        <v>15</v>
      </c>
      <c r="I34" s="572" t="s">
        <v>15</v>
      </c>
      <c r="J34" s="631" t="s">
        <v>513</v>
      </c>
      <c r="K34" s="515" t="s">
        <v>784</v>
      </c>
      <c r="L34" s="565">
        <v>1</v>
      </c>
      <c r="M34" s="566" t="s">
        <v>898</v>
      </c>
      <c r="N34" s="619">
        <v>1</v>
      </c>
      <c r="O34" s="643" t="s">
        <v>1061</v>
      </c>
    </row>
    <row r="35" spans="1:15" ht="51.75" customHeight="1" x14ac:dyDescent="0.2">
      <c r="A35" s="561">
        <f t="shared" si="0"/>
        <v>29</v>
      </c>
      <c r="B35" s="752"/>
      <c r="C35" s="752"/>
      <c r="D35" s="742"/>
      <c r="E35" s="614" t="s">
        <v>516</v>
      </c>
      <c r="F35" s="581"/>
      <c r="G35" s="571"/>
      <c r="H35" s="572" t="s">
        <v>15</v>
      </c>
      <c r="I35" s="572" t="s">
        <v>15</v>
      </c>
      <c r="J35" s="631" t="s">
        <v>513</v>
      </c>
      <c r="K35" s="515" t="s">
        <v>784</v>
      </c>
      <c r="L35" s="565">
        <v>1</v>
      </c>
      <c r="M35" s="566" t="s">
        <v>783</v>
      </c>
      <c r="N35" s="619">
        <v>1</v>
      </c>
      <c r="O35" s="643" t="s">
        <v>1061</v>
      </c>
    </row>
    <row r="36" spans="1:15" ht="51.75" customHeight="1" x14ac:dyDescent="0.2">
      <c r="A36" s="561">
        <f t="shared" si="0"/>
        <v>30</v>
      </c>
      <c r="B36" s="752"/>
      <c r="C36" s="752"/>
      <c r="D36" s="742"/>
      <c r="E36" s="614" t="s">
        <v>517</v>
      </c>
      <c r="F36" s="581"/>
      <c r="G36" s="571"/>
      <c r="H36" s="572" t="s">
        <v>15</v>
      </c>
      <c r="I36" s="572" t="s">
        <v>15</v>
      </c>
      <c r="J36" s="631" t="s">
        <v>513</v>
      </c>
      <c r="K36" s="515" t="s">
        <v>784</v>
      </c>
      <c r="L36" s="565">
        <v>1</v>
      </c>
      <c r="M36" s="566" t="s">
        <v>783</v>
      </c>
      <c r="N36" s="619">
        <v>1</v>
      </c>
      <c r="O36" s="643" t="s">
        <v>1061</v>
      </c>
    </row>
    <row r="37" spans="1:15" ht="51.75" customHeight="1" x14ac:dyDescent="0.2">
      <c r="A37" s="561">
        <f t="shared" si="0"/>
        <v>31</v>
      </c>
      <c r="B37" s="752"/>
      <c r="C37" s="752"/>
      <c r="D37" s="742"/>
      <c r="E37" s="614" t="s">
        <v>518</v>
      </c>
      <c r="F37" s="581"/>
      <c r="G37" s="571"/>
      <c r="H37" s="572" t="s">
        <v>15</v>
      </c>
      <c r="I37" s="572" t="s">
        <v>15</v>
      </c>
      <c r="J37" s="631" t="s">
        <v>513</v>
      </c>
      <c r="K37" s="515" t="s">
        <v>784</v>
      </c>
      <c r="L37" s="565">
        <v>1</v>
      </c>
      <c r="M37" s="566" t="s">
        <v>783</v>
      </c>
      <c r="N37" s="619">
        <v>1</v>
      </c>
      <c r="O37" s="643" t="s">
        <v>1061</v>
      </c>
    </row>
    <row r="38" spans="1:15" ht="51.75" customHeight="1" x14ac:dyDescent="0.2">
      <c r="A38" s="561">
        <f t="shared" si="0"/>
        <v>32</v>
      </c>
      <c r="B38" s="752"/>
      <c r="C38" s="752"/>
      <c r="D38" s="742"/>
      <c r="E38" s="614" t="s">
        <v>519</v>
      </c>
      <c r="F38" s="581"/>
      <c r="G38" s="571"/>
      <c r="H38" s="572" t="s">
        <v>15</v>
      </c>
      <c r="I38" s="572" t="s">
        <v>15</v>
      </c>
      <c r="J38" s="631" t="s">
        <v>513</v>
      </c>
      <c r="K38" s="515" t="s">
        <v>784</v>
      </c>
      <c r="L38" s="565">
        <v>1</v>
      </c>
      <c r="M38" s="566" t="s">
        <v>783</v>
      </c>
      <c r="N38" s="619">
        <v>1</v>
      </c>
      <c r="O38" s="643" t="s">
        <v>1061</v>
      </c>
    </row>
    <row r="39" spans="1:15" ht="51.75" customHeight="1" x14ac:dyDescent="0.2">
      <c r="A39" s="561">
        <f t="shared" si="0"/>
        <v>33</v>
      </c>
      <c r="B39" s="752"/>
      <c r="C39" s="752"/>
      <c r="D39" s="742"/>
      <c r="E39" s="614" t="s">
        <v>520</v>
      </c>
      <c r="F39" s="581"/>
      <c r="G39" s="571"/>
      <c r="H39" s="572" t="s">
        <v>15</v>
      </c>
      <c r="I39" s="572" t="s">
        <v>15</v>
      </c>
      <c r="J39" s="631" t="s">
        <v>513</v>
      </c>
      <c r="K39" s="515" t="s">
        <v>784</v>
      </c>
      <c r="L39" s="565">
        <v>1</v>
      </c>
      <c r="M39" s="566" t="s">
        <v>783</v>
      </c>
      <c r="N39" s="619">
        <v>1</v>
      </c>
      <c r="O39" s="643" t="s">
        <v>1061</v>
      </c>
    </row>
    <row r="40" spans="1:15" ht="51.75" customHeight="1" x14ac:dyDescent="0.2">
      <c r="A40" s="561">
        <f t="shared" si="0"/>
        <v>34</v>
      </c>
      <c r="B40" s="752"/>
      <c r="C40" s="752"/>
      <c r="D40" s="742"/>
      <c r="E40" s="614" t="s">
        <v>521</v>
      </c>
      <c r="F40" s="581"/>
      <c r="G40" s="571"/>
      <c r="H40" s="572" t="s">
        <v>15</v>
      </c>
      <c r="I40" s="572" t="s">
        <v>15</v>
      </c>
      <c r="J40" s="631" t="s">
        <v>513</v>
      </c>
      <c r="K40" s="515" t="s">
        <v>784</v>
      </c>
      <c r="L40" s="565">
        <v>1</v>
      </c>
      <c r="M40" s="566" t="s">
        <v>783</v>
      </c>
      <c r="N40" s="619">
        <v>1</v>
      </c>
      <c r="O40" s="643" t="s">
        <v>1061</v>
      </c>
    </row>
    <row r="41" spans="1:15" ht="51.75" customHeight="1" x14ac:dyDescent="0.2">
      <c r="A41" s="561">
        <f t="shared" si="0"/>
        <v>35</v>
      </c>
      <c r="B41" s="752"/>
      <c r="C41" s="752"/>
      <c r="D41" s="742"/>
      <c r="E41" s="614" t="s">
        <v>522</v>
      </c>
      <c r="F41" s="581"/>
      <c r="G41" s="571"/>
      <c r="H41" s="572" t="s">
        <v>15</v>
      </c>
      <c r="I41" s="572" t="s">
        <v>15</v>
      </c>
      <c r="J41" s="631" t="s">
        <v>513</v>
      </c>
      <c r="K41" s="515" t="s">
        <v>784</v>
      </c>
      <c r="L41" s="565">
        <v>1</v>
      </c>
      <c r="M41" s="566" t="s">
        <v>783</v>
      </c>
      <c r="N41" s="619">
        <v>1</v>
      </c>
      <c r="O41" s="643" t="s">
        <v>1061</v>
      </c>
    </row>
    <row r="42" spans="1:15" ht="61.5" customHeight="1" x14ac:dyDescent="0.2">
      <c r="A42" s="561">
        <f t="shared" si="0"/>
        <v>36</v>
      </c>
      <c r="B42" s="752"/>
      <c r="C42" s="752"/>
      <c r="D42" s="742"/>
      <c r="E42" s="614" t="s">
        <v>523</v>
      </c>
      <c r="F42" s="581"/>
      <c r="G42" s="571"/>
      <c r="H42" s="572" t="s">
        <v>15</v>
      </c>
      <c r="I42" s="572" t="s">
        <v>15</v>
      </c>
      <c r="J42" s="631" t="s">
        <v>524</v>
      </c>
      <c r="K42" s="515" t="s">
        <v>784</v>
      </c>
      <c r="L42" s="565">
        <v>1</v>
      </c>
      <c r="M42" s="566" t="s">
        <v>783</v>
      </c>
      <c r="N42" s="619">
        <v>1</v>
      </c>
      <c r="O42" s="643" t="s">
        <v>1061</v>
      </c>
    </row>
    <row r="43" spans="1:15" ht="54" customHeight="1" x14ac:dyDescent="0.2">
      <c r="A43" s="561">
        <f t="shared" si="0"/>
        <v>37</v>
      </c>
      <c r="B43" s="752"/>
      <c r="C43" s="752"/>
      <c r="D43" s="742"/>
      <c r="E43" s="614" t="s">
        <v>525</v>
      </c>
      <c r="F43" s="581"/>
      <c r="G43" s="571"/>
      <c r="H43" s="572" t="s">
        <v>15</v>
      </c>
      <c r="I43" s="572" t="s">
        <v>15</v>
      </c>
      <c r="J43" s="631" t="s">
        <v>526</v>
      </c>
      <c r="K43" s="515" t="s">
        <v>784</v>
      </c>
      <c r="L43" s="565">
        <v>1</v>
      </c>
      <c r="M43" s="566" t="s">
        <v>783</v>
      </c>
      <c r="N43" s="619">
        <v>1</v>
      </c>
      <c r="O43" s="643" t="s">
        <v>1061</v>
      </c>
    </row>
    <row r="44" spans="1:15" ht="72.75" customHeight="1" x14ac:dyDescent="0.2">
      <c r="A44" s="561">
        <f t="shared" si="0"/>
        <v>38</v>
      </c>
      <c r="B44" s="752"/>
      <c r="C44" s="752"/>
      <c r="D44" s="742"/>
      <c r="E44" s="614" t="s">
        <v>527</v>
      </c>
      <c r="F44" s="581"/>
      <c r="G44" s="571"/>
      <c r="H44" s="572" t="s">
        <v>15</v>
      </c>
      <c r="I44" s="572" t="s">
        <v>15</v>
      </c>
      <c r="J44" s="631" t="s">
        <v>513</v>
      </c>
      <c r="K44" s="515" t="s">
        <v>782</v>
      </c>
      <c r="L44" s="565">
        <v>1</v>
      </c>
      <c r="M44" s="582" t="s">
        <v>935</v>
      </c>
      <c r="N44" s="619">
        <v>1</v>
      </c>
      <c r="O44" s="643" t="s">
        <v>1061</v>
      </c>
    </row>
    <row r="45" spans="1:15" ht="117.75" customHeight="1" x14ac:dyDescent="0.2">
      <c r="A45" s="561">
        <f t="shared" si="0"/>
        <v>39</v>
      </c>
      <c r="B45" s="752"/>
      <c r="C45" s="753"/>
      <c r="D45" s="743"/>
      <c r="E45" s="614" t="s">
        <v>528</v>
      </c>
      <c r="F45" s="583"/>
      <c r="G45" s="571"/>
      <c r="H45" s="572" t="s">
        <v>15</v>
      </c>
      <c r="I45" s="572" t="s">
        <v>15</v>
      </c>
      <c r="J45" s="631" t="s">
        <v>513</v>
      </c>
      <c r="K45" s="515" t="s">
        <v>784</v>
      </c>
      <c r="L45" s="565">
        <v>1</v>
      </c>
      <c r="M45" s="566" t="s">
        <v>1000</v>
      </c>
      <c r="N45" s="619">
        <v>1</v>
      </c>
      <c r="O45" s="644" t="s">
        <v>1036</v>
      </c>
    </row>
    <row r="46" spans="1:15" ht="192" customHeight="1" x14ac:dyDescent="0.2">
      <c r="A46" s="561">
        <f t="shared" si="0"/>
        <v>40</v>
      </c>
      <c r="B46" s="752"/>
      <c r="C46" s="621" t="s">
        <v>849</v>
      </c>
      <c r="D46" s="572" t="s">
        <v>331</v>
      </c>
      <c r="E46" s="614" t="s">
        <v>529</v>
      </c>
      <c r="F46" s="573"/>
      <c r="G46" s="571" t="s">
        <v>530</v>
      </c>
      <c r="H46" s="573"/>
      <c r="I46" s="572" t="s">
        <v>15</v>
      </c>
      <c r="J46" s="631" t="s">
        <v>483</v>
      </c>
      <c r="K46" s="515" t="s">
        <v>912</v>
      </c>
      <c r="L46" s="565">
        <v>1</v>
      </c>
      <c r="M46" s="566" t="s">
        <v>936</v>
      </c>
      <c r="N46" s="619">
        <v>1</v>
      </c>
      <c r="O46" s="643" t="s">
        <v>1063</v>
      </c>
    </row>
    <row r="47" spans="1:15" ht="132" customHeight="1" x14ac:dyDescent="0.2">
      <c r="A47" s="561">
        <f t="shared" si="0"/>
        <v>41</v>
      </c>
      <c r="B47" s="752"/>
      <c r="C47" s="574" t="s">
        <v>531</v>
      </c>
      <c r="D47" s="572" t="s">
        <v>331</v>
      </c>
      <c r="E47" s="614" t="s">
        <v>532</v>
      </c>
      <c r="F47" s="573"/>
      <c r="G47" s="571" t="s">
        <v>533</v>
      </c>
      <c r="H47" s="572"/>
      <c r="I47" s="572" t="s">
        <v>15</v>
      </c>
      <c r="J47" s="631" t="s">
        <v>483</v>
      </c>
      <c r="K47" s="515" t="s">
        <v>913</v>
      </c>
      <c r="L47" s="565">
        <v>1</v>
      </c>
      <c r="M47" s="566" t="s">
        <v>937</v>
      </c>
      <c r="N47" s="619">
        <v>1</v>
      </c>
      <c r="O47" s="643" t="s">
        <v>1037</v>
      </c>
    </row>
    <row r="48" spans="1:15" ht="190.5" customHeight="1" x14ac:dyDescent="0.2">
      <c r="A48" s="561">
        <f t="shared" si="0"/>
        <v>42</v>
      </c>
      <c r="B48" s="752"/>
      <c r="C48" s="751" t="s">
        <v>850</v>
      </c>
      <c r="D48" s="741" t="s">
        <v>331</v>
      </c>
      <c r="E48" s="614" t="s">
        <v>534</v>
      </c>
      <c r="F48" s="584"/>
      <c r="G48" s="585" t="s">
        <v>535</v>
      </c>
      <c r="H48" s="572" t="s">
        <v>15</v>
      </c>
      <c r="I48" s="586"/>
      <c r="J48" s="631" t="s">
        <v>483</v>
      </c>
      <c r="K48" s="515" t="s">
        <v>785</v>
      </c>
      <c r="L48" s="565">
        <v>1</v>
      </c>
      <c r="M48" s="566" t="s">
        <v>959</v>
      </c>
      <c r="N48" s="619">
        <v>1</v>
      </c>
      <c r="O48" s="643" t="s">
        <v>1027</v>
      </c>
    </row>
    <row r="49" spans="1:15" ht="102" customHeight="1" x14ac:dyDescent="0.2">
      <c r="A49" s="561">
        <f t="shared" si="0"/>
        <v>43</v>
      </c>
      <c r="B49" s="752"/>
      <c r="C49" s="753"/>
      <c r="D49" s="743"/>
      <c r="E49" s="614" t="s">
        <v>536</v>
      </c>
      <c r="F49" s="570"/>
      <c r="G49" s="587"/>
      <c r="H49" s="572" t="s">
        <v>15</v>
      </c>
      <c r="I49" s="572" t="s">
        <v>15</v>
      </c>
      <c r="J49" s="631" t="s">
        <v>483</v>
      </c>
      <c r="K49" s="575" t="s">
        <v>914</v>
      </c>
      <c r="L49" s="565">
        <v>1</v>
      </c>
      <c r="M49" s="566" t="s">
        <v>870</v>
      </c>
      <c r="N49" s="619">
        <v>1</v>
      </c>
      <c r="O49" s="643" t="s">
        <v>1038</v>
      </c>
    </row>
    <row r="50" spans="1:15" ht="166.5" customHeight="1" x14ac:dyDescent="0.2">
      <c r="A50" s="561">
        <f t="shared" si="0"/>
        <v>44</v>
      </c>
      <c r="B50" s="752"/>
      <c r="C50" s="574" t="s">
        <v>537</v>
      </c>
      <c r="D50" s="572" t="s">
        <v>331</v>
      </c>
      <c r="E50" s="614" t="s">
        <v>538</v>
      </c>
      <c r="F50" s="570"/>
      <c r="G50" s="585" t="s">
        <v>539</v>
      </c>
      <c r="H50" s="572" t="s">
        <v>15</v>
      </c>
      <c r="I50" s="572"/>
      <c r="J50" s="632" t="s">
        <v>801</v>
      </c>
      <c r="K50" s="515" t="s">
        <v>781</v>
      </c>
      <c r="L50" s="565">
        <v>1</v>
      </c>
      <c r="M50" s="566" t="s">
        <v>938</v>
      </c>
      <c r="N50" s="619">
        <v>1</v>
      </c>
      <c r="O50" s="644" t="s">
        <v>1052</v>
      </c>
    </row>
    <row r="51" spans="1:15" ht="66.75" customHeight="1" x14ac:dyDescent="0.2">
      <c r="A51" s="561">
        <f t="shared" si="0"/>
        <v>45</v>
      </c>
      <c r="B51" s="752"/>
      <c r="C51" s="751" t="s">
        <v>540</v>
      </c>
      <c r="D51" s="741" t="s">
        <v>331</v>
      </c>
      <c r="E51" s="614" t="s">
        <v>541</v>
      </c>
      <c r="F51" s="570"/>
      <c r="G51" s="585" t="s">
        <v>542</v>
      </c>
      <c r="H51" s="572" t="s">
        <v>15</v>
      </c>
      <c r="I51" s="572" t="s">
        <v>15</v>
      </c>
      <c r="J51" s="631" t="s">
        <v>483</v>
      </c>
      <c r="K51" s="577"/>
      <c r="L51" s="577"/>
      <c r="M51" s="577"/>
      <c r="N51" s="577"/>
      <c r="O51" s="588"/>
    </row>
    <row r="52" spans="1:15" ht="186" customHeight="1" x14ac:dyDescent="0.2">
      <c r="A52" s="561">
        <f t="shared" si="0"/>
        <v>46</v>
      </c>
      <c r="B52" s="752"/>
      <c r="C52" s="752"/>
      <c r="D52" s="742"/>
      <c r="E52" s="614" t="s">
        <v>543</v>
      </c>
      <c r="F52" s="524"/>
      <c r="G52" s="639"/>
      <c r="H52" s="562" t="s">
        <v>15</v>
      </c>
      <c r="I52" s="562" t="s">
        <v>15</v>
      </c>
      <c r="J52" s="631" t="s">
        <v>483</v>
      </c>
      <c r="K52" s="642" t="s">
        <v>1001</v>
      </c>
      <c r="L52" s="565">
        <v>1</v>
      </c>
      <c r="M52" s="566" t="s">
        <v>939</v>
      </c>
      <c r="N52" s="619">
        <v>1</v>
      </c>
      <c r="O52" s="643" t="s">
        <v>1039</v>
      </c>
    </row>
    <row r="53" spans="1:15" ht="99" customHeight="1" x14ac:dyDescent="0.2">
      <c r="A53" s="561">
        <f t="shared" si="0"/>
        <v>47</v>
      </c>
      <c r="B53" s="752"/>
      <c r="C53" s="752"/>
      <c r="D53" s="742"/>
      <c r="E53" s="614" t="s">
        <v>544</v>
      </c>
      <c r="F53" s="570"/>
      <c r="G53" s="589"/>
      <c r="H53" s="572" t="s">
        <v>15</v>
      </c>
      <c r="I53" s="572" t="s">
        <v>15</v>
      </c>
      <c r="J53" s="631" t="s">
        <v>483</v>
      </c>
      <c r="K53" s="515" t="s">
        <v>894</v>
      </c>
      <c r="L53" s="619">
        <v>1</v>
      </c>
      <c r="M53" s="566" t="s">
        <v>900</v>
      </c>
      <c r="N53" s="619">
        <v>1</v>
      </c>
      <c r="O53" s="643" t="s">
        <v>1061</v>
      </c>
    </row>
    <row r="54" spans="1:15" ht="91.5" customHeight="1" x14ac:dyDescent="0.2">
      <c r="A54" s="561">
        <f t="shared" si="0"/>
        <v>48</v>
      </c>
      <c r="B54" s="752"/>
      <c r="C54" s="752"/>
      <c r="D54" s="742"/>
      <c r="E54" s="614" t="s">
        <v>545</v>
      </c>
      <c r="F54" s="570"/>
      <c r="G54" s="589"/>
      <c r="H54" s="572" t="s">
        <v>15</v>
      </c>
      <c r="I54" s="572" t="s">
        <v>15</v>
      </c>
      <c r="J54" s="631" t="s">
        <v>483</v>
      </c>
      <c r="K54" s="515" t="s">
        <v>896</v>
      </c>
      <c r="L54" s="619">
        <v>1</v>
      </c>
      <c r="M54" s="566" t="s">
        <v>940</v>
      </c>
      <c r="N54" s="619">
        <v>1</v>
      </c>
      <c r="O54" s="643" t="s">
        <v>1061</v>
      </c>
    </row>
    <row r="55" spans="1:15" ht="158.25" customHeight="1" x14ac:dyDescent="0.2">
      <c r="A55" s="561">
        <f t="shared" si="0"/>
        <v>49</v>
      </c>
      <c r="B55" s="752"/>
      <c r="C55" s="753"/>
      <c r="D55" s="743"/>
      <c r="E55" s="614" t="s">
        <v>546</v>
      </c>
      <c r="F55" s="570"/>
      <c r="G55" s="587"/>
      <c r="H55" s="572" t="s">
        <v>15</v>
      </c>
      <c r="I55" s="572" t="s">
        <v>15</v>
      </c>
      <c r="J55" s="631" t="s">
        <v>483</v>
      </c>
      <c r="K55" s="515" t="s">
        <v>895</v>
      </c>
      <c r="L55" s="619">
        <v>1</v>
      </c>
      <c r="M55" s="566" t="s">
        <v>960</v>
      </c>
      <c r="N55" s="619">
        <v>1</v>
      </c>
      <c r="O55" s="643" t="s">
        <v>1061</v>
      </c>
    </row>
    <row r="56" spans="1:15" ht="91.5" customHeight="1" x14ac:dyDescent="0.2">
      <c r="A56" s="561">
        <f t="shared" si="0"/>
        <v>50</v>
      </c>
      <c r="B56" s="752"/>
      <c r="C56" s="621" t="s">
        <v>851</v>
      </c>
      <c r="D56" s="572" t="s">
        <v>331</v>
      </c>
      <c r="E56" s="614" t="s">
        <v>547</v>
      </c>
      <c r="F56" s="570"/>
      <c r="G56" s="571" t="s">
        <v>548</v>
      </c>
      <c r="H56" s="572"/>
      <c r="I56" s="572"/>
      <c r="J56" s="631" t="s">
        <v>460</v>
      </c>
      <c r="K56" s="515" t="s">
        <v>941</v>
      </c>
      <c r="L56" s="565">
        <v>1</v>
      </c>
      <c r="M56" s="566" t="s">
        <v>961</v>
      </c>
      <c r="N56" s="619">
        <v>1</v>
      </c>
      <c r="O56" s="643" t="s">
        <v>1040</v>
      </c>
    </row>
    <row r="57" spans="1:15" ht="231" customHeight="1" x14ac:dyDescent="0.2">
      <c r="A57" s="561">
        <f t="shared" si="0"/>
        <v>51</v>
      </c>
      <c r="B57" s="752"/>
      <c r="C57" s="621" t="s">
        <v>852</v>
      </c>
      <c r="D57" s="572" t="s">
        <v>331</v>
      </c>
      <c r="E57" s="614" t="s">
        <v>549</v>
      </c>
      <c r="F57" s="570" t="s">
        <v>550</v>
      </c>
      <c r="G57" s="571" t="s">
        <v>551</v>
      </c>
      <c r="H57" s="571" t="s">
        <v>15</v>
      </c>
      <c r="I57" s="586"/>
      <c r="J57" s="631" t="s">
        <v>892</v>
      </c>
      <c r="K57" s="515" t="s">
        <v>915</v>
      </c>
      <c r="L57" s="565">
        <v>1</v>
      </c>
      <c r="M57" s="566" t="s">
        <v>1002</v>
      </c>
      <c r="N57" s="619">
        <v>1</v>
      </c>
      <c r="O57" s="643" t="s">
        <v>1066</v>
      </c>
    </row>
    <row r="58" spans="1:15" ht="78.75" customHeight="1" x14ac:dyDescent="0.2">
      <c r="A58" s="561">
        <f t="shared" si="0"/>
        <v>52</v>
      </c>
      <c r="B58" s="752"/>
      <c r="C58" s="751" t="s">
        <v>552</v>
      </c>
      <c r="D58" s="741" t="s">
        <v>331</v>
      </c>
      <c r="E58" s="614" t="s">
        <v>553</v>
      </c>
      <c r="F58" s="573"/>
      <c r="G58" s="585" t="s">
        <v>554</v>
      </c>
      <c r="H58" s="572" t="s">
        <v>15</v>
      </c>
      <c r="I58" s="572" t="s">
        <v>15</v>
      </c>
      <c r="J58" s="631" t="s">
        <v>555</v>
      </c>
      <c r="K58" s="515" t="s">
        <v>786</v>
      </c>
      <c r="L58" s="565">
        <v>1</v>
      </c>
      <c r="M58" s="566" t="s">
        <v>942</v>
      </c>
      <c r="N58" s="619">
        <v>1</v>
      </c>
      <c r="O58" s="643" t="s">
        <v>1028</v>
      </c>
    </row>
    <row r="59" spans="1:15" ht="51" customHeight="1" x14ac:dyDescent="0.2">
      <c r="A59" s="561">
        <f t="shared" si="0"/>
        <v>53</v>
      </c>
      <c r="B59" s="752"/>
      <c r="C59" s="753"/>
      <c r="D59" s="743"/>
      <c r="E59" s="614" t="s">
        <v>556</v>
      </c>
      <c r="F59" s="573"/>
      <c r="G59" s="587"/>
      <c r="H59" s="572" t="s">
        <v>15</v>
      </c>
      <c r="I59" s="572" t="s">
        <v>15</v>
      </c>
      <c r="J59" s="631" t="s">
        <v>555</v>
      </c>
      <c r="K59" s="515" t="s">
        <v>786</v>
      </c>
      <c r="L59" s="565">
        <v>1</v>
      </c>
      <c r="M59" s="566" t="s">
        <v>871</v>
      </c>
      <c r="N59" s="619">
        <v>1</v>
      </c>
      <c r="O59" s="643" t="s">
        <v>1061</v>
      </c>
    </row>
    <row r="60" spans="1:15" ht="170.25" customHeight="1" x14ac:dyDescent="0.2">
      <c r="A60" s="561">
        <f t="shared" si="0"/>
        <v>54</v>
      </c>
      <c r="B60" s="753"/>
      <c r="C60" s="621" t="s">
        <v>557</v>
      </c>
      <c r="D60" s="572" t="s">
        <v>331</v>
      </c>
      <c r="E60" s="614" t="s">
        <v>558</v>
      </c>
      <c r="F60" s="590"/>
      <c r="G60" s="571" t="s">
        <v>559</v>
      </c>
      <c r="H60" s="591"/>
      <c r="I60" s="586"/>
      <c r="J60" s="630" t="s">
        <v>560</v>
      </c>
      <c r="K60" s="515" t="s">
        <v>943</v>
      </c>
      <c r="L60" s="565">
        <v>1</v>
      </c>
      <c r="M60" s="566" t="s">
        <v>944</v>
      </c>
      <c r="N60" s="619">
        <v>1</v>
      </c>
      <c r="O60" s="643" t="s">
        <v>1067</v>
      </c>
    </row>
    <row r="61" spans="1:15" ht="58.5" customHeight="1" x14ac:dyDescent="0.2">
      <c r="A61" s="561">
        <f t="shared" si="0"/>
        <v>55</v>
      </c>
      <c r="B61" s="754" t="s">
        <v>561</v>
      </c>
      <c r="C61" s="738" t="s">
        <v>562</v>
      </c>
      <c r="D61" s="562" t="s">
        <v>563</v>
      </c>
      <c r="E61" s="613" t="s">
        <v>564</v>
      </c>
      <c r="F61" s="592"/>
      <c r="G61" s="568" t="s">
        <v>565</v>
      </c>
      <c r="H61" s="562" t="s">
        <v>15</v>
      </c>
      <c r="I61" s="562" t="s">
        <v>15</v>
      </c>
      <c r="J61" s="629" t="s">
        <v>566</v>
      </c>
      <c r="K61" s="515" t="s">
        <v>787</v>
      </c>
      <c r="L61" s="565">
        <v>1</v>
      </c>
      <c r="M61" s="566" t="s">
        <v>1003</v>
      </c>
      <c r="N61" s="619">
        <v>1</v>
      </c>
      <c r="O61" s="643" t="s">
        <v>1061</v>
      </c>
    </row>
    <row r="62" spans="1:15" ht="69" customHeight="1" x14ac:dyDescent="0.2">
      <c r="A62" s="561">
        <f t="shared" si="0"/>
        <v>56</v>
      </c>
      <c r="B62" s="755"/>
      <c r="C62" s="739"/>
      <c r="D62" s="562" t="s">
        <v>567</v>
      </c>
      <c r="E62" s="613" t="s">
        <v>568</v>
      </c>
      <c r="F62" s="592"/>
      <c r="G62" s="561" t="s">
        <v>569</v>
      </c>
      <c r="H62" s="566"/>
      <c r="I62" s="593"/>
      <c r="J62" s="629" t="s">
        <v>566</v>
      </c>
      <c r="K62" s="515" t="s">
        <v>945</v>
      </c>
      <c r="L62" s="565">
        <v>1</v>
      </c>
      <c r="M62" s="566" t="s">
        <v>802</v>
      </c>
      <c r="N62" s="619">
        <v>1</v>
      </c>
      <c r="O62" s="643" t="s">
        <v>1061</v>
      </c>
    </row>
    <row r="63" spans="1:15" ht="93.75" customHeight="1" x14ac:dyDescent="0.2">
      <c r="A63" s="561">
        <f t="shared" si="0"/>
        <v>57</v>
      </c>
      <c r="B63" s="755"/>
      <c r="C63" s="739"/>
      <c r="D63" s="735" t="s">
        <v>570</v>
      </c>
      <c r="E63" s="613" t="s">
        <v>571</v>
      </c>
      <c r="F63" s="594" t="s">
        <v>572</v>
      </c>
      <c r="G63" s="595" t="s">
        <v>573</v>
      </c>
      <c r="H63" s="562" t="s">
        <v>15</v>
      </c>
      <c r="I63" s="562" t="s">
        <v>15</v>
      </c>
      <c r="J63" s="629" t="s">
        <v>566</v>
      </c>
      <c r="K63" s="577"/>
      <c r="L63" s="577"/>
      <c r="M63" s="577"/>
      <c r="N63" s="577"/>
      <c r="O63" s="588"/>
    </row>
    <row r="64" spans="1:15" ht="37.5" customHeight="1" x14ac:dyDescent="0.2">
      <c r="A64" s="561">
        <f t="shared" si="0"/>
        <v>58</v>
      </c>
      <c r="B64" s="755"/>
      <c r="C64" s="739"/>
      <c r="D64" s="736"/>
      <c r="E64" s="613" t="s">
        <v>574</v>
      </c>
      <c r="F64" s="596"/>
      <c r="G64" s="597"/>
      <c r="H64" s="562" t="s">
        <v>15</v>
      </c>
      <c r="I64" s="562" t="s">
        <v>15</v>
      </c>
      <c r="J64" s="629" t="s">
        <v>566</v>
      </c>
      <c r="K64" s="577"/>
      <c r="L64" s="577"/>
      <c r="M64" s="577"/>
      <c r="N64" s="577"/>
      <c r="O64" s="588"/>
    </row>
    <row r="65" spans="1:15" ht="57.75" customHeight="1" x14ac:dyDescent="0.2">
      <c r="A65" s="561">
        <f t="shared" si="0"/>
        <v>59</v>
      </c>
      <c r="B65" s="755"/>
      <c r="C65" s="739"/>
      <c r="D65" s="736"/>
      <c r="E65" s="613" t="s">
        <v>575</v>
      </c>
      <c r="F65" s="596"/>
      <c r="G65" s="597"/>
      <c r="H65" s="562" t="s">
        <v>15</v>
      </c>
      <c r="I65" s="562" t="s">
        <v>15</v>
      </c>
      <c r="J65" s="629" t="s">
        <v>566</v>
      </c>
      <c r="K65" s="515" t="s">
        <v>787</v>
      </c>
      <c r="L65" s="565">
        <v>1</v>
      </c>
      <c r="M65" s="566" t="s">
        <v>962</v>
      </c>
      <c r="N65" s="619">
        <v>1</v>
      </c>
      <c r="O65" s="643" t="s">
        <v>1061</v>
      </c>
    </row>
    <row r="66" spans="1:15" ht="57.75" customHeight="1" x14ac:dyDescent="0.2">
      <c r="A66" s="561">
        <f t="shared" si="0"/>
        <v>60</v>
      </c>
      <c r="B66" s="755"/>
      <c r="C66" s="739"/>
      <c r="D66" s="736"/>
      <c r="E66" s="613" t="s">
        <v>576</v>
      </c>
      <c r="F66" s="596"/>
      <c r="G66" s="597"/>
      <c r="H66" s="562" t="s">
        <v>15</v>
      </c>
      <c r="I66" s="562" t="s">
        <v>15</v>
      </c>
      <c r="J66" s="629" t="s">
        <v>566</v>
      </c>
      <c r="K66" s="515" t="s">
        <v>787</v>
      </c>
      <c r="L66" s="565">
        <v>1</v>
      </c>
      <c r="M66" s="566" t="s">
        <v>962</v>
      </c>
      <c r="N66" s="619">
        <v>1</v>
      </c>
      <c r="O66" s="643" t="s">
        <v>1061</v>
      </c>
    </row>
    <row r="67" spans="1:15" ht="57.75" customHeight="1" x14ac:dyDescent="0.2">
      <c r="A67" s="561">
        <f t="shared" si="0"/>
        <v>61</v>
      </c>
      <c r="B67" s="755"/>
      <c r="C67" s="739"/>
      <c r="D67" s="736"/>
      <c r="E67" s="613" t="s">
        <v>577</v>
      </c>
      <c r="F67" s="596"/>
      <c r="G67" s="597"/>
      <c r="H67" s="562" t="s">
        <v>15</v>
      </c>
      <c r="I67" s="562" t="s">
        <v>15</v>
      </c>
      <c r="J67" s="629" t="s">
        <v>566</v>
      </c>
      <c r="K67" s="515" t="s">
        <v>787</v>
      </c>
      <c r="L67" s="565">
        <v>1</v>
      </c>
      <c r="M67" s="566" t="s">
        <v>962</v>
      </c>
      <c r="N67" s="619">
        <v>1</v>
      </c>
      <c r="O67" s="643" t="s">
        <v>1061</v>
      </c>
    </row>
    <row r="68" spans="1:15" ht="57.75" customHeight="1" x14ac:dyDescent="0.2">
      <c r="A68" s="561">
        <f t="shared" si="0"/>
        <v>62</v>
      </c>
      <c r="B68" s="755"/>
      <c r="C68" s="739"/>
      <c r="D68" s="736"/>
      <c r="E68" s="613" t="s">
        <v>578</v>
      </c>
      <c r="F68" s="596"/>
      <c r="G68" s="597"/>
      <c r="H68" s="562" t="s">
        <v>15</v>
      </c>
      <c r="I68" s="562" t="s">
        <v>15</v>
      </c>
      <c r="J68" s="629" t="s">
        <v>566</v>
      </c>
      <c r="K68" s="515" t="s">
        <v>787</v>
      </c>
      <c r="L68" s="565">
        <v>1</v>
      </c>
      <c r="M68" s="566" t="s">
        <v>962</v>
      </c>
      <c r="N68" s="619">
        <v>1</v>
      </c>
      <c r="O68" s="643" t="s">
        <v>1061</v>
      </c>
    </row>
    <row r="69" spans="1:15" ht="51" customHeight="1" x14ac:dyDescent="0.2">
      <c r="A69" s="561">
        <f t="shared" si="0"/>
        <v>63</v>
      </c>
      <c r="B69" s="755"/>
      <c r="C69" s="739"/>
      <c r="D69" s="737"/>
      <c r="E69" s="613" t="s">
        <v>774</v>
      </c>
      <c r="F69" s="555"/>
      <c r="G69" s="598"/>
      <c r="H69" s="562" t="s">
        <v>15</v>
      </c>
      <c r="I69" s="562" t="s">
        <v>15</v>
      </c>
      <c r="J69" s="629" t="s">
        <v>566</v>
      </c>
      <c r="K69" s="515" t="s">
        <v>787</v>
      </c>
      <c r="L69" s="565">
        <v>1</v>
      </c>
      <c r="M69" s="566" t="s">
        <v>962</v>
      </c>
      <c r="N69" s="619">
        <v>1</v>
      </c>
      <c r="O69" s="643" t="s">
        <v>1061</v>
      </c>
    </row>
    <row r="70" spans="1:15" ht="73.5" customHeight="1" x14ac:dyDescent="0.2">
      <c r="A70" s="561">
        <f t="shared" si="0"/>
        <v>64</v>
      </c>
      <c r="B70" s="755"/>
      <c r="C70" s="739"/>
      <c r="D70" s="562" t="s">
        <v>579</v>
      </c>
      <c r="E70" s="613" t="s">
        <v>580</v>
      </c>
      <c r="F70" s="524"/>
      <c r="G70" s="568" t="s">
        <v>581</v>
      </c>
      <c r="H70" s="566"/>
      <c r="I70" s="593"/>
      <c r="J70" s="629" t="s">
        <v>582</v>
      </c>
      <c r="K70" s="515" t="s">
        <v>583</v>
      </c>
      <c r="L70" s="565">
        <v>1</v>
      </c>
      <c r="M70" s="566" t="s">
        <v>788</v>
      </c>
      <c r="N70" s="619">
        <v>1</v>
      </c>
      <c r="O70" s="643" t="s">
        <v>1061</v>
      </c>
    </row>
    <row r="71" spans="1:15" ht="70.5" customHeight="1" x14ac:dyDescent="0.2">
      <c r="A71" s="561">
        <f t="shared" si="0"/>
        <v>65</v>
      </c>
      <c r="B71" s="755"/>
      <c r="C71" s="739"/>
      <c r="D71" s="735" t="s">
        <v>769</v>
      </c>
      <c r="E71" s="613" t="s">
        <v>584</v>
      </c>
      <c r="F71" s="592"/>
      <c r="G71" s="595" t="s">
        <v>585</v>
      </c>
      <c r="H71" s="562"/>
      <c r="I71" s="562"/>
      <c r="J71" s="629" t="s">
        <v>192</v>
      </c>
      <c r="K71" s="515" t="s">
        <v>893</v>
      </c>
      <c r="L71" s="565">
        <v>1</v>
      </c>
      <c r="M71" s="566" t="s">
        <v>904</v>
      </c>
      <c r="N71" s="619">
        <v>1</v>
      </c>
      <c r="O71" s="643" t="s">
        <v>1061</v>
      </c>
    </row>
    <row r="72" spans="1:15" ht="86.25" customHeight="1" x14ac:dyDescent="0.2">
      <c r="A72" s="561">
        <f t="shared" si="0"/>
        <v>66</v>
      </c>
      <c r="B72" s="755"/>
      <c r="C72" s="739"/>
      <c r="D72" s="736"/>
      <c r="E72" s="613" t="s">
        <v>586</v>
      </c>
      <c r="F72" s="592"/>
      <c r="G72" s="597"/>
      <c r="H72" s="562" t="s">
        <v>15</v>
      </c>
      <c r="I72" s="562" t="s">
        <v>15</v>
      </c>
      <c r="J72" s="629" t="s">
        <v>587</v>
      </c>
      <c r="K72" s="575" t="s">
        <v>916</v>
      </c>
      <c r="L72" s="565">
        <v>1</v>
      </c>
      <c r="M72" s="566" t="s">
        <v>883</v>
      </c>
      <c r="N72" s="619">
        <v>1</v>
      </c>
      <c r="O72" s="643" t="s">
        <v>1061</v>
      </c>
    </row>
    <row r="73" spans="1:15" ht="190.5" customHeight="1" x14ac:dyDescent="0.2">
      <c r="A73" s="561">
        <f t="shared" si="0"/>
        <v>67</v>
      </c>
      <c r="B73" s="755"/>
      <c r="C73" s="739"/>
      <c r="D73" s="737"/>
      <c r="E73" s="613" t="s">
        <v>588</v>
      </c>
      <c r="F73" s="567"/>
      <c r="G73" s="598"/>
      <c r="H73" s="566"/>
      <c r="I73" s="593"/>
      <c r="J73" s="629" t="s">
        <v>587</v>
      </c>
      <c r="K73" s="575" t="s">
        <v>1004</v>
      </c>
      <c r="L73" s="565">
        <v>1</v>
      </c>
      <c r="M73" s="566" t="s">
        <v>946</v>
      </c>
      <c r="N73" s="619">
        <v>1</v>
      </c>
      <c r="O73" s="643" t="s">
        <v>1061</v>
      </c>
    </row>
    <row r="74" spans="1:15" ht="102" customHeight="1" x14ac:dyDescent="0.2">
      <c r="A74" s="561">
        <f t="shared" si="0"/>
        <v>68</v>
      </c>
      <c r="B74" s="755"/>
      <c r="C74" s="740"/>
      <c r="D74" s="524" t="s">
        <v>770</v>
      </c>
      <c r="E74" s="613" t="s">
        <v>589</v>
      </c>
      <c r="F74" s="567"/>
      <c r="G74" s="568" t="s">
        <v>590</v>
      </c>
      <c r="H74" s="566"/>
      <c r="I74" s="593"/>
      <c r="J74" s="629" t="s">
        <v>582</v>
      </c>
      <c r="K74" s="515" t="s">
        <v>917</v>
      </c>
      <c r="L74" s="565">
        <v>1</v>
      </c>
      <c r="M74" s="566" t="s">
        <v>956</v>
      </c>
      <c r="N74" s="619">
        <v>1</v>
      </c>
      <c r="O74" s="643" t="s">
        <v>1061</v>
      </c>
    </row>
    <row r="75" spans="1:15" ht="61.5" customHeight="1" x14ac:dyDescent="0.2">
      <c r="A75" s="561">
        <f t="shared" si="0"/>
        <v>69</v>
      </c>
      <c r="B75" s="755"/>
      <c r="C75" s="738" t="s">
        <v>591</v>
      </c>
      <c r="D75" s="562" t="s">
        <v>592</v>
      </c>
      <c r="E75" s="613" t="s">
        <v>593</v>
      </c>
      <c r="F75" s="567"/>
      <c r="G75" s="568" t="s">
        <v>594</v>
      </c>
      <c r="H75" s="566"/>
      <c r="I75" s="593"/>
      <c r="J75" s="629" t="s">
        <v>582</v>
      </c>
      <c r="K75" s="515" t="s">
        <v>789</v>
      </c>
      <c r="L75" s="565">
        <v>1</v>
      </c>
      <c r="M75" s="566" t="s">
        <v>790</v>
      </c>
      <c r="N75" s="619">
        <v>1</v>
      </c>
      <c r="O75" s="643" t="s">
        <v>1061</v>
      </c>
    </row>
    <row r="76" spans="1:15" ht="132" customHeight="1" x14ac:dyDescent="0.2">
      <c r="A76" s="561">
        <f t="shared" si="0"/>
        <v>70</v>
      </c>
      <c r="B76" s="755"/>
      <c r="C76" s="740"/>
      <c r="D76" s="562" t="s">
        <v>595</v>
      </c>
      <c r="E76" s="613" t="s">
        <v>596</v>
      </c>
      <c r="F76" s="567"/>
      <c r="G76" s="568" t="s">
        <v>597</v>
      </c>
      <c r="H76" s="566"/>
      <c r="I76" s="593"/>
      <c r="J76" s="629" t="s">
        <v>582</v>
      </c>
      <c r="K76" s="515" t="s">
        <v>918</v>
      </c>
      <c r="L76" s="565">
        <v>1</v>
      </c>
      <c r="M76" s="566" t="s">
        <v>963</v>
      </c>
      <c r="N76" s="619">
        <v>1</v>
      </c>
      <c r="O76" s="643" t="s">
        <v>1025</v>
      </c>
    </row>
    <row r="77" spans="1:15" ht="133.5" customHeight="1" x14ac:dyDescent="0.2">
      <c r="A77" s="561">
        <f t="shared" si="0"/>
        <v>71</v>
      </c>
      <c r="B77" s="755"/>
      <c r="C77" s="738" t="s">
        <v>598</v>
      </c>
      <c r="D77" s="562" t="s">
        <v>599</v>
      </c>
      <c r="E77" s="613" t="s">
        <v>600</v>
      </c>
      <c r="F77" s="567"/>
      <c r="G77" s="568" t="s">
        <v>601</v>
      </c>
      <c r="H77" s="566"/>
      <c r="I77" s="593"/>
      <c r="J77" s="629" t="s">
        <v>582</v>
      </c>
      <c r="K77" s="575" t="s">
        <v>884</v>
      </c>
      <c r="L77" s="565">
        <v>1</v>
      </c>
      <c r="M77" s="566" t="s">
        <v>964</v>
      </c>
      <c r="N77" s="619">
        <v>1</v>
      </c>
      <c r="O77" s="643" t="s">
        <v>1029</v>
      </c>
    </row>
    <row r="78" spans="1:15" ht="96.75" customHeight="1" x14ac:dyDescent="0.2">
      <c r="A78" s="561">
        <f t="shared" si="0"/>
        <v>72</v>
      </c>
      <c r="B78" s="755"/>
      <c r="C78" s="757"/>
      <c r="D78" s="562" t="s">
        <v>602</v>
      </c>
      <c r="E78" s="613" t="s">
        <v>603</v>
      </c>
      <c r="F78" s="567"/>
      <c r="G78" s="568" t="s">
        <v>604</v>
      </c>
      <c r="H78" s="566"/>
      <c r="I78" s="593"/>
      <c r="J78" s="629" t="s">
        <v>582</v>
      </c>
      <c r="K78" s="515" t="s">
        <v>902</v>
      </c>
      <c r="L78" s="565">
        <v>1</v>
      </c>
      <c r="M78" s="566" t="s">
        <v>965</v>
      </c>
      <c r="N78" s="619">
        <v>1</v>
      </c>
      <c r="O78" s="643" t="s">
        <v>1061</v>
      </c>
    </row>
    <row r="79" spans="1:15" ht="69.75" customHeight="1" x14ac:dyDescent="0.2">
      <c r="A79" s="561">
        <f t="shared" si="0"/>
        <v>73</v>
      </c>
      <c r="B79" s="756"/>
      <c r="C79" s="758"/>
      <c r="D79" s="562" t="s">
        <v>605</v>
      </c>
      <c r="E79" s="613" t="s">
        <v>606</v>
      </c>
      <c r="F79" s="567"/>
      <c r="G79" s="568" t="s">
        <v>604</v>
      </c>
      <c r="H79" s="566"/>
      <c r="I79" s="593"/>
      <c r="J79" s="629" t="s">
        <v>582</v>
      </c>
      <c r="K79" s="575" t="s">
        <v>919</v>
      </c>
      <c r="L79" s="565">
        <v>1</v>
      </c>
      <c r="M79" s="566" t="s">
        <v>920</v>
      </c>
      <c r="N79" s="619">
        <v>1</v>
      </c>
      <c r="O79" s="643" t="s">
        <v>1061</v>
      </c>
    </row>
    <row r="80" spans="1:15" ht="102.75" customHeight="1" x14ac:dyDescent="0.2">
      <c r="A80" s="561">
        <f t="shared" si="0"/>
        <v>74</v>
      </c>
      <c r="B80" s="751" t="s">
        <v>607</v>
      </c>
      <c r="C80" s="621" t="s">
        <v>608</v>
      </c>
      <c r="D80" s="572" t="s">
        <v>331</v>
      </c>
      <c r="E80" s="614" t="s">
        <v>609</v>
      </c>
      <c r="F80" s="573"/>
      <c r="G80" s="571" t="s">
        <v>610</v>
      </c>
      <c r="H80" s="572" t="s">
        <v>15</v>
      </c>
      <c r="I80" s="572" t="s">
        <v>15</v>
      </c>
      <c r="J80" s="631" t="s">
        <v>611</v>
      </c>
      <c r="K80" s="515" t="s">
        <v>885</v>
      </c>
      <c r="L80" s="565">
        <v>1</v>
      </c>
      <c r="M80" s="566" t="s">
        <v>1005</v>
      </c>
      <c r="N80" s="619">
        <v>1</v>
      </c>
      <c r="O80" s="643" t="s">
        <v>1041</v>
      </c>
    </row>
    <row r="81" spans="1:15" ht="159.75" customHeight="1" x14ac:dyDescent="0.2">
      <c r="A81" s="561">
        <f t="shared" si="0"/>
        <v>75</v>
      </c>
      <c r="B81" s="752"/>
      <c r="C81" s="621" t="s">
        <v>612</v>
      </c>
      <c r="D81" s="572" t="s">
        <v>331</v>
      </c>
      <c r="E81" s="614" t="s">
        <v>613</v>
      </c>
      <c r="F81" s="573"/>
      <c r="G81" s="571" t="s">
        <v>614</v>
      </c>
      <c r="H81" s="572" t="s">
        <v>15</v>
      </c>
      <c r="I81" s="572" t="s">
        <v>15</v>
      </c>
      <c r="J81" s="631" t="s">
        <v>611</v>
      </c>
      <c r="K81" s="515" t="s">
        <v>947</v>
      </c>
      <c r="L81" s="565">
        <v>1</v>
      </c>
      <c r="M81" s="566" t="s">
        <v>1006</v>
      </c>
      <c r="N81" s="619">
        <v>1</v>
      </c>
      <c r="O81" s="643" t="s">
        <v>1061</v>
      </c>
    </row>
    <row r="82" spans="1:15" ht="326.25" customHeight="1" x14ac:dyDescent="0.2">
      <c r="A82" s="561">
        <f t="shared" si="0"/>
        <v>76</v>
      </c>
      <c r="B82" s="752"/>
      <c r="C82" s="621" t="s">
        <v>615</v>
      </c>
      <c r="D82" s="572" t="s">
        <v>331</v>
      </c>
      <c r="E82" s="614" t="s">
        <v>616</v>
      </c>
      <c r="F82" s="573"/>
      <c r="G82" s="571" t="s">
        <v>853</v>
      </c>
      <c r="H82" s="572" t="s">
        <v>15</v>
      </c>
      <c r="I82" s="572" t="s">
        <v>15</v>
      </c>
      <c r="J82" s="631" t="s">
        <v>611</v>
      </c>
      <c r="K82" s="515" t="s">
        <v>921</v>
      </c>
      <c r="L82" s="565">
        <v>1</v>
      </c>
      <c r="M82" s="566" t="s">
        <v>1064</v>
      </c>
      <c r="N82" s="619">
        <v>1</v>
      </c>
      <c r="O82" s="644" t="s">
        <v>1068</v>
      </c>
    </row>
    <row r="83" spans="1:15" ht="54" customHeight="1" x14ac:dyDescent="0.2">
      <c r="A83" s="561">
        <f t="shared" si="0"/>
        <v>77</v>
      </c>
      <c r="B83" s="752"/>
      <c r="C83" s="621" t="s">
        <v>617</v>
      </c>
      <c r="D83" s="572" t="s">
        <v>331</v>
      </c>
      <c r="E83" s="614" t="s">
        <v>618</v>
      </c>
      <c r="F83" s="592" t="s">
        <v>619</v>
      </c>
      <c r="G83" s="568" t="s">
        <v>803</v>
      </c>
      <c r="H83" s="562" t="s">
        <v>15</v>
      </c>
      <c r="I83" s="562" t="s">
        <v>15</v>
      </c>
      <c r="J83" s="631" t="s">
        <v>611</v>
      </c>
      <c r="K83" s="640" t="s">
        <v>886</v>
      </c>
      <c r="L83" s="565">
        <v>1</v>
      </c>
      <c r="M83" s="566" t="s">
        <v>966</v>
      </c>
      <c r="N83" s="619">
        <v>1</v>
      </c>
      <c r="O83" s="643" t="s">
        <v>1061</v>
      </c>
    </row>
    <row r="84" spans="1:15" ht="76.5" customHeight="1" x14ac:dyDescent="0.2">
      <c r="A84" s="561">
        <f t="shared" si="0"/>
        <v>78</v>
      </c>
      <c r="B84" s="753"/>
      <c r="C84" s="574" t="s">
        <v>620</v>
      </c>
      <c r="D84" s="572" t="s">
        <v>331</v>
      </c>
      <c r="E84" s="614" t="s">
        <v>621</v>
      </c>
      <c r="F84" s="590"/>
      <c r="G84" s="599" t="s">
        <v>804</v>
      </c>
      <c r="H84" s="591"/>
      <c r="I84" s="586"/>
      <c r="J84" s="631" t="s">
        <v>611</v>
      </c>
      <c r="K84" s="515" t="s">
        <v>791</v>
      </c>
      <c r="L84" s="565">
        <v>1</v>
      </c>
      <c r="M84" s="566" t="s">
        <v>903</v>
      </c>
      <c r="N84" s="619">
        <v>1</v>
      </c>
      <c r="O84" s="643" t="s">
        <v>1061</v>
      </c>
    </row>
    <row r="85" spans="1:15" ht="93" customHeight="1" x14ac:dyDescent="0.2">
      <c r="A85" s="561">
        <f t="shared" si="0"/>
        <v>79</v>
      </c>
      <c r="B85" s="754" t="s">
        <v>622</v>
      </c>
      <c r="C85" s="754" t="s">
        <v>623</v>
      </c>
      <c r="D85" s="735" t="s">
        <v>331</v>
      </c>
      <c r="E85" s="613" t="s">
        <v>624</v>
      </c>
      <c r="F85" s="600"/>
      <c r="G85" s="568" t="s">
        <v>625</v>
      </c>
      <c r="H85" s="562" t="s">
        <v>15</v>
      </c>
      <c r="I85" s="562" t="s">
        <v>15</v>
      </c>
      <c r="J85" s="629" t="s">
        <v>626</v>
      </c>
      <c r="K85" s="515" t="s">
        <v>792</v>
      </c>
      <c r="L85" s="565">
        <v>1</v>
      </c>
      <c r="M85" s="566" t="s">
        <v>1007</v>
      </c>
      <c r="N85" s="619">
        <v>1</v>
      </c>
      <c r="O85" s="643" t="s">
        <v>1061</v>
      </c>
    </row>
    <row r="86" spans="1:15" ht="49.5" customHeight="1" x14ac:dyDescent="0.2">
      <c r="A86" s="561">
        <f t="shared" si="0"/>
        <v>80</v>
      </c>
      <c r="B86" s="755"/>
      <c r="C86" s="756"/>
      <c r="D86" s="737"/>
      <c r="E86" s="613" t="s">
        <v>627</v>
      </c>
      <c r="F86" s="554"/>
      <c r="G86" s="568"/>
      <c r="H86" s="562"/>
      <c r="I86" s="562"/>
      <c r="J86" s="629" t="s">
        <v>626</v>
      </c>
      <c r="K86" s="515" t="s">
        <v>792</v>
      </c>
      <c r="L86" s="565">
        <v>1</v>
      </c>
      <c r="M86" s="566" t="s">
        <v>948</v>
      </c>
      <c r="N86" s="619">
        <v>1</v>
      </c>
      <c r="O86" s="643" t="s">
        <v>1061</v>
      </c>
    </row>
    <row r="87" spans="1:15" ht="327.75" customHeight="1" x14ac:dyDescent="0.2">
      <c r="A87" s="561">
        <f t="shared" si="0"/>
        <v>81</v>
      </c>
      <c r="B87" s="755"/>
      <c r="C87" s="622" t="s">
        <v>628</v>
      </c>
      <c r="D87" s="562" t="s">
        <v>331</v>
      </c>
      <c r="E87" s="613" t="s">
        <v>629</v>
      </c>
      <c r="F87" s="592"/>
      <c r="G87" s="568" t="s">
        <v>630</v>
      </c>
      <c r="H87" s="562" t="s">
        <v>15</v>
      </c>
      <c r="I87" s="562" t="s">
        <v>15</v>
      </c>
      <c r="J87" s="629" t="s">
        <v>626</v>
      </c>
      <c r="K87" s="515" t="s">
        <v>873</v>
      </c>
      <c r="L87" s="565">
        <v>1</v>
      </c>
      <c r="M87" s="566" t="s">
        <v>1054</v>
      </c>
      <c r="N87" s="619">
        <v>1</v>
      </c>
      <c r="O87" s="643" t="s">
        <v>1069</v>
      </c>
    </row>
    <row r="88" spans="1:15" ht="129.75" customHeight="1" x14ac:dyDescent="0.2">
      <c r="A88" s="561"/>
      <c r="B88" s="755"/>
      <c r="C88" s="754" t="s">
        <v>631</v>
      </c>
      <c r="D88" s="735" t="s">
        <v>331</v>
      </c>
      <c r="E88" s="613" t="s">
        <v>872</v>
      </c>
      <c r="F88" s="735" t="s">
        <v>632</v>
      </c>
      <c r="G88" s="762" t="s">
        <v>805</v>
      </c>
      <c r="H88" s="562" t="s">
        <v>15</v>
      </c>
      <c r="I88" s="562" t="s">
        <v>15</v>
      </c>
      <c r="J88" s="629" t="s">
        <v>633</v>
      </c>
      <c r="K88" s="577"/>
      <c r="L88" s="577"/>
      <c r="M88" s="577"/>
      <c r="N88" s="577"/>
      <c r="O88" s="588"/>
    </row>
    <row r="89" spans="1:15" ht="59.25" customHeight="1" x14ac:dyDescent="0.2">
      <c r="A89" s="561">
        <f>1+A87</f>
        <v>82</v>
      </c>
      <c r="B89" s="755"/>
      <c r="C89" s="755"/>
      <c r="D89" s="736"/>
      <c r="E89" s="613" t="s">
        <v>634</v>
      </c>
      <c r="F89" s="736"/>
      <c r="G89" s="763"/>
      <c r="H89" s="562" t="s">
        <v>15</v>
      </c>
      <c r="I89" s="562" t="s">
        <v>15</v>
      </c>
      <c r="J89" s="629" t="s">
        <v>192</v>
      </c>
      <c r="K89" s="515" t="s">
        <v>793</v>
      </c>
      <c r="L89" s="565">
        <v>1</v>
      </c>
      <c r="M89" s="566" t="s">
        <v>1008</v>
      </c>
      <c r="N89" s="619">
        <v>1</v>
      </c>
      <c r="O89" s="643" t="s">
        <v>1061</v>
      </c>
    </row>
    <row r="90" spans="1:15" ht="62.25" customHeight="1" x14ac:dyDescent="0.2">
      <c r="A90" s="561">
        <f t="shared" si="0"/>
        <v>83</v>
      </c>
      <c r="B90" s="755"/>
      <c r="C90" s="755"/>
      <c r="D90" s="736"/>
      <c r="E90" s="613" t="s">
        <v>635</v>
      </c>
      <c r="F90" s="736"/>
      <c r="G90" s="763"/>
      <c r="H90" s="562" t="s">
        <v>15</v>
      </c>
      <c r="I90" s="562" t="s">
        <v>15</v>
      </c>
      <c r="J90" s="629" t="s">
        <v>192</v>
      </c>
      <c r="K90" s="515" t="s">
        <v>793</v>
      </c>
      <c r="L90" s="565">
        <v>1</v>
      </c>
      <c r="M90" s="566" t="s">
        <v>1008</v>
      </c>
      <c r="N90" s="619">
        <v>1</v>
      </c>
      <c r="O90" s="643" t="s">
        <v>1061</v>
      </c>
    </row>
    <row r="91" spans="1:15" ht="60" customHeight="1" x14ac:dyDescent="0.2">
      <c r="A91" s="561">
        <f t="shared" si="0"/>
        <v>84</v>
      </c>
      <c r="B91" s="755"/>
      <c r="C91" s="755"/>
      <c r="D91" s="736"/>
      <c r="E91" s="613" t="s">
        <v>636</v>
      </c>
      <c r="F91" s="736"/>
      <c r="G91" s="763"/>
      <c r="H91" s="562" t="s">
        <v>15</v>
      </c>
      <c r="I91" s="562" t="s">
        <v>15</v>
      </c>
      <c r="J91" s="629" t="s">
        <v>192</v>
      </c>
      <c r="K91" s="515" t="s">
        <v>793</v>
      </c>
      <c r="L91" s="565">
        <v>1</v>
      </c>
      <c r="M91" s="566" t="s">
        <v>1008</v>
      </c>
      <c r="N91" s="619">
        <v>1</v>
      </c>
      <c r="O91" s="643" t="s">
        <v>1061</v>
      </c>
    </row>
    <row r="92" spans="1:15" ht="69" customHeight="1" x14ac:dyDescent="0.2">
      <c r="A92" s="561">
        <f t="shared" si="0"/>
        <v>85</v>
      </c>
      <c r="B92" s="755"/>
      <c r="C92" s="755"/>
      <c r="D92" s="736"/>
      <c r="E92" s="613" t="s">
        <v>637</v>
      </c>
      <c r="F92" s="736"/>
      <c r="G92" s="763"/>
      <c r="H92" s="562" t="s">
        <v>15</v>
      </c>
      <c r="I92" s="562" t="s">
        <v>15</v>
      </c>
      <c r="J92" s="629" t="s">
        <v>192</v>
      </c>
      <c r="K92" s="515" t="s">
        <v>793</v>
      </c>
      <c r="L92" s="565">
        <v>1</v>
      </c>
      <c r="M92" s="566" t="s">
        <v>1008</v>
      </c>
      <c r="N92" s="619">
        <v>1</v>
      </c>
      <c r="O92" s="643" t="s">
        <v>1061</v>
      </c>
    </row>
    <row r="93" spans="1:15" ht="62.25" customHeight="1" x14ac:dyDescent="0.2">
      <c r="A93" s="561">
        <f t="shared" si="0"/>
        <v>86</v>
      </c>
      <c r="B93" s="755"/>
      <c r="C93" s="755"/>
      <c r="D93" s="736"/>
      <c r="E93" s="613" t="s">
        <v>638</v>
      </c>
      <c r="F93" s="736"/>
      <c r="G93" s="763"/>
      <c r="H93" s="562" t="s">
        <v>15</v>
      </c>
      <c r="I93" s="562" t="s">
        <v>15</v>
      </c>
      <c r="J93" s="629" t="s">
        <v>192</v>
      </c>
      <c r="K93" s="515" t="s">
        <v>793</v>
      </c>
      <c r="L93" s="565">
        <v>1</v>
      </c>
      <c r="M93" s="566" t="s">
        <v>1008</v>
      </c>
      <c r="N93" s="619">
        <v>1</v>
      </c>
      <c r="O93" s="643" t="s">
        <v>1061</v>
      </c>
    </row>
    <row r="94" spans="1:15" ht="69" customHeight="1" x14ac:dyDescent="0.2">
      <c r="A94" s="561">
        <f t="shared" si="0"/>
        <v>87</v>
      </c>
      <c r="B94" s="755"/>
      <c r="C94" s="755"/>
      <c r="D94" s="736"/>
      <c r="E94" s="613" t="s">
        <v>858</v>
      </c>
      <c r="F94" s="736"/>
      <c r="G94" s="763"/>
      <c r="H94" s="562" t="s">
        <v>15</v>
      </c>
      <c r="I94" s="562" t="s">
        <v>15</v>
      </c>
      <c r="J94" s="629" t="s">
        <v>639</v>
      </c>
      <c r="K94" s="515" t="s">
        <v>885</v>
      </c>
      <c r="L94" s="565">
        <v>1</v>
      </c>
      <c r="M94" s="566" t="s">
        <v>967</v>
      </c>
      <c r="N94" s="619">
        <v>1</v>
      </c>
      <c r="O94" s="643" t="s">
        <v>1061</v>
      </c>
    </row>
    <row r="95" spans="1:15" ht="185.25" customHeight="1" x14ac:dyDescent="0.2">
      <c r="A95" s="561">
        <f t="shared" si="0"/>
        <v>88</v>
      </c>
      <c r="B95" s="755"/>
      <c r="C95" s="755"/>
      <c r="D95" s="736"/>
      <c r="E95" s="613" t="s">
        <v>859</v>
      </c>
      <c r="F95" s="736"/>
      <c r="G95" s="763"/>
      <c r="H95" s="562" t="s">
        <v>15</v>
      </c>
      <c r="I95" s="562" t="s">
        <v>15</v>
      </c>
      <c r="J95" s="629" t="s">
        <v>640</v>
      </c>
      <c r="K95" s="515" t="s">
        <v>949</v>
      </c>
      <c r="L95" s="565">
        <v>1</v>
      </c>
      <c r="M95" s="566" t="s">
        <v>930</v>
      </c>
      <c r="N95" s="619">
        <v>1</v>
      </c>
      <c r="O95" s="645" t="s">
        <v>1030</v>
      </c>
    </row>
    <row r="96" spans="1:15" ht="125.25" customHeight="1" x14ac:dyDescent="0.2">
      <c r="A96" s="561">
        <f t="shared" si="0"/>
        <v>89</v>
      </c>
      <c r="B96" s="755"/>
      <c r="C96" s="756"/>
      <c r="D96" s="737"/>
      <c r="E96" s="613" t="s">
        <v>860</v>
      </c>
      <c r="F96" s="737"/>
      <c r="G96" s="764"/>
      <c r="H96" s="562" t="s">
        <v>15</v>
      </c>
      <c r="I96" s="562" t="s">
        <v>15</v>
      </c>
      <c r="J96" s="629" t="s">
        <v>639</v>
      </c>
      <c r="K96" s="640" t="s">
        <v>794</v>
      </c>
      <c r="L96" s="565">
        <v>1</v>
      </c>
      <c r="M96" s="566" t="s">
        <v>1055</v>
      </c>
      <c r="N96" s="619">
        <v>1</v>
      </c>
      <c r="O96" s="643" t="s">
        <v>1042</v>
      </c>
    </row>
    <row r="97" spans="1:22" ht="58.5" customHeight="1" x14ac:dyDescent="0.2">
      <c r="A97" s="561">
        <f t="shared" si="0"/>
        <v>90</v>
      </c>
      <c r="B97" s="755"/>
      <c r="C97" s="754" t="s">
        <v>641</v>
      </c>
      <c r="D97" s="562" t="s">
        <v>331</v>
      </c>
      <c r="E97" s="613" t="s">
        <v>642</v>
      </c>
      <c r="F97" s="600"/>
      <c r="G97" s="595" t="s">
        <v>806</v>
      </c>
      <c r="H97" s="562" t="s">
        <v>15</v>
      </c>
      <c r="I97" s="562" t="s">
        <v>15</v>
      </c>
      <c r="J97" s="629" t="s">
        <v>187</v>
      </c>
      <c r="K97" s="515" t="s">
        <v>887</v>
      </c>
      <c r="L97" s="565">
        <v>1</v>
      </c>
      <c r="M97" s="569" t="s">
        <v>968</v>
      </c>
      <c r="N97" s="619">
        <v>1</v>
      </c>
      <c r="O97" s="643" t="s">
        <v>1061</v>
      </c>
    </row>
    <row r="98" spans="1:22" ht="58.5" customHeight="1" x14ac:dyDescent="0.2">
      <c r="A98" s="561">
        <f t="shared" si="0"/>
        <v>91</v>
      </c>
      <c r="B98" s="755"/>
      <c r="C98" s="756"/>
      <c r="D98" s="562" t="s">
        <v>331</v>
      </c>
      <c r="E98" s="613" t="s">
        <v>643</v>
      </c>
      <c r="F98" s="554"/>
      <c r="G98" s="598"/>
      <c r="H98" s="562" t="s">
        <v>15</v>
      </c>
      <c r="I98" s="562" t="s">
        <v>15</v>
      </c>
      <c r="J98" s="629" t="s">
        <v>644</v>
      </c>
      <c r="K98" s="575" t="s">
        <v>888</v>
      </c>
      <c r="L98" s="565">
        <v>1</v>
      </c>
      <c r="M98" s="569" t="s">
        <v>969</v>
      </c>
      <c r="N98" s="619">
        <v>1</v>
      </c>
      <c r="O98" s="643" t="s">
        <v>1061</v>
      </c>
    </row>
    <row r="99" spans="1:22" ht="148.5" customHeight="1" x14ac:dyDescent="0.2">
      <c r="A99" s="561">
        <f t="shared" si="0"/>
        <v>92</v>
      </c>
      <c r="B99" s="755"/>
      <c r="C99" s="622" t="s">
        <v>645</v>
      </c>
      <c r="D99" s="562" t="s">
        <v>331</v>
      </c>
      <c r="E99" s="613" t="s">
        <v>646</v>
      </c>
      <c r="F99" s="592"/>
      <c r="G99" s="568" t="s">
        <v>807</v>
      </c>
      <c r="H99" s="562"/>
      <c r="I99" s="562" t="s">
        <v>15</v>
      </c>
      <c r="J99" s="629" t="s">
        <v>192</v>
      </c>
      <c r="K99" s="515" t="s">
        <v>970</v>
      </c>
      <c r="L99" s="565">
        <v>1</v>
      </c>
      <c r="M99" s="566" t="s">
        <v>971</v>
      </c>
      <c r="N99" s="619">
        <v>1</v>
      </c>
      <c r="O99" s="643" t="s">
        <v>1043</v>
      </c>
    </row>
    <row r="100" spans="1:22" ht="90" x14ac:dyDescent="0.2">
      <c r="A100" s="561"/>
      <c r="B100" s="755"/>
      <c r="C100" s="601" t="s">
        <v>647</v>
      </c>
      <c r="D100" s="562" t="s">
        <v>331</v>
      </c>
      <c r="E100" s="613" t="s">
        <v>648</v>
      </c>
      <c r="F100" s="567"/>
      <c r="G100" s="568" t="s">
        <v>808</v>
      </c>
      <c r="H100" s="568" t="s">
        <v>331</v>
      </c>
      <c r="I100" s="568" t="s">
        <v>331</v>
      </c>
      <c r="J100" s="628" t="s">
        <v>331</v>
      </c>
      <c r="K100" s="577"/>
      <c r="L100" s="577"/>
      <c r="M100" s="577"/>
      <c r="N100" s="577"/>
      <c r="O100" s="588"/>
    </row>
    <row r="101" spans="1:22" ht="332.25" customHeight="1" x14ac:dyDescent="0.2">
      <c r="A101" s="561">
        <f>1+A99</f>
        <v>93</v>
      </c>
      <c r="B101" s="755"/>
      <c r="C101" s="754" t="s">
        <v>649</v>
      </c>
      <c r="D101" s="562" t="s">
        <v>331</v>
      </c>
      <c r="E101" s="615" t="s">
        <v>861</v>
      </c>
      <c r="F101" s="592" t="s">
        <v>650</v>
      </c>
      <c r="G101" s="568" t="s">
        <v>809</v>
      </c>
      <c r="H101" s="562" t="s">
        <v>15</v>
      </c>
      <c r="I101" s="562" t="s">
        <v>15</v>
      </c>
      <c r="J101" s="629" t="s">
        <v>651</v>
      </c>
      <c r="K101" s="575" t="s">
        <v>972</v>
      </c>
      <c r="L101" s="565">
        <v>1</v>
      </c>
      <c r="M101" s="566" t="s">
        <v>973</v>
      </c>
      <c r="N101" s="619">
        <v>1</v>
      </c>
      <c r="O101" s="643" t="s">
        <v>1061</v>
      </c>
    </row>
    <row r="102" spans="1:22" ht="81.75" customHeight="1" x14ac:dyDescent="0.2">
      <c r="A102" s="561">
        <f t="shared" si="0"/>
        <v>94</v>
      </c>
      <c r="B102" s="755"/>
      <c r="C102" s="755"/>
      <c r="D102" s="748" t="s">
        <v>771</v>
      </c>
      <c r="E102" s="615" t="s">
        <v>862</v>
      </c>
      <c r="F102" s="592" t="s">
        <v>652</v>
      </c>
      <c r="G102" s="568"/>
      <c r="H102" s="562" t="s">
        <v>15</v>
      </c>
      <c r="I102" s="562" t="s">
        <v>15</v>
      </c>
      <c r="J102" s="629" t="s">
        <v>651</v>
      </c>
      <c r="K102" s="515" t="s">
        <v>950</v>
      </c>
      <c r="L102" s="565">
        <v>1</v>
      </c>
      <c r="M102" s="566" t="s">
        <v>1023</v>
      </c>
      <c r="N102" s="619">
        <v>1</v>
      </c>
      <c r="O102" s="643" t="s">
        <v>1044</v>
      </c>
    </row>
    <row r="103" spans="1:22" ht="141.75" customHeight="1" x14ac:dyDescent="0.2">
      <c r="A103" s="561">
        <f t="shared" si="0"/>
        <v>95</v>
      </c>
      <c r="B103" s="755"/>
      <c r="C103" s="755"/>
      <c r="D103" s="749"/>
      <c r="E103" s="615" t="s">
        <v>863</v>
      </c>
      <c r="F103" s="592" t="s">
        <v>653</v>
      </c>
      <c r="G103" s="568"/>
      <c r="H103" s="562" t="s">
        <v>15</v>
      </c>
      <c r="I103" s="562" t="s">
        <v>15</v>
      </c>
      <c r="J103" s="629" t="s">
        <v>654</v>
      </c>
      <c r="K103" s="515" t="s">
        <v>1010</v>
      </c>
      <c r="L103" s="619">
        <v>1</v>
      </c>
      <c r="M103" s="566" t="s">
        <v>1009</v>
      </c>
      <c r="N103" s="619">
        <v>1</v>
      </c>
      <c r="O103" s="643" t="s">
        <v>1045</v>
      </c>
    </row>
    <row r="104" spans="1:22" ht="205.5" customHeight="1" x14ac:dyDescent="0.2">
      <c r="A104" s="561">
        <f t="shared" si="0"/>
        <v>96</v>
      </c>
      <c r="B104" s="755"/>
      <c r="C104" s="755"/>
      <c r="D104" s="750"/>
      <c r="E104" s="615" t="s">
        <v>864</v>
      </c>
      <c r="F104" s="592" t="s">
        <v>655</v>
      </c>
      <c r="G104" s="568"/>
      <c r="H104" s="562" t="s">
        <v>15</v>
      </c>
      <c r="I104" s="562" t="s">
        <v>15</v>
      </c>
      <c r="J104" s="629" t="s">
        <v>651</v>
      </c>
      <c r="K104" s="515" t="s">
        <v>874</v>
      </c>
      <c r="L104" s="619">
        <v>1</v>
      </c>
      <c r="M104" s="566" t="s">
        <v>1056</v>
      </c>
      <c r="N104" s="619">
        <v>1</v>
      </c>
      <c r="O104" s="643" t="s">
        <v>1070</v>
      </c>
    </row>
    <row r="105" spans="1:22" ht="152.25" customHeight="1" x14ac:dyDescent="0.2">
      <c r="A105" s="561">
        <f t="shared" si="0"/>
        <v>97</v>
      </c>
      <c r="B105" s="755"/>
      <c r="C105" s="756"/>
      <c r="D105" s="564" t="s">
        <v>795</v>
      </c>
      <c r="E105" s="615" t="s">
        <v>865</v>
      </c>
      <c r="F105" s="592" t="s">
        <v>810</v>
      </c>
      <c r="G105" s="568"/>
      <c r="H105" s="562" t="s">
        <v>15</v>
      </c>
      <c r="I105" s="562" t="s">
        <v>15</v>
      </c>
      <c r="J105" s="629" t="s">
        <v>656</v>
      </c>
      <c r="K105" s="515" t="s">
        <v>974</v>
      </c>
      <c r="L105" s="565">
        <v>1</v>
      </c>
      <c r="M105" s="566" t="s">
        <v>1011</v>
      </c>
      <c r="N105" s="619">
        <v>1</v>
      </c>
      <c r="O105" s="643" t="s">
        <v>1046</v>
      </c>
    </row>
    <row r="106" spans="1:22" ht="168" customHeight="1" x14ac:dyDescent="0.2">
      <c r="A106" s="561">
        <f t="shared" si="0"/>
        <v>98</v>
      </c>
      <c r="B106" s="755"/>
      <c r="C106" s="622" t="s">
        <v>657</v>
      </c>
      <c r="D106" s="562" t="s">
        <v>331</v>
      </c>
      <c r="E106" s="613" t="s">
        <v>866</v>
      </c>
      <c r="F106" s="592" t="s">
        <v>658</v>
      </c>
      <c r="G106" s="568" t="s">
        <v>811</v>
      </c>
      <c r="H106" s="562" t="s">
        <v>15</v>
      </c>
      <c r="I106" s="562" t="s">
        <v>15</v>
      </c>
      <c r="J106" s="629" t="s">
        <v>659</v>
      </c>
      <c r="K106" s="515" t="s">
        <v>922</v>
      </c>
      <c r="L106" s="565">
        <v>1</v>
      </c>
      <c r="M106" s="566" t="s">
        <v>1012</v>
      </c>
      <c r="N106" s="619">
        <v>1</v>
      </c>
      <c r="O106" s="643" t="s">
        <v>1061</v>
      </c>
    </row>
    <row r="107" spans="1:22" ht="170.25" customHeight="1" x14ac:dyDescent="0.2">
      <c r="A107" s="561">
        <f t="shared" si="0"/>
        <v>99</v>
      </c>
      <c r="B107" s="755"/>
      <c r="C107" s="568" t="s">
        <v>854</v>
      </c>
      <c r="D107" s="562" t="s">
        <v>331</v>
      </c>
      <c r="E107" s="613" t="s">
        <v>660</v>
      </c>
      <c r="F107" s="592" t="s">
        <v>661</v>
      </c>
      <c r="G107" s="568"/>
      <c r="H107" s="562"/>
      <c r="I107" s="562"/>
      <c r="J107" s="629" t="s">
        <v>611</v>
      </c>
      <c r="K107" s="515" t="s">
        <v>975</v>
      </c>
      <c r="L107" s="565">
        <v>1</v>
      </c>
      <c r="M107" s="566" t="s">
        <v>1013</v>
      </c>
      <c r="N107" s="619">
        <v>1</v>
      </c>
      <c r="O107" s="643" t="s">
        <v>1061</v>
      </c>
      <c r="P107" s="529"/>
      <c r="Q107" s="529"/>
      <c r="R107" s="529"/>
      <c r="S107" s="529"/>
      <c r="T107" s="529"/>
      <c r="U107" s="529"/>
      <c r="V107" s="529"/>
    </row>
    <row r="108" spans="1:22" ht="132.75" customHeight="1" x14ac:dyDescent="0.2">
      <c r="A108" s="561">
        <f t="shared" si="0"/>
        <v>100</v>
      </c>
      <c r="B108" s="756"/>
      <c r="C108" s="622" t="s">
        <v>662</v>
      </c>
      <c r="D108" s="562" t="s">
        <v>331</v>
      </c>
      <c r="E108" s="613" t="s">
        <v>663</v>
      </c>
      <c r="F108" s="592" t="s">
        <v>664</v>
      </c>
      <c r="G108" s="568" t="s">
        <v>812</v>
      </c>
      <c r="H108" s="562" t="s">
        <v>15</v>
      </c>
      <c r="I108" s="562" t="s">
        <v>15</v>
      </c>
      <c r="J108" s="629" t="s">
        <v>483</v>
      </c>
      <c r="K108" s="515" t="s">
        <v>976</v>
      </c>
      <c r="L108" s="565">
        <v>1</v>
      </c>
      <c r="M108" s="569" t="s">
        <v>1014</v>
      </c>
      <c r="N108" s="619">
        <v>1</v>
      </c>
      <c r="O108" s="643" t="s">
        <v>1061</v>
      </c>
    </row>
    <row r="109" spans="1:22" ht="145.5" customHeight="1" x14ac:dyDescent="0.2">
      <c r="A109" s="561">
        <f t="shared" si="0"/>
        <v>101</v>
      </c>
      <c r="B109" s="751" t="s">
        <v>665</v>
      </c>
      <c r="C109" s="621" t="s">
        <v>666</v>
      </c>
      <c r="D109" s="572" t="s">
        <v>331</v>
      </c>
      <c r="E109" s="614" t="s">
        <v>667</v>
      </c>
      <c r="F109" s="573" t="s">
        <v>668</v>
      </c>
      <c r="G109" s="571" t="s">
        <v>813</v>
      </c>
      <c r="H109" s="572" t="s">
        <v>15</v>
      </c>
      <c r="I109" s="572" t="s">
        <v>15</v>
      </c>
      <c r="J109" s="631" t="s">
        <v>669</v>
      </c>
      <c r="K109" s="515" t="s">
        <v>978</v>
      </c>
      <c r="L109" s="565">
        <v>1</v>
      </c>
      <c r="M109" s="566" t="s">
        <v>977</v>
      </c>
      <c r="N109" s="619">
        <v>1</v>
      </c>
      <c r="O109" s="643" t="s">
        <v>1061</v>
      </c>
    </row>
    <row r="110" spans="1:22" ht="144" customHeight="1" x14ac:dyDescent="0.2">
      <c r="A110" s="561">
        <f t="shared" si="0"/>
        <v>102</v>
      </c>
      <c r="B110" s="753"/>
      <c r="C110" s="621" t="s">
        <v>670</v>
      </c>
      <c r="D110" s="572" t="s">
        <v>331</v>
      </c>
      <c r="E110" s="614" t="s">
        <v>671</v>
      </c>
      <c r="F110" s="590"/>
      <c r="G110" s="599" t="s">
        <v>814</v>
      </c>
      <c r="H110" s="571" t="s">
        <v>15</v>
      </c>
      <c r="I110" s="599" t="s">
        <v>15</v>
      </c>
      <c r="J110" s="631" t="s">
        <v>187</v>
      </c>
      <c r="K110" s="575" t="s">
        <v>979</v>
      </c>
      <c r="L110" s="565">
        <v>1</v>
      </c>
      <c r="M110" s="566" t="s">
        <v>815</v>
      </c>
      <c r="N110" s="619">
        <v>1</v>
      </c>
      <c r="O110" s="643" t="s">
        <v>1061</v>
      </c>
    </row>
    <row r="111" spans="1:22" ht="75" customHeight="1" x14ac:dyDescent="0.2">
      <c r="A111" s="561"/>
      <c r="B111" s="754" t="s">
        <v>672</v>
      </c>
      <c r="C111" s="765" t="s">
        <v>331</v>
      </c>
      <c r="D111" s="735" t="s">
        <v>331</v>
      </c>
      <c r="E111" s="613" t="s">
        <v>673</v>
      </c>
      <c r="F111" s="592" t="s">
        <v>674</v>
      </c>
      <c r="G111" s="568" t="s">
        <v>816</v>
      </c>
      <c r="H111" s="562" t="s">
        <v>15</v>
      </c>
      <c r="I111" s="562" t="s">
        <v>15</v>
      </c>
      <c r="J111" s="629" t="s">
        <v>192</v>
      </c>
      <c r="K111" s="577" t="s">
        <v>778</v>
      </c>
      <c r="L111" s="578"/>
      <c r="M111" s="577"/>
      <c r="N111" s="578"/>
      <c r="O111" s="602"/>
    </row>
    <row r="112" spans="1:22" ht="102" customHeight="1" x14ac:dyDescent="0.2">
      <c r="A112" s="561">
        <f>1+A110</f>
        <v>103</v>
      </c>
      <c r="B112" s="755"/>
      <c r="C112" s="766"/>
      <c r="D112" s="736"/>
      <c r="E112" s="613" t="s">
        <v>675</v>
      </c>
      <c r="F112" s="524"/>
      <c r="G112" s="568"/>
      <c r="H112" s="562"/>
      <c r="I112" s="562"/>
      <c r="J112" s="629" t="s">
        <v>192</v>
      </c>
      <c r="K112" s="575" t="s">
        <v>980</v>
      </c>
      <c r="L112" s="565">
        <v>1</v>
      </c>
      <c r="M112" s="566" t="s">
        <v>981</v>
      </c>
      <c r="N112" s="619">
        <v>1</v>
      </c>
      <c r="O112" s="643" t="s">
        <v>1061</v>
      </c>
    </row>
    <row r="113" spans="1:15" ht="49.5" customHeight="1" x14ac:dyDescent="0.2">
      <c r="A113" s="561">
        <f t="shared" si="0"/>
        <v>104</v>
      </c>
      <c r="B113" s="755"/>
      <c r="C113" s="766"/>
      <c r="D113" s="736"/>
      <c r="E113" s="613" t="s">
        <v>676</v>
      </c>
      <c r="F113" s="524"/>
      <c r="G113" s="568"/>
      <c r="H113" s="562"/>
      <c r="I113" s="562"/>
      <c r="J113" s="629" t="s">
        <v>192</v>
      </c>
      <c r="K113" s="575" t="s">
        <v>982</v>
      </c>
      <c r="L113" s="565">
        <v>1</v>
      </c>
      <c r="M113" s="566" t="s">
        <v>817</v>
      </c>
      <c r="N113" s="619">
        <v>1</v>
      </c>
      <c r="O113" s="643" t="s">
        <v>1061</v>
      </c>
    </row>
    <row r="114" spans="1:15" ht="69" customHeight="1" x14ac:dyDescent="0.2">
      <c r="A114" s="561">
        <f t="shared" si="0"/>
        <v>105</v>
      </c>
      <c r="B114" s="755"/>
      <c r="C114" s="766"/>
      <c r="D114" s="736"/>
      <c r="E114" s="613" t="s">
        <v>677</v>
      </c>
      <c r="F114" s="524"/>
      <c r="G114" s="568"/>
      <c r="H114" s="562"/>
      <c r="I114" s="562"/>
      <c r="J114" s="629" t="s">
        <v>192</v>
      </c>
      <c r="K114" s="575" t="s">
        <v>951</v>
      </c>
      <c r="L114" s="565">
        <v>1</v>
      </c>
      <c r="M114" s="569" t="s">
        <v>923</v>
      </c>
      <c r="N114" s="619">
        <v>1</v>
      </c>
      <c r="O114" s="643" t="s">
        <v>1061</v>
      </c>
    </row>
    <row r="115" spans="1:15" ht="49.5" customHeight="1" x14ac:dyDescent="0.2">
      <c r="A115" s="561">
        <f t="shared" si="0"/>
        <v>106</v>
      </c>
      <c r="B115" s="755"/>
      <c r="C115" s="766"/>
      <c r="D115" s="736"/>
      <c r="E115" s="613" t="s">
        <v>678</v>
      </c>
      <c r="F115" s="524"/>
      <c r="G115" s="568"/>
      <c r="H115" s="562"/>
      <c r="I115" s="562"/>
      <c r="J115" s="629" t="s">
        <v>192</v>
      </c>
      <c r="K115" s="575" t="s">
        <v>924</v>
      </c>
      <c r="L115" s="565">
        <v>1</v>
      </c>
      <c r="M115" s="566" t="s">
        <v>875</v>
      </c>
      <c r="N115" s="619">
        <v>1</v>
      </c>
      <c r="O115" s="643" t="s">
        <v>1061</v>
      </c>
    </row>
    <row r="116" spans="1:15" ht="49.5" customHeight="1" x14ac:dyDescent="0.2">
      <c r="A116" s="561">
        <f t="shared" si="0"/>
        <v>107</v>
      </c>
      <c r="B116" s="755"/>
      <c r="C116" s="766"/>
      <c r="D116" s="736"/>
      <c r="E116" s="613" t="s">
        <v>772</v>
      </c>
      <c r="F116" s="524"/>
      <c r="G116" s="568"/>
      <c r="H116" s="562"/>
      <c r="I116" s="562"/>
      <c r="J116" s="633" t="s">
        <v>192</v>
      </c>
      <c r="K116" s="515" t="s">
        <v>925</v>
      </c>
      <c r="L116" s="565">
        <v>1</v>
      </c>
      <c r="M116" s="566" t="s">
        <v>1015</v>
      </c>
      <c r="N116" s="619">
        <v>1</v>
      </c>
      <c r="O116" s="643" t="s">
        <v>1061</v>
      </c>
    </row>
    <row r="117" spans="1:15" ht="49.5" customHeight="1" x14ac:dyDescent="0.2">
      <c r="A117" s="561">
        <f>1+A116</f>
        <v>108</v>
      </c>
      <c r="B117" s="756"/>
      <c r="C117" s="767"/>
      <c r="D117" s="737"/>
      <c r="E117" s="613" t="s">
        <v>773</v>
      </c>
      <c r="F117" s="524"/>
      <c r="G117" s="568"/>
      <c r="H117" s="562"/>
      <c r="I117" s="562"/>
      <c r="J117" s="633" t="s">
        <v>192</v>
      </c>
      <c r="K117" s="515" t="s">
        <v>983</v>
      </c>
      <c r="L117" s="565">
        <v>1</v>
      </c>
      <c r="M117" s="566" t="s">
        <v>876</v>
      </c>
      <c r="N117" s="619">
        <v>1</v>
      </c>
      <c r="O117" s="643" t="s">
        <v>1061</v>
      </c>
    </row>
    <row r="118" spans="1:15" ht="208.5" customHeight="1" x14ac:dyDescent="0.2">
      <c r="A118" s="561">
        <f>1+A117</f>
        <v>109</v>
      </c>
      <c r="B118" s="751" t="s">
        <v>679</v>
      </c>
      <c r="C118" s="751" t="s">
        <v>680</v>
      </c>
      <c r="D118" s="572" t="s">
        <v>681</v>
      </c>
      <c r="E118" s="616" t="s">
        <v>682</v>
      </c>
      <c r="F118" s="590"/>
      <c r="G118" s="571" t="s">
        <v>683</v>
      </c>
      <c r="H118" s="572" t="s">
        <v>15</v>
      </c>
      <c r="I118" s="572" t="s">
        <v>15</v>
      </c>
      <c r="J118" s="631" t="s">
        <v>283</v>
      </c>
      <c r="K118" s="575" t="s">
        <v>1017</v>
      </c>
      <c r="L118" s="565">
        <v>1</v>
      </c>
      <c r="M118" s="566" t="s">
        <v>1016</v>
      </c>
      <c r="N118" s="565">
        <v>1</v>
      </c>
      <c r="O118" s="644" t="s">
        <v>1071</v>
      </c>
    </row>
    <row r="119" spans="1:15" ht="39" customHeight="1" x14ac:dyDescent="0.2">
      <c r="A119" s="561"/>
      <c r="B119" s="752"/>
      <c r="C119" s="752"/>
      <c r="D119" s="741" t="s">
        <v>684</v>
      </c>
      <c r="E119" s="614" t="s">
        <v>685</v>
      </c>
      <c r="F119" s="573"/>
      <c r="G119" s="585" t="s">
        <v>818</v>
      </c>
      <c r="H119" s="572" t="s">
        <v>15</v>
      </c>
      <c r="I119" s="572" t="s">
        <v>15</v>
      </c>
      <c r="J119" s="631" t="s">
        <v>686</v>
      </c>
      <c r="K119" s="577"/>
      <c r="L119" s="578"/>
      <c r="M119" s="577"/>
      <c r="N119" s="578"/>
      <c r="O119" s="578"/>
    </row>
    <row r="120" spans="1:15" ht="50.25" customHeight="1" x14ac:dyDescent="0.2">
      <c r="A120" s="561">
        <f>1+A118</f>
        <v>110</v>
      </c>
      <c r="B120" s="752"/>
      <c r="C120" s="752"/>
      <c r="D120" s="742"/>
      <c r="E120" s="614" t="s">
        <v>832</v>
      </c>
      <c r="F120" s="570"/>
      <c r="G120" s="589"/>
      <c r="H120" s="572" t="s">
        <v>15</v>
      </c>
      <c r="I120" s="572" t="s">
        <v>15</v>
      </c>
      <c r="J120" s="631" t="s">
        <v>686</v>
      </c>
      <c r="K120" s="515" t="s">
        <v>796</v>
      </c>
      <c r="L120" s="565">
        <v>1</v>
      </c>
      <c r="M120" s="566" t="s">
        <v>984</v>
      </c>
      <c r="N120" s="619">
        <v>1</v>
      </c>
      <c r="O120" s="643" t="s">
        <v>1047</v>
      </c>
    </row>
    <row r="121" spans="1:15" ht="50.25" customHeight="1" x14ac:dyDescent="0.2">
      <c r="A121" s="561">
        <f t="shared" si="0"/>
        <v>111</v>
      </c>
      <c r="B121" s="752"/>
      <c r="C121" s="752"/>
      <c r="D121" s="742"/>
      <c r="E121" s="614" t="s">
        <v>833</v>
      </c>
      <c r="F121" s="570"/>
      <c r="G121" s="589"/>
      <c r="H121" s="572" t="s">
        <v>15</v>
      </c>
      <c r="I121" s="572" t="s">
        <v>15</v>
      </c>
      <c r="J121" s="631" t="s">
        <v>686</v>
      </c>
      <c r="K121" s="515" t="s">
        <v>796</v>
      </c>
      <c r="L121" s="565">
        <v>1</v>
      </c>
      <c r="M121" s="566" t="s">
        <v>1048</v>
      </c>
      <c r="N121" s="619">
        <v>1</v>
      </c>
      <c r="O121" s="643" t="s">
        <v>1047</v>
      </c>
    </row>
    <row r="122" spans="1:15" ht="50.25" customHeight="1" x14ac:dyDescent="0.2">
      <c r="A122" s="561">
        <f t="shared" si="0"/>
        <v>112</v>
      </c>
      <c r="B122" s="752"/>
      <c r="C122" s="752"/>
      <c r="D122" s="742"/>
      <c r="E122" s="616" t="s">
        <v>834</v>
      </c>
      <c r="F122" s="603"/>
      <c r="G122" s="589"/>
      <c r="H122" s="572" t="s">
        <v>15</v>
      </c>
      <c r="I122" s="572" t="s">
        <v>15</v>
      </c>
      <c r="J122" s="631" t="s">
        <v>686</v>
      </c>
      <c r="K122" s="515" t="s">
        <v>796</v>
      </c>
      <c r="L122" s="565">
        <v>1</v>
      </c>
      <c r="M122" s="566" t="s">
        <v>1048</v>
      </c>
      <c r="N122" s="619">
        <v>1</v>
      </c>
      <c r="O122" s="643" t="s">
        <v>1047</v>
      </c>
    </row>
    <row r="123" spans="1:15" ht="50.25" customHeight="1" x14ac:dyDescent="0.2">
      <c r="A123" s="561">
        <f t="shared" si="0"/>
        <v>113</v>
      </c>
      <c r="B123" s="752"/>
      <c r="C123" s="752"/>
      <c r="D123" s="742"/>
      <c r="E123" s="614" t="s">
        <v>835</v>
      </c>
      <c r="F123" s="603"/>
      <c r="G123" s="589"/>
      <c r="H123" s="572" t="s">
        <v>15</v>
      </c>
      <c r="I123" s="572" t="s">
        <v>15</v>
      </c>
      <c r="J123" s="631" t="s">
        <v>686</v>
      </c>
      <c r="K123" s="515" t="s">
        <v>796</v>
      </c>
      <c r="L123" s="565">
        <v>1</v>
      </c>
      <c r="M123" s="566" t="s">
        <v>1048</v>
      </c>
      <c r="N123" s="619">
        <v>1</v>
      </c>
      <c r="O123" s="643" t="s">
        <v>1047</v>
      </c>
    </row>
    <row r="124" spans="1:15" ht="50.25" customHeight="1" x14ac:dyDescent="0.2">
      <c r="A124" s="561">
        <f t="shared" si="0"/>
        <v>114</v>
      </c>
      <c r="B124" s="752"/>
      <c r="C124" s="752"/>
      <c r="D124" s="742"/>
      <c r="E124" s="614" t="s">
        <v>836</v>
      </c>
      <c r="F124" s="603"/>
      <c r="G124" s="589"/>
      <c r="H124" s="572" t="s">
        <v>15</v>
      </c>
      <c r="I124" s="572" t="s">
        <v>15</v>
      </c>
      <c r="J124" s="631" t="s">
        <v>686</v>
      </c>
      <c r="K124" s="515" t="s">
        <v>796</v>
      </c>
      <c r="L124" s="565">
        <v>1</v>
      </c>
      <c r="M124" s="566" t="s">
        <v>1048</v>
      </c>
      <c r="N124" s="619">
        <v>1</v>
      </c>
      <c r="O124" s="643" t="s">
        <v>1047</v>
      </c>
    </row>
    <row r="125" spans="1:15" ht="50.25" customHeight="1" x14ac:dyDescent="0.2">
      <c r="A125" s="561">
        <f t="shared" si="0"/>
        <v>115</v>
      </c>
      <c r="B125" s="752"/>
      <c r="C125" s="752"/>
      <c r="D125" s="742"/>
      <c r="E125" s="614" t="s">
        <v>837</v>
      </c>
      <c r="F125" s="603"/>
      <c r="G125" s="589"/>
      <c r="H125" s="572" t="s">
        <v>15</v>
      </c>
      <c r="I125" s="572" t="s">
        <v>15</v>
      </c>
      <c r="J125" s="631" t="s">
        <v>686</v>
      </c>
      <c r="K125" s="515" t="s">
        <v>796</v>
      </c>
      <c r="L125" s="565">
        <v>1</v>
      </c>
      <c r="M125" s="566" t="s">
        <v>1048</v>
      </c>
      <c r="N125" s="619">
        <v>1</v>
      </c>
      <c r="O125" s="643" t="s">
        <v>1047</v>
      </c>
    </row>
    <row r="126" spans="1:15" ht="204.75" customHeight="1" x14ac:dyDescent="0.2">
      <c r="A126" s="561">
        <f t="shared" si="0"/>
        <v>116</v>
      </c>
      <c r="B126" s="752"/>
      <c r="C126" s="752"/>
      <c r="D126" s="743"/>
      <c r="E126" s="616" t="s">
        <v>838</v>
      </c>
      <c r="F126" s="570"/>
      <c r="G126" s="589"/>
      <c r="H126" s="572" t="s">
        <v>15</v>
      </c>
      <c r="I126" s="572" t="s">
        <v>15</v>
      </c>
      <c r="J126" s="631" t="s">
        <v>686</v>
      </c>
      <c r="K126" s="515" t="s">
        <v>877</v>
      </c>
      <c r="L126" s="565">
        <v>1</v>
      </c>
      <c r="M126" s="566" t="s">
        <v>1057</v>
      </c>
      <c r="N126" s="619">
        <v>1</v>
      </c>
      <c r="O126" s="647" t="s">
        <v>1058</v>
      </c>
    </row>
    <row r="127" spans="1:15" ht="76.5" customHeight="1" x14ac:dyDescent="0.2">
      <c r="A127" s="561"/>
      <c r="B127" s="752"/>
      <c r="C127" s="752"/>
      <c r="D127" s="741" t="s">
        <v>687</v>
      </c>
      <c r="E127" s="614" t="s">
        <v>688</v>
      </c>
      <c r="F127" s="573"/>
      <c r="G127" s="571" t="s">
        <v>819</v>
      </c>
      <c r="H127" s="572" t="s">
        <v>15</v>
      </c>
      <c r="I127" s="572" t="s">
        <v>15</v>
      </c>
      <c r="J127" s="631" t="s">
        <v>689</v>
      </c>
      <c r="K127" s="577"/>
      <c r="L127" s="578"/>
      <c r="M127" s="577"/>
      <c r="N127" s="578"/>
      <c r="O127" s="602"/>
    </row>
    <row r="128" spans="1:15" ht="76.5" customHeight="1" x14ac:dyDescent="0.2">
      <c r="A128" s="561">
        <f>1+A126</f>
        <v>117</v>
      </c>
      <c r="B128" s="752"/>
      <c r="C128" s="752"/>
      <c r="D128" s="742"/>
      <c r="E128" s="614" t="s">
        <v>839</v>
      </c>
      <c r="F128" s="570"/>
      <c r="G128" s="571"/>
      <c r="H128" s="572" t="s">
        <v>15</v>
      </c>
      <c r="I128" s="572" t="s">
        <v>15</v>
      </c>
      <c r="J128" s="631" t="s">
        <v>689</v>
      </c>
      <c r="K128" s="575" t="s">
        <v>797</v>
      </c>
      <c r="L128" s="565">
        <v>1</v>
      </c>
      <c r="M128" s="566" t="s">
        <v>820</v>
      </c>
      <c r="N128" s="619">
        <v>1</v>
      </c>
      <c r="O128" s="643" t="s">
        <v>1072</v>
      </c>
    </row>
    <row r="129" spans="1:15" ht="76.5" customHeight="1" x14ac:dyDescent="0.2">
      <c r="A129" s="561">
        <f t="shared" si="0"/>
        <v>118</v>
      </c>
      <c r="B129" s="752"/>
      <c r="C129" s="752"/>
      <c r="D129" s="742"/>
      <c r="E129" s="614" t="s">
        <v>690</v>
      </c>
      <c r="F129" s="570"/>
      <c r="G129" s="571"/>
      <c r="H129" s="572" t="s">
        <v>15</v>
      </c>
      <c r="I129" s="572" t="s">
        <v>15</v>
      </c>
      <c r="J129" s="631" t="s">
        <v>689</v>
      </c>
      <c r="K129" s="575" t="s">
        <v>797</v>
      </c>
      <c r="L129" s="565">
        <v>1</v>
      </c>
      <c r="M129" s="566" t="s">
        <v>820</v>
      </c>
      <c r="N129" s="619">
        <v>1</v>
      </c>
      <c r="O129" s="643" t="s">
        <v>1072</v>
      </c>
    </row>
    <row r="130" spans="1:15" ht="53.25" customHeight="1" x14ac:dyDescent="0.2">
      <c r="A130" s="561">
        <f t="shared" si="0"/>
        <v>119</v>
      </c>
      <c r="B130" s="752"/>
      <c r="C130" s="752"/>
      <c r="D130" s="742"/>
      <c r="E130" s="614" t="s">
        <v>691</v>
      </c>
      <c r="F130" s="570"/>
      <c r="G130" s="571"/>
      <c r="H130" s="572" t="s">
        <v>15</v>
      </c>
      <c r="I130" s="572" t="s">
        <v>15</v>
      </c>
      <c r="J130" s="631" t="s">
        <v>689</v>
      </c>
      <c r="K130" s="575" t="s">
        <v>797</v>
      </c>
      <c r="L130" s="565">
        <v>1</v>
      </c>
      <c r="M130" s="566" t="s">
        <v>820</v>
      </c>
      <c r="N130" s="619">
        <v>1</v>
      </c>
      <c r="O130" s="643" t="s">
        <v>1072</v>
      </c>
    </row>
    <row r="131" spans="1:15" ht="53.25" customHeight="1" x14ac:dyDescent="0.2">
      <c r="A131" s="561">
        <f t="shared" si="0"/>
        <v>120</v>
      </c>
      <c r="B131" s="752"/>
      <c r="C131" s="752"/>
      <c r="D131" s="742"/>
      <c r="E131" s="614" t="s">
        <v>835</v>
      </c>
      <c r="F131" s="570"/>
      <c r="G131" s="571"/>
      <c r="H131" s="572" t="s">
        <v>15</v>
      </c>
      <c r="I131" s="572" t="s">
        <v>15</v>
      </c>
      <c r="J131" s="631" t="s">
        <v>689</v>
      </c>
      <c r="K131" s="575" t="s">
        <v>797</v>
      </c>
      <c r="L131" s="565">
        <v>1</v>
      </c>
      <c r="M131" s="566" t="s">
        <v>820</v>
      </c>
      <c r="N131" s="619">
        <v>1</v>
      </c>
      <c r="O131" s="643" t="s">
        <v>1072</v>
      </c>
    </row>
    <row r="132" spans="1:15" ht="53.25" customHeight="1" x14ac:dyDescent="0.2">
      <c r="A132" s="561">
        <f t="shared" si="0"/>
        <v>121</v>
      </c>
      <c r="B132" s="752"/>
      <c r="C132" s="752"/>
      <c r="D132" s="742"/>
      <c r="E132" s="614" t="s">
        <v>836</v>
      </c>
      <c r="F132" s="570"/>
      <c r="G132" s="571"/>
      <c r="H132" s="572" t="s">
        <v>15</v>
      </c>
      <c r="I132" s="572" t="s">
        <v>15</v>
      </c>
      <c r="J132" s="631" t="s">
        <v>689</v>
      </c>
      <c r="K132" s="575" t="s">
        <v>797</v>
      </c>
      <c r="L132" s="565">
        <v>1</v>
      </c>
      <c r="M132" s="566" t="s">
        <v>820</v>
      </c>
      <c r="N132" s="619">
        <v>1</v>
      </c>
      <c r="O132" s="643" t="s">
        <v>1072</v>
      </c>
    </row>
    <row r="133" spans="1:15" ht="53.25" customHeight="1" x14ac:dyDescent="0.2">
      <c r="A133" s="561">
        <f t="shared" si="0"/>
        <v>122</v>
      </c>
      <c r="B133" s="752"/>
      <c r="C133" s="752"/>
      <c r="D133" s="742"/>
      <c r="E133" s="614" t="s">
        <v>840</v>
      </c>
      <c r="F133" s="570"/>
      <c r="G133" s="571"/>
      <c r="H133" s="572" t="s">
        <v>15</v>
      </c>
      <c r="I133" s="572" t="s">
        <v>15</v>
      </c>
      <c r="J133" s="631" t="s">
        <v>689</v>
      </c>
      <c r="K133" s="575" t="s">
        <v>797</v>
      </c>
      <c r="L133" s="565">
        <v>1</v>
      </c>
      <c r="M133" s="566" t="s">
        <v>820</v>
      </c>
      <c r="N133" s="619">
        <v>1</v>
      </c>
      <c r="O133" s="643" t="s">
        <v>1072</v>
      </c>
    </row>
    <row r="134" spans="1:15" ht="53.25" customHeight="1" x14ac:dyDescent="0.2">
      <c r="A134" s="561">
        <f t="shared" si="0"/>
        <v>123</v>
      </c>
      <c r="B134" s="752"/>
      <c r="C134" s="752"/>
      <c r="D134" s="742"/>
      <c r="E134" s="614" t="s">
        <v>841</v>
      </c>
      <c r="F134" s="603"/>
      <c r="G134" s="571"/>
      <c r="H134" s="572" t="s">
        <v>15</v>
      </c>
      <c r="I134" s="572" t="s">
        <v>15</v>
      </c>
      <c r="J134" s="631" t="s">
        <v>689</v>
      </c>
      <c r="K134" s="575" t="s">
        <v>797</v>
      </c>
      <c r="L134" s="565">
        <v>1</v>
      </c>
      <c r="M134" s="566" t="s">
        <v>820</v>
      </c>
      <c r="N134" s="619">
        <v>1</v>
      </c>
      <c r="O134" s="643" t="s">
        <v>1072</v>
      </c>
    </row>
    <row r="135" spans="1:15" ht="53.25" customHeight="1" x14ac:dyDescent="0.2">
      <c r="A135" s="561">
        <f t="shared" si="0"/>
        <v>124</v>
      </c>
      <c r="B135" s="752"/>
      <c r="C135" s="752"/>
      <c r="D135" s="742"/>
      <c r="E135" s="614" t="s">
        <v>842</v>
      </c>
      <c r="F135" s="570"/>
      <c r="G135" s="571"/>
      <c r="H135" s="572" t="s">
        <v>15</v>
      </c>
      <c r="I135" s="572" t="s">
        <v>15</v>
      </c>
      <c r="J135" s="631" t="s">
        <v>689</v>
      </c>
      <c r="K135" s="575" t="s">
        <v>797</v>
      </c>
      <c r="L135" s="565">
        <v>1</v>
      </c>
      <c r="M135" s="566" t="s">
        <v>820</v>
      </c>
      <c r="N135" s="619">
        <v>1</v>
      </c>
      <c r="O135" s="643" t="s">
        <v>1072</v>
      </c>
    </row>
    <row r="136" spans="1:15" ht="53.25" customHeight="1" x14ac:dyDescent="0.2">
      <c r="A136" s="561">
        <f t="shared" si="0"/>
        <v>125</v>
      </c>
      <c r="B136" s="752"/>
      <c r="C136" s="752"/>
      <c r="D136" s="742"/>
      <c r="E136" s="614" t="s">
        <v>843</v>
      </c>
      <c r="F136" s="570"/>
      <c r="G136" s="571"/>
      <c r="H136" s="572" t="s">
        <v>15</v>
      </c>
      <c r="I136" s="572" t="s">
        <v>15</v>
      </c>
      <c r="J136" s="631" t="s">
        <v>689</v>
      </c>
      <c r="K136" s="575" t="s">
        <v>797</v>
      </c>
      <c r="L136" s="565">
        <v>1</v>
      </c>
      <c r="M136" s="566" t="s">
        <v>820</v>
      </c>
      <c r="N136" s="619">
        <v>1</v>
      </c>
      <c r="O136" s="643" t="s">
        <v>1072</v>
      </c>
    </row>
    <row r="137" spans="1:15" ht="53.25" customHeight="1" x14ac:dyDescent="0.2">
      <c r="A137" s="561">
        <f t="shared" si="0"/>
        <v>126</v>
      </c>
      <c r="B137" s="752"/>
      <c r="C137" s="752"/>
      <c r="D137" s="742"/>
      <c r="E137" s="614" t="s">
        <v>844</v>
      </c>
      <c r="F137" s="570"/>
      <c r="G137" s="571"/>
      <c r="H137" s="572" t="s">
        <v>15</v>
      </c>
      <c r="I137" s="572" t="s">
        <v>15</v>
      </c>
      <c r="J137" s="631" t="s">
        <v>689</v>
      </c>
      <c r="K137" s="575" t="s">
        <v>797</v>
      </c>
      <c r="L137" s="565">
        <v>1</v>
      </c>
      <c r="M137" s="566" t="s">
        <v>820</v>
      </c>
      <c r="N137" s="619">
        <v>1</v>
      </c>
      <c r="O137" s="643" t="s">
        <v>1072</v>
      </c>
    </row>
    <row r="138" spans="1:15" ht="53.25" customHeight="1" x14ac:dyDescent="0.2">
      <c r="A138" s="561">
        <f t="shared" si="0"/>
        <v>127</v>
      </c>
      <c r="B138" s="752"/>
      <c r="C138" s="752"/>
      <c r="D138" s="742"/>
      <c r="E138" s="614" t="s">
        <v>845</v>
      </c>
      <c r="F138" s="570"/>
      <c r="G138" s="571"/>
      <c r="H138" s="572" t="s">
        <v>15</v>
      </c>
      <c r="I138" s="572" t="s">
        <v>15</v>
      </c>
      <c r="J138" s="631" t="s">
        <v>689</v>
      </c>
      <c r="K138" s="575" t="s">
        <v>797</v>
      </c>
      <c r="L138" s="565">
        <v>1</v>
      </c>
      <c r="M138" s="566" t="s">
        <v>820</v>
      </c>
      <c r="N138" s="619">
        <v>1</v>
      </c>
      <c r="O138" s="643" t="s">
        <v>1072</v>
      </c>
    </row>
    <row r="139" spans="1:15" ht="53.25" customHeight="1" x14ac:dyDescent="0.2">
      <c r="A139" s="561">
        <f t="shared" si="0"/>
        <v>128</v>
      </c>
      <c r="B139" s="752"/>
      <c r="C139" s="752"/>
      <c r="D139" s="742"/>
      <c r="E139" s="614" t="s">
        <v>846</v>
      </c>
      <c r="F139" s="570"/>
      <c r="G139" s="571"/>
      <c r="H139" s="572" t="s">
        <v>15</v>
      </c>
      <c r="I139" s="572" t="s">
        <v>15</v>
      </c>
      <c r="J139" s="631" t="s">
        <v>689</v>
      </c>
      <c r="K139" s="575" t="s">
        <v>797</v>
      </c>
      <c r="L139" s="565">
        <v>1</v>
      </c>
      <c r="M139" s="566" t="s">
        <v>820</v>
      </c>
      <c r="N139" s="619">
        <v>1</v>
      </c>
      <c r="O139" s="643" t="s">
        <v>1072</v>
      </c>
    </row>
    <row r="140" spans="1:15" ht="213.75" customHeight="1" x14ac:dyDescent="0.2">
      <c r="A140" s="561">
        <f t="shared" si="0"/>
        <v>129</v>
      </c>
      <c r="B140" s="752"/>
      <c r="C140" s="752"/>
      <c r="D140" s="743"/>
      <c r="E140" s="614" t="s">
        <v>901</v>
      </c>
      <c r="F140" s="570"/>
      <c r="G140" s="571"/>
      <c r="H140" s="572" t="s">
        <v>15</v>
      </c>
      <c r="I140" s="572" t="s">
        <v>15</v>
      </c>
      <c r="J140" s="631" t="s">
        <v>689</v>
      </c>
      <c r="K140" s="575" t="s">
        <v>889</v>
      </c>
      <c r="L140" s="565">
        <v>1</v>
      </c>
      <c r="M140" s="566" t="s">
        <v>1018</v>
      </c>
      <c r="N140" s="565">
        <v>1</v>
      </c>
      <c r="O140" s="643" t="s">
        <v>1072</v>
      </c>
    </row>
    <row r="141" spans="1:15" ht="30" x14ac:dyDescent="0.2">
      <c r="B141" s="752"/>
      <c r="C141" s="752"/>
      <c r="D141" s="741" t="s">
        <v>692</v>
      </c>
      <c r="E141" s="614" t="s">
        <v>693</v>
      </c>
      <c r="F141" s="741" t="s">
        <v>694</v>
      </c>
      <c r="G141" s="759" t="s">
        <v>821</v>
      </c>
      <c r="H141" s="572" t="s">
        <v>15</v>
      </c>
      <c r="I141" s="572" t="s">
        <v>15</v>
      </c>
      <c r="J141" s="631" t="s">
        <v>187</v>
      </c>
      <c r="K141" s="577"/>
      <c r="L141" s="578"/>
      <c r="M141" s="577"/>
      <c r="N141" s="578"/>
      <c r="O141" s="602"/>
    </row>
    <row r="142" spans="1:15" ht="144" customHeight="1" x14ac:dyDescent="0.2">
      <c r="A142" s="561">
        <f>1+A140</f>
        <v>130</v>
      </c>
      <c r="B142" s="752"/>
      <c r="C142" s="752"/>
      <c r="D142" s="742"/>
      <c r="E142" s="614" t="s">
        <v>822</v>
      </c>
      <c r="F142" s="742"/>
      <c r="G142" s="760"/>
      <c r="H142" s="572" t="s">
        <v>15</v>
      </c>
      <c r="I142" s="572" t="s">
        <v>15</v>
      </c>
      <c r="J142" s="631" t="s">
        <v>187</v>
      </c>
      <c r="K142" s="575" t="s">
        <v>988</v>
      </c>
      <c r="L142" s="565">
        <v>1</v>
      </c>
      <c r="M142" s="566" t="s">
        <v>1059</v>
      </c>
      <c r="N142" s="619">
        <v>1</v>
      </c>
      <c r="O142" s="643" t="s">
        <v>1049</v>
      </c>
    </row>
    <row r="143" spans="1:15" ht="20.25" customHeight="1" x14ac:dyDescent="0.2">
      <c r="A143" s="561">
        <f>1+A142</f>
        <v>131</v>
      </c>
      <c r="B143" s="752"/>
      <c r="C143" s="752"/>
      <c r="D143" s="742"/>
      <c r="E143" s="614" t="s">
        <v>695</v>
      </c>
      <c r="F143" s="742"/>
      <c r="G143" s="760"/>
      <c r="H143" s="572" t="s">
        <v>15</v>
      </c>
      <c r="I143" s="572" t="s">
        <v>15</v>
      </c>
      <c r="J143" s="631" t="s">
        <v>187</v>
      </c>
      <c r="K143" s="575" t="s">
        <v>952</v>
      </c>
      <c r="L143" s="565">
        <v>1</v>
      </c>
      <c r="M143" s="566" t="s">
        <v>1059</v>
      </c>
      <c r="N143" s="619">
        <v>1</v>
      </c>
      <c r="O143" s="723" t="s">
        <v>1073</v>
      </c>
    </row>
    <row r="144" spans="1:15" ht="20.25" customHeight="1" x14ac:dyDescent="0.2">
      <c r="A144" s="561">
        <f t="shared" ref="A144:A162" si="1">1+A143</f>
        <v>132</v>
      </c>
      <c r="B144" s="752"/>
      <c r="C144" s="752"/>
      <c r="D144" s="742"/>
      <c r="E144" s="614" t="s">
        <v>696</v>
      </c>
      <c r="F144" s="742"/>
      <c r="G144" s="760"/>
      <c r="H144" s="572" t="s">
        <v>15</v>
      </c>
      <c r="I144" s="572" t="s">
        <v>15</v>
      </c>
      <c r="J144" s="631" t="s">
        <v>187</v>
      </c>
      <c r="K144" s="575" t="s">
        <v>952</v>
      </c>
      <c r="L144" s="565">
        <v>1</v>
      </c>
      <c r="M144" s="566" t="s">
        <v>1059</v>
      </c>
      <c r="N144" s="619">
        <v>1</v>
      </c>
      <c r="O144" s="724"/>
    </row>
    <row r="145" spans="1:15" ht="20.25" customHeight="1" x14ac:dyDescent="0.2">
      <c r="A145" s="561">
        <f t="shared" si="1"/>
        <v>133</v>
      </c>
      <c r="B145" s="752"/>
      <c r="C145" s="752"/>
      <c r="D145" s="742"/>
      <c r="E145" s="616" t="s">
        <v>697</v>
      </c>
      <c r="F145" s="742"/>
      <c r="G145" s="760"/>
      <c r="H145" s="572" t="s">
        <v>15</v>
      </c>
      <c r="I145" s="572" t="s">
        <v>15</v>
      </c>
      <c r="J145" s="631" t="s">
        <v>187</v>
      </c>
      <c r="K145" s="575" t="s">
        <v>952</v>
      </c>
      <c r="L145" s="565">
        <v>1</v>
      </c>
      <c r="M145" s="566" t="s">
        <v>1059</v>
      </c>
      <c r="N145" s="619">
        <v>1</v>
      </c>
      <c r="O145" s="724"/>
    </row>
    <row r="146" spans="1:15" ht="20.25" customHeight="1" x14ac:dyDescent="0.2">
      <c r="A146" s="561">
        <f t="shared" si="1"/>
        <v>134</v>
      </c>
      <c r="B146" s="752"/>
      <c r="C146" s="752"/>
      <c r="D146" s="742"/>
      <c r="E146" s="614" t="s">
        <v>698</v>
      </c>
      <c r="F146" s="742"/>
      <c r="G146" s="760"/>
      <c r="H146" s="572" t="s">
        <v>15</v>
      </c>
      <c r="I146" s="572" t="s">
        <v>15</v>
      </c>
      <c r="J146" s="631" t="s">
        <v>187</v>
      </c>
      <c r="K146" s="575" t="s">
        <v>952</v>
      </c>
      <c r="L146" s="565">
        <v>1</v>
      </c>
      <c r="M146" s="566" t="s">
        <v>1059</v>
      </c>
      <c r="N146" s="619">
        <v>1</v>
      </c>
      <c r="O146" s="724"/>
    </row>
    <row r="147" spans="1:15" ht="20.25" customHeight="1" x14ac:dyDescent="0.2">
      <c r="A147" s="561">
        <f t="shared" si="1"/>
        <v>135</v>
      </c>
      <c r="B147" s="752"/>
      <c r="C147" s="752"/>
      <c r="D147" s="742"/>
      <c r="E147" s="614" t="s">
        <v>699</v>
      </c>
      <c r="F147" s="742"/>
      <c r="G147" s="760"/>
      <c r="H147" s="572" t="s">
        <v>15</v>
      </c>
      <c r="I147" s="572" t="s">
        <v>15</v>
      </c>
      <c r="J147" s="631" t="s">
        <v>187</v>
      </c>
      <c r="K147" s="575" t="s">
        <v>952</v>
      </c>
      <c r="L147" s="565">
        <v>1</v>
      </c>
      <c r="M147" s="566" t="s">
        <v>1059</v>
      </c>
      <c r="N147" s="619">
        <v>1</v>
      </c>
      <c r="O147" s="724"/>
    </row>
    <row r="148" spans="1:15" ht="20.25" customHeight="1" x14ac:dyDescent="0.2">
      <c r="A148" s="561">
        <f t="shared" si="1"/>
        <v>136</v>
      </c>
      <c r="B148" s="752"/>
      <c r="C148" s="752"/>
      <c r="D148" s="742"/>
      <c r="E148" s="614" t="s">
        <v>700</v>
      </c>
      <c r="F148" s="742"/>
      <c r="G148" s="760"/>
      <c r="H148" s="572" t="s">
        <v>15</v>
      </c>
      <c r="I148" s="572" t="s">
        <v>15</v>
      </c>
      <c r="J148" s="631" t="s">
        <v>187</v>
      </c>
      <c r="K148" s="575" t="s">
        <v>952</v>
      </c>
      <c r="L148" s="565">
        <v>1</v>
      </c>
      <c r="M148" s="566" t="s">
        <v>1059</v>
      </c>
      <c r="N148" s="619">
        <v>1</v>
      </c>
      <c r="O148" s="724"/>
    </row>
    <row r="149" spans="1:15" ht="20.25" customHeight="1" x14ac:dyDescent="0.2">
      <c r="A149" s="561">
        <f t="shared" si="1"/>
        <v>137</v>
      </c>
      <c r="B149" s="752"/>
      <c r="C149" s="752"/>
      <c r="D149" s="742"/>
      <c r="E149" s="614" t="s">
        <v>701</v>
      </c>
      <c r="F149" s="742"/>
      <c r="G149" s="760"/>
      <c r="H149" s="572" t="s">
        <v>15</v>
      </c>
      <c r="I149" s="572" t="s">
        <v>15</v>
      </c>
      <c r="J149" s="631" t="s">
        <v>187</v>
      </c>
      <c r="K149" s="575" t="s">
        <v>952</v>
      </c>
      <c r="L149" s="565">
        <v>1</v>
      </c>
      <c r="M149" s="566" t="s">
        <v>1059</v>
      </c>
      <c r="N149" s="619">
        <v>1</v>
      </c>
      <c r="O149" s="724"/>
    </row>
    <row r="150" spans="1:15" ht="20.25" customHeight="1" x14ac:dyDescent="0.2">
      <c r="A150" s="561">
        <f t="shared" si="1"/>
        <v>138</v>
      </c>
      <c r="B150" s="752"/>
      <c r="C150" s="752"/>
      <c r="D150" s="742"/>
      <c r="E150" s="614" t="s">
        <v>702</v>
      </c>
      <c r="F150" s="742"/>
      <c r="G150" s="760"/>
      <c r="H150" s="572" t="s">
        <v>15</v>
      </c>
      <c r="I150" s="572" t="s">
        <v>15</v>
      </c>
      <c r="J150" s="631" t="s">
        <v>187</v>
      </c>
      <c r="K150" s="575" t="s">
        <v>952</v>
      </c>
      <c r="L150" s="565">
        <v>1</v>
      </c>
      <c r="M150" s="566" t="s">
        <v>1059</v>
      </c>
      <c r="N150" s="619">
        <v>1</v>
      </c>
      <c r="O150" s="724"/>
    </row>
    <row r="151" spans="1:15" ht="20.25" customHeight="1" x14ac:dyDescent="0.2">
      <c r="A151" s="561">
        <f t="shared" si="1"/>
        <v>139</v>
      </c>
      <c r="B151" s="752"/>
      <c r="C151" s="752"/>
      <c r="D151" s="743"/>
      <c r="E151" s="614" t="s">
        <v>703</v>
      </c>
      <c r="F151" s="743"/>
      <c r="G151" s="761"/>
      <c r="H151" s="572" t="s">
        <v>15</v>
      </c>
      <c r="I151" s="572" t="s">
        <v>15</v>
      </c>
      <c r="J151" s="631" t="s">
        <v>187</v>
      </c>
      <c r="K151" s="515" t="s">
        <v>952</v>
      </c>
      <c r="L151" s="565">
        <v>1</v>
      </c>
      <c r="M151" s="566" t="s">
        <v>1059</v>
      </c>
      <c r="N151" s="619">
        <v>1</v>
      </c>
      <c r="O151" s="725"/>
    </row>
    <row r="152" spans="1:15" ht="81" customHeight="1" x14ac:dyDescent="0.2">
      <c r="A152" s="561">
        <f t="shared" si="1"/>
        <v>140</v>
      </c>
      <c r="B152" s="752"/>
      <c r="C152" s="752"/>
      <c r="D152" s="572" t="s">
        <v>704</v>
      </c>
      <c r="E152" s="614" t="s">
        <v>878</v>
      </c>
      <c r="F152" s="570" t="s">
        <v>705</v>
      </c>
      <c r="G152" s="571" t="s">
        <v>823</v>
      </c>
      <c r="H152" s="572" t="s">
        <v>15</v>
      </c>
      <c r="I152" s="572" t="s">
        <v>15</v>
      </c>
      <c r="J152" s="631" t="s">
        <v>283</v>
      </c>
      <c r="K152" s="575" t="s">
        <v>954</v>
      </c>
      <c r="L152" s="565">
        <v>1</v>
      </c>
      <c r="M152" s="566" t="s">
        <v>953</v>
      </c>
      <c r="N152" s="619">
        <v>1</v>
      </c>
      <c r="O152" s="643" t="s">
        <v>1031</v>
      </c>
    </row>
    <row r="153" spans="1:15" ht="242.25" customHeight="1" x14ac:dyDescent="0.2">
      <c r="A153" s="561">
        <f t="shared" si="1"/>
        <v>141</v>
      </c>
      <c r="B153" s="752"/>
      <c r="C153" s="752"/>
      <c r="D153" s="572" t="s">
        <v>706</v>
      </c>
      <c r="E153" s="614" t="s">
        <v>878</v>
      </c>
      <c r="F153" s="572" t="s">
        <v>707</v>
      </c>
      <c r="G153" s="571" t="s">
        <v>824</v>
      </c>
      <c r="H153" s="572" t="s">
        <v>15</v>
      </c>
      <c r="I153" s="572" t="s">
        <v>15</v>
      </c>
      <c r="J153" s="631" t="s">
        <v>283</v>
      </c>
      <c r="K153" s="515" t="s">
        <v>1020</v>
      </c>
      <c r="L153" s="565">
        <v>1</v>
      </c>
      <c r="M153" s="566" t="s">
        <v>1019</v>
      </c>
      <c r="N153" s="565">
        <v>1</v>
      </c>
      <c r="O153" s="644" t="s">
        <v>1032</v>
      </c>
    </row>
    <row r="154" spans="1:15" ht="147" customHeight="1" x14ac:dyDescent="0.2">
      <c r="A154" s="561">
        <f t="shared" si="1"/>
        <v>142</v>
      </c>
      <c r="B154" s="752"/>
      <c r="C154" s="752"/>
      <c r="D154" s="741" t="s">
        <v>708</v>
      </c>
      <c r="E154" s="614" t="s">
        <v>709</v>
      </c>
      <c r="F154" s="573"/>
      <c r="G154" s="571" t="s">
        <v>710</v>
      </c>
      <c r="H154" s="572" t="s">
        <v>15</v>
      </c>
      <c r="I154" s="572" t="s">
        <v>15</v>
      </c>
      <c r="J154" s="631" t="s">
        <v>711</v>
      </c>
      <c r="K154" s="515" t="s">
        <v>798</v>
      </c>
      <c r="L154" s="565">
        <v>1</v>
      </c>
      <c r="M154" s="566" t="s">
        <v>985</v>
      </c>
      <c r="N154" s="565">
        <v>1</v>
      </c>
      <c r="O154" s="644" t="s">
        <v>1050</v>
      </c>
    </row>
    <row r="155" spans="1:15" ht="72" customHeight="1" x14ac:dyDescent="0.2">
      <c r="A155" s="561">
        <f t="shared" si="1"/>
        <v>143</v>
      </c>
      <c r="B155" s="752"/>
      <c r="C155" s="752"/>
      <c r="D155" s="743"/>
      <c r="E155" s="614" t="s">
        <v>712</v>
      </c>
      <c r="F155" s="573"/>
      <c r="G155" s="571"/>
      <c r="H155" s="572" t="s">
        <v>15</v>
      </c>
      <c r="I155" s="572" t="s">
        <v>15</v>
      </c>
      <c r="J155" s="631" t="s">
        <v>711</v>
      </c>
      <c r="K155" s="515" t="s">
        <v>955</v>
      </c>
      <c r="L155" s="565">
        <v>1</v>
      </c>
      <c r="M155" s="566" t="s">
        <v>880</v>
      </c>
      <c r="N155" s="565">
        <v>1</v>
      </c>
      <c r="O155" s="643" t="s">
        <v>1061</v>
      </c>
    </row>
    <row r="156" spans="1:15" ht="123.75" customHeight="1" x14ac:dyDescent="0.2">
      <c r="A156" s="561">
        <f t="shared" si="1"/>
        <v>144</v>
      </c>
      <c r="B156" s="752"/>
      <c r="C156" s="753"/>
      <c r="D156" s="572" t="s">
        <v>713</v>
      </c>
      <c r="E156" s="614" t="s">
        <v>714</v>
      </c>
      <c r="F156" s="573"/>
      <c r="G156" s="571" t="s">
        <v>715</v>
      </c>
      <c r="H156" s="572" t="s">
        <v>15</v>
      </c>
      <c r="I156" s="572" t="s">
        <v>15</v>
      </c>
      <c r="J156" s="631" t="s">
        <v>283</v>
      </c>
      <c r="K156" s="515" t="s">
        <v>799</v>
      </c>
      <c r="L156" s="565">
        <v>1</v>
      </c>
      <c r="M156" s="566" t="s">
        <v>1021</v>
      </c>
      <c r="N156" s="565">
        <v>1</v>
      </c>
      <c r="O156" s="643" t="s">
        <v>1061</v>
      </c>
    </row>
    <row r="157" spans="1:15" ht="285.75" customHeight="1" x14ac:dyDescent="0.2">
      <c r="A157" s="561">
        <f t="shared" si="1"/>
        <v>145</v>
      </c>
      <c r="B157" s="753"/>
      <c r="C157" s="621" t="s">
        <v>716</v>
      </c>
      <c r="D157" s="572" t="s">
        <v>331</v>
      </c>
      <c r="E157" s="614" t="s">
        <v>717</v>
      </c>
      <c r="F157" s="573"/>
      <c r="G157" s="571" t="s">
        <v>825</v>
      </c>
      <c r="H157" s="572" t="s">
        <v>15</v>
      </c>
      <c r="I157" s="572" t="s">
        <v>15</v>
      </c>
      <c r="J157" s="631" t="s">
        <v>718</v>
      </c>
      <c r="K157" s="515" t="s">
        <v>926</v>
      </c>
      <c r="L157" s="565">
        <v>1</v>
      </c>
      <c r="M157" s="566" t="s">
        <v>1060</v>
      </c>
      <c r="N157" s="565">
        <v>1</v>
      </c>
      <c r="O157" s="646" t="s">
        <v>1051</v>
      </c>
    </row>
    <row r="158" spans="1:15" ht="116.25" customHeight="1" x14ac:dyDescent="0.2">
      <c r="A158" s="561">
        <f t="shared" si="1"/>
        <v>146</v>
      </c>
      <c r="B158" s="754" t="s">
        <v>719</v>
      </c>
      <c r="C158" s="622" t="s">
        <v>720</v>
      </c>
      <c r="D158" s="562" t="s">
        <v>331</v>
      </c>
      <c r="E158" s="613" t="s">
        <v>721</v>
      </c>
      <c r="F158" s="592"/>
      <c r="G158" s="595" t="s">
        <v>826</v>
      </c>
      <c r="H158" s="562"/>
      <c r="I158" s="562" t="s">
        <v>15</v>
      </c>
      <c r="J158" s="634" t="s">
        <v>722</v>
      </c>
      <c r="K158" s="575" t="s">
        <v>890</v>
      </c>
      <c r="L158" s="565">
        <v>1</v>
      </c>
      <c r="M158" s="638" t="s">
        <v>927</v>
      </c>
      <c r="N158" s="565">
        <v>1</v>
      </c>
      <c r="O158" s="643" t="s">
        <v>1061</v>
      </c>
    </row>
    <row r="159" spans="1:15" ht="86.25" customHeight="1" x14ac:dyDescent="0.2">
      <c r="A159" s="561">
        <f t="shared" si="1"/>
        <v>147</v>
      </c>
      <c r="B159" s="756"/>
      <c r="C159" s="622" t="s">
        <v>723</v>
      </c>
      <c r="D159" s="562" t="s">
        <v>331</v>
      </c>
      <c r="E159" s="613" t="s">
        <v>879</v>
      </c>
      <c r="F159" s="567"/>
      <c r="G159" s="598"/>
      <c r="H159" s="566"/>
      <c r="I159" s="566"/>
      <c r="J159" s="635"/>
      <c r="K159" s="575" t="s">
        <v>800</v>
      </c>
      <c r="L159" s="565">
        <v>1</v>
      </c>
      <c r="M159" s="566" t="s">
        <v>891</v>
      </c>
      <c r="N159" s="565">
        <v>1</v>
      </c>
      <c r="O159" s="643" t="s">
        <v>1061</v>
      </c>
    </row>
    <row r="160" spans="1:15" ht="226.5" customHeight="1" x14ac:dyDescent="0.2">
      <c r="A160" s="561">
        <f t="shared" si="1"/>
        <v>148</v>
      </c>
      <c r="B160" s="604" t="s">
        <v>724</v>
      </c>
      <c r="C160" s="623"/>
      <c r="D160" s="572" t="s">
        <v>331</v>
      </c>
      <c r="E160" s="614" t="s">
        <v>725</v>
      </c>
      <c r="F160" s="590"/>
      <c r="G160" s="571" t="s">
        <v>827</v>
      </c>
      <c r="H160" s="591"/>
      <c r="I160" s="591"/>
      <c r="J160" s="630" t="s">
        <v>726</v>
      </c>
      <c r="K160" s="515" t="s">
        <v>986</v>
      </c>
      <c r="L160" s="565">
        <v>1</v>
      </c>
      <c r="M160" s="566" t="s">
        <v>1022</v>
      </c>
      <c r="N160" s="565">
        <v>1</v>
      </c>
      <c r="O160" s="643" t="s">
        <v>1061</v>
      </c>
    </row>
    <row r="161" spans="1:15" ht="57" customHeight="1" x14ac:dyDescent="0.2">
      <c r="A161" s="561">
        <f t="shared" si="1"/>
        <v>149</v>
      </c>
      <c r="B161" s="754" t="s">
        <v>727</v>
      </c>
      <c r="C161" s="622" t="s">
        <v>728</v>
      </c>
      <c r="D161" s="562" t="s">
        <v>331</v>
      </c>
      <c r="E161" s="613" t="s">
        <v>729</v>
      </c>
      <c r="F161" s="567"/>
      <c r="G161" s="561" t="s">
        <v>730</v>
      </c>
      <c r="H161" s="566"/>
      <c r="I161" s="566"/>
      <c r="J161" s="628" t="s">
        <v>731</v>
      </c>
      <c r="K161" s="515" t="s">
        <v>732</v>
      </c>
      <c r="L161" s="565">
        <v>1</v>
      </c>
      <c r="M161" s="566" t="s">
        <v>928</v>
      </c>
      <c r="N161" s="565">
        <v>1</v>
      </c>
      <c r="O161" s="643" t="s">
        <v>1061</v>
      </c>
    </row>
    <row r="162" spans="1:15" ht="60.75" customHeight="1" x14ac:dyDescent="0.2">
      <c r="A162" s="561">
        <f t="shared" si="1"/>
        <v>150</v>
      </c>
      <c r="B162" s="756"/>
      <c r="C162" s="622" t="s">
        <v>733</v>
      </c>
      <c r="D162" s="562" t="s">
        <v>331</v>
      </c>
      <c r="E162" s="613" t="s">
        <v>734</v>
      </c>
      <c r="F162" s="567"/>
      <c r="G162" s="561" t="s">
        <v>735</v>
      </c>
      <c r="H162" s="566"/>
      <c r="I162" s="566"/>
      <c r="J162" s="628" t="s">
        <v>731</v>
      </c>
      <c r="K162" s="515" t="s">
        <v>736</v>
      </c>
      <c r="L162" s="565">
        <v>1</v>
      </c>
      <c r="M162" s="566" t="s">
        <v>929</v>
      </c>
      <c r="N162" s="565">
        <v>1</v>
      </c>
      <c r="O162" s="643" t="s">
        <v>1061</v>
      </c>
    </row>
    <row r="163" spans="1:15" ht="15.75" customHeight="1" x14ac:dyDescent="0.2">
      <c r="A163" s="528"/>
      <c r="B163" s="605"/>
      <c r="D163" s="606"/>
      <c r="E163" s="617"/>
      <c r="F163" s="527"/>
      <c r="G163" s="605"/>
      <c r="H163" s="607"/>
      <c r="J163" s="636"/>
      <c r="K163" s="607"/>
      <c r="L163" s="608"/>
      <c r="M163" s="607"/>
    </row>
    <row r="164" spans="1:15" ht="15.75" customHeight="1" x14ac:dyDescent="0.2">
      <c r="A164" s="528"/>
      <c r="B164" s="605"/>
      <c r="D164" s="606"/>
      <c r="E164" s="617"/>
      <c r="F164" s="527"/>
      <c r="G164" s="605"/>
      <c r="H164" s="607"/>
      <c r="J164" s="636"/>
      <c r="K164" s="607"/>
      <c r="L164" s="608"/>
      <c r="M164" s="607"/>
    </row>
    <row r="165" spans="1:15" ht="15.75" customHeight="1" x14ac:dyDescent="0.2">
      <c r="A165" s="528"/>
      <c r="B165" s="605"/>
      <c r="D165" s="606"/>
      <c r="E165" s="617"/>
      <c r="F165" s="527"/>
      <c r="G165" s="605"/>
      <c r="H165" s="607"/>
      <c r="J165" s="636"/>
      <c r="K165" s="607"/>
      <c r="L165" s="608"/>
      <c r="M165" s="607"/>
    </row>
    <row r="166" spans="1:15" ht="15.75" customHeight="1" x14ac:dyDescent="0.2">
      <c r="A166" s="528"/>
      <c r="B166" s="605"/>
      <c r="D166" s="606"/>
      <c r="E166" s="617"/>
      <c r="F166" s="527"/>
      <c r="G166" s="605"/>
      <c r="H166" s="607"/>
      <c r="J166" s="636"/>
      <c r="K166" s="607"/>
      <c r="L166" s="608"/>
      <c r="M166" s="607"/>
    </row>
    <row r="167" spans="1:15" ht="15.75" customHeight="1" x14ac:dyDescent="0.2">
      <c r="A167" s="528"/>
      <c r="B167" s="605"/>
      <c r="D167" s="606"/>
      <c r="E167" s="617"/>
      <c r="F167" s="527"/>
      <c r="G167" s="605"/>
      <c r="H167" s="607"/>
      <c r="J167" s="636"/>
      <c r="K167" s="607"/>
      <c r="L167" s="608"/>
      <c r="M167" s="607"/>
    </row>
    <row r="168" spans="1:15" ht="15.75" customHeight="1" x14ac:dyDescent="0.2">
      <c r="A168" s="528"/>
      <c r="B168" s="605"/>
      <c r="D168" s="606"/>
      <c r="E168" s="617"/>
      <c r="F168" s="527"/>
      <c r="G168" s="605"/>
      <c r="H168" s="607"/>
      <c r="J168" s="636"/>
      <c r="K168" s="607"/>
      <c r="L168" s="608"/>
      <c r="M168" s="607"/>
    </row>
    <row r="169" spans="1:15" ht="15.75" customHeight="1" x14ac:dyDescent="0.2">
      <c r="A169" s="528"/>
      <c r="B169" s="605"/>
      <c r="D169" s="606"/>
      <c r="E169" s="617"/>
      <c r="F169" s="527"/>
      <c r="G169" s="605"/>
      <c r="H169" s="607"/>
      <c r="J169" s="636"/>
      <c r="K169" s="607"/>
      <c r="L169" s="608"/>
      <c r="M169" s="607"/>
      <c r="N169" s="641"/>
    </row>
    <row r="170" spans="1:15" ht="15.75" customHeight="1" x14ac:dyDescent="0.2">
      <c r="A170" s="528"/>
      <c r="B170" s="605"/>
      <c r="D170" s="606"/>
      <c r="E170" s="617"/>
      <c r="F170" s="527"/>
      <c r="G170" s="605"/>
      <c r="H170" s="607"/>
      <c r="J170" s="636"/>
      <c r="K170" s="607"/>
      <c r="L170" s="608"/>
      <c r="M170" s="607"/>
    </row>
    <row r="171" spans="1:15" ht="15.75" customHeight="1" x14ac:dyDescent="0.2">
      <c r="A171" s="528"/>
      <c r="B171" s="605"/>
      <c r="D171" s="606"/>
      <c r="E171" s="617"/>
      <c r="F171" s="527"/>
      <c r="G171" s="605"/>
      <c r="H171" s="607"/>
      <c r="J171" s="636"/>
      <c r="K171" s="607"/>
      <c r="L171" s="608"/>
      <c r="M171" s="607"/>
    </row>
    <row r="172" spans="1:15" ht="15.75" customHeight="1" x14ac:dyDescent="0.2">
      <c r="A172" s="528"/>
      <c r="B172" s="605"/>
      <c r="D172" s="606"/>
      <c r="E172" s="617"/>
      <c r="F172" s="527"/>
      <c r="G172" s="605"/>
      <c r="H172" s="607"/>
      <c r="J172" s="636"/>
      <c r="K172" s="607"/>
      <c r="L172" s="608"/>
      <c r="M172" s="607"/>
    </row>
    <row r="173" spans="1:15" ht="15.75" customHeight="1" x14ac:dyDescent="0.2">
      <c r="A173" s="528"/>
      <c r="B173" s="605"/>
      <c r="D173" s="606"/>
      <c r="E173" s="617"/>
      <c r="F173" s="527"/>
      <c r="G173" s="605"/>
      <c r="H173" s="607"/>
      <c r="J173" s="636"/>
      <c r="K173" s="607"/>
      <c r="L173" s="608"/>
      <c r="M173" s="607"/>
    </row>
    <row r="174" spans="1:15" ht="15.75" customHeight="1" x14ac:dyDescent="0.2">
      <c r="A174" s="528"/>
      <c r="B174" s="605"/>
      <c r="D174" s="606"/>
      <c r="E174" s="617"/>
      <c r="F174" s="527"/>
      <c r="G174" s="605"/>
      <c r="H174" s="607"/>
      <c r="J174" s="636"/>
      <c r="K174" s="607"/>
      <c r="L174" s="608"/>
      <c r="M174" s="607"/>
    </row>
    <row r="175" spans="1:15" ht="15.75" customHeight="1" x14ac:dyDescent="0.2">
      <c r="A175" s="528"/>
      <c r="B175" s="605"/>
      <c r="D175" s="606"/>
      <c r="E175" s="617"/>
      <c r="F175" s="527"/>
      <c r="G175" s="605"/>
      <c r="H175" s="607"/>
      <c r="J175" s="636"/>
      <c r="K175" s="607"/>
      <c r="L175" s="608"/>
      <c r="M175" s="607"/>
    </row>
    <row r="176" spans="1:15" ht="15.75" customHeight="1" x14ac:dyDescent="0.2">
      <c r="A176" s="528"/>
      <c r="B176" s="605"/>
      <c r="D176" s="606"/>
      <c r="E176" s="617"/>
      <c r="F176" s="527"/>
      <c r="G176" s="605"/>
      <c r="H176" s="607"/>
      <c r="J176" s="636"/>
      <c r="K176" s="607"/>
      <c r="L176" s="608"/>
      <c r="M176" s="607"/>
    </row>
    <row r="177" spans="1:13" ht="15.75" customHeight="1" x14ac:dyDescent="0.2">
      <c r="A177" s="528"/>
      <c r="B177" s="605"/>
      <c r="D177" s="606"/>
      <c r="E177" s="617"/>
      <c r="F177" s="527"/>
      <c r="G177" s="605"/>
      <c r="H177" s="607"/>
      <c r="J177" s="636"/>
      <c r="K177" s="607"/>
      <c r="L177" s="608"/>
      <c r="M177" s="607"/>
    </row>
    <row r="178" spans="1:13" ht="15.75" customHeight="1" x14ac:dyDescent="0.2">
      <c r="A178" s="528"/>
      <c r="B178" s="605"/>
      <c r="D178" s="606"/>
      <c r="E178" s="617"/>
      <c r="F178" s="527"/>
      <c r="G178" s="605"/>
      <c r="H178" s="607"/>
      <c r="J178" s="636"/>
      <c r="K178" s="607"/>
      <c r="L178" s="608"/>
      <c r="M178" s="607"/>
    </row>
    <row r="179" spans="1:13" ht="15.75" customHeight="1" x14ac:dyDescent="0.2">
      <c r="A179" s="528"/>
      <c r="B179" s="605"/>
      <c r="D179" s="606"/>
      <c r="E179" s="617"/>
      <c r="F179" s="527"/>
      <c r="G179" s="605"/>
      <c r="H179" s="607"/>
      <c r="J179" s="636"/>
      <c r="K179" s="607"/>
      <c r="L179" s="608"/>
      <c r="M179" s="607"/>
    </row>
    <row r="180" spans="1:13" ht="15.75" customHeight="1" x14ac:dyDescent="0.2">
      <c r="A180" s="528"/>
      <c r="B180" s="605"/>
      <c r="D180" s="606"/>
      <c r="E180" s="617"/>
      <c r="F180" s="527"/>
      <c r="G180" s="605"/>
      <c r="H180" s="607"/>
      <c r="J180" s="636"/>
      <c r="K180" s="607"/>
      <c r="L180" s="608"/>
      <c r="M180" s="607"/>
    </row>
    <row r="181" spans="1:13" ht="15.75" customHeight="1" x14ac:dyDescent="0.2">
      <c r="A181" s="528"/>
      <c r="B181" s="605"/>
      <c r="D181" s="606"/>
      <c r="E181" s="617"/>
      <c r="F181" s="527"/>
      <c r="G181" s="605"/>
      <c r="H181" s="607"/>
      <c r="J181" s="636"/>
      <c r="K181" s="607"/>
      <c r="L181" s="608"/>
      <c r="M181" s="607"/>
    </row>
    <row r="182" spans="1:13" ht="15.75" customHeight="1" x14ac:dyDescent="0.2">
      <c r="A182" s="528"/>
      <c r="B182" s="605"/>
      <c r="D182" s="606"/>
      <c r="E182" s="617"/>
      <c r="F182" s="527"/>
      <c r="G182" s="605"/>
      <c r="H182" s="607"/>
      <c r="J182" s="636"/>
      <c r="K182" s="607"/>
      <c r="L182" s="608"/>
      <c r="M182" s="607"/>
    </row>
    <row r="183" spans="1:13" ht="15.75" customHeight="1" x14ac:dyDescent="0.2">
      <c r="A183" s="528"/>
      <c r="B183" s="605"/>
      <c r="D183" s="606"/>
      <c r="E183" s="617"/>
      <c r="F183" s="527"/>
      <c r="G183" s="605"/>
      <c r="H183" s="607"/>
      <c r="J183" s="636"/>
      <c r="K183" s="607"/>
      <c r="L183" s="608"/>
      <c r="M183" s="607"/>
    </row>
    <row r="184" spans="1:13" ht="15.75" customHeight="1" x14ac:dyDescent="0.2">
      <c r="A184" s="528"/>
      <c r="B184" s="605"/>
      <c r="D184" s="606"/>
      <c r="E184" s="617"/>
      <c r="F184" s="527"/>
      <c r="G184" s="605"/>
      <c r="H184" s="607"/>
      <c r="J184" s="636"/>
      <c r="K184" s="607"/>
      <c r="L184" s="608"/>
      <c r="M184" s="607"/>
    </row>
    <row r="185" spans="1:13" ht="15.75" customHeight="1" x14ac:dyDescent="0.2">
      <c r="A185" s="528"/>
      <c r="B185" s="605"/>
      <c r="D185" s="606"/>
      <c r="E185" s="617"/>
      <c r="F185" s="527"/>
      <c r="G185" s="605"/>
      <c r="H185" s="607"/>
      <c r="J185" s="636"/>
      <c r="K185" s="607"/>
      <c r="L185" s="608"/>
      <c r="M185" s="607"/>
    </row>
    <row r="186" spans="1:13" ht="15.75" customHeight="1" x14ac:dyDescent="0.2">
      <c r="A186" s="528"/>
      <c r="B186" s="605"/>
      <c r="D186" s="606"/>
      <c r="E186" s="617"/>
      <c r="F186" s="527"/>
      <c r="G186" s="605"/>
      <c r="H186" s="607"/>
      <c r="J186" s="636"/>
      <c r="K186" s="607"/>
      <c r="L186" s="608"/>
      <c r="M186" s="607"/>
    </row>
    <row r="187" spans="1:13" ht="15.75" customHeight="1" x14ac:dyDescent="0.2">
      <c r="A187" s="528"/>
      <c r="B187" s="605"/>
      <c r="D187" s="606"/>
      <c r="E187" s="617"/>
      <c r="F187" s="527"/>
      <c r="G187" s="605"/>
      <c r="H187" s="607"/>
      <c r="J187" s="636"/>
      <c r="K187" s="607"/>
      <c r="L187" s="608"/>
      <c r="M187" s="607"/>
    </row>
    <row r="188" spans="1:13" ht="15.75" customHeight="1" x14ac:dyDescent="0.2">
      <c r="A188" s="528"/>
      <c r="B188" s="605"/>
      <c r="D188" s="606"/>
      <c r="E188" s="617"/>
      <c r="F188" s="527"/>
      <c r="G188" s="605"/>
      <c r="H188" s="607"/>
      <c r="J188" s="636"/>
      <c r="K188" s="607"/>
      <c r="L188" s="608"/>
      <c r="M188" s="607"/>
    </row>
    <row r="189" spans="1:13" ht="15.75" customHeight="1" x14ac:dyDescent="0.2">
      <c r="A189" s="528"/>
      <c r="B189" s="605"/>
      <c r="D189" s="606"/>
      <c r="E189" s="617"/>
      <c r="F189" s="527"/>
      <c r="G189" s="605"/>
      <c r="H189" s="607"/>
      <c r="J189" s="636"/>
      <c r="K189" s="607"/>
      <c r="L189" s="608"/>
      <c r="M189" s="607"/>
    </row>
    <row r="190" spans="1:13" ht="15.75" customHeight="1" x14ac:dyDescent="0.2">
      <c r="A190" s="528"/>
      <c r="B190" s="605"/>
      <c r="D190" s="606"/>
      <c r="E190" s="617"/>
      <c r="F190" s="527"/>
      <c r="G190" s="605"/>
      <c r="H190" s="607"/>
      <c r="J190" s="636"/>
      <c r="K190" s="607"/>
      <c r="L190" s="608"/>
      <c r="M190" s="607"/>
    </row>
    <row r="191" spans="1:13" ht="15.75" customHeight="1" x14ac:dyDescent="0.2">
      <c r="A191" s="528"/>
      <c r="B191" s="605"/>
      <c r="D191" s="606"/>
      <c r="E191" s="617"/>
      <c r="F191" s="527"/>
      <c r="G191" s="605"/>
      <c r="H191" s="607"/>
      <c r="J191" s="636"/>
      <c r="K191" s="607"/>
      <c r="L191" s="608"/>
      <c r="M191" s="607"/>
    </row>
    <row r="192" spans="1:13" ht="15.75" customHeight="1" x14ac:dyDescent="0.2">
      <c r="A192" s="528"/>
      <c r="B192" s="605"/>
      <c r="D192" s="606"/>
      <c r="E192" s="617"/>
      <c r="F192" s="527"/>
      <c r="G192" s="605"/>
      <c r="H192" s="607"/>
      <c r="J192" s="636"/>
      <c r="K192" s="607"/>
      <c r="L192" s="608"/>
      <c r="M192" s="607"/>
    </row>
    <row r="193" spans="1:13" ht="15.75" customHeight="1" x14ac:dyDescent="0.2">
      <c r="A193" s="528"/>
      <c r="B193" s="605"/>
      <c r="D193" s="606"/>
      <c r="E193" s="617"/>
      <c r="F193" s="527"/>
      <c r="G193" s="605"/>
      <c r="H193" s="607"/>
      <c r="J193" s="636"/>
      <c r="K193" s="607"/>
      <c r="L193" s="608"/>
      <c r="M193" s="607"/>
    </row>
    <row r="194" spans="1:13" ht="15.75" customHeight="1" x14ac:dyDescent="0.2">
      <c r="A194" s="528"/>
      <c r="B194" s="605"/>
      <c r="D194" s="606"/>
      <c r="E194" s="617"/>
      <c r="F194" s="527"/>
      <c r="G194" s="605"/>
      <c r="H194" s="607"/>
      <c r="J194" s="636"/>
      <c r="K194" s="607"/>
      <c r="L194" s="608"/>
      <c r="M194" s="607"/>
    </row>
    <row r="195" spans="1:13" ht="15.75" customHeight="1" x14ac:dyDescent="0.2">
      <c r="A195" s="528"/>
      <c r="B195" s="605"/>
      <c r="D195" s="606"/>
      <c r="E195" s="617"/>
      <c r="F195" s="527"/>
      <c r="G195" s="605"/>
      <c r="H195" s="607"/>
      <c r="J195" s="636"/>
      <c r="K195" s="607"/>
      <c r="L195" s="608"/>
      <c r="M195" s="607"/>
    </row>
    <row r="196" spans="1:13" ht="15.75" customHeight="1" x14ac:dyDescent="0.2">
      <c r="A196" s="528"/>
      <c r="B196" s="605"/>
      <c r="D196" s="606"/>
      <c r="E196" s="617"/>
      <c r="F196" s="527"/>
      <c r="G196" s="605"/>
      <c r="H196" s="607"/>
      <c r="J196" s="636"/>
      <c r="K196" s="607"/>
      <c r="L196" s="608"/>
      <c r="M196" s="607"/>
    </row>
    <row r="197" spans="1:13" ht="15.75" customHeight="1" x14ac:dyDescent="0.2">
      <c r="A197" s="528"/>
      <c r="B197" s="605"/>
      <c r="D197" s="606"/>
      <c r="E197" s="617"/>
      <c r="F197" s="527"/>
      <c r="G197" s="605"/>
      <c r="H197" s="607"/>
      <c r="J197" s="636"/>
      <c r="K197" s="607"/>
      <c r="L197" s="608"/>
      <c r="M197" s="607"/>
    </row>
    <row r="198" spans="1:13" ht="15.75" customHeight="1" x14ac:dyDescent="0.2">
      <c r="A198" s="528"/>
      <c r="B198" s="605"/>
      <c r="D198" s="606"/>
      <c r="E198" s="617"/>
      <c r="F198" s="527"/>
      <c r="G198" s="605"/>
      <c r="H198" s="607"/>
      <c r="J198" s="636"/>
      <c r="K198" s="607"/>
      <c r="L198" s="608"/>
      <c r="M198" s="607"/>
    </row>
    <row r="199" spans="1:13" ht="15.75" customHeight="1" x14ac:dyDescent="0.2">
      <c r="A199" s="528"/>
      <c r="B199" s="605"/>
      <c r="D199" s="606"/>
      <c r="E199" s="617"/>
      <c r="F199" s="527"/>
      <c r="G199" s="605"/>
      <c r="H199" s="607"/>
      <c r="J199" s="636"/>
      <c r="K199" s="607"/>
      <c r="L199" s="608"/>
      <c r="M199" s="607"/>
    </row>
    <row r="200" spans="1:13" ht="15.75" customHeight="1" x14ac:dyDescent="0.2">
      <c r="A200" s="528"/>
      <c r="B200" s="605"/>
      <c r="D200" s="606"/>
      <c r="E200" s="617"/>
      <c r="F200" s="527"/>
      <c r="G200" s="605"/>
      <c r="H200" s="607"/>
      <c r="J200" s="636"/>
      <c r="K200" s="607"/>
      <c r="L200" s="608"/>
      <c r="M200" s="607"/>
    </row>
    <row r="201" spans="1:13" ht="15.75" customHeight="1" x14ac:dyDescent="0.2">
      <c r="A201" s="528"/>
      <c r="B201" s="605"/>
      <c r="D201" s="606"/>
      <c r="E201" s="617"/>
      <c r="F201" s="527"/>
      <c r="G201" s="605"/>
      <c r="H201" s="607"/>
      <c r="J201" s="636"/>
      <c r="K201" s="607"/>
      <c r="L201" s="608"/>
      <c r="M201" s="607"/>
    </row>
    <row r="202" spans="1:13" ht="15.75" customHeight="1" x14ac:dyDescent="0.2">
      <c r="A202" s="528"/>
      <c r="B202" s="605"/>
      <c r="D202" s="606"/>
      <c r="E202" s="617"/>
      <c r="F202" s="527"/>
      <c r="G202" s="605"/>
      <c r="H202" s="607"/>
      <c r="J202" s="636"/>
      <c r="K202" s="607"/>
      <c r="L202" s="608"/>
      <c r="M202" s="607"/>
    </row>
    <row r="203" spans="1:13" ht="15.75" customHeight="1" x14ac:dyDescent="0.2">
      <c r="A203" s="528"/>
      <c r="B203" s="605"/>
      <c r="D203" s="606"/>
      <c r="E203" s="617"/>
      <c r="F203" s="527"/>
      <c r="G203" s="605"/>
      <c r="H203" s="607"/>
      <c r="J203" s="636"/>
      <c r="K203" s="607"/>
      <c r="L203" s="608"/>
      <c r="M203" s="607"/>
    </row>
    <row r="204" spans="1:13" ht="15.75" customHeight="1" x14ac:dyDescent="0.2">
      <c r="A204" s="528"/>
      <c r="B204" s="605"/>
      <c r="D204" s="606"/>
      <c r="E204" s="617"/>
      <c r="F204" s="527"/>
      <c r="G204" s="605"/>
      <c r="H204" s="607"/>
      <c r="J204" s="636"/>
      <c r="K204" s="607"/>
      <c r="L204" s="608"/>
      <c r="M204" s="607"/>
    </row>
    <row r="205" spans="1:13" ht="15.75" customHeight="1" x14ac:dyDescent="0.2">
      <c r="A205" s="528"/>
      <c r="B205" s="605"/>
      <c r="D205" s="606"/>
      <c r="E205" s="617"/>
      <c r="F205" s="527"/>
      <c r="G205" s="605"/>
      <c r="H205" s="607"/>
      <c r="J205" s="636"/>
      <c r="K205" s="607"/>
      <c r="L205" s="608"/>
      <c r="M205" s="607"/>
    </row>
    <row r="206" spans="1:13" ht="15.75" customHeight="1" x14ac:dyDescent="0.2">
      <c r="A206" s="528"/>
      <c r="B206" s="605"/>
      <c r="D206" s="606"/>
      <c r="E206" s="617"/>
      <c r="F206" s="527"/>
      <c r="G206" s="605"/>
      <c r="H206" s="607"/>
      <c r="J206" s="636"/>
      <c r="K206" s="607"/>
      <c r="L206" s="608"/>
      <c r="M206" s="607"/>
    </row>
    <row r="207" spans="1:13" ht="15.75" customHeight="1" x14ac:dyDescent="0.2">
      <c r="A207" s="528"/>
      <c r="B207" s="605"/>
      <c r="D207" s="606"/>
      <c r="E207" s="617"/>
      <c r="F207" s="527"/>
      <c r="G207" s="605"/>
      <c r="H207" s="607"/>
      <c r="J207" s="636"/>
      <c r="K207" s="607"/>
      <c r="L207" s="608"/>
      <c r="M207" s="607"/>
    </row>
    <row r="208" spans="1:13" ht="15.75" customHeight="1" x14ac:dyDescent="0.2">
      <c r="A208" s="528"/>
      <c r="B208" s="605"/>
      <c r="D208" s="606"/>
      <c r="E208" s="617"/>
      <c r="F208" s="527"/>
      <c r="G208" s="605"/>
      <c r="H208" s="607"/>
      <c r="J208" s="636"/>
      <c r="K208" s="607"/>
      <c r="L208" s="608"/>
      <c r="M208" s="607"/>
    </row>
    <row r="209" spans="1:13" ht="15.75" customHeight="1" x14ac:dyDescent="0.2">
      <c r="A209" s="528"/>
      <c r="B209" s="605"/>
      <c r="D209" s="606"/>
      <c r="E209" s="617"/>
      <c r="F209" s="527"/>
      <c r="G209" s="605"/>
      <c r="H209" s="607"/>
      <c r="J209" s="636"/>
      <c r="K209" s="607"/>
      <c r="L209" s="608"/>
      <c r="M209" s="607"/>
    </row>
    <row r="210" spans="1:13" ht="15.75" customHeight="1" x14ac:dyDescent="0.2">
      <c r="A210" s="528"/>
      <c r="B210" s="605"/>
      <c r="D210" s="606"/>
      <c r="E210" s="617"/>
      <c r="F210" s="527"/>
      <c r="G210" s="605"/>
      <c r="H210" s="607"/>
      <c r="J210" s="636"/>
      <c r="K210" s="607"/>
      <c r="L210" s="608"/>
      <c r="M210" s="607"/>
    </row>
    <row r="211" spans="1:13" ht="15.75" customHeight="1" x14ac:dyDescent="0.2">
      <c r="A211" s="528"/>
      <c r="B211" s="605"/>
      <c r="D211" s="606"/>
      <c r="E211" s="617"/>
      <c r="F211" s="527"/>
      <c r="G211" s="605"/>
      <c r="H211" s="607"/>
      <c r="J211" s="636"/>
      <c r="K211" s="607"/>
      <c r="L211" s="608"/>
      <c r="M211" s="607"/>
    </row>
    <row r="212" spans="1:13" ht="15.75" customHeight="1" x14ac:dyDescent="0.2">
      <c r="A212" s="528"/>
      <c r="B212" s="605"/>
      <c r="D212" s="606"/>
      <c r="E212" s="617"/>
      <c r="F212" s="527"/>
      <c r="G212" s="605"/>
      <c r="H212" s="607"/>
      <c r="J212" s="636"/>
      <c r="K212" s="607"/>
      <c r="L212" s="608"/>
      <c r="M212" s="607"/>
    </row>
    <row r="213" spans="1:13" ht="15.75" customHeight="1" x14ac:dyDescent="0.2">
      <c r="A213" s="528"/>
      <c r="B213" s="605"/>
      <c r="D213" s="606"/>
      <c r="E213" s="617"/>
      <c r="F213" s="527"/>
      <c r="G213" s="605"/>
      <c r="H213" s="607"/>
      <c r="J213" s="636"/>
      <c r="K213" s="607"/>
      <c r="L213" s="608"/>
      <c r="M213" s="607"/>
    </row>
    <row r="214" spans="1:13" ht="15.75" customHeight="1" x14ac:dyDescent="0.2">
      <c r="A214" s="528"/>
      <c r="B214" s="605"/>
      <c r="D214" s="606"/>
      <c r="E214" s="617"/>
      <c r="F214" s="527"/>
      <c r="G214" s="605"/>
      <c r="H214" s="607"/>
      <c r="J214" s="636"/>
      <c r="K214" s="607"/>
      <c r="L214" s="608"/>
      <c r="M214" s="607"/>
    </row>
    <row r="215" spans="1:13" ht="15.75" customHeight="1" x14ac:dyDescent="0.2">
      <c r="A215" s="528"/>
      <c r="B215" s="605"/>
      <c r="D215" s="606"/>
      <c r="E215" s="617"/>
      <c r="F215" s="527"/>
      <c r="G215" s="605"/>
      <c r="H215" s="607"/>
      <c r="J215" s="636"/>
      <c r="K215" s="607"/>
      <c r="L215" s="608"/>
      <c r="M215" s="607"/>
    </row>
    <row r="216" spans="1:13" ht="15.75" customHeight="1" x14ac:dyDescent="0.2">
      <c r="A216" s="528"/>
      <c r="B216" s="605"/>
      <c r="D216" s="606"/>
      <c r="E216" s="617"/>
      <c r="F216" s="527"/>
      <c r="G216" s="605"/>
      <c r="H216" s="607"/>
      <c r="J216" s="636"/>
      <c r="K216" s="607"/>
      <c r="L216" s="608"/>
      <c r="M216" s="607"/>
    </row>
    <row r="217" spans="1:13" ht="15.75" customHeight="1" x14ac:dyDescent="0.2">
      <c r="A217" s="528"/>
      <c r="B217" s="605"/>
      <c r="D217" s="606"/>
      <c r="E217" s="617"/>
      <c r="F217" s="527"/>
      <c r="G217" s="605"/>
      <c r="H217" s="607"/>
      <c r="J217" s="636"/>
      <c r="K217" s="607"/>
      <c r="L217" s="608"/>
      <c r="M217" s="607"/>
    </row>
    <row r="218" spans="1:13" ht="15.75" customHeight="1" x14ac:dyDescent="0.2">
      <c r="A218" s="528"/>
      <c r="B218" s="605"/>
      <c r="D218" s="606"/>
      <c r="E218" s="617"/>
      <c r="F218" s="527"/>
      <c r="G218" s="605"/>
      <c r="H218" s="607"/>
      <c r="J218" s="636"/>
      <c r="K218" s="607"/>
      <c r="L218" s="608"/>
      <c r="M218" s="607"/>
    </row>
    <row r="219" spans="1:13" ht="15.75" customHeight="1" x14ac:dyDescent="0.2">
      <c r="A219" s="528"/>
      <c r="B219" s="605"/>
      <c r="D219" s="606"/>
      <c r="E219" s="617"/>
      <c r="F219" s="527"/>
      <c r="G219" s="605"/>
      <c r="H219" s="607"/>
      <c r="J219" s="636"/>
      <c r="K219" s="607"/>
      <c r="L219" s="608"/>
      <c r="M219" s="607"/>
    </row>
    <row r="220" spans="1:13" ht="15.75" customHeight="1" x14ac:dyDescent="0.2">
      <c r="A220" s="528"/>
      <c r="B220" s="605"/>
      <c r="D220" s="606"/>
      <c r="E220" s="617"/>
      <c r="F220" s="527"/>
      <c r="G220" s="605"/>
      <c r="H220" s="607"/>
      <c r="J220" s="636"/>
      <c r="K220" s="607"/>
      <c r="L220" s="608"/>
      <c r="M220" s="607"/>
    </row>
    <row r="221" spans="1:13" ht="15.75" customHeight="1" x14ac:dyDescent="0.2">
      <c r="A221" s="528"/>
      <c r="B221" s="605"/>
      <c r="D221" s="606"/>
      <c r="E221" s="617"/>
      <c r="F221" s="527"/>
      <c r="G221" s="605"/>
      <c r="H221" s="607"/>
      <c r="J221" s="636"/>
      <c r="K221" s="607"/>
      <c r="L221" s="608"/>
      <c r="M221" s="607"/>
    </row>
    <row r="222" spans="1:13" ht="15.75" customHeight="1" x14ac:dyDescent="0.2">
      <c r="A222" s="528"/>
      <c r="B222" s="605"/>
      <c r="D222" s="606"/>
      <c r="E222" s="617"/>
      <c r="F222" s="527"/>
      <c r="G222" s="605"/>
      <c r="H222" s="607"/>
      <c r="J222" s="636"/>
      <c r="K222" s="607"/>
      <c r="L222" s="608"/>
      <c r="M222" s="607"/>
    </row>
    <row r="223" spans="1:13" ht="15.75" customHeight="1" x14ac:dyDescent="0.2">
      <c r="A223" s="528"/>
      <c r="B223" s="605"/>
      <c r="D223" s="606"/>
      <c r="E223" s="617"/>
      <c r="F223" s="527"/>
      <c r="G223" s="605"/>
      <c r="H223" s="607"/>
      <c r="J223" s="636"/>
      <c r="K223" s="607"/>
      <c r="L223" s="608"/>
      <c r="M223" s="607"/>
    </row>
    <row r="224" spans="1:13" ht="15.75" customHeight="1" x14ac:dyDescent="0.2">
      <c r="A224" s="528"/>
      <c r="B224" s="605"/>
      <c r="D224" s="606"/>
      <c r="E224" s="617"/>
      <c r="F224" s="527"/>
      <c r="G224" s="605"/>
      <c r="H224" s="607"/>
      <c r="J224" s="636"/>
      <c r="K224" s="607"/>
      <c r="L224" s="608"/>
      <c r="M224" s="607"/>
    </row>
    <row r="225" spans="1:13" ht="15.75" customHeight="1" x14ac:dyDescent="0.2">
      <c r="A225" s="528"/>
      <c r="B225" s="605"/>
      <c r="D225" s="606"/>
      <c r="E225" s="617"/>
      <c r="F225" s="527"/>
      <c r="G225" s="605"/>
      <c r="H225" s="607"/>
      <c r="J225" s="636"/>
      <c r="K225" s="607"/>
      <c r="L225" s="608"/>
      <c r="M225" s="607"/>
    </row>
    <row r="226" spans="1:13" ht="15.75" customHeight="1" x14ac:dyDescent="0.2">
      <c r="A226" s="528"/>
      <c r="B226" s="605"/>
      <c r="D226" s="606"/>
      <c r="E226" s="617"/>
      <c r="F226" s="527"/>
      <c r="G226" s="605"/>
      <c r="H226" s="607"/>
      <c r="J226" s="636"/>
      <c r="K226" s="607"/>
      <c r="L226" s="608"/>
      <c r="M226" s="607"/>
    </row>
    <row r="227" spans="1:13" ht="15.75" customHeight="1" x14ac:dyDescent="0.2">
      <c r="A227" s="528"/>
      <c r="B227" s="605"/>
      <c r="D227" s="606"/>
      <c r="E227" s="617"/>
      <c r="F227" s="527"/>
      <c r="G227" s="605"/>
      <c r="H227" s="607"/>
      <c r="J227" s="636"/>
      <c r="K227" s="607"/>
      <c r="L227" s="608"/>
      <c r="M227" s="607"/>
    </row>
    <row r="228" spans="1:13" ht="15.75" customHeight="1" x14ac:dyDescent="0.2">
      <c r="A228" s="528"/>
      <c r="B228" s="605"/>
      <c r="D228" s="606"/>
      <c r="E228" s="617"/>
      <c r="F228" s="527"/>
      <c r="G228" s="605"/>
      <c r="H228" s="607"/>
      <c r="J228" s="636"/>
      <c r="K228" s="607"/>
      <c r="L228" s="608"/>
      <c r="M228" s="607"/>
    </row>
    <row r="229" spans="1:13" ht="15.75" customHeight="1" x14ac:dyDescent="0.2">
      <c r="A229" s="528"/>
      <c r="B229" s="605"/>
      <c r="D229" s="606"/>
      <c r="E229" s="617"/>
      <c r="F229" s="527"/>
      <c r="G229" s="605"/>
      <c r="H229" s="607"/>
      <c r="J229" s="636"/>
      <c r="K229" s="607"/>
      <c r="L229" s="608"/>
      <c r="M229" s="607"/>
    </row>
    <row r="230" spans="1:13" ht="15.75" customHeight="1" x14ac:dyDescent="0.2">
      <c r="A230" s="528"/>
      <c r="B230" s="605"/>
      <c r="D230" s="606"/>
      <c r="E230" s="617"/>
      <c r="F230" s="527"/>
      <c r="G230" s="605"/>
      <c r="H230" s="607"/>
      <c r="J230" s="636"/>
      <c r="K230" s="607"/>
      <c r="L230" s="608"/>
      <c r="M230" s="607"/>
    </row>
    <row r="231" spans="1:13" ht="15.75" customHeight="1" x14ac:dyDescent="0.2">
      <c r="A231" s="528"/>
      <c r="B231" s="605"/>
      <c r="D231" s="606"/>
      <c r="E231" s="617"/>
      <c r="F231" s="527"/>
      <c r="G231" s="605"/>
      <c r="H231" s="607"/>
      <c r="J231" s="636"/>
      <c r="K231" s="607"/>
      <c r="L231" s="608"/>
      <c r="M231" s="607"/>
    </row>
    <row r="232" spans="1:13" ht="15.75" customHeight="1" x14ac:dyDescent="0.2">
      <c r="A232" s="528"/>
      <c r="B232" s="605"/>
      <c r="D232" s="606"/>
      <c r="E232" s="617"/>
      <c r="F232" s="527"/>
      <c r="G232" s="605"/>
      <c r="H232" s="607"/>
      <c r="J232" s="636"/>
      <c r="K232" s="607"/>
      <c r="L232" s="608"/>
      <c r="M232" s="607"/>
    </row>
    <row r="233" spans="1:13" ht="15.75" customHeight="1" x14ac:dyDescent="0.2">
      <c r="A233" s="528"/>
      <c r="B233" s="605"/>
      <c r="D233" s="606"/>
      <c r="E233" s="617"/>
      <c r="F233" s="527"/>
      <c r="G233" s="605"/>
      <c r="H233" s="607"/>
      <c r="J233" s="636"/>
      <c r="K233" s="607"/>
      <c r="L233" s="608"/>
      <c r="M233" s="607"/>
    </row>
    <row r="234" spans="1:13" ht="15.75" customHeight="1" x14ac:dyDescent="0.2">
      <c r="A234" s="528"/>
      <c r="B234" s="605"/>
      <c r="D234" s="606"/>
      <c r="E234" s="617"/>
      <c r="F234" s="527"/>
      <c r="G234" s="605"/>
      <c r="H234" s="607"/>
      <c r="J234" s="636"/>
      <c r="K234" s="607"/>
      <c r="L234" s="608"/>
      <c r="M234" s="607"/>
    </row>
    <row r="235" spans="1:13" ht="15.75" customHeight="1" x14ac:dyDescent="0.2">
      <c r="A235" s="528"/>
      <c r="B235" s="605"/>
      <c r="D235" s="606"/>
      <c r="E235" s="617"/>
      <c r="F235" s="527"/>
      <c r="G235" s="605"/>
      <c r="H235" s="607"/>
      <c r="J235" s="636"/>
      <c r="K235" s="607"/>
      <c r="L235" s="608"/>
      <c r="M235" s="607"/>
    </row>
    <row r="236" spans="1:13" ht="15.75" customHeight="1" x14ac:dyDescent="0.2">
      <c r="A236" s="528"/>
      <c r="B236" s="605"/>
      <c r="D236" s="606"/>
      <c r="E236" s="617"/>
      <c r="F236" s="527"/>
      <c r="G236" s="605"/>
      <c r="H236" s="607"/>
      <c r="J236" s="636"/>
      <c r="K236" s="607"/>
      <c r="L236" s="608"/>
      <c r="M236" s="607"/>
    </row>
    <row r="237" spans="1:13" ht="15.75" customHeight="1" x14ac:dyDescent="0.2">
      <c r="A237" s="528"/>
      <c r="B237" s="605"/>
      <c r="D237" s="606"/>
      <c r="E237" s="617"/>
      <c r="F237" s="527"/>
      <c r="G237" s="605"/>
      <c r="H237" s="607"/>
      <c r="J237" s="636"/>
      <c r="K237" s="607"/>
      <c r="L237" s="608"/>
      <c r="M237" s="607"/>
    </row>
    <row r="238" spans="1:13" ht="15.75" customHeight="1" x14ac:dyDescent="0.2">
      <c r="A238" s="528"/>
      <c r="B238" s="605"/>
      <c r="D238" s="606"/>
      <c r="E238" s="617"/>
      <c r="F238" s="527"/>
      <c r="G238" s="605"/>
      <c r="H238" s="607"/>
      <c r="J238" s="636"/>
      <c r="K238" s="607"/>
      <c r="L238" s="608"/>
      <c r="M238" s="607"/>
    </row>
    <row r="239" spans="1:13" ht="15.75" customHeight="1" x14ac:dyDescent="0.2">
      <c r="A239" s="528"/>
      <c r="B239" s="605"/>
      <c r="D239" s="606"/>
      <c r="E239" s="617"/>
      <c r="F239" s="527"/>
      <c r="G239" s="605"/>
      <c r="H239" s="607"/>
      <c r="J239" s="636"/>
      <c r="K239" s="607"/>
      <c r="L239" s="608"/>
      <c r="M239" s="607"/>
    </row>
    <row r="240" spans="1:13" ht="15.75" customHeight="1" x14ac:dyDescent="0.2">
      <c r="A240" s="528"/>
      <c r="B240" s="605"/>
      <c r="D240" s="606"/>
      <c r="E240" s="617"/>
      <c r="F240" s="527"/>
      <c r="G240" s="605"/>
      <c r="H240" s="607"/>
      <c r="J240" s="636"/>
      <c r="K240" s="607"/>
      <c r="L240" s="608"/>
      <c r="M240" s="607"/>
    </row>
    <row r="241" spans="1:13" ht="15.75" customHeight="1" x14ac:dyDescent="0.2">
      <c r="A241" s="528"/>
      <c r="B241" s="605"/>
      <c r="D241" s="606"/>
      <c r="E241" s="617"/>
      <c r="F241" s="527"/>
      <c r="G241" s="605"/>
      <c r="H241" s="607"/>
      <c r="J241" s="636"/>
      <c r="K241" s="607"/>
      <c r="L241" s="608"/>
      <c r="M241" s="607"/>
    </row>
    <row r="242" spans="1:13" ht="15.75" customHeight="1" x14ac:dyDescent="0.2">
      <c r="A242" s="528"/>
      <c r="B242" s="605"/>
      <c r="D242" s="606"/>
      <c r="E242" s="617"/>
      <c r="F242" s="527"/>
      <c r="G242" s="605"/>
      <c r="H242" s="607"/>
      <c r="J242" s="636"/>
      <c r="K242" s="607"/>
      <c r="L242" s="608"/>
      <c r="M242" s="607"/>
    </row>
    <row r="243" spans="1:13" ht="15.75" customHeight="1" x14ac:dyDescent="0.2">
      <c r="A243" s="528"/>
      <c r="B243" s="605"/>
      <c r="D243" s="606"/>
      <c r="E243" s="617"/>
      <c r="F243" s="527"/>
      <c r="G243" s="605"/>
      <c r="H243" s="607"/>
      <c r="J243" s="636"/>
      <c r="K243" s="607"/>
      <c r="L243" s="608"/>
      <c r="M243" s="607"/>
    </row>
    <row r="244" spans="1:13" ht="15.75" customHeight="1" x14ac:dyDescent="0.2">
      <c r="A244" s="528"/>
      <c r="B244" s="605"/>
      <c r="D244" s="606"/>
      <c r="E244" s="617"/>
      <c r="F244" s="527"/>
      <c r="G244" s="605"/>
      <c r="H244" s="607"/>
      <c r="J244" s="636"/>
      <c r="K244" s="607"/>
      <c r="L244" s="608"/>
      <c r="M244" s="607"/>
    </row>
    <row r="245" spans="1:13" ht="15.75" customHeight="1" x14ac:dyDescent="0.2">
      <c r="A245" s="528"/>
      <c r="B245" s="605"/>
      <c r="D245" s="606"/>
      <c r="E245" s="617"/>
      <c r="F245" s="527"/>
      <c r="G245" s="605"/>
      <c r="H245" s="607"/>
      <c r="J245" s="636"/>
      <c r="K245" s="607"/>
      <c r="L245" s="608"/>
      <c r="M245" s="607"/>
    </row>
    <row r="246" spans="1:13" ht="15.75" customHeight="1" x14ac:dyDescent="0.2">
      <c r="A246" s="528"/>
      <c r="B246" s="605"/>
      <c r="D246" s="606"/>
      <c r="E246" s="617"/>
      <c r="F246" s="527"/>
      <c r="G246" s="605"/>
      <c r="H246" s="607"/>
      <c r="J246" s="636"/>
      <c r="K246" s="607"/>
      <c r="L246" s="608"/>
      <c r="M246" s="607"/>
    </row>
    <row r="247" spans="1:13" ht="15.75" customHeight="1" x14ac:dyDescent="0.2">
      <c r="A247" s="528"/>
      <c r="B247" s="605"/>
      <c r="D247" s="606"/>
      <c r="E247" s="617"/>
      <c r="F247" s="527"/>
      <c r="G247" s="605"/>
      <c r="H247" s="607"/>
      <c r="J247" s="636"/>
      <c r="K247" s="607"/>
      <c r="L247" s="608"/>
      <c r="M247" s="607"/>
    </row>
    <row r="248" spans="1:13" ht="15.75" customHeight="1" x14ac:dyDescent="0.2">
      <c r="A248" s="528"/>
      <c r="B248" s="605"/>
      <c r="D248" s="606"/>
      <c r="E248" s="617"/>
      <c r="F248" s="527"/>
      <c r="G248" s="605"/>
      <c r="H248" s="607"/>
      <c r="J248" s="636"/>
      <c r="K248" s="607"/>
      <c r="L248" s="608"/>
      <c r="M248" s="607"/>
    </row>
    <row r="249" spans="1:13" ht="15.75" customHeight="1" x14ac:dyDescent="0.2">
      <c r="A249" s="528"/>
      <c r="B249" s="605"/>
      <c r="D249" s="606"/>
      <c r="E249" s="617"/>
      <c r="F249" s="527"/>
      <c r="G249" s="605"/>
      <c r="H249" s="607"/>
      <c r="J249" s="636"/>
      <c r="K249" s="607"/>
      <c r="L249" s="608"/>
      <c r="M249" s="607"/>
    </row>
    <row r="250" spans="1:13" ht="15.75" customHeight="1" x14ac:dyDescent="0.2">
      <c r="A250" s="528"/>
      <c r="B250" s="605"/>
      <c r="D250" s="606"/>
      <c r="E250" s="617"/>
      <c r="F250" s="527"/>
      <c r="G250" s="605"/>
      <c r="H250" s="607"/>
      <c r="J250" s="636"/>
      <c r="K250" s="607"/>
      <c r="L250" s="608"/>
      <c r="M250" s="607"/>
    </row>
    <row r="251" spans="1:13" ht="15.75" customHeight="1" x14ac:dyDescent="0.2">
      <c r="A251" s="528"/>
      <c r="B251" s="605"/>
      <c r="D251" s="606"/>
      <c r="E251" s="617"/>
      <c r="F251" s="527"/>
      <c r="G251" s="605"/>
      <c r="H251" s="607"/>
      <c r="J251" s="636"/>
      <c r="K251" s="607"/>
      <c r="L251" s="608"/>
      <c r="M251" s="607"/>
    </row>
    <row r="252" spans="1:13" ht="15.75" customHeight="1" x14ac:dyDescent="0.2">
      <c r="A252" s="528"/>
      <c r="B252" s="605"/>
      <c r="D252" s="606"/>
      <c r="E252" s="617"/>
      <c r="F252" s="527"/>
      <c r="G252" s="605"/>
      <c r="H252" s="607"/>
      <c r="J252" s="636"/>
      <c r="K252" s="607"/>
      <c r="L252" s="608"/>
      <c r="M252" s="607"/>
    </row>
    <row r="253" spans="1:13" ht="15.75" customHeight="1" x14ac:dyDescent="0.2">
      <c r="A253" s="528"/>
      <c r="B253" s="605"/>
      <c r="D253" s="606"/>
      <c r="E253" s="617"/>
      <c r="F253" s="527"/>
      <c r="G253" s="605"/>
      <c r="H253" s="607"/>
      <c r="J253" s="636"/>
      <c r="K253" s="607"/>
      <c r="L253" s="608"/>
      <c r="M253" s="607"/>
    </row>
    <row r="254" spans="1:13" ht="15.75" customHeight="1" x14ac:dyDescent="0.2">
      <c r="A254" s="528"/>
      <c r="B254" s="605"/>
      <c r="D254" s="606"/>
      <c r="E254" s="617"/>
      <c r="F254" s="527"/>
      <c r="G254" s="605"/>
      <c r="H254" s="607"/>
      <c r="J254" s="636"/>
      <c r="K254" s="607"/>
      <c r="L254" s="608"/>
      <c r="M254" s="607"/>
    </row>
    <row r="255" spans="1:13" ht="15.75" customHeight="1" x14ac:dyDescent="0.2">
      <c r="A255" s="528"/>
      <c r="B255" s="605"/>
      <c r="D255" s="606"/>
      <c r="E255" s="617"/>
      <c r="F255" s="527"/>
      <c r="G255" s="605"/>
      <c r="H255" s="607"/>
      <c r="J255" s="636"/>
      <c r="K255" s="607"/>
      <c r="L255" s="608"/>
      <c r="M255" s="607"/>
    </row>
    <row r="256" spans="1:13" ht="15.75" customHeight="1" x14ac:dyDescent="0.2">
      <c r="A256" s="528"/>
      <c r="B256" s="605"/>
      <c r="D256" s="606"/>
      <c r="E256" s="617"/>
      <c r="F256" s="527"/>
      <c r="G256" s="605"/>
      <c r="H256" s="607"/>
      <c r="J256" s="636"/>
      <c r="K256" s="607"/>
      <c r="L256" s="608"/>
      <c r="M256" s="607"/>
    </row>
    <row r="257" spans="1:13" ht="15.75" customHeight="1" x14ac:dyDescent="0.2">
      <c r="A257" s="528"/>
      <c r="B257" s="605"/>
      <c r="D257" s="606"/>
      <c r="E257" s="617"/>
      <c r="F257" s="527"/>
      <c r="G257" s="605"/>
      <c r="H257" s="607"/>
      <c r="J257" s="636"/>
      <c r="K257" s="607"/>
      <c r="L257" s="608"/>
      <c r="M257" s="607"/>
    </row>
    <row r="258" spans="1:13" ht="15.75" customHeight="1" x14ac:dyDescent="0.2">
      <c r="A258" s="528"/>
      <c r="B258" s="605"/>
      <c r="D258" s="606"/>
      <c r="E258" s="617"/>
      <c r="F258" s="527"/>
      <c r="G258" s="605"/>
      <c r="H258" s="607"/>
      <c r="J258" s="636"/>
      <c r="K258" s="607"/>
      <c r="L258" s="608"/>
      <c r="M258" s="607"/>
    </row>
    <row r="259" spans="1:13" ht="15.75" customHeight="1" x14ac:dyDescent="0.2">
      <c r="A259" s="528"/>
      <c r="B259" s="605"/>
      <c r="D259" s="606"/>
      <c r="E259" s="617"/>
      <c r="F259" s="527"/>
      <c r="G259" s="605"/>
      <c r="H259" s="607"/>
      <c r="J259" s="636"/>
      <c r="K259" s="607"/>
      <c r="L259" s="608"/>
      <c r="M259" s="607"/>
    </row>
    <row r="260" spans="1:13" ht="15.75" customHeight="1" x14ac:dyDescent="0.2">
      <c r="A260" s="528"/>
      <c r="B260" s="605"/>
      <c r="D260" s="606"/>
      <c r="E260" s="617"/>
      <c r="F260" s="527"/>
      <c r="G260" s="605"/>
      <c r="H260" s="607"/>
      <c r="J260" s="636"/>
      <c r="K260" s="607"/>
      <c r="L260" s="608"/>
      <c r="M260" s="607"/>
    </row>
    <row r="261" spans="1:13" ht="15.75" customHeight="1" x14ac:dyDescent="0.2">
      <c r="A261" s="528"/>
      <c r="B261" s="605"/>
      <c r="D261" s="606"/>
      <c r="E261" s="617"/>
      <c r="F261" s="527"/>
      <c r="G261" s="605"/>
      <c r="H261" s="607"/>
      <c r="J261" s="636"/>
      <c r="K261" s="607"/>
      <c r="L261" s="608"/>
      <c r="M261" s="607"/>
    </row>
    <row r="262" spans="1:13" ht="15.75" customHeight="1" x14ac:dyDescent="0.2">
      <c r="A262" s="528"/>
      <c r="B262" s="605"/>
      <c r="D262" s="606"/>
      <c r="E262" s="617"/>
      <c r="F262" s="527"/>
      <c r="G262" s="605"/>
      <c r="H262" s="607"/>
      <c r="J262" s="636"/>
      <c r="K262" s="607"/>
      <c r="L262" s="608"/>
      <c r="M262" s="607"/>
    </row>
    <row r="263" spans="1:13" ht="15.75" customHeight="1" x14ac:dyDescent="0.2">
      <c r="A263" s="528"/>
      <c r="B263" s="605"/>
      <c r="D263" s="606"/>
      <c r="E263" s="617"/>
      <c r="F263" s="527"/>
      <c r="G263" s="605"/>
      <c r="H263" s="607"/>
      <c r="J263" s="636"/>
      <c r="K263" s="607"/>
      <c r="L263" s="608"/>
      <c r="M263" s="607"/>
    </row>
    <row r="264" spans="1:13" ht="15.75" customHeight="1" x14ac:dyDescent="0.2">
      <c r="A264" s="528"/>
      <c r="B264" s="605"/>
      <c r="D264" s="606"/>
      <c r="E264" s="617"/>
      <c r="F264" s="527"/>
      <c r="G264" s="605"/>
      <c r="H264" s="607"/>
      <c r="J264" s="636"/>
      <c r="K264" s="607"/>
      <c r="L264" s="608"/>
      <c r="M264" s="607"/>
    </row>
    <row r="265" spans="1:13" ht="15.75" customHeight="1" x14ac:dyDescent="0.2">
      <c r="A265" s="528"/>
      <c r="B265" s="605"/>
      <c r="D265" s="606"/>
      <c r="E265" s="617"/>
      <c r="F265" s="527"/>
      <c r="G265" s="605"/>
      <c r="H265" s="607"/>
      <c r="J265" s="636"/>
      <c r="K265" s="607"/>
      <c r="L265" s="608"/>
      <c r="M265" s="607"/>
    </row>
    <row r="266" spans="1:13" ht="15.75" customHeight="1" x14ac:dyDescent="0.2">
      <c r="A266" s="528"/>
      <c r="B266" s="605"/>
      <c r="D266" s="606"/>
      <c r="E266" s="617"/>
      <c r="F266" s="527"/>
      <c r="G266" s="605"/>
      <c r="H266" s="607"/>
      <c r="J266" s="636"/>
      <c r="K266" s="607"/>
      <c r="L266" s="608"/>
      <c r="M266" s="607"/>
    </row>
    <row r="267" spans="1:13" ht="15.75" customHeight="1" x14ac:dyDescent="0.2">
      <c r="A267" s="528"/>
      <c r="B267" s="605"/>
      <c r="D267" s="606"/>
      <c r="E267" s="617"/>
      <c r="F267" s="527"/>
      <c r="G267" s="605"/>
      <c r="H267" s="607"/>
      <c r="J267" s="636"/>
      <c r="K267" s="607"/>
      <c r="L267" s="608"/>
      <c r="M267" s="607"/>
    </row>
    <row r="268" spans="1:13" ht="15.75" customHeight="1" x14ac:dyDescent="0.2">
      <c r="A268" s="528"/>
      <c r="B268" s="605"/>
      <c r="D268" s="606"/>
      <c r="E268" s="617"/>
      <c r="F268" s="527"/>
      <c r="G268" s="605"/>
      <c r="H268" s="607"/>
      <c r="J268" s="636"/>
      <c r="K268" s="607"/>
      <c r="L268" s="608"/>
      <c r="M268" s="607"/>
    </row>
    <row r="269" spans="1:13" ht="15.75" customHeight="1" x14ac:dyDescent="0.2">
      <c r="A269" s="528"/>
      <c r="B269" s="605"/>
      <c r="D269" s="606"/>
      <c r="E269" s="617"/>
      <c r="F269" s="527"/>
      <c r="G269" s="605"/>
      <c r="H269" s="607"/>
      <c r="J269" s="636"/>
      <c r="K269" s="607"/>
      <c r="L269" s="608"/>
      <c r="M269" s="607"/>
    </row>
    <row r="270" spans="1:13" ht="15.75" customHeight="1" x14ac:dyDescent="0.2">
      <c r="A270" s="528"/>
      <c r="B270" s="605"/>
      <c r="D270" s="606"/>
      <c r="E270" s="617"/>
      <c r="F270" s="527"/>
      <c r="G270" s="605"/>
      <c r="H270" s="607"/>
      <c r="J270" s="636"/>
      <c r="K270" s="607"/>
      <c r="L270" s="608"/>
      <c r="M270" s="607"/>
    </row>
    <row r="271" spans="1:13" ht="15.75" customHeight="1" x14ac:dyDescent="0.2">
      <c r="A271" s="528"/>
      <c r="B271" s="605"/>
      <c r="D271" s="606"/>
      <c r="E271" s="617"/>
      <c r="F271" s="527"/>
      <c r="G271" s="605"/>
      <c r="H271" s="607"/>
      <c r="J271" s="636"/>
      <c r="K271" s="607"/>
      <c r="L271" s="608"/>
      <c r="M271" s="607"/>
    </row>
    <row r="272" spans="1:13" ht="15.75" customHeight="1" x14ac:dyDescent="0.2">
      <c r="A272" s="528"/>
      <c r="B272" s="605"/>
      <c r="D272" s="606"/>
      <c r="E272" s="617"/>
      <c r="F272" s="527"/>
      <c r="G272" s="605"/>
      <c r="H272" s="607"/>
      <c r="J272" s="636"/>
      <c r="K272" s="607"/>
      <c r="L272" s="608"/>
      <c r="M272" s="607"/>
    </row>
    <row r="273" spans="1:13" ht="15.75" customHeight="1" x14ac:dyDescent="0.2">
      <c r="A273" s="528"/>
      <c r="B273" s="605"/>
      <c r="D273" s="606"/>
      <c r="E273" s="617"/>
      <c r="F273" s="527"/>
      <c r="G273" s="605"/>
      <c r="H273" s="607"/>
      <c r="J273" s="636"/>
      <c r="K273" s="607"/>
      <c r="L273" s="608"/>
      <c r="M273" s="607"/>
    </row>
    <row r="274" spans="1:13" ht="15.75" customHeight="1" x14ac:dyDescent="0.2">
      <c r="A274" s="528"/>
      <c r="B274" s="605"/>
      <c r="D274" s="606"/>
      <c r="E274" s="617"/>
      <c r="F274" s="527"/>
      <c r="G274" s="605"/>
      <c r="H274" s="607"/>
      <c r="J274" s="636"/>
      <c r="K274" s="607"/>
      <c r="L274" s="608"/>
      <c r="M274" s="607"/>
    </row>
    <row r="275" spans="1:13" ht="15.75" customHeight="1" x14ac:dyDescent="0.2">
      <c r="A275" s="528"/>
      <c r="B275" s="605"/>
      <c r="D275" s="606"/>
      <c r="E275" s="617"/>
      <c r="F275" s="527"/>
      <c r="G275" s="605"/>
      <c r="H275" s="607"/>
      <c r="J275" s="636"/>
      <c r="K275" s="607"/>
      <c r="L275" s="608"/>
      <c r="M275" s="607"/>
    </row>
    <row r="276" spans="1:13" ht="15.75" customHeight="1" x14ac:dyDescent="0.2">
      <c r="A276" s="528"/>
      <c r="B276" s="605"/>
      <c r="D276" s="606"/>
      <c r="E276" s="617"/>
      <c r="F276" s="527"/>
      <c r="G276" s="605"/>
      <c r="H276" s="607"/>
      <c r="J276" s="636"/>
      <c r="K276" s="607"/>
      <c r="L276" s="608"/>
      <c r="M276" s="607"/>
    </row>
    <row r="277" spans="1:13" ht="15.75" customHeight="1" x14ac:dyDescent="0.2">
      <c r="A277" s="528"/>
      <c r="B277" s="605"/>
      <c r="D277" s="606"/>
      <c r="E277" s="617"/>
      <c r="F277" s="527"/>
      <c r="G277" s="605"/>
      <c r="H277" s="607"/>
      <c r="J277" s="636"/>
      <c r="K277" s="607"/>
      <c r="L277" s="608"/>
      <c r="M277" s="607"/>
    </row>
    <row r="278" spans="1:13" ht="15.75" customHeight="1" x14ac:dyDescent="0.2">
      <c r="A278" s="528"/>
      <c r="B278" s="605"/>
      <c r="D278" s="606"/>
      <c r="E278" s="617"/>
      <c r="F278" s="527"/>
      <c r="G278" s="605"/>
      <c r="H278" s="607"/>
      <c r="J278" s="636"/>
      <c r="K278" s="607"/>
      <c r="L278" s="608"/>
      <c r="M278" s="607"/>
    </row>
    <row r="279" spans="1:13" ht="15.75" customHeight="1" x14ac:dyDescent="0.2">
      <c r="A279" s="528"/>
      <c r="B279" s="605"/>
      <c r="D279" s="606"/>
      <c r="E279" s="617"/>
      <c r="F279" s="527"/>
      <c r="G279" s="605"/>
      <c r="H279" s="607"/>
      <c r="J279" s="636"/>
      <c r="K279" s="607"/>
      <c r="L279" s="608"/>
      <c r="M279" s="607"/>
    </row>
    <row r="280" spans="1:13" ht="15.75" customHeight="1" x14ac:dyDescent="0.2">
      <c r="A280" s="528"/>
      <c r="B280" s="605"/>
      <c r="D280" s="606"/>
      <c r="E280" s="617"/>
      <c r="F280" s="527"/>
      <c r="G280" s="605"/>
      <c r="H280" s="607"/>
      <c r="J280" s="636"/>
      <c r="K280" s="607"/>
      <c r="L280" s="608"/>
      <c r="M280" s="607"/>
    </row>
    <row r="281" spans="1:13" ht="15.75" customHeight="1" x14ac:dyDescent="0.2">
      <c r="A281" s="528"/>
      <c r="B281" s="605"/>
      <c r="D281" s="606"/>
      <c r="E281" s="617"/>
      <c r="F281" s="527"/>
      <c r="G281" s="605"/>
      <c r="H281" s="607"/>
      <c r="J281" s="636"/>
      <c r="K281" s="607"/>
      <c r="L281" s="608"/>
      <c r="M281" s="607"/>
    </row>
    <row r="282" spans="1:13" ht="15.75" customHeight="1" x14ac:dyDescent="0.2">
      <c r="A282" s="528"/>
      <c r="B282" s="605"/>
      <c r="D282" s="606"/>
      <c r="E282" s="617"/>
      <c r="F282" s="527"/>
      <c r="G282" s="605"/>
      <c r="H282" s="607"/>
      <c r="J282" s="636"/>
      <c r="K282" s="607"/>
      <c r="L282" s="608"/>
      <c r="M282" s="607"/>
    </row>
    <row r="283" spans="1:13" ht="15.75" customHeight="1" x14ac:dyDescent="0.2">
      <c r="A283" s="528"/>
      <c r="B283" s="605"/>
      <c r="D283" s="606"/>
      <c r="E283" s="617"/>
      <c r="F283" s="527"/>
      <c r="G283" s="605"/>
      <c r="H283" s="607"/>
      <c r="J283" s="636"/>
      <c r="K283" s="607"/>
      <c r="L283" s="608"/>
      <c r="M283" s="607"/>
    </row>
    <row r="284" spans="1:13" ht="15.75" customHeight="1" x14ac:dyDescent="0.2">
      <c r="A284" s="528"/>
      <c r="B284" s="605"/>
      <c r="D284" s="606"/>
      <c r="E284" s="617"/>
      <c r="F284" s="527"/>
      <c r="G284" s="605"/>
      <c r="H284" s="607"/>
      <c r="J284" s="636"/>
      <c r="K284" s="607"/>
      <c r="L284" s="608"/>
      <c r="M284" s="607"/>
    </row>
    <row r="285" spans="1:13" ht="15.75" customHeight="1" x14ac:dyDescent="0.2">
      <c r="A285" s="528"/>
      <c r="B285" s="605"/>
      <c r="D285" s="606"/>
      <c r="E285" s="617"/>
      <c r="F285" s="527"/>
      <c r="G285" s="605"/>
      <c r="H285" s="607"/>
      <c r="J285" s="636"/>
      <c r="K285" s="607"/>
      <c r="L285" s="608"/>
      <c r="M285" s="607"/>
    </row>
    <row r="286" spans="1:13" ht="15.75" customHeight="1" x14ac:dyDescent="0.2">
      <c r="A286" s="528"/>
      <c r="B286" s="605"/>
      <c r="D286" s="606"/>
      <c r="E286" s="617"/>
      <c r="F286" s="527"/>
      <c r="G286" s="605"/>
      <c r="H286" s="607"/>
      <c r="J286" s="636"/>
      <c r="K286" s="607"/>
      <c r="L286" s="608"/>
      <c r="M286" s="607"/>
    </row>
    <row r="287" spans="1:13" ht="15.75" customHeight="1" x14ac:dyDescent="0.2">
      <c r="A287" s="528"/>
      <c r="B287" s="605"/>
      <c r="D287" s="606"/>
      <c r="E287" s="617"/>
      <c r="F287" s="527"/>
      <c r="G287" s="605"/>
      <c r="H287" s="607"/>
      <c r="J287" s="636"/>
      <c r="K287" s="607"/>
      <c r="L287" s="608"/>
      <c r="M287" s="607"/>
    </row>
    <row r="288" spans="1:13" ht="15.75" customHeight="1" x14ac:dyDescent="0.2">
      <c r="A288" s="528"/>
      <c r="B288" s="605"/>
      <c r="D288" s="606"/>
      <c r="E288" s="617"/>
      <c r="F288" s="527"/>
      <c r="G288" s="605"/>
      <c r="H288" s="607"/>
      <c r="J288" s="636"/>
      <c r="K288" s="607"/>
      <c r="L288" s="608"/>
      <c r="M288" s="607"/>
    </row>
    <row r="289" spans="1:13" ht="15.75" customHeight="1" x14ac:dyDescent="0.2">
      <c r="A289" s="528"/>
      <c r="B289" s="605"/>
      <c r="D289" s="606"/>
      <c r="E289" s="617"/>
      <c r="F289" s="527"/>
      <c r="G289" s="605"/>
      <c r="H289" s="607"/>
      <c r="J289" s="636"/>
      <c r="K289" s="607"/>
      <c r="L289" s="608"/>
      <c r="M289" s="607"/>
    </row>
    <row r="290" spans="1:13" ht="15.75" customHeight="1" x14ac:dyDescent="0.2">
      <c r="A290" s="528"/>
      <c r="B290" s="605"/>
      <c r="D290" s="606"/>
      <c r="E290" s="617"/>
      <c r="F290" s="527"/>
      <c r="G290" s="605"/>
      <c r="H290" s="607"/>
      <c r="J290" s="636"/>
      <c r="K290" s="607"/>
      <c r="L290" s="608"/>
      <c r="M290" s="607"/>
    </row>
    <row r="291" spans="1:13" ht="15.75" customHeight="1" x14ac:dyDescent="0.2">
      <c r="A291" s="528"/>
      <c r="B291" s="605"/>
      <c r="D291" s="606"/>
      <c r="E291" s="617"/>
      <c r="F291" s="527"/>
      <c r="G291" s="605"/>
      <c r="H291" s="607"/>
      <c r="J291" s="636"/>
      <c r="K291" s="607"/>
      <c r="L291" s="608"/>
      <c r="M291" s="607"/>
    </row>
    <row r="292" spans="1:13" ht="15.75" customHeight="1" x14ac:dyDescent="0.2">
      <c r="A292" s="528"/>
      <c r="B292" s="605"/>
      <c r="D292" s="606"/>
      <c r="E292" s="617"/>
      <c r="F292" s="527"/>
      <c r="G292" s="605"/>
      <c r="H292" s="607"/>
      <c r="J292" s="636"/>
      <c r="K292" s="607"/>
      <c r="L292" s="608"/>
      <c r="M292" s="607"/>
    </row>
    <row r="293" spans="1:13" ht="15.75" customHeight="1" x14ac:dyDescent="0.2">
      <c r="A293" s="528"/>
      <c r="B293" s="605"/>
      <c r="D293" s="606"/>
      <c r="E293" s="617"/>
      <c r="F293" s="527"/>
      <c r="G293" s="605"/>
      <c r="H293" s="607"/>
      <c r="J293" s="636"/>
      <c r="K293" s="607"/>
      <c r="L293" s="608"/>
      <c r="M293" s="607"/>
    </row>
    <row r="294" spans="1:13" ht="15.75" customHeight="1" x14ac:dyDescent="0.2">
      <c r="A294" s="528"/>
      <c r="B294" s="605"/>
      <c r="D294" s="606"/>
      <c r="E294" s="617"/>
      <c r="F294" s="527"/>
      <c r="G294" s="605"/>
      <c r="H294" s="607"/>
      <c r="J294" s="636"/>
      <c r="K294" s="607"/>
      <c r="L294" s="608"/>
      <c r="M294" s="607"/>
    </row>
    <row r="295" spans="1:13" ht="15.75" customHeight="1" x14ac:dyDescent="0.2">
      <c r="A295" s="528"/>
      <c r="B295" s="605"/>
      <c r="D295" s="606"/>
      <c r="E295" s="617"/>
      <c r="F295" s="527"/>
      <c r="G295" s="605"/>
      <c r="H295" s="607"/>
      <c r="J295" s="636"/>
      <c r="K295" s="607"/>
      <c r="L295" s="608"/>
      <c r="M295" s="607"/>
    </row>
    <row r="296" spans="1:13" ht="15.75" customHeight="1" x14ac:dyDescent="0.2">
      <c r="A296" s="528"/>
      <c r="B296" s="605"/>
      <c r="D296" s="606"/>
      <c r="E296" s="617"/>
      <c r="F296" s="527"/>
      <c r="G296" s="605"/>
      <c r="H296" s="607"/>
      <c r="J296" s="636"/>
      <c r="K296" s="607"/>
      <c r="L296" s="608"/>
      <c r="M296" s="607"/>
    </row>
    <row r="297" spans="1:13" ht="15.75" customHeight="1" x14ac:dyDescent="0.2">
      <c r="A297" s="528"/>
      <c r="B297" s="605"/>
      <c r="D297" s="606"/>
      <c r="E297" s="617"/>
      <c r="F297" s="527"/>
      <c r="G297" s="605"/>
      <c r="H297" s="607"/>
      <c r="J297" s="636"/>
      <c r="K297" s="607"/>
      <c r="L297" s="608"/>
      <c r="M297" s="607"/>
    </row>
    <row r="298" spans="1:13" ht="15.75" customHeight="1" x14ac:dyDescent="0.2">
      <c r="A298" s="528"/>
      <c r="B298" s="605"/>
      <c r="D298" s="606"/>
      <c r="E298" s="617"/>
      <c r="F298" s="527"/>
      <c r="G298" s="605"/>
      <c r="H298" s="607"/>
      <c r="J298" s="636"/>
      <c r="K298" s="607"/>
      <c r="L298" s="608"/>
      <c r="M298" s="607"/>
    </row>
    <row r="299" spans="1:13" ht="15.75" customHeight="1" x14ac:dyDescent="0.2">
      <c r="A299" s="528"/>
      <c r="B299" s="605"/>
      <c r="D299" s="606"/>
      <c r="E299" s="617"/>
      <c r="F299" s="527"/>
      <c r="G299" s="605"/>
      <c r="H299" s="607"/>
      <c r="J299" s="636"/>
      <c r="K299" s="607"/>
      <c r="L299" s="608"/>
      <c r="M299" s="607"/>
    </row>
    <row r="300" spans="1:13" ht="15.75" customHeight="1" x14ac:dyDescent="0.2">
      <c r="A300" s="528"/>
      <c r="B300" s="605"/>
      <c r="D300" s="606"/>
      <c r="E300" s="617"/>
      <c r="F300" s="527"/>
      <c r="G300" s="605"/>
      <c r="H300" s="607"/>
      <c r="J300" s="636"/>
      <c r="K300" s="607"/>
      <c r="L300" s="608"/>
      <c r="M300" s="607"/>
    </row>
    <row r="301" spans="1:13" ht="15.75" customHeight="1" x14ac:dyDescent="0.2">
      <c r="A301" s="528"/>
      <c r="B301" s="605"/>
      <c r="D301" s="606"/>
      <c r="E301" s="617"/>
      <c r="F301" s="527"/>
      <c r="G301" s="605"/>
      <c r="H301" s="607"/>
      <c r="J301" s="636"/>
      <c r="K301" s="607"/>
      <c r="L301" s="608"/>
      <c r="M301" s="607"/>
    </row>
    <row r="302" spans="1:13" ht="15.75" customHeight="1" x14ac:dyDescent="0.2">
      <c r="A302" s="528"/>
      <c r="B302" s="605"/>
      <c r="D302" s="606"/>
      <c r="E302" s="617"/>
      <c r="F302" s="527"/>
      <c r="G302" s="605"/>
      <c r="H302" s="607"/>
      <c r="J302" s="636"/>
      <c r="K302" s="607"/>
      <c r="L302" s="608"/>
      <c r="M302" s="607"/>
    </row>
    <row r="303" spans="1:13" ht="15.75" customHeight="1" x14ac:dyDescent="0.2">
      <c r="A303" s="528"/>
      <c r="B303" s="605"/>
      <c r="D303" s="606"/>
      <c r="E303" s="617"/>
      <c r="F303" s="527"/>
      <c r="G303" s="605"/>
      <c r="H303" s="607"/>
      <c r="J303" s="636"/>
      <c r="K303" s="607"/>
      <c r="L303" s="608"/>
      <c r="M303" s="607"/>
    </row>
    <row r="304" spans="1:13" ht="15.75" customHeight="1" x14ac:dyDescent="0.2">
      <c r="A304" s="528"/>
      <c r="B304" s="605"/>
      <c r="D304" s="606"/>
      <c r="E304" s="617"/>
      <c r="F304" s="527"/>
      <c r="G304" s="605"/>
      <c r="H304" s="607"/>
      <c r="J304" s="636"/>
      <c r="K304" s="607"/>
      <c r="L304" s="608"/>
      <c r="M304" s="607"/>
    </row>
    <row r="305" spans="1:13" ht="15.75" customHeight="1" x14ac:dyDescent="0.2">
      <c r="A305" s="528"/>
      <c r="B305" s="605"/>
      <c r="D305" s="606"/>
      <c r="E305" s="617"/>
      <c r="F305" s="527"/>
      <c r="G305" s="605"/>
      <c r="H305" s="607"/>
      <c r="J305" s="636"/>
      <c r="K305" s="607"/>
      <c r="L305" s="608"/>
      <c r="M305" s="607"/>
    </row>
    <row r="306" spans="1:13" ht="15.75" customHeight="1" x14ac:dyDescent="0.2">
      <c r="A306" s="528"/>
      <c r="B306" s="605"/>
      <c r="D306" s="606"/>
      <c r="E306" s="617"/>
      <c r="F306" s="527"/>
      <c r="G306" s="605"/>
      <c r="H306" s="607"/>
      <c r="J306" s="636"/>
      <c r="K306" s="607"/>
      <c r="L306" s="608"/>
      <c r="M306" s="607"/>
    </row>
    <row r="307" spans="1:13" ht="15.75" customHeight="1" x14ac:dyDescent="0.2">
      <c r="A307" s="528"/>
      <c r="B307" s="605"/>
      <c r="D307" s="606"/>
      <c r="E307" s="617"/>
      <c r="F307" s="527"/>
      <c r="G307" s="605"/>
      <c r="H307" s="607"/>
      <c r="J307" s="636"/>
      <c r="K307" s="607"/>
      <c r="L307" s="608"/>
      <c r="M307" s="607"/>
    </row>
    <row r="308" spans="1:13" ht="15.75" customHeight="1" x14ac:dyDescent="0.2">
      <c r="A308" s="528"/>
      <c r="B308" s="605"/>
      <c r="D308" s="606"/>
      <c r="E308" s="617"/>
      <c r="F308" s="527"/>
      <c r="G308" s="605"/>
      <c r="H308" s="607"/>
      <c r="J308" s="636"/>
      <c r="K308" s="607"/>
      <c r="L308" s="608"/>
      <c r="M308" s="607"/>
    </row>
    <row r="309" spans="1:13" ht="15.75" customHeight="1" x14ac:dyDescent="0.2">
      <c r="A309" s="528"/>
      <c r="B309" s="605"/>
      <c r="D309" s="606"/>
      <c r="E309" s="617"/>
      <c r="F309" s="527"/>
      <c r="G309" s="605"/>
      <c r="H309" s="607"/>
      <c r="J309" s="636"/>
      <c r="K309" s="607"/>
      <c r="L309" s="608"/>
      <c r="M309" s="607"/>
    </row>
    <row r="310" spans="1:13" ht="15.75" customHeight="1" x14ac:dyDescent="0.2">
      <c r="A310" s="528"/>
      <c r="B310" s="605"/>
      <c r="D310" s="606"/>
      <c r="E310" s="617"/>
      <c r="F310" s="527"/>
      <c r="G310" s="605"/>
      <c r="H310" s="607"/>
      <c r="J310" s="636"/>
      <c r="K310" s="607"/>
      <c r="L310" s="608"/>
      <c r="M310" s="607"/>
    </row>
    <row r="311" spans="1:13" ht="15.75" customHeight="1" x14ac:dyDescent="0.2">
      <c r="A311" s="528"/>
      <c r="B311" s="605"/>
      <c r="D311" s="606"/>
      <c r="E311" s="617"/>
      <c r="F311" s="527"/>
      <c r="G311" s="605"/>
      <c r="H311" s="607"/>
      <c r="J311" s="636"/>
      <c r="K311" s="607"/>
      <c r="L311" s="608"/>
      <c r="M311" s="607"/>
    </row>
    <row r="312" spans="1:13" ht="15.75" customHeight="1" x14ac:dyDescent="0.2">
      <c r="A312" s="528"/>
      <c r="B312" s="605"/>
      <c r="D312" s="606"/>
      <c r="E312" s="617"/>
      <c r="F312" s="527"/>
      <c r="G312" s="605"/>
      <c r="H312" s="607"/>
      <c r="J312" s="636"/>
      <c r="K312" s="607"/>
      <c r="L312" s="608"/>
      <c r="M312" s="607"/>
    </row>
    <row r="313" spans="1:13" ht="15.75" customHeight="1" x14ac:dyDescent="0.2">
      <c r="A313" s="528"/>
      <c r="B313" s="605"/>
      <c r="D313" s="606"/>
      <c r="E313" s="617"/>
      <c r="F313" s="527"/>
      <c r="G313" s="605"/>
      <c r="H313" s="607"/>
      <c r="J313" s="636"/>
      <c r="K313" s="607"/>
      <c r="L313" s="608"/>
      <c r="M313" s="607"/>
    </row>
    <row r="314" spans="1:13" ht="15.75" customHeight="1" x14ac:dyDescent="0.2">
      <c r="A314" s="528"/>
      <c r="B314" s="605"/>
      <c r="D314" s="606"/>
      <c r="E314" s="617"/>
      <c r="F314" s="527"/>
      <c r="G314" s="605"/>
      <c r="H314" s="607"/>
      <c r="J314" s="636"/>
      <c r="K314" s="607"/>
      <c r="L314" s="608"/>
      <c r="M314" s="607"/>
    </row>
    <row r="315" spans="1:13" ht="15.75" customHeight="1" x14ac:dyDescent="0.2">
      <c r="A315" s="528"/>
      <c r="B315" s="605"/>
      <c r="D315" s="606"/>
      <c r="E315" s="617"/>
      <c r="F315" s="527"/>
      <c r="G315" s="605"/>
      <c r="H315" s="607"/>
      <c r="J315" s="636"/>
      <c r="K315" s="607"/>
      <c r="L315" s="608"/>
      <c r="M315" s="607"/>
    </row>
    <row r="316" spans="1:13" ht="15.75" customHeight="1" x14ac:dyDescent="0.2">
      <c r="A316" s="528"/>
      <c r="B316" s="605"/>
      <c r="D316" s="606"/>
      <c r="E316" s="617"/>
      <c r="F316" s="527"/>
      <c r="G316" s="605"/>
      <c r="H316" s="607"/>
      <c r="J316" s="636"/>
      <c r="K316" s="607"/>
      <c r="L316" s="608"/>
      <c r="M316" s="607"/>
    </row>
    <row r="317" spans="1:13" ht="15.75" customHeight="1" x14ac:dyDescent="0.2">
      <c r="A317" s="528"/>
      <c r="B317" s="605"/>
      <c r="D317" s="606"/>
      <c r="E317" s="617"/>
      <c r="F317" s="527"/>
      <c r="G317" s="605"/>
      <c r="H317" s="607"/>
      <c r="J317" s="636"/>
      <c r="K317" s="607"/>
      <c r="L317" s="608"/>
      <c r="M317" s="607"/>
    </row>
    <row r="318" spans="1:13" ht="15.75" customHeight="1" x14ac:dyDescent="0.2">
      <c r="A318" s="528"/>
      <c r="B318" s="605"/>
      <c r="D318" s="606"/>
      <c r="E318" s="617"/>
      <c r="F318" s="527"/>
      <c r="G318" s="605"/>
      <c r="H318" s="607"/>
      <c r="J318" s="636"/>
      <c r="K318" s="607"/>
      <c r="L318" s="608"/>
      <c r="M318" s="607"/>
    </row>
    <row r="319" spans="1:13" ht="15.75" customHeight="1" x14ac:dyDescent="0.2">
      <c r="A319" s="528"/>
      <c r="B319" s="605"/>
      <c r="D319" s="606"/>
      <c r="E319" s="617"/>
      <c r="F319" s="527"/>
      <c r="G319" s="605"/>
      <c r="H319" s="607"/>
      <c r="J319" s="636"/>
      <c r="K319" s="607"/>
      <c r="L319" s="608"/>
      <c r="M319" s="607"/>
    </row>
    <row r="320" spans="1:13" ht="15.75" customHeight="1" x14ac:dyDescent="0.2">
      <c r="A320" s="528"/>
      <c r="B320" s="605"/>
      <c r="D320" s="606"/>
      <c r="E320" s="617"/>
      <c r="F320" s="527"/>
      <c r="G320" s="605"/>
      <c r="H320" s="607"/>
      <c r="J320" s="636"/>
      <c r="K320" s="607"/>
      <c r="L320" s="608"/>
      <c r="M320" s="607"/>
    </row>
    <row r="321" spans="1:13" ht="15.75" customHeight="1" x14ac:dyDescent="0.2">
      <c r="A321" s="528"/>
      <c r="B321" s="605"/>
      <c r="D321" s="606"/>
      <c r="E321" s="617"/>
      <c r="F321" s="527"/>
      <c r="G321" s="605"/>
      <c r="H321" s="607"/>
      <c r="J321" s="636"/>
      <c r="K321" s="607"/>
      <c r="L321" s="608"/>
      <c r="M321" s="607"/>
    </row>
    <row r="322" spans="1:13" ht="15.75" customHeight="1" x14ac:dyDescent="0.2">
      <c r="A322" s="528"/>
      <c r="B322" s="605"/>
      <c r="D322" s="606"/>
      <c r="E322" s="617"/>
      <c r="F322" s="527"/>
      <c r="G322" s="605"/>
      <c r="H322" s="607"/>
      <c r="J322" s="636"/>
      <c r="K322" s="607"/>
      <c r="L322" s="608"/>
      <c r="M322" s="607"/>
    </row>
    <row r="323" spans="1:13" ht="15.75" customHeight="1" x14ac:dyDescent="0.2">
      <c r="A323" s="528"/>
      <c r="B323" s="605"/>
      <c r="D323" s="606"/>
      <c r="E323" s="617"/>
      <c r="F323" s="527"/>
      <c r="G323" s="605"/>
      <c r="H323" s="607"/>
      <c r="J323" s="636"/>
      <c r="K323" s="607"/>
      <c r="L323" s="608"/>
      <c r="M323" s="607"/>
    </row>
    <row r="324" spans="1:13" ht="15.75" customHeight="1" x14ac:dyDescent="0.2">
      <c r="A324" s="528"/>
      <c r="B324" s="605"/>
      <c r="D324" s="606"/>
      <c r="E324" s="617"/>
      <c r="F324" s="527"/>
      <c r="G324" s="605"/>
      <c r="H324" s="607"/>
      <c r="J324" s="636"/>
      <c r="K324" s="607"/>
      <c r="L324" s="608"/>
      <c r="M324" s="607"/>
    </row>
    <row r="325" spans="1:13" ht="15.75" customHeight="1" x14ac:dyDescent="0.2">
      <c r="A325" s="528"/>
      <c r="B325" s="605"/>
      <c r="D325" s="606"/>
      <c r="E325" s="617"/>
      <c r="F325" s="527"/>
      <c r="G325" s="605"/>
      <c r="H325" s="607"/>
      <c r="J325" s="636"/>
      <c r="K325" s="607"/>
      <c r="L325" s="608"/>
      <c r="M325" s="607"/>
    </row>
    <row r="326" spans="1:13" ht="15.75" customHeight="1" x14ac:dyDescent="0.2">
      <c r="A326" s="528"/>
      <c r="B326" s="605"/>
      <c r="D326" s="606"/>
      <c r="E326" s="617"/>
      <c r="F326" s="527"/>
      <c r="G326" s="605"/>
      <c r="H326" s="607"/>
      <c r="J326" s="636"/>
      <c r="K326" s="607"/>
      <c r="L326" s="608"/>
      <c r="M326" s="607"/>
    </row>
    <row r="327" spans="1:13" ht="15.75" customHeight="1" x14ac:dyDescent="0.2">
      <c r="A327" s="528"/>
      <c r="B327" s="605"/>
      <c r="D327" s="606"/>
      <c r="E327" s="617"/>
      <c r="F327" s="527"/>
      <c r="G327" s="605"/>
      <c r="H327" s="607"/>
      <c r="J327" s="636"/>
      <c r="K327" s="607"/>
      <c r="L327" s="608"/>
      <c r="M327" s="607"/>
    </row>
    <row r="328" spans="1:13" ht="15.75" customHeight="1" x14ac:dyDescent="0.2">
      <c r="A328" s="528"/>
      <c r="B328" s="605"/>
      <c r="D328" s="606"/>
      <c r="E328" s="617"/>
      <c r="F328" s="527"/>
      <c r="G328" s="605"/>
      <c r="H328" s="607"/>
      <c r="J328" s="636"/>
      <c r="K328" s="607"/>
      <c r="L328" s="608"/>
      <c r="M328" s="607"/>
    </row>
    <row r="329" spans="1:13" ht="15.75" customHeight="1" x14ac:dyDescent="0.2">
      <c r="A329" s="528"/>
      <c r="B329" s="605"/>
      <c r="D329" s="606"/>
      <c r="E329" s="617"/>
      <c r="F329" s="527"/>
      <c r="G329" s="605"/>
      <c r="H329" s="607"/>
      <c r="J329" s="636"/>
      <c r="K329" s="607"/>
      <c r="L329" s="608"/>
      <c r="M329" s="607"/>
    </row>
    <row r="330" spans="1:13" ht="15.75" customHeight="1" x14ac:dyDescent="0.2">
      <c r="A330" s="528"/>
      <c r="B330" s="605"/>
      <c r="D330" s="606"/>
      <c r="E330" s="617"/>
      <c r="F330" s="527"/>
      <c r="G330" s="605"/>
      <c r="H330" s="607"/>
      <c r="J330" s="636"/>
      <c r="K330" s="607"/>
      <c r="L330" s="608"/>
      <c r="M330" s="607"/>
    </row>
    <row r="331" spans="1:13" ht="15.75" customHeight="1" x14ac:dyDescent="0.2">
      <c r="A331" s="528"/>
      <c r="B331" s="605"/>
      <c r="D331" s="606"/>
      <c r="E331" s="617"/>
      <c r="F331" s="527"/>
      <c r="G331" s="605"/>
      <c r="H331" s="607"/>
      <c r="J331" s="636"/>
      <c r="K331" s="607"/>
      <c r="L331" s="608"/>
      <c r="M331" s="607"/>
    </row>
    <row r="332" spans="1:13" ht="15.75" customHeight="1" x14ac:dyDescent="0.2">
      <c r="A332" s="528"/>
      <c r="B332" s="605"/>
      <c r="D332" s="606"/>
      <c r="E332" s="617"/>
      <c r="F332" s="527"/>
      <c r="G332" s="605"/>
      <c r="H332" s="607"/>
      <c r="J332" s="636"/>
      <c r="K332" s="607"/>
      <c r="L332" s="608"/>
      <c r="M332" s="607"/>
    </row>
    <row r="333" spans="1:13" ht="15.75" customHeight="1" x14ac:dyDescent="0.2">
      <c r="A333" s="528"/>
      <c r="B333" s="605"/>
      <c r="D333" s="606"/>
      <c r="E333" s="617"/>
      <c r="F333" s="527"/>
      <c r="G333" s="605"/>
      <c r="H333" s="607"/>
      <c r="J333" s="636"/>
      <c r="K333" s="607"/>
      <c r="L333" s="608"/>
      <c r="M333" s="607"/>
    </row>
    <row r="334" spans="1:13" ht="15.75" customHeight="1" x14ac:dyDescent="0.2">
      <c r="A334" s="528"/>
      <c r="B334" s="605"/>
      <c r="D334" s="606"/>
      <c r="E334" s="617"/>
      <c r="F334" s="527"/>
      <c r="G334" s="605"/>
      <c r="H334" s="607"/>
      <c r="J334" s="636"/>
      <c r="K334" s="607"/>
      <c r="L334" s="608"/>
      <c r="M334" s="607"/>
    </row>
    <row r="335" spans="1:13" ht="15.75" customHeight="1" x14ac:dyDescent="0.2">
      <c r="A335" s="528"/>
      <c r="B335" s="605"/>
      <c r="D335" s="606"/>
      <c r="E335" s="617"/>
      <c r="F335" s="527"/>
      <c r="G335" s="605"/>
      <c r="H335" s="607"/>
      <c r="J335" s="636"/>
      <c r="K335" s="607"/>
      <c r="L335" s="608"/>
      <c r="M335" s="607"/>
    </row>
    <row r="336" spans="1:13" ht="15.75" customHeight="1" x14ac:dyDescent="0.2">
      <c r="A336" s="528"/>
      <c r="B336" s="605"/>
      <c r="D336" s="606"/>
      <c r="E336" s="617"/>
      <c r="F336" s="527"/>
      <c r="G336" s="605"/>
      <c r="H336" s="607"/>
      <c r="J336" s="636"/>
      <c r="K336" s="607"/>
      <c r="L336" s="608"/>
      <c r="M336" s="607"/>
    </row>
    <row r="337" spans="1:13" ht="15.75" customHeight="1" x14ac:dyDescent="0.2">
      <c r="A337" s="528"/>
      <c r="B337" s="605"/>
      <c r="D337" s="606"/>
      <c r="E337" s="617"/>
      <c r="F337" s="527"/>
      <c r="G337" s="605"/>
      <c r="H337" s="607"/>
      <c r="J337" s="636"/>
      <c r="K337" s="607"/>
      <c r="L337" s="608"/>
      <c r="M337" s="607"/>
    </row>
    <row r="338" spans="1:13" ht="15.75" customHeight="1" x14ac:dyDescent="0.2">
      <c r="A338" s="528"/>
      <c r="B338" s="605"/>
      <c r="D338" s="606"/>
      <c r="E338" s="617"/>
      <c r="F338" s="527"/>
      <c r="G338" s="605"/>
      <c r="H338" s="607"/>
      <c r="J338" s="636"/>
      <c r="K338" s="607"/>
      <c r="L338" s="608"/>
      <c r="M338" s="607"/>
    </row>
    <row r="339" spans="1:13" ht="15.75" customHeight="1" x14ac:dyDescent="0.2">
      <c r="A339" s="528"/>
      <c r="B339" s="605"/>
      <c r="D339" s="606"/>
      <c r="E339" s="617"/>
      <c r="F339" s="527"/>
      <c r="G339" s="605"/>
      <c r="H339" s="607"/>
      <c r="J339" s="636"/>
      <c r="K339" s="607"/>
      <c r="L339" s="608"/>
      <c r="M339" s="607"/>
    </row>
    <row r="340" spans="1:13" ht="15.75" customHeight="1" x14ac:dyDescent="0.2">
      <c r="A340" s="528"/>
      <c r="B340" s="605"/>
      <c r="D340" s="606"/>
      <c r="E340" s="617"/>
      <c r="F340" s="527"/>
      <c r="G340" s="605"/>
      <c r="H340" s="607"/>
      <c r="J340" s="636"/>
      <c r="K340" s="607"/>
      <c r="L340" s="608"/>
      <c r="M340" s="607"/>
    </row>
    <row r="341" spans="1:13" ht="15.75" customHeight="1" x14ac:dyDescent="0.2">
      <c r="A341" s="528"/>
      <c r="B341" s="605"/>
      <c r="D341" s="606"/>
      <c r="E341" s="617"/>
      <c r="F341" s="527"/>
      <c r="G341" s="605"/>
      <c r="H341" s="607"/>
      <c r="J341" s="636"/>
      <c r="K341" s="607"/>
      <c r="L341" s="608"/>
      <c r="M341" s="607"/>
    </row>
    <row r="342" spans="1:13" ht="15.75" customHeight="1" x14ac:dyDescent="0.2">
      <c r="A342" s="528"/>
      <c r="B342" s="605"/>
      <c r="D342" s="606"/>
      <c r="E342" s="617"/>
      <c r="F342" s="527"/>
      <c r="G342" s="605"/>
      <c r="H342" s="607"/>
      <c r="J342" s="636"/>
      <c r="K342" s="607"/>
      <c r="L342" s="608"/>
      <c r="M342" s="607"/>
    </row>
    <row r="343" spans="1:13" ht="15.75" customHeight="1" x14ac:dyDescent="0.2">
      <c r="A343" s="528"/>
      <c r="B343" s="605"/>
      <c r="D343" s="606"/>
      <c r="E343" s="617"/>
      <c r="F343" s="527"/>
      <c r="G343" s="605"/>
      <c r="H343" s="607"/>
      <c r="J343" s="636"/>
      <c r="K343" s="607"/>
      <c r="L343" s="608"/>
      <c r="M343" s="607"/>
    </row>
    <row r="344" spans="1:13" ht="15.75" customHeight="1" x14ac:dyDescent="0.2">
      <c r="A344" s="528"/>
      <c r="B344" s="605"/>
      <c r="D344" s="606"/>
      <c r="E344" s="617"/>
      <c r="F344" s="527"/>
      <c r="G344" s="605"/>
      <c r="H344" s="607"/>
      <c r="J344" s="636"/>
      <c r="K344" s="607"/>
      <c r="L344" s="608"/>
      <c r="M344" s="607"/>
    </row>
    <row r="345" spans="1:13" ht="15.75" customHeight="1" x14ac:dyDescent="0.2">
      <c r="A345" s="528"/>
      <c r="B345" s="605"/>
      <c r="D345" s="606"/>
      <c r="E345" s="617"/>
      <c r="F345" s="527"/>
      <c r="G345" s="605"/>
      <c r="H345" s="607"/>
      <c r="J345" s="636"/>
      <c r="K345" s="607"/>
      <c r="L345" s="608"/>
      <c r="M345" s="607"/>
    </row>
    <row r="346" spans="1:13" ht="15.75" customHeight="1" x14ac:dyDescent="0.2">
      <c r="A346" s="528"/>
      <c r="B346" s="605"/>
      <c r="D346" s="606"/>
      <c r="E346" s="617"/>
      <c r="F346" s="527"/>
      <c r="G346" s="605"/>
      <c r="H346" s="607"/>
      <c r="J346" s="636"/>
      <c r="K346" s="607"/>
      <c r="L346" s="608"/>
      <c r="M346" s="607"/>
    </row>
    <row r="347" spans="1:13" ht="15.75" customHeight="1" x14ac:dyDescent="0.2">
      <c r="A347" s="528"/>
      <c r="B347" s="605"/>
      <c r="D347" s="606"/>
      <c r="E347" s="617"/>
      <c r="F347" s="527"/>
      <c r="G347" s="605"/>
      <c r="H347" s="607"/>
      <c r="J347" s="636"/>
      <c r="K347" s="607"/>
      <c r="L347" s="608"/>
      <c r="M347" s="607"/>
    </row>
    <row r="348" spans="1:13" ht="15.75" customHeight="1" x14ac:dyDescent="0.2">
      <c r="A348" s="528"/>
      <c r="B348" s="605"/>
      <c r="D348" s="606"/>
      <c r="E348" s="617"/>
      <c r="F348" s="527"/>
      <c r="G348" s="605"/>
      <c r="H348" s="607"/>
      <c r="J348" s="636"/>
      <c r="K348" s="607"/>
      <c r="L348" s="608"/>
      <c r="M348" s="607"/>
    </row>
    <row r="349" spans="1:13" ht="15.75" customHeight="1" x14ac:dyDescent="0.2">
      <c r="A349" s="528"/>
      <c r="B349" s="605"/>
      <c r="D349" s="606"/>
      <c r="E349" s="617"/>
      <c r="F349" s="527"/>
      <c r="G349" s="605"/>
      <c r="H349" s="607"/>
      <c r="J349" s="636"/>
      <c r="K349" s="607"/>
      <c r="L349" s="608"/>
      <c r="M349" s="607"/>
    </row>
    <row r="350" spans="1:13" ht="15.75" customHeight="1" x14ac:dyDescent="0.2">
      <c r="A350" s="528"/>
      <c r="B350" s="605"/>
      <c r="D350" s="606"/>
      <c r="E350" s="617"/>
      <c r="F350" s="527"/>
      <c r="G350" s="605"/>
      <c r="H350" s="607"/>
      <c r="J350" s="636"/>
      <c r="K350" s="607"/>
      <c r="L350" s="608"/>
      <c r="M350" s="607"/>
    </row>
    <row r="351" spans="1:13" ht="15.75" customHeight="1" x14ac:dyDescent="0.2">
      <c r="A351" s="528"/>
      <c r="B351" s="605"/>
      <c r="D351" s="606"/>
      <c r="E351" s="617"/>
      <c r="F351" s="527"/>
      <c r="G351" s="605"/>
      <c r="H351" s="607"/>
      <c r="J351" s="636"/>
      <c r="K351" s="607"/>
      <c r="L351" s="608"/>
      <c r="M351" s="607"/>
    </row>
    <row r="352" spans="1:13" ht="15.75" customHeight="1" x14ac:dyDescent="0.2">
      <c r="A352" s="528"/>
      <c r="B352" s="605"/>
      <c r="D352" s="606"/>
      <c r="E352" s="617"/>
      <c r="F352" s="527"/>
      <c r="G352" s="605"/>
      <c r="H352" s="607"/>
      <c r="J352" s="636"/>
      <c r="K352" s="607"/>
      <c r="L352" s="608"/>
      <c r="M352" s="607"/>
    </row>
    <row r="353" spans="1:13" ht="15.75" customHeight="1" x14ac:dyDescent="0.2">
      <c r="A353" s="528"/>
      <c r="B353" s="605"/>
      <c r="D353" s="606"/>
      <c r="E353" s="617"/>
      <c r="F353" s="527"/>
      <c r="G353" s="605"/>
      <c r="H353" s="607"/>
      <c r="J353" s="636"/>
      <c r="K353" s="607"/>
      <c r="L353" s="608"/>
      <c r="M353" s="607"/>
    </row>
    <row r="354" spans="1:13" ht="15.75" customHeight="1" x14ac:dyDescent="0.2">
      <c r="A354" s="528"/>
      <c r="B354" s="605"/>
      <c r="D354" s="606"/>
      <c r="E354" s="617"/>
      <c r="F354" s="527"/>
      <c r="G354" s="605"/>
      <c r="H354" s="607"/>
      <c r="J354" s="636"/>
      <c r="K354" s="607"/>
      <c r="L354" s="608"/>
      <c r="M354" s="607"/>
    </row>
    <row r="355" spans="1:13" ht="15.75" customHeight="1" x14ac:dyDescent="0.2">
      <c r="A355" s="528"/>
      <c r="B355" s="605"/>
      <c r="D355" s="606"/>
      <c r="E355" s="617"/>
      <c r="F355" s="527"/>
      <c r="G355" s="605"/>
      <c r="H355" s="607"/>
      <c r="J355" s="636"/>
      <c r="K355" s="607"/>
      <c r="L355" s="608"/>
      <c r="M355" s="607"/>
    </row>
    <row r="356" spans="1:13" ht="15.75" customHeight="1" x14ac:dyDescent="0.2">
      <c r="A356" s="528"/>
      <c r="B356" s="605"/>
      <c r="D356" s="606"/>
      <c r="E356" s="617"/>
      <c r="F356" s="527"/>
      <c r="G356" s="605"/>
      <c r="H356" s="607"/>
      <c r="J356" s="636"/>
      <c r="K356" s="607"/>
      <c r="L356" s="608"/>
      <c r="M356" s="607"/>
    </row>
    <row r="357" spans="1:13" ht="15.75" customHeight="1" x14ac:dyDescent="0.2">
      <c r="A357" s="528"/>
      <c r="B357" s="605"/>
      <c r="D357" s="606"/>
      <c r="E357" s="617"/>
      <c r="F357" s="527"/>
      <c r="G357" s="605"/>
      <c r="H357" s="607"/>
      <c r="J357" s="636"/>
      <c r="K357" s="607"/>
      <c r="L357" s="608"/>
      <c r="M357" s="607"/>
    </row>
    <row r="358" spans="1:13" ht="15.75" customHeight="1" x14ac:dyDescent="0.2">
      <c r="A358" s="528"/>
      <c r="B358" s="605"/>
      <c r="D358" s="606"/>
      <c r="E358" s="617"/>
      <c r="F358" s="527"/>
      <c r="G358" s="605"/>
      <c r="H358" s="607"/>
      <c r="J358" s="636"/>
      <c r="K358" s="607"/>
      <c r="L358" s="608"/>
      <c r="M358" s="607"/>
    </row>
    <row r="359" spans="1:13" ht="15.75" customHeight="1" x14ac:dyDescent="0.2">
      <c r="A359" s="528"/>
      <c r="B359" s="605"/>
      <c r="D359" s="606"/>
      <c r="E359" s="617"/>
      <c r="F359" s="527"/>
      <c r="G359" s="605"/>
      <c r="H359" s="607"/>
      <c r="J359" s="636"/>
      <c r="K359" s="607"/>
      <c r="L359" s="608"/>
      <c r="M359" s="607"/>
    </row>
    <row r="360" spans="1:13" ht="15.75" customHeight="1" x14ac:dyDescent="0.2">
      <c r="A360" s="528"/>
      <c r="B360" s="605"/>
      <c r="D360" s="606"/>
      <c r="E360" s="617"/>
      <c r="F360" s="527"/>
      <c r="G360" s="605"/>
      <c r="H360" s="607"/>
      <c r="J360" s="636"/>
      <c r="K360" s="607"/>
      <c r="L360" s="608"/>
      <c r="M360" s="607"/>
    </row>
    <row r="361" spans="1:13" ht="15.75" customHeight="1" x14ac:dyDescent="0.2">
      <c r="A361" s="528"/>
      <c r="B361" s="605"/>
      <c r="D361" s="606"/>
      <c r="E361" s="617"/>
      <c r="F361" s="527"/>
      <c r="G361" s="605"/>
      <c r="H361" s="607"/>
      <c r="J361" s="636"/>
      <c r="K361" s="607"/>
      <c r="L361" s="608"/>
      <c r="M361" s="607"/>
    </row>
    <row r="362" spans="1:13" ht="15.75" customHeight="1" x14ac:dyDescent="0.2">
      <c r="A362" s="528"/>
      <c r="B362" s="605"/>
      <c r="D362" s="606"/>
      <c r="E362" s="617"/>
      <c r="F362" s="527"/>
      <c r="G362" s="605"/>
      <c r="H362" s="607"/>
      <c r="J362" s="636"/>
      <c r="K362" s="607"/>
      <c r="L362" s="608"/>
      <c r="M362" s="607"/>
    </row>
    <row r="363" spans="1:13" ht="15.75" customHeight="1" x14ac:dyDescent="0.2">
      <c r="A363" s="528"/>
      <c r="B363" s="605"/>
      <c r="D363" s="606"/>
      <c r="E363" s="617"/>
      <c r="F363" s="527"/>
      <c r="G363" s="605"/>
      <c r="H363" s="607"/>
      <c r="J363" s="636"/>
      <c r="K363" s="607"/>
      <c r="L363" s="608"/>
      <c r="M363" s="607"/>
    </row>
    <row r="364" spans="1:13" ht="15.75" customHeight="1" x14ac:dyDescent="0.2">
      <c r="A364" s="528"/>
      <c r="B364" s="605"/>
      <c r="D364" s="606"/>
      <c r="E364" s="617"/>
      <c r="F364" s="527"/>
      <c r="G364" s="605"/>
      <c r="H364" s="607"/>
      <c r="J364" s="636"/>
      <c r="K364" s="607"/>
      <c r="L364" s="608"/>
      <c r="M364" s="607"/>
    </row>
    <row r="365" spans="1:13" ht="15.75" customHeight="1" x14ac:dyDescent="0.2">
      <c r="A365" s="528"/>
      <c r="B365" s="605"/>
      <c r="D365" s="606"/>
      <c r="E365" s="617"/>
      <c r="F365" s="527"/>
      <c r="G365" s="605"/>
      <c r="H365" s="607"/>
      <c r="J365" s="636"/>
      <c r="K365" s="607"/>
      <c r="L365" s="608"/>
      <c r="M365" s="607"/>
    </row>
    <row r="366" spans="1:13" ht="15.75" customHeight="1" x14ac:dyDescent="0.2">
      <c r="A366" s="528"/>
      <c r="B366" s="605"/>
      <c r="D366" s="606"/>
      <c r="E366" s="617"/>
      <c r="F366" s="527"/>
      <c r="G366" s="605"/>
      <c r="H366" s="607"/>
      <c r="J366" s="636"/>
      <c r="K366" s="607"/>
      <c r="L366" s="608"/>
      <c r="M366" s="607"/>
    </row>
    <row r="367" spans="1:13" ht="15.75" customHeight="1" x14ac:dyDescent="0.2">
      <c r="A367" s="528"/>
      <c r="B367" s="605"/>
      <c r="D367" s="606"/>
      <c r="E367" s="617"/>
      <c r="F367" s="527"/>
      <c r="G367" s="605"/>
      <c r="H367" s="607"/>
      <c r="J367" s="636"/>
      <c r="K367" s="607"/>
      <c r="L367" s="608"/>
      <c r="M367" s="607"/>
    </row>
    <row r="368" spans="1:13" ht="15.75" customHeight="1" x14ac:dyDescent="0.2">
      <c r="A368" s="528"/>
      <c r="B368" s="605"/>
      <c r="D368" s="606"/>
      <c r="E368" s="617"/>
      <c r="F368" s="527"/>
      <c r="G368" s="605"/>
      <c r="H368" s="607"/>
      <c r="J368" s="636"/>
      <c r="K368" s="607"/>
      <c r="L368" s="608"/>
      <c r="M368" s="607"/>
    </row>
    <row r="369" spans="1:13" ht="15.75" customHeight="1" x14ac:dyDescent="0.2">
      <c r="A369" s="528"/>
      <c r="B369" s="605"/>
      <c r="D369" s="606"/>
      <c r="E369" s="617"/>
      <c r="F369" s="527"/>
      <c r="G369" s="605"/>
      <c r="H369" s="607"/>
      <c r="J369" s="636"/>
      <c r="K369" s="607"/>
      <c r="L369" s="608"/>
      <c r="M369" s="607"/>
    </row>
    <row r="370" spans="1:13" ht="15.75" customHeight="1" x14ac:dyDescent="0.2">
      <c r="A370" s="528"/>
      <c r="B370" s="605"/>
      <c r="D370" s="606"/>
      <c r="E370" s="617"/>
      <c r="F370" s="527"/>
      <c r="G370" s="605"/>
      <c r="H370" s="607"/>
      <c r="J370" s="636"/>
      <c r="K370" s="607"/>
      <c r="L370" s="608"/>
      <c r="M370" s="607"/>
    </row>
    <row r="371" spans="1:13" ht="15.75" customHeight="1" x14ac:dyDescent="0.2">
      <c r="A371" s="528"/>
      <c r="B371" s="605"/>
      <c r="D371" s="606"/>
      <c r="E371" s="617"/>
      <c r="F371" s="527"/>
      <c r="G371" s="605"/>
      <c r="H371" s="607"/>
      <c r="J371" s="636"/>
      <c r="K371" s="607"/>
      <c r="L371" s="608"/>
      <c r="M371" s="607"/>
    </row>
    <row r="372" spans="1:13" ht="15.75" customHeight="1" x14ac:dyDescent="0.2">
      <c r="A372" s="528"/>
      <c r="B372" s="605"/>
      <c r="D372" s="606"/>
      <c r="E372" s="617"/>
      <c r="F372" s="527"/>
      <c r="G372" s="605"/>
      <c r="H372" s="607"/>
      <c r="J372" s="636"/>
      <c r="K372" s="607"/>
      <c r="L372" s="608"/>
      <c r="M372" s="607"/>
    </row>
    <row r="373" spans="1:13" ht="18.75" customHeight="1" x14ac:dyDescent="0.2">
      <c r="A373" s="528"/>
      <c r="B373" s="605"/>
      <c r="D373" s="606"/>
      <c r="E373" s="617"/>
      <c r="F373" s="527"/>
      <c r="G373" s="605"/>
      <c r="H373" s="607"/>
      <c r="J373" s="636"/>
      <c r="K373" s="607"/>
      <c r="L373" s="608"/>
      <c r="M373" s="607"/>
    </row>
    <row r="374" spans="1:13" ht="18.75" customHeight="1" x14ac:dyDescent="0.2">
      <c r="A374" s="528"/>
      <c r="B374" s="605"/>
      <c r="D374" s="606"/>
      <c r="E374" s="617"/>
      <c r="F374" s="527"/>
      <c r="G374" s="605"/>
      <c r="H374" s="607"/>
      <c r="J374" s="636"/>
      <c r="K374" s="607"/>
      <c r="L374" s="608"/>
      <c r="M374" s="607"/>
    </row>
    <row r="375" spans="1:13" ht="18.75" customHeight="1" x14ac:dyDescent="0.2">
      <c r="A375" s="528"/>
      <c r="B375" s="605"/>
      <c r="D375" s="606"/>
      <c r="E375" s="617"/>
      <c r="F375" s="527"/>
      <c r="G375" s="605"/>
      <c r="H375" s="607"/>
      <c r="J375" s="636"/>
      <c r="K375" s="607"/>
      <c r="L375" s="608"/>
      <c r="M375" s="607"/>
    </row>
    <row r="376" spans="1:13" ht="18.75" customHeight="1" x14ac:dyDescent="0.2">
      <c r="A376" s="528"/>
      <c r="B376" s="605"/>
      <c r="D376" s="606"/>
      <c r="E376" s="617"/>
      <c r="F376" s="527"/>
      <c r="G376" s="605"/>
      <c r="H376" s="607"/>
      <c r="J376" s="636"/>
      <c r="K376" s="607"/>
      <c r="L376" s="608"/>
      <c r="M376" s="607"/>
    </row>
    <row r="377" spans="1:13" ht="18.75" customHeight="1" x14ac:dyDescent="0.2">
      <c r="A377" s="528"/>
      <c r="B377" s="605"/>
      <c r="D377" s="606"/>
      <c r="E377" s="617"/>
      <c r="F377" s="527"/>
      <c r="G377" s="605"/>
      <c r="H377" s="607"/>
      <c r="J377" s="636"/>
      <c r="K377" s="607"/>
      <c r="L377" s="608"/>
      <c r="M377" s="607"/>
    </row>
    <row r="378" spans="1:13" ht="18.75" customHeight="1" x14ac:dyDescent="0.2">
      <c r="A378" s="528"/>
      <c r="B378" s="605"/>
      <c r="D378" s="606"/>
      <c r="E378" s="617"/>
      <c r="F378" s="527"/>
      <c r="G378" s="605"/>
      <c r="H378" s="607"/>
      <c r="J378" s="636"/>
      <c r="K378" s="607"/>
      <c r="L378" s="608"/>
      <c r="M378" s="607"/>
    </row>
    <row r="379" spans="1:13" ht="18.75" customHeight="1" x14ac:dyDescent="0.2">
      <c r="A379" s="528"/>
      <c r="B379" s="605"/>
      <c r="D379" s="606"/>
      <c r="E379" s="617"/>
      <c r="F379" s="527"/>
      <c r="G379" s="605"/>
      <c r="H379" s="607"/>
      <c r="J379" s="636"/>
      <c r="K379" s="607"/>
      <c r="L379" s="608"/>
      <c r="M379" s="607"/>
    </row>
    <row r="380" spans="1:13" ht="18.75" customHeight="1" x14ac:dyDescent="0.2">
      <c r="A380" s="528"/>
      <c r="B380" s="605"/>
      <c r="D380" s="606"/>
      <c r="E380" s="617"/>
      <c r="F380" s="527"/>
      <c r="G380" s="605"/>
      <c r="H380" s="607"/>
      <c r="J380" s="636"/>
      <c r="K380" s="607"/>
      <c r="L380" s="608"/>
      <c r="M380" s="607"/>
    </row>
    <row r="381" spans="1:13" ht="18.75" customHeight="1" x14ac:dyDescent="0.2">
      <c r="A381" s="528"/>
      <c r="B381" s="605"/>
      <c r="D381" s="606"/>
      <c r="E381" s="617"/>
      <c r="F381" s="527"/>
      <c r="G381" s="605"/>
      <c r="H381" s="607"/>
      <c r="J381" s="636"/>
      <c r="K381" s="607"/>
      <c r="L381" s="608"/>
      <c r="M381" s="607"/>
    </row>
    <row r="382" spans="1:13" ht="18.75" customHeight="1" x14ac:dyDescent="0.2">
      <c r="A382" s="528"/>
      <c r="B382" s="605"/>
      <c r="D382" s="606"/>
      <c r="E382" s="617"/>
      <c r="F382" s="527"/>
      <c r="G382" s="605"/>
      <c r="H382" s="607"/>
      <c r="J382" s="636"/>
      <c r="K382" s="607"/>
      <c r="L382" s="608"/>
      <c r="M382" s="607"/>
    </row>
    <row r="383" spans="1:13" ht="18.75" customHeight="1" x14ac:dyDescent="0.2">
      <c r="A383" s="528"/>
      <c r="B383" s="605"/>
      <c r="D383" s="606"/>
      <c r="E383" s="617"/>
      <c r="F383" s="527"/>
      <c r="G383" s="605"/>
      <c r="H383" s="607"/>
      <c r="J383" s="636"/>
      <c r="K383" s="607"/>
      <c r="L383" s="608"/>
      <c r="M383" s="607"/>
    </row>
    <row r="384" spans="1:13" ht="18.75" customHeight="1" x14ac:dyDescent="0.2">
      <c r="A384" s="528"/>
      <c r="B384" s="605"/>
      <c r="D384" s="606"/>
      <c r="E384" s="617"/>
      <c r="F384" s="527"/>
      <c r="G384" s="605"/>
      <c r="H384" s="607"/>
      <c r="J384" s="636"/>
      <c r="K384" s="607"/>
      <c r="L384" s="608"/>
      <c r="M384" s="607"/>
    </row>
    <row r="385" spans="1:13" ht="18.75" customHeight="1" x14ac:dyDescent="0.2">
      <c r="A385" s="528"/>
      <c r="B385" s="605"/>
      <c r="D385" s="606"/>
      <c r="E385" s="617"/>
      <c r="F385" s="527"/>
      <c r="G385" s="605"/>
      <c r="H385" s="607"/>
      <c r="J385" s="636"/>
      <c r="K385" s="607"/>
      <c r="L385" s="608"/>
      <c r="M385" s="607"/>
    </row>
    <row r="386" spans="1:13" ht="18.75" customHeight="1" x14ac:dyDescent="0.2">
      <c r="A386" s="528"/>
      <c r="B386" s="605"/>
      <c r="D386" s="606"/>
      <c r="E386" s="617"/>
      <c r="F386" s="527"/>
      <c r="G386" s="605"/>
      <c r="H386" s="607"/>
      <c r="J386" s="636"/>
      <c r="K386" s="607"/>
      <c r="L386" s="608"/>
      <c r="M386" s="607"/>
    </row>
    <row r="387" spans="1:13" ht="18.75" customHeight="1" x14ac:dyDescent="0.2">
      <c r="A387" s="528"/>
      <c r="B387" s="605"/>
      <c r="D387" s="606"/>
      <c r="E387" s="617"/>
      <c r="F387" s="527"/>
      <c r="G387" s="605"/>
      <c r="H387" s="607"/>
      <c r="J387" s="636"/>
      <c r="K387" s="607"/>
      <c r="L387" s="608"/>
      <c r="M387" s="607"/>
    </row>
    <row r="388" spans="1:13" ht="18.75" customHeight="1" x14ac:dyDescent="0.2">
      <c r="A388" s="528"/>
      <c r="B388" s="605"/>
      <c r="D388" s="606"/>
      <c r="E388" s="617"/>
      <c r="F388" s="527"/>
      <c r="G388" s="605"/>
      <c r="H388" s="607"/>
      <c r="J388" s="636"/>
      <c r="K388" s="607"/>
      <c r="L388" s="608"/>
      <c r="M388" s="607"/>
    </row>
    <row r="389" spans="1:13" ht="18.75" customHeight="1" x14ac:dyDescent="0.2">
      <c r="A389" s="528"/>
      <c r="B389" s="605"/>
      <c r="D389" s="606"/>
      <c r="E389" s="617"/>
      <c r="F389" s="527"/>
      <c r="G389" s="605"/>
      <c r="H389" s="607"/>
      <c r="J389" s="636"/>
      <c r="K389" s="607"/>
      <c r="L389" s="608"/>
      <c r="M389" s="607"/>
    </row>
    <row r="390" spans="1:13" ht="18.75" customHeight="1" x14ac:dyDescent="0.2">
      <c r="A390" s="528"/>
      <c r="B390" s="605"/>
      <c r="D390" s="606"/>
      <c r="E390" s="617"/>
      <c r="F390" s="527"/>
      <c r="G390" s="605"/>
      <c r="H390" s="607"/>
      <c r="J390" s="636"/>
      <c r="K390" s="607"/>
      <c r="L390" s="608"/>
      <c r="M390" s="607"/>
    </row>
    <row r="391" spans="1:13" ht="18.75" customHeight="1" x14ac:dyDescent="0.2">
      <c r="A391" s="528"/>
      <c r="B391" s="605"/>
      <c r="D391" s="606"/>
      <c r="E391" s="617"/>
      <c r="F391" s="527"/>
      <c r="G391" s="605"/>
      <c r="H391" s="607"/>
      <c r="J391" s="636"/>
      <c r="K391" s="607"/>
      <c r="L391" s="608"/>
      <c r="M391" s="607"/>
    </row>
    <row r="392" spans="1:13" ht="18.75" customHeight="1" x14ac:dyDescent="0.2">
      <c r="A392" s="528"/>
      <c r="B392" s="605"/>
      <c r="D392" s="606"/>
      <c r="E392" s="617"/>
      <c r="F392" s="527"/>
      <c r="G392" s="605"/>
      <c r="H392" s="607"/>
      <c r="J392" s="636"/>
      <c r="K392" s="607"/>
      <c r="L392" s="608"/>
      <c r="M392" s="607"/>
    </row>
    <row r="393" spans="1:13" ht="18.75" customHeight="1" x14ac:dyDescent="0.2">
      <c r="A393" s="528"/>
      <c r="B393" s="605"/>
      <c r="D393" s="606"/>
      <c r="E393" s="617"/>
      <c r="F393" s="527"/>
      <c r="G393" s="605"/>
      <c r="H393" s="607"/>
      <c r="J393" s="636"/>
      <c r="K393" s="607"/>
      <c r="L393" s="608"/>
      <c r="M393" s="607"/>
    </row>
    <row r="394" spans="1:13" ht="18.75" customHeight="1" x14ac:dyDescent="0.2">
      <c r="A394" s="528"/>
      <c r="B394" s="605"/>
      <c r="D394" s="606"/>
      <c r="E394" s="617"/>
      <c r="F394" s="527"/>
      <c r="G394" s="605"/>
      <c r="H394" s="607"/>
      <c r="J394" s="636"/>
      <c r="K394" s="607"/>
      <c r="L394" s="608"/>
      <c r="M394" s="607"/>
    </row>
    <row r="395" spans="1:13" ht="18.75" customHeight="1" x14ac:dyDescent="0.2">
      <c r="A395" s="528"/>
      <c r="B395" s="605"/>
      <c r="D395" s="606"/>
      <c r="E395" s="617"/>
      <c r="F395" s="527"/>
      <c r="G395" s="605"/>
      <c r="H395" s="607"/>
      <c r="J395" s="636"/>
      <c r="K395" s="607"/>
      <c r="L395" s="608"/>
      <c r="M395" s="607"/>
    </row>
    <row r="396" spans="1:13" ht="18.75" customHeight="1" x14ac:dyDescent="0.2">
      <c r="A396" s="528"/>
      <c r="B396" s="605"/>
      <c r="D396" s="606"/>
      <c r="E396" s="617"/>
      <c r="F396" s="527"/>
      <c r="G396" s="605"/>
      <c r="H396" s="607"/>
      <c r="J396" s="636"/>
      <c r="K396" s="607"/>
      <c r="L396" s="608"/>
      <c r="M396" s="607"/>
    </row>
    <row r="397" spans="1:13" ht="18.75" customHeight="1" x14ac:dyDescent="0.2">
      <c r="A397" s="528"/>
      <c r="B397" s="605"/>
      <c r="D397" s="606"/>
      <c r="E397" s="617"/>
      <c r="F397" s="527"/>
      <c r="G397" s="605"/>
      <c r="H397" s="607"/>
      <c r="J397" s="636"/>
      <c r="K397" s="607"/>
      <c r="L397" s="608"/>
      <c r="M397" s="607"/>
    </row>
    <row r="398" spans="1:13" ht="18.75" customHeight="1" x14ac:dyDescent="0.2">
      <c r="A398" s="528"/>
      <c r="B398" s="605"/>
      <c r="D398" s="606"/>
      <c r="E398" s="617"/>
      <c r="F398" s="527"/>
      <c r="G398" s="605"/>
      <c r="H398" s="607"/>
      <c r="J398" s="636"/>
      <c r="K398" s="607"/>
      <c r="L398" s="608"/>
      <c r="M398" s="607"/>
    </row>
    <row r="399" spans="1:13" ht="18.75" customHeight="1" x14ac:dyDescent="0.2">
      <c r="A399" s="528"/>
      <c r="B399" s="605"/>
      <c r="D399" s="606"/>
      <c r="E399" s="617"/>
      <c r="F399" s="527"/>
      <c r="G399" s="605"/>
      <c r="H399" s="607"/>
      <c r="J399" s="636"/>
      <c r="K399" s="607"/>
      <c r="L399" s="608"/>
      <c r="M399" s="607"/>
    </row>
    <row r="400" spans="1:13" ht="18.75" customHeight="1" x14ac:dyDescent="0.2">
      <c r="A400" s="528"/>
      <c r="B400" s="605"/>
      <c r="D400" s="606"/>
      <c r="E400" s="617"/>
      <c r="F400" s="527"/>
      <c r="G400" s="605"/>
      <c r="H400" s="607"/>
      <c r="J400" s="636"/>
      <c r="K400" s="607"/>
      <c r="L400" s="608"/>
      <c r="M400" s="607"/>
    </row>
    <row r="401" spans="1:13" ht="18.75" customHeight="1" x14ac:dyDescent="0.2">
      <c r="A401" s="528"/>
      <c r="B401" s="605"/>
      <c r="D401" s="606"/>
      <c r="E401" s="617"/>
      <c r="F401" s="527"/>
      <c r="G401" s="605"/>
      <c r="H401" s="607"/>
      <c r="J401" s="636"/>
      <c r="K401" s="607"/>
      <c r="L401" s="608"/>
      <c r="M401" s="607"/>
    </row>
    <row r="402" spans="1:13" ht="18.75" customHeight="1" x14ac:dyDescent="0.2">
      <c r="A402" s="528"/>
      <c r="B402" s="605"/>
      <c r="D402" s="606"/>
      <c r="E402" s="617"/>
      <c r="F402" s="527"/>
      <c r="G402" s="605"/>
      <c r="H402" s="607"/>
      <c r="J402" s="636"/>
      <c r="K402" s="607"/>
      <c r="L402" s="608"/>
      <c r="M402" s="607"/>
    </row>
    <row r="403" spans="1:13" ht="18.75" customHeight="1" x14ac:dyDescent="0.2">
      <c r="A403" s="528"/>
      <c r="B403" s="605"/>
      <c r="D403" s="606"/>
      <c r="E403" s="617"/>
      <c r="F403" s="527"/>
      <c r="G403" s="605"/>
      <c r="H403" s="607"/>
      <c r="J403" s="636"/>
      <c r="K403" s="607"/>
      <c r="L403" s="608"/>
      <c r="M403" s="607"/>
    </row>
    <row r="404" spans="1:13" ht="18.75" customHeight="1" x14ac:dyDescent="0.2">
      <c r="A404" s="528"/>
      <c r="B404" s="605"/>
      <c r="D404" s="606"/>
      <c r="E404" s="617"/>
      <c r="F404" s="527"/>
      <c r="G404" s="605"/>
      <c r="H404" s="607"/>
      <c r="J404" s="636"/>
      <c r="K404" s="607"/>
      <c r="L404" s="608"/>
      <c r="M404" s="607"/>
    </row>
    <row r="405" spans="1:13" ht="18.75" customHeight="1" x14ac:dyDescent="0.2">
      <c r="A405" s="528"/>
      <c r="B405" s="605"/>
      <c r="D405" s="606"/>
      <c r="E405" s="617"/>
      <c r="F405" s="527"/>
      <c r="G405" s="605"/>
      <c r="H405" s="607"/>
      <c r="J405" s="636"/>
      <c r="K405" s="607"/>
      <c r="L405" s="608"/>
      <c r="M405" s="607"/>
    </row>
    <row r="406" spans="1:13" ht="18.75" customHeight="1" x14ac:dyDescent="0.2">
      <c r="A406" s="528"/>
      <c r="B406" s="605"/>
      <c r="D406" s="606"/>
      <c r="E406" s="617"/>
      <c r="F406" s="527"/>
      <c r="G406" s="605"/>
      <c r="H406" s="607"/>
      <c r="J406" s="636"/>
      <c r="K406" s="607"/>
      <c r="L406" s="608"/>
      <c r="M406" s="607"/>
    </row>
    <row r="407" spans="1:13" ht="18.75" customHeight="1" x14ac:dyDescent="0.2">
      <c r="A407" s="528"/>
      <c r="B407" s="605"/>
      <c r="D407" s="606"/>
      <c r="E407" s="617"/>
      <c r="F407" s="527"/>
      <c r="G407" s="605"/>
      <c r="H407" s="607"/>
      <c r="J407" s="636"/>
      <c r="K407" s="607"/>
      <c r="L407" s="608"/>
      <c r="M407" s="607"/>
    </row>
    <row r="408" spans="1:13" ht="18.75" customHeight="1" x14ac:dyDescent="0.2">
      <c r="A408" s="528"/>
      <c r="B408" s="605"/>
      <c r="D408" s="606"/>
      <c r="E408" s="617"/>
      <c r="F408" s="527"/>
      <c r="G408" s="605"/>
      <c r="H408" s="607"/>
      <c r="J408" s="636"/>
      <c r="K408" s="607"/>
      <c r="L408" s="608"/>
      <c r="M408" s="607"/>
    </row>
    <row r="409" spans="1:13" ht="18.75" customHeight="1" x14ac:dyDescent="0.2">
      <c r="A409" s="528"/>
      <c r="B409" s="605"/>
      <c r="D409" s="606"/>
      <c r="E409" s="617"/>
      <c r="F409" s="527"/>
      <c r="G409" s="605"/>
      <c r="H409" s="607"/>
      <c r="J409" s="636"/>
      <c r="K409" s="607"/>
      <c r="L409" s="608"/>
      <c r="M409" s="607"/>
    </row>
    <row r="410" spans="1:13" ht="18.75" customHeight="1" x14ac:dyDescent="0.2">
      <c r="A410" s="528"/>
      <c r="B410" s="605"/>
      <c r="D410" s="606"/>
      <c r="E410" s="617"/>
      <c r="F410" s="527"/>
      <c r="G410" s="605"/>
      <c r="H410" s="607"/>
      <c r="J410" s="636"/>
      <c r="K410" s="607"/>
      <c r="L410" s="608"/>
      <c r="M410" s="607"/>
    </row>
    <row r="411" spans="1:13" ht="18.75" customHeight="1" x14ac:dyDescent="0.2">
      <c r="A411" s="528"/>
      <c r="B411" s="605"/>
      <c r="D411" s="606"/>
      <c r="E411" s="617"/>
      <c r="F411" s="527"/>
      <c r="G411" s="605"/>
      <c r="H411" s="607"/>
      <c r="J411" s="636"/>
      <c r="K411" s="607"/>
      <c r="L411" s="608"/>
      <c r="M411" s="607"/>
    </row>
    <row r="412" spans="1:13" ht="18.75" customHeight="1" x14ac:dyDescent="0.2">
      <c r="A412" s="528"/>
      <c r="B412" s="605"/>
      <c r="D412" s="606"/>
      <c r="E412" s="617"/>
      <c r="F412" s="527"/>
      <c r="G412" s="605"/>
      <c r="H412" s="607"/>
      <c r="J412" s="636"/>
      <c r="K412" s="607"/>
      <c r="L412" s="608"/>
      <c r="M412" s="607"/>
    </row>
    <row r="413" spans="1:13" ht="18.75" customHeight="1" x14ac:dyDescent="0.2">
      <c r="A413" s="528"/>
      <c r="B413" s="605"/>
      <c r="D413" s="606"/>
      <c r="E413" s="617"/>
      <c r="F413" s="527"/>
      <c r="G413" s="605"/>
      <c r="H413" s="607"/>
      <c r="J413" s="636"/>
      <c r="K413" s="607"/>
      <c r="L413" s="608"/>
      <c r="M413" s="607"/>
    </row>
    <row r="414" spans="1:13" ht="18.75" customHeight="1" x14ac:dyDescent="0.2">
      <c r="A414" s="528"/>
      <c r="B414" s="605"/>
      <c r="D414" s="606"/>
      <c r="E414" s="617"/>
      <c r="F414" s="527"/>
      <c r="G414" s="605"/>
      <c r="H414" s="607"/>
      <c r="J414" s="636"/>
      <c r="K414" s="607"/>
      <c r="L414" s="608"/>
      <c r="M414" s="607"/>
    </row>
    <row r="415" spans="1:13" ht="18.75" customHeight="1" x14ac:dyDescent="0.2">
      <c r="A415" s="528"/>
      <c r="B415" s="605"/>
      <c r="D415" s="606"/>
      <c r="E415" s="617"/>
      <c r="F415" s="527"/>
      <c r="G415" s="605"/>
      <c r="H415" s="607"/>
      <c r="J415" s="636"/>
      <c r="K415" s="607"/>
      <c r="L415" s="608"/>
      <c r="M415" s="607"/>
    </row>
    <row r="416" spans="1:13" ht="18.75" customHeight="1" x14ac:dyDescent="0.2">
      <c r="A416" s="528"/>
      <c r="B416" s="605"/>
      <c r="D416" s="606"/>
      <c r="E416" s="617"/>
      <c r="F416" s="527"/>
      <c r="G416" s="605"/>
      <c r="H416" s="607"/>
      <c r="J416" s="636"/>
      <c r="K416" s="607"/>
      <c r="L416" s="608"/>
      <c r="M416" s="607"/>
    </row>
    <row r="417" spans="1:13" ht="18.75" customHeight="1" x14ac:dyDescent="0.2">
      <c r="A417" s="528"/>
      <c r="B417" s="605"/>
      <c r="D417" s="606"/>
      <c r="E417" s="617"/>
      <c r="F417" s="527"/>
      <c r="G417" s="605"/>
      <c r="H417" s="607"/>
      <c r="J417" s="636"/>
      <c r="K417" s="607"/>
      <c r="L417" s="608"/>
      <c r="M417" s="607"/>
    </row>
    <row r="418" spans="1:13" ht="18.75" customHeight="1" x14ac:dyDescent="0.2">
      <c r="A418" s="528"/>
      <c r="B418" s="605"/>
      <c r="D418" s="606"/>
      <c r="E418" s="617"/>
      <c r="F418" s="527"/>
      <c r="G418" s="605"/>
      <c r="H418" s="607"/>
      <c r="J418" s="636"/>
      <c r="K418" s="607"/>
      <c r="L418" s="608"/>
      <c r="M418" s="607"/>
    </row>
    <row r="419" spans="1:13" ht="18.75" customHeight="1" x14ac:dyDescent="0.2">
      <c r="A419" s="528"/>
      <c r="B419" s="605"/>
      <c r="D419" s="606"/>
      <c r="E419" s="617"/>
      <c r="F419" s="527"/>
      <c r="G419" s="605"/>
      <c r="H419" s="607"/>
      <c r="J419" s="636"/>
      <c r="K419" s="607"/>
      <c r="L419" s="608"/>
      <c r="M419" s="607"/>
    </row>
    <row r="420" spans="1:13" ht="18.75" customHeight="1" x14ac:dyDescent="0.2">
      <c r="A420" s="528"/>
      <c r="B420" s="605"/>
      <c r="D420" s="606"/>
      <c r="E420" s="617"/>
      <c r="F420" s="527"/>
      <c r="G420" s="605"/>
      <c r="H420" s="607"/>
      <c r="J420" s="636"/>
      <c r="K420" s="607"/>
      <c r="L420" s="608"/>
      <c r="M420" s="607"/>
    </row>
    <row r="421" spans="1:13" ht="18.75" customHeight="1" x14ac:dyDescent="0.2">
      <c r="A421" s="528"/>
      <c r="B421" s="605"/>
      <c r="D421" s="606"/>
      <c r="E421" s="617"/>
      <c r="F421" s="527"/>
      <c r="G421" s="605"/>
      <c r="H421" s="607"/>
      <c r="J421" s="636"/>
      <c r="K421" s="607"/>
      <c r="L421" s="608"/>
      <c r="M421" s="607"/>
    </row>
    <row r="422" spans="1:13" ht="18.75" customHeight="1" x14ac:dyDescent="0.2">
      <c r="A422" s="528"/>
      <c r="B422" s="605"/>
      <c r="D422" s="606"/>
      <c r="E422" s="617"/>
      <c r="F422" s="527"/>
      <c r="G422" s="605"/>
      <c r="H422" s="607"/>
      <c r="J422" s="636"/>
      <c r="K422" s="607"/>
      <c r="L422" s="608"/>
      <c r="M422" s="607"/>
    </row>
    <row r="423" spans="1:13" ht="18.75" customHeight="1" x14ac:dyDescent="0.2">
      <c r="A423" s="528"/>
      <c r="B423" s="605"/>
      <c r="D423" s="606"/>
      <c r="E423" s="617"/>
      <c r="F423" s="527"/>
      <c r="G423" s="605"/>
      <c r="H423" s="607"/>
      <c r="J423" s="636"/>
      <c r="K423" s="607"/>
      <c r="L423" s="608"/>
      <c r="M423" s="607"/>
    </row>
    <row r="424" spans="1:13" ht="18.75" customHeight="1" x14ac:dyDescent="0.2">
      <c r="A424" s="528"/>
      <c r="B424" s="605"/>
      <c r="D424" s="606"/>
      <c r="E424" s="617"/>
      <c r="F424" s="527"/>
      <c r="G424" s="605"/>
      <c r="H424" s="607"/>
      <c r="J424" s="636"/>
      <c r="K424" s="607"/>
      <c r="L424" s="608"/>
      <c r="M424" s="607"/>
    </row>
    <row r="425" spans="1:13" ht="18.75" customHeight="1" x14ac:dyDescent="0.2">
      <c r="A425" s="528"/>
      <c r="B425" s="605"/>
      <c r="D425" s="606"/>
      <c r="E425" s="617"/>
      <c r="F425" s="527"/>
      <c r="G425" s="605"/>
      <c r="H425" s="607"/>
      <c r="J425" s="636"/>
      <c r="K425" s="607"/>
      <c r="L425" s="608"/>
      <c r="M425" s="607"/>
    </row>
    <row r="426" spans="1:13" ht="18.75" customHeight="1" x14ac:dyDescent="0.2">
      <c r="A426" s="528"/>
      <c r="B426" s="605"/>
      <c r="D426" s="606"/>
      <c r="E426" s="617"/>
      <c r="F426" s="527"/>
      <c r="G426" s="605"/>
      <c r="H426" s="607"/>
      <c r="J426" s="636"/>
      <c r="K426" s="607"/>
      <c r="L426" s="608"/>
      <c r="M426" s="607"/>
    </row>
    <row r="427" spans="1:13" ht="18.75" customHeight="1" x14ac:dyDescent="0.2">
      <c r="A427" s="528"/>
      <c r="B427" s="605"/>
      <c r="D427" s="606"/>
      <c r="E427" s="617"/>
      <c r="F427" s="527"/>
      <c r="G427" s="605"/>
      <c r="H427" s="607"/>
      <c r="J427" s="636"/>
      <c r="K427" s="607"/>
      <c r="L427" s="608"/>
      <c r="M427" s="607"/>
    </row>
    <row r="428" spans="1:13" ht="18.75" customHeight="1" x14ac:dyDescent="0.2">
      <c r="A428" s="528"/>
      <c r="B428" s="605"/>
      <c r="D428" s="606"/>
      <c r="E428" s="617"/>
      <c r="F428" s="527"/>
      <c r="G428" s="605"/>
      <c r="H428" s="607"/>
      <c r="J428" s="636"/>
      <c r="K428" s="607"/>
      <c r="L428" s="608"/>
      <c r="M428" s="607"/>
    </row>
    <row r="429" spans="1:13" ht="18.75" customHeight="1" x14ac:dyDescent="0.2">
      <c r="A429" s="528"/>
      <c r="B429" s="605"/>
      <c r="D429" s="606"/>
      <c r="E429" s="617"/>
      <c r="F429" s="527"/>
      <c r="G429" s="605"/>
      <c r="H429" s="607"/>
      <c r="J429" s="636"/>
      <c r="K429" s="607"/>
      <c r="L429" s="608"/>
      <c r="M429" s="607"/>
    </row>
    <row r="430" spans="1:13" ht="18.75" customHeight="1" x14ac:dyDescent="0.2">
      <c r="A430" s="528"/>
      <c r="B430" s="605"/>
      <c r="D430" s="606"/>
      <c r="E430" s="617"/>
      <c r="F430" s="527"/>
      <c r="G430" s="605"/>
      <c r="H430" s="607"/>
      <c r="J430" s="636"/>
      <c r="K430" s="607"/>
      <c r="L430" s="608"/>
      <c r="M430" s="607"/>
    </row>
    <row r="431" spans="1:13" ht="18.75" customHeight="1" x14ac:dyDescent="0.2">
      <c r="A431" s="528"/>
      <c r="B431" s="605"/>
      <c r="D431" s="606"/>
      <c r="E431" s="617"/>
      <c r="F431" s="527"/>
      <c r="G431" s="605"/>
      <c r="H431" s="607"/>
      <c r="J431" s="636"/>
      <c r="K431" s="607"/>
      <c r="L431" s="608"/>
      <c r="M431" s="607"/>
    </row>
    <row r="432" spans="1:13" ht="18.75" customHeight="1" x14ac:dyDescent="0.2">
      <c r="A432" s="528"/>
      <c r="B432" s="605"/>
      <c r="D432" s="606"/>
      <c r="E432" s="617"/>
      <c r="F432" s="527"/>
      <c r="G432" s="605"/>
      <c r="H432" s="607"/>
      <c r="J432" s="636"/>
      <c r="K432" s="607"/>
      <c r="L432" s="608"/>
      <c r="M432" s="607"/>
    </row>
    <row r="433" spans="1:13" ht="18.75" customHeight="1" x14ac:dyDescent="0.2">
      <c r="A433" s="528"/>
      <c r="B433" s="605"/>
      <c r="D433" s="606"/>
      <c r="E433" s="617"/>
      <c r="F433" s="527"/>
      <c r="G433" s="605"/>
      <c r="H433" s="607"/>
      <c r="J433" s="636"/>
      <c r="K433" s="607"/>
      <c r="L433" s="608"/>
      <c r="M433" s="607"/>
    </row>
    <row r="434" spans="1:13" ht="18.75" customHeight="1" x14ac:dyDescent="0.2">
      <c r="A434" s="528"/>
      <c r="B434" s="605"/>
      <c r="D434" s="606"/>
      <c r="E434" s="617"/>
      <c r="F434" s="527"/>
      <c r="G434" s="605"/>
      <c r="H434" s="607"/>
      <c r="J434" s="636"/>
      <c r="K434" s="607"/>
      <c r="L434" s="608"/>
      <c r="M434" s="607"/>
    </row>
    <row r="435" spans="1:13" ht="18.75" customHeight="1" x14ac:dyDescent="0.2">
      <c r="A435" s="528"/>
      <c r="B435" s="605"/>
      <c r="D435" s="606"/>
      <c r="E435" s="617"/>
      <c r="F435" s="527"/>
      <c r="G435" s="605"/>
      <c r="H435" s="607"/>
      <c r="J435" s="636"/>
      <c r="K435" s="607"/>
      <c r="L435" s="608"/>
      <c r="M435" s="607"/>
    </row>
    <row r="436" spans="1:13" ht="18.75" customHeight="1" x14ac:dyDescent="0.2">
      <c r="A436" s="528"/>
      <c r="B436" s="605"/>
      <c r="D436" s="606"/>
      <c r="E436" s="617"/>
      <c r="F436" s="527"/>
      <c r="G436" s="605"/>
      <c r="H436" s="607"/>
      <c r="J436" s="636"/>
      <c r="K436" s="607"/>
      <c r="L436" s="608"/>
      <c r="M436" s="607"/>
    </row>
    <row r="437" spans="1:13" ht="18.75" customHeight="1" x14ac:dyDescent="0.2">
      <c r="A437" s="528"/>
      <c r="B437" s="605"/>
      <c r="D437" s="606"/>
      <c r="E437" s="617"/>
      <c r="F437" s="527"/>
      <c r="G437" s="605"/>
      <c r="H437" s="607"/>
      <c r="J437" s="636"/>
      <c r="K437" s="607"/>
      <c r="L437" s="608"/>
      <c r="M437" s="607"/>
    </row>
    <row r="438" spans="1:13" ht="18.75" customHeight="1" x14ac:dyDescent="0.2">
      <c r="A438" s="528"/>
      <c r="B438" s="605"/>
      <c r="D438" s="606"/>
      <c r="E438" s="617"/>
      <c r="F438" s="527"/>
      <c r="G438" s="605"/>
      <c r="H438" s="607"/>
      <c r="J438" s="636"/>
      <c r="K438" s="607"/>
      <c r="L438" s="608"/>
      <c r="M438" s="607"/>
    </row>
    <row r="439" spans="1:13" ht="18.75" customHeight="1" x14ac:dyDescent="0.2">
      <c r="A439" s="528"/>
      <c r="B439" s="605"/>
      <c r="D439" s="606"/>
      <c r="E439" s="617"/>
      <c r="F439" s="527"/>
      <c r="G439" s="605"/>
      <c r="H439" s="607"/>
      <c r="J439" s="636"/>
      <c r="K439" s="607"/>
      <c r="L439" s="608"/>
      <c r="M439" s="607"/>
    </row>
    <row r="440" spans="1:13" ht="18.75" customHeight="1" x14ac:dyDescent="0.2">
      <c r="A440" s="528"/>
      <c r="B440" s="605"/>
      <c r="D440" s="606"/>
      <c r="E440" s="617"/>
      <c r="F440" s="527"/>
      <c r="G440" s="605"/>
      <c r="H440" s="607"/>
      <c r="J440" s="636"/>
      <c r="K440" s="607"/>
      <c r="L440" s="608"/>
      <c r="M440" s="607"/>
    </row>
    <row r="441" spans="1:13" ht="18.75" customHeight="1" x14ac:dyDescent="0.2">
      <c r="A441" s="528"/>
      <c r="B441" s="605"/>
      <c r="D441" s="606"/>
      <c r="E441" s="617"/>
      <c r="F441" s="527"/>
      <c r="G441" s="605"/>
      <c r="H441" s="607"/>
      <c r="J441" s="636"/>
      <c r="K441" s="607"/>
      <c r="L441" s="608"/>
      <c r="M441" s="607"/>
    </row>
    <row r="442" spans="1:13" ht="18.75" customHeight="1" x14ac:dyDescent="0.2">
      <c r="A442" s="528"/>
      <c r="B442" s="605"/>
      <c r="D442" s="606"/>
      <c r="E442" s="617"/>
      <c r="F442" s="527"/>
      <c r="G442" s="605"/>
      <c r="H442" s="607"/>
      <c r="J442" s="636"/>
      <c r="K442" s="607"/>
      <c r="L442" s="608"/>
      <c r="M442" s="607"/>
    </row>
    <row r="443" spans="1:13" ht="18.75" customHeight="1" x14ac:dyDescent="0.2">
      <c r="A443" s="528"/>
      <c r="B443" s="605"/>
      <c r="D443" s="606"/>
      <c r="E443" s="617"/>
      <c r="F443" s="527"/>
      <c r="G443" s="605"/>
      <c r="H443" s="607"/>
      <c r="J443" s="636"/>
      <c r="K443" s="607"/>
      <c r="L443" s="608"/>
      <c r="M443" s="607"/>
    </row>
    <row r="444" spans="1:13" ht="18.75" customHeight="1" x14ac:dyDescent="0.2">
      <c r="A444" s="528"/>
      <c r="B444" s="605"/>
      <c r="D444" s="606"/>
      <c r="E444" s="617"/>
      <c r="F444" s="527"/>
      <c r="G444" s="605"/>
      <c r="H444" s="607"/>
      <c r="J444" s="636"/>
      <c r="K444" s="607"/>
      <c r="L444" s="608"/>
      <c r="M444" s="607"/>
    </row>
    <row r="445" spans="1:13" ht="18.75" customHeight="1" x14ac:dyDescent="0.2">
      <c r="A445" s="528"/>
      <c r="B445" s="605"/>
      <c r="D445" s="606"/>
      <c r="E445" s="617"/>
      <c r="F445" s="527"/>
      <c r="G445" s="605"/>
      <c r="H445" s="607"/>
      <c r="J445" s="636"/>
      <c r="K445" s="607"/>
      <c r="L445" s="608"/>
      <c r="M445" s="607"/>
    </row>
    <row r="446" spans="1:13" ht="18.75" customHeight="1" x14ac:dyDescent="0.2">
      <c r="A446" s="528"/>
      <c r="B446" s="605"/>
      <c r="D446" s="606"/>
      <c r="E446" s="617"/>
      <c r="F446" s="527"/>
      <c r="G446" s="605"/>
      <c r="H446" s="607"/>
      <c r="J446" s="636"/>
      <c r="K446" s="607"/>
      <c r="L446" s="608"/>
      <c r="M446" s="607"/>
    </row>
    <row r="447" spans="1:13" ht="18.75" customHeight="1" x14ac:dyDescent="0.2">
      <c r="A447" s="528"/>
      <c r="B447" s="605"/>
      <c r="D447" s="606"/>
      <c r="E447" s="617"/>
      <c r="F447" s="527"/>
      <c r="G447" s="605"/>
      <c r="H447" s="607"/>
      <c r="J447" s="636"/>
      <c r="K447" s="607"/>
      <c r="L447" s="608"/>
      <c r="M447" s="607"/>
    </row>
    <row r="448" spans="1:13" ht="18.75" customHeight="1" x14ac:dyDescent="0.2">
      <c r="A448" s="528"/>
      <c r="B448" s="605"/>
      <c r="D448" s="606"/>
      <c r="E448" s="617"/>
      <c r="F448" s="527"/>
      <c r="G448" s="605"/>
      <c r="H448" s="607"/>
      <c r="J448" s="636"/>
      <c r="K448" s="607"/>
      <c r="L448" s="608"/>
      <c r="M448" s="607"/>
    </row>
    <row r="449" spans="1:13" ht="18.75" customHeight="1" x14ac:dyDescent="0.2">
      <c r="A449" s="528"/>
      <c r="B449" s="605"/>
      <c r="D449" s="606"/>
      <c r="E449" s="617"/>
      <c r="F449" s="527"/>
      <c r="G449" s="605"/>
      <c r="H449" s="607"/>
      <c r="J449" s="636"/>
      <c r="K449" s="607"/>
      <c r="L449" s="608"/>
      <c r="M449" s="607"/>
    </row>
    <row r="450" spans="1:13" ht="18.75" customHeight="1" x14ac:dyDescent="0.2">
      <c r="A450" s="528"/>
      <c r="B450" s="605"/>
      <c r="D450" s="606"/>
      <c r="E450" s="617"/>
      <c r="F450" s="527"/>
      <c r="G450" s="605"/>
      <c r="H450" s="607"/>
      <c r="J450" s="636"/>
      <c r="K450" s="607"/>
      <c r="L450" s="608"/>
      <c r="M450" s="607"/>
    </row>
    <row r="451" spans="1:13" ht="18.75" customHeight="1" x14ac:dyDescent="0.2">
      <c r="A451" s="528"/>
      <c r="B451" s="605"/>
      <c r="D451" s="606"/>
      <c r="E451" s="617"/>
      <c r="F451" s="527"/>
      <c r="G451" s="605"/>
      <c r="H451" s="607"/>
      <c r="J451" s="636"/>
      <c r="K451" s="607"/>
      <c r="L451" s="608"/>
      <c r="M451" s="607"/>
    </row>
    <row r="452" spans="1:13" ht="18.75" customHeight="1" x14ac:dyDescent="0.2">
      <c r="A452" s="528"/>
      <c r="B452" s="605"/>
      <c r="D452" s="606"/>
      <c r="E452" s="617"/>
      <c r="F452" s="527"/>
      <c r="G452" s="605"/>
      <c r="H452" s="607"/>
      <c r="J452" s="636"/>
      <c r="K452" s="607"/>
      <c r="L452" s="608"/>
      <c r="M452" s="607"/>
    </row>
    <row r="453" spans="1:13" ht="18.75" customHeight="1" x14ac:dyDescent="0.2">
      <c r="A453" s="528"/>
      <c r="B453" s="605"/>
      <c r="D453" s="606"/>
      <c r="E453" s="617"/>
      <c r="F453" s="527"/>
      <c r="G453" s="605"/>
      <c r="H453" s="607"/>
      <c r="J453" s="636"/>
      <c r="K453" s="607"/>
      <c r="L453" s="608"/>
      <c r="M453" s="607"/>
    </row>
    <row r="454" spans="1:13" ht="18.75" customHeight="1" x14ac:dyDescent="0.2">
      <c r="A454" s="528"/>
      <c r="B454" s="605"/>
      <c r="D454" s="606"/>
      <c r="E454" s="617"/>
      <c r="F454" s="527"/>
      <c r="G454" s="605"/>
      <c r="H454" s="607"/>
      <c r="J454" s="636"/>
      <c r="K454" s="607"/>
      <c r="L454" s="608"/>
      <c r="M454" s="607"/>
    </row>
    <row r="455" spans="1:13" ht="18.75" customHeight="1" x14ac:dyDescent="0.2">
      <c r="A455" s="528"/>
      <c r="B455" s="605"/>
      <c r="D455" s="606"/>
      <c r="E455" s="617"/>
      <c r="F455" s="527"/>
      <c r="G455" s="605"/>
      <c r="H455" s="607"/>
      <c r="J455" s="636"/>
      <c r="K455" s="607"/>
      <c r="L455" s="608"/>
      <c r="M455" s="607"/>
    </row>
    <row r="456" spans="1:13" ht="18.75" customHeight="1" x14ac:dyDescent="0.2">
      <c r="A456" s="528"/>
      <c r="B456" s="605"/>
      <c r="D456" s="606"/>
      <c r="E456" s="617"/>
      <c r="F456" s="527"/>
      <c r="G456" s="605"/>
      <c r="H456" s="607"/>
      <c r="J456" s="636"/>
      <c r="K456" s="607"/>
      <c r="L456" s="608"/>
      <c r="M456" s="607"/>
    </row>
    <row r="457" spans="1:13" ht="18.75" customHeight="1" x14ac:dyDescent="0.2">
      <c r="A457" s="528"/>
      <c r="B457" s="605"/>
      <c r="D457" s="606"/>
      <c r="E457" s="617"/>
      <c r="F457" s="527"/>
      <c r="G457" s="605"/>
      <c r="H457" s="607"/>
      <c r="J457" s="636"/>
      <c r="K457" s="607"/>
      <c r="L457" s="608"/>
      <c r="M457" s="607"/>
    </row>
    <row r="458" spans="1:13" ht="18.75" customHeight="1" x14ac:dyDescent="0.2">
      <c r="A458" s="528"/>
      <c r="B458" s="605"/>
      <c r="D458" s="606"/>
      <c r="E458" s="617"/>
      <c r="F458" s="527"/>
      <c r="G458" s="605"/>
      <c r="H458" s="607"/>
      <c r="J458" s="636"/>
      <c r="K458" s="607"/>
      <c r="L458" s="608"/>
      <c r="M458" s="607"/>
    </row>
    <row r="459" spans="1:13" ht="18.75" customHeight="1" x14ac:dyDescent="0.2">
      <c r="A459" s="528"/>
      <c r="B459" s="605"/>
      <c r="D459" s="606"/>
      <c r="E459" s="617"/>
      <c r="F459" s="527"/>
      <c r="G459" s="605"/>
      <c r="H459" s="607"/>
      <c r="J459" s="636"/>
      <c r="K459" s="607"/>
      <c r="L459" s="608"/>
      <c r="M459" s="607"/>
    </row>
    <row r="460" spans="1:13" ht="18.75" customHeight="1" x14ac:dyDescent="0.2">
      <c r="A460" s="528"/>
      <c r="B460" s="605"/>
      <c r="D460" s="606"/>
      <c r="E460" s="617"/>
      <c r="F460" s="527"/>
      <c r="G460" s="605"/>
      <c r="H460" s="607"/>
      <c r="J460" s="636"/>
      <c r="K460" s="607"/>
      <c r="L460" s="608"/>
      <c r="M460" s="607"/>
    </row>
    <row r="461" spans="1:13" ht="18.75" customHeight="1" x14ac:dyDescent="0.2">
      <c r="A461" s="528"/>
      <c r="B461" s="605"/>
      <c r="D461" s="606"/>
      <c r="E461" s="617"/>
      <c r="F461" s="527"/>
      <c r="G461" s="605"/>
      <c r="H461" s="607"/>
      <c r="J461" s="636"/>
      <c r="K461" s="607"/>
      <c r="L461" s="608"/>
      <c r="M461" s="607"/>
    </row>
    <row r="462" spans="1:13" ht="18.75" customHeight="1" x14ac:dyDescent="0.2">
      <c r="A462" s="528"/>
      <c r="B462" s="605"/>
      <c r="D462" s="606"/>
      <c r="E462" s="617"/>
      <c r="F462" s="527"/>
      <c r="G462" s="605"/>
      <c r="H462" s="607"/>
      <c r="J462" s="636"/>
      <c r="K462" s="607"/>
      <c r="L462" s="608"/>
      <c r="M462" s="607"/>
    </row>
    <row r="463" spans="1:13" ht="18.75" customHeight="1" x14ac:dyDescent="0.2">
      <c r="A463" s="528"/>
      <c r="B463" s="605"/>
      <c r="D463" s="606"/>
      <c r="E463" s="617"/>
      <c r="F463" s="527"/>
      <c r="G463" s="605"/>
      <c r="H463" s="607"/>
      <c r="J463" s="636"/>
      <c r="K463" s="607"/>
      <c r="L463" s="608"/>
      <c r="M463" s="607"/>
    </row>
    <row r="464" spans="1:13" ht="18.75" customHeight="1" x14ac:dyDescent="0.2">
      <c r="A464" s="528"/>
      <c r="B464" s="605"/>
      <c r="D464" s="606"/>
      <c r="E464" s="617"/>
      <c r="F464" s="527"/>
      <c r="G464" s="605"/>
      <c r="H464" s="607"/>
      <c r="J464" s="636"/>
      <c r="K464" s="607"/>
      <c r="L464" s="608"/>
      <c r="M464" s="607"/>
    </row>
    <row r="465" spans="1:13" ht="18.75" customHeight="1" x14ac:dyDescent="0.2">
      <c r="A465" s="528"/>
      <c r="B465" s="605"/>
      <c r="D465" s="606"/>
      <c r="E465" s="617"/>
      <c r="F465" s="527"/>
      <c r="G465" s="605"/>
      <c r="H465" s="607"/>
      <c r="J465" s="636"/>
      <c r="K465" s="607"/>
      <c r="L465" s="608"/>
      <c r="M465" s="607"/>
    </row>
    <row r="466" spans="1:13" ht="18.75" customHeight="1" x14ac:dyDescent="0.2">
      <c r="A466" s="528"/>
      <c r="B466" s="605"/>
      <c r="D466" s="606"/>
      <c r="E466" s="617"/>
      <c r="F466" s="527"/>
      <c r="G466" s="605"/>
      <c r="H466" s="607"/>
      <c r="J466" s="636"/>
      <c r="K466" s="607"/>
      <c r="L466" s="608"/>
      <c r="M466" s="607"/>
    </row>
    <row r="467" spans="1:13" ht="18.75" customHeight="1" x14ac:dyDescent="0.2">
      <c r="A467" s="528"/>
      <c r="B467" s="605"/>
      <c r="D467" s="606"/>
      <c r="E467" s="617"/>
      <c r="F467" s="527"/>
      <c r="G467" s="605"/>
      <c r="H467" s="607"/>
      <c r="J467" s="636"/>
      <c r="K467" s="607"/>
      <c r="L467" s="608"/>
      <c r="M467" s="607"/>
    </row>
    <row r="468" spans="1:13" ht="18.75" customHeight="1" x14ac:dyDescent="0.2">
      <c r="A468" s="528"/>
      <c r="B468" s="605"/>
      <c r="D468" s="606"/>
      <c r="E468" s="617"/>
      <c r="F468" s="527"/>
      <c r="G468" s="605"/>
      <c r="H468" s="607"/>
      <c r="J468" s="636"/>
      <c r="K468" s="607"/>
      <c r="L468" s="608"/>
      <c r="M468" s="607"/>
    </row>
    <row r="469" spans="1:13" ht="18.75" customHeight="1" x14ac:dyDescent="0.2">
      <c r="A469" s="528"/>
      <c r="B469" s="605"/>
      <c r="D469" s="606"/>
      <c r="E469" s="617"/>
      <c r="F469" s="527"/>
      <c r="G469" s="605"/>
      <c r="H469" s="607"/>
      <c r="J469" s="636"/>
      <c r="K469" s="607"/>
      <c r="L469" s="608"/>
      <c r="M469" s="607"/>
    </row>
    <row r="470" spans="1:13" ht="18.75" customHeight="1" x14ac:dyDescent="0.2">
      <c r="A470" s="528"/>
      <c r="B470" s="605"/>
      <c r="D470" s="606"/>
      <c r="E470" s="617"/>
      <c r="F470" s="527"/>
      <c r="G470" s="605"/>
      <c r="H470" s="607"/>
      <c r="J470" s="636"/>
      <c r="K470" s="607"/>
      <c r="L470" s="608"/>
      <c r="M470" s="607"/>
    </row>
    <row r="471" spans="1:13" ht="18.75" customHeight="1" x14ac:dyDescent="0.2">
      <c r="A471" s="528"/>
      <c r="B471" s="605"/>
      <c r="D471" s="606"/>
      <c r="E471" s="617"/>
      <c r="F471" s="527"/>
      <c r="G471" s="605"/>
      <c r="H471" s="607"/>
      <c r="J471" s="636"/>
      <c r="K471" s="607"/>
      <c r="L471" s="608"/>
      <c r="M471" s="607"/>
    </row>
    <row r="472" spans="1:13" ht="18.75" customHeight="1" x14ac:dyDescent="0.2">
      <c r="A472" s="528"/>
      <c r="B472" s="605"/>
      <c r="D472" s="606"/>
      <c r="E472" s="617"/>
      <c r="F472" s="527"/>
      <c r="G472" s="605"/>
      <c r="H472" s="607"/>
      <c r="J472" s="636"/>
      <c r="K472" s="607"/>
      <c r="L472" s="608"/>
      <c r="M472" s="607"/>
    </row>
    <row r="473" spans="1:13" ht="18.75" customHeight="1" x14ac:dyDescent="0.2">
      <c r="A473" s="528"/>
      <c r="B473" s="605"/>
      <c r="D473" s="606"/>
      <c r="E473" s="617"/>
      <c r="F473" s="527"/>
      <c r="G473" s="605"/>
      <c r="H473" s="607"/>
      <c r="J473" s="636"/>
      <c r="K473" s="607"/>
      <c r="L473" s="608"/>
      <c r="M473" s="607"/>
    </row>
    <row r="474" spans="1:13" ht="18.75" customHeight="1" x14ac:dyDescent="0.2">
      <c r="A474" s="528"/>
      <c r="B474" s="605"/>
      <c r="D474" s="606"/>
      <c r="E474" s="617"/>
      <c r="F474" s="527"/>
      <c r="G474" s="605"/>
      <c r="H474" s="607"/>
      <c r="J474" s="636"/>
      <c r="K474" s="607"/>
      <c r="L474" s="608"/>
      <c r="M474" s="607"/>
    </row>
    <row r="475" spans="1:13" ht="18.75" customHeight="1" x14ac:dyDescent="0.2">
      <c r="A475" s="528"/>
      <c r="B475" s="605"/>
      <c r="D475" s="606"/>
      <c r="E475" s="617"/>
      <c r="F475" s="527"/>
      <c r="G475" s="605"/>
      <c r="H475" s="607"/>
      <c r="J475" s="636"/>
      <c r="K475" s="607"/>
      <c r="L475" s="608"/>
      <c r="M475" s="607"/>
    </row>
    <row r="476" spans="1:13" ht="18.75" customHeight="1" x14ac:dyDescent="0.2">
      <c r="A476" s="528"/>
      <c r="B476" s="605"/>
      <c r="D476" s="606"/>
      <c r="E476" s="617"/>
      <c r="F476" s="527"/>
      <c r="G476" s="605"/>
      <c r="H476" s="607"/>
      <c r="J476" s="636"/>
      <c r="K476" s="607"/>
      <c r="L476" s="608"/>
      <c r="M476" s="607"/>
    </row>
    <row r="477" spans="1:13" ht="18.75" customHeight="1" x14ac:dyDescent="0.2">
      <c r="A477" s="528"/>
      <c r="B477" s="605"/>
      <c r="D477" s="606"/>
      <c r="E477" s="617"/>
      <c r="F477" s="527"/>
      <c r="G477" s="605"/>
      <c r="H477" s="607"/>
      <c r="J477" s="636"/>
      <c r="K477" s="607"/>
      <c r="L477" s="608"/>
      <c r="M477" s="607"/>
    </row>
    <row r="478" spans="1:13" ht="18.75" customHeight="1" x14ac:dyDescent="0.2">
      <c r="A478" s="528"/>
      <c r="B478" s="605"/>
      <c r="D478" s="606"/>
      <c r="E478" s="617"/>
      <c r="F478" s="527"/>
      <c r="G478" s="605"/>
      <c r="H478" s="607"/>
      <c r="J478" s="636"/>
      <c r="K478" s="607"/>
      <c r="L478" s="608"/>
      <c r="M478" s="607"/>
    </row>
    <row r="479" spans="1:13" ht="18.75" customHeight="1" x14ac:dyDescent="0.2">
      <c r="A479" s="528"/>
      <c r="B479" s="605"/>
      <c r="D479" s="606"/>
      <c r="E479" s="617"/>
      <c r="F479" s="527"/>
      <c r="G479" s="605"/>
      <c r="H479" s="607"/>
      <c r="J479" s="636"/>
      <c r="K479" s="607"/>
      <c r="L479" s="608"/>
      <c r="M479" s="607"/>
    </row>
    <row r="480" spans="1:13" ht="18.75" customHeight="1" x14ac:dyDescent="0.2">
      <c r="A480" s="528"/>
      <c r="B480" s="605"/>
      <c r="D480" s="606"/>
      <c r="E480" s="617"/>
      <c r="F480" s="527"/>
      <c r="G480" s="605"/>
      <c r="H480" s="607"/>
      <c r="J480" s="636"/>
      <c r="K480" s="607"/>
      <c r="L480" s="608"/>
      <c r="M480" s="607"/>
    </row>
    <row r="481" spans="1:13" ht="18.75" customHeight="1" x14ac:dyDescent="0.2">
      <c r="A481" s="528"/>
      <c r="B481" s="605"/>
      <c r="D481" s="606"/>
      <c r="E481" s="617"/>
      <c r="F481" s="527"/>
      <c r="G481" s="605"/>
      <c r="H481" s="607"/>
      <c r="J481" s="636"/>
      <c r="K481" s="607"/>
      <c r="L481" s="608"/>
      <c r="M481" s="607"/>
    </row>
    <row r="482" spans="1:13" ht="18.75" customHeight="1" x14ac:dyDescent="0.2">
      <c r="A482" s="528"/>
      <c r="B482" s="605"/>
      <c r="D482" s="606"/>
      <c r="E482" s="617"/>
      <c r="F482" s="527"/>
      <c r="G482" s="605"/>
      <c r="H482" s="607"/>
      <c r="J482" s="636"/>
      <c r="K482" s="607"/>
      <c r="L482" s="608"/>
      <c r="M482" s="607"/>
    </row>
    <row r="483" spans="1:13" ht="18.75" customHeight="1" x14ac:dyDescent="0.2">
      <c r="A483" s="528"/>
      <c r="B483" s="605"/>
      <c r="D483" s="606"/>
      <c r="E483" s="617"/>
      <c r="F483" s="527"/>
      <c r="G483" s="605"/>
      <c r="H483" s="607"/>
      <c r="J483" s="636"/>
      <c r="K483" s="607"/>
      <c r="L483" s="608"/>
      <c r="M483" s="607"/>
    </row>
    <row r="484" spans="1:13" ht="18.75" customHeight="1" x14ac:dyDescent="0.2">
      <c r="A484" s="528"/>
      <c r="B484" s="605"/>
      <c r="D484" s="606"/>
      <c r="E484" s="617"/>
      <c r="F484" s="527"/>
      <c r="G484" s="605"/>
      <c r="H484" s="607"/>
      <c r="J484" s="636"/>
      <c r="K484" s="607"/>
      <c r="L484" s="608"/>
      <c r="M484" s="607"/>
    </row>
    <row r="485" spans="1:13" ht="18.75" customHeight="1" x14ac:dyDescent="0.2">
      <c r="A485" s="528"/>
      <c r="B485" s="605"/>
      <c r="D485" s="606"/>
      <c r="E485" s="617"/>
      <c r="F485" s="527"/>
      <c r="G485" s="605"/>
      <c r="H485" s="607"/>
      <c r="J485" s="636"/>
      <c r="K485" s="607"/>
      <c r="L485" s="608"/>
      <c r="M485" s="607"/>
    </row>
    <row r="486" spans="1:13" ht="18.75" customHeight="1" x14ac:dyDescent="0.2">
      <c r="A486" s="528"/>
      <c r="B486" s="605"/>
      <c r="D486" s="606"/>
      <c r="E486" s="617"/>
      <c r="F486" s="527"/>
      <c r="G486" s="605"/>
      <c r="H486" s="607"/>
      <c r="J486" s="636"/>
      <c r="K486" s="607"/>
      <c r="L486" s="608"/>
      <c r="M486" s="607"/>
    </row>
    <row r="487" spans="1:13" ht="18.75" customHeight="1" x14ac:dyDescent="0.2">
      <c r="A487" s="528"/>
      <c r="B487" s="605"/>
      <c r="D487" s="606"/>
      <c r="E487" s="617"/>
      <c r="F487" s="527"/>
      <c r="G487" s="605"/>
      <c r="H487" s="607"/>
      <c r="J487" s="636"/>
      <c r="K487" s="607"/>
      <c r="L487" s="608"/>
      <c r="M487" s="607"/>
    </row>
    <row r="488" spans="1:13" ht="18.75" customHeight="1" x14ac:dyDescent="0.2">
      <c r="A488" s="528"/>
      <c r="B488" s="605"/>
      <c r="D488" s="606"/>
      <c r="E488" s="617"/>
      <c r="F488" s="527"/>
      <c r="G488" s="605"/>
      <c r="H488" s="607"/>
      <c r="J488" s="636"/>
      <c r="K488" s="607"/>
      <c r="L488" s="608"/>
      <c r="M488" s="607"/>
    </row>
    <row r="489" spans="1:13" ht="18.75" customHeight="1" x14ac:dyDescent="0.2">
      <c r="A489" s="528"/>
      <c r="B489" s="605"/>
      <c r="D489" s="606"/>
      <c r="E489" s="617"/>
      <c r="F489" s="527"/>
      <c r="G489" s="605"/>
      <c r="H489" s="607"/>
      <c r="J489" s="636"/>
      <c r="K489" s="607"/>
      <c r="L489" s="608"/>
      <c r="M489" s="607"/>
    </row>
    <row r="490" spans="1:13" ht="18.75" customHeight="1" x14ac:dyDescent="0.2">
      <c r="A490" s="528"/>
      <c r="B490" s="605"/>
      <c r="D490" s="606"/>
      <c r="E490" s="617"/>
      <c r="F490" s="527"/>
      <c r="G490" s="605"/>
      <c r="H490" s="607"/>
      <c r="J490" s="636"/>
      <c r="K490" s="607"/>
      <c r="L490" s="608"/>
      <c r="M490" s="607"/>
    </row>
    <row r="491" spans="1:13" ht="18.75" customHeight="1" x14ac:dyDescent="0.2">
      <c r="A491" s="528"/>
      <c r="B491" s="605"/>
      <c r="D491" s="606"/>
      <c r="E491" s="617"/>
      <c r="F491" s="527"/>
      <c r="G491" s="605"/>
      <c r="H491" s="607"/>
      <c r="J491" s="636"/>
      <c r="K491" s="607"/>
      <c r="L491" s="608"/>
      <c r="M491" s="607"/>
    </row>
    <row r="492" spans="1:13" ht="18.75" customHeight="1" x14ac:dyDescent="0.2">
      <c r="A492" s="528"/>
      <c r="B492" s="605"/>
      <c r="D492" s="606"/>
      <c r="E492" s="617"/>
      <c r="F492" s="527"/>
      <c r="G492" s="605"/>
      <c r="H492" s="607"/>
      <c r="J492" s="636"/>
      <c r="K492" s="607"/>
      <c r="L492" s="608"/>
      <c r="M492" s="607"/>
    </row>
    <row r="493" spans="1:13" ht="18.75" customHeight="1" x14ac:dyDescent="0.2">
      <c r="A493" s="528"/>
      <c r="B493" s="605"/>
      <c r="D493" s="606"/>
      <c r="E493" s="617"/>
      <c r="F493" s="527"/>
      <c r="G493" s="605"/>
      <c r="H493" s="607"/>
      <c r="J493" s="636"/>
      <c r="K493" s="607"/>
      <c r="L493" s="608"/>
      <c r="M493" s="607"/>
    </row>
    <row r="494" spans="1:13" ht="18.75" customHeight="1" x14ac:dyDescent="0.2">
      <c r="A494" s="528"/>
      <c r="B494" s="605"/>
      <c r="D494" s="606"/>
      <c r="E494" s="617"/>
      <c r="F494" s="527"/>
      <c r="G494" s="605"/>
      <c r="H494" s="607"/>
      <c r="J494" s="636"/>
      <c r="K494" s="607"/>
      <c r="L494" s="608"/>
      <c r="M494" s="607"/>
    </row>
    <row r="495" spans="1:13" ht="18.75" customHeight="1" x14ac:dyDescent="0.2">
      <c r="A495" s="528"/>
      <c r="B495" s="605"/>
      <c r="D495" s="606"/>
      <c r="E495" s="617"/>
      <c r="F495" s="527"/>
      <c r="G495" s="605"/>
      <c r="H495" s="607"/>
      <c r="J495" s="636"/>
      <c r="K495" s="607"/>
      <c r="L495" s="608"/>
      <c r="M495" s="607"/>
    </row>
    <row r="496" spans="1:13" ht="18.75" customHeight="1" x14ac:dyDescent="0.2">
      <c r="A496" s="528"/>
      <c r="B496" s="605"/>
      <c r="D496" s="606"/>
      <c r="E496" s="617"/>
      <c r="F496" s="527"/>
      <c r="G496" s="605"/>
      <c r="H496" s="607"/>
      <c r="J496" s="636"/>
      <c r="K496" s="607"/>
      <c r="L496" s="608"/>
      <c r="M496" s="607"/>
    </row>
    <row r="497" spans="1:13" ht="18.75" customHeight="1" x14ac:dyDescent="0.2">
      <c r="A497" s="528"/>
      <c r="B497" s="605"/>
      <c r="D497" s="606"/>
      <c r="E497" s="617"/>
      <c r="F497" s="527"/>
      <c r="G497" s="605"/>
      <c r="H497" s="607"/>
      <c r="J497" s="636"/>
      <c r="K497" s="607"/>
      <c r="L497" s="608"/>
      <c r="M497" s="607"/>
    </row>
    <row r="498" spans="1:13" ht="18.75" customHeight="1" x14ac:dyDescent="0.2">
      <c r="A498" s="528"/>
      <c r="B498" s="605"/>
      <c r="D498" s="606"/>
      <c r="E498" s="617"/>
      <c r="F498" s="527"/>
      <c r="G498" s="605"/>
      <c r="H498" s="607"/>
      <c r="J498" s="636"/>
      <c r="K498" s="607"/>
      <c r="L498" s="608"/>
      <c r="M498" s="607"/>
    </row>
    <row r="499" spans="1:13" ht="18.75" customHeight="1" x14ac:dyDescent="0.2">
      <c r="A499" s="528"/>
      <c r="B499" s="605"/>
      <c r="D499" s="606"/>
      <c r="E499" s="617"/>
      <c r="F499" s="527"/>
      <c r="G499" s="605"/>
      <c r="H499" s="607"/>
      <c r="J499" s="636"/>
      <c r="K499" s="607"/>
      <c r="L499" s="608"/>
      <c r="M499" s="607"/>
    </row>
    <row r="500" spans="1:13" ht="18.75" customHeight="1" x14ac:dyDescent="0.2">
      <c r="A500" s="528"/>
      <c r="B500" s="605"/>
      <c r="D500" s="606"/>
      <c r="E500" s="617"/>
      <c r="F500" s="527"/>
      <c r="G500" s="605"/>
      <c r="H500" s="607"/>
      <c r="J500" s="636"/>
      <c r="K500" s="607"/>
      <c r="L500" s="608"/>
      <c r="M500" s="607"/>
    </row>
    <row r="501" spans="1:13" ht="18.75" customHeight="1" x14ac:dyDescent="0.2">
      <c r="A501" s="528"/>
      <c r="B501" s="605"/>
      <c r="D501" s="606"/>
      <c r="E501" s="617"/>
      <c r="F501" s="527"/>
      <c r="G501" s="605"/>
      <c r="H501" s="607"/>
      <c r="J501" s="636"/>
      <c r="K501" s="607"/>
      <c r="L501" s="608"/>
      <c r="M501" s="607"/>
    </row>
    <row r="502" spans="1:13" ht="18.75" customHeight="1" x14ac:dyDescent="0.2">
      <c r="A502" s="528"/>
      <c r="B502" s="605"/>
      <c r="D502" s="606"/>
      <c r="E502" s="617"/>
      <c r="F502" s="527"/>
      <c r="G502" s="605"/>
      <c r="H502" s="607"/>
      <c r="J502" s="636"/>
      <c r="K502" s="607"/>
      <c r="L502" s="608"/>
      <c r="M502" s="607"/>
    </row>
    <row r="503" spans="1:13" ht="18.75" customHeight="1" x14ac:dyDescent="0.2">
      <c r="A503" s="528"/>
      <c r="B503" s="605"/>
      <c r="D503" s="606"/>
      <c r="E503" s="617"/>
      <c r="F503" s="527"/>
      <c r="G503" s="605"/>
      <c r="H503" s="607"/>
      <c r="J503" s="636"/>
      <c r="K503" s="607"/>
      <c r="L503" s="608"/>
      <c r="M503" s="607"/>
    </row>
    <row r="504" spans="1:13" ht="18.75" customHeight="1" x14ac:dyDescent="0.2">
      <c r="A504" s="528"/>
      <c r="B504" s="605"/>
      <c r="D504" s="606"/>
      <c r="E504" s="617"/>
      <c r="F504" s="527"/>
      <c r="G504" s="605"/>
      <c r="H504" s="607"/>
      <c r="J504" s="636"/>
      <c r="K504" s="607"/>
      <c r="L504" s="608"/>
      <c r="M504" s="607"/>
    </row>
    <row r="505" spans="1:13" ht="18.75" customHeight="1" x14ac:dyDescent="0.2">
      <c r="A505" s="528"/>
      <c r="B505" s="605"/>
      <c r="D505" s="606"/>
      <c r="E505" s="617"/>
      <c r="F505" s="527"/>
      <c r="G505" s="605"/>
      <c r="H505" s="607"/>
      <c r="J505" s="636"/>
      <c r="K505" s="607"/>
      <c r="L505" s="608"/>
      <c r="M505" s="607"/>
    </row>
    <row r="506" spans="1:13" ht="18.75" customHeight="1" x14ac:dyDescent="0.2">
      <c r="A506" s="528"/>
      <c r="B506" s="605"/>
      <c r="D506" s="606"/>
      <c r="E506" s="617"/>
      <c r="F506" s="527"/>
      <c r="G506" s="605"/>
      <c r="H506" s="607"/>
      <c r="J506" s="636"/>
      <c r="K506" s="607"/>
      <c r="L506" s="608"/>
      <c r="M506" s="607"/>
    </row>
    <row r="507" spans="1:13" ht="18.75" customHeight="1" x14ac:dyDescent="0.2">
      <c r="A507" s="528"/>
      <c r="B507" s="605"/>
      <c r="D507" s="606"/>
      <c r="E507" s="617"/>
      <c r="F507" s="527"/>
      <c r="G507" s="605"/>
      <c r="H507" s="607"/>
      <c r="J507" s="636"/>
      <c r="K507" s="607"/>
      <c r="L507" s="608"/>
      <c r="M507" s="607"/>
    </row>
    <row r="508" spans="1:13" ht="18.75" customHeight="1" x14ac:dyDescent="0.2">
      <c r="A508" s="528"/>
      <c r="B508" s="605"/>
      <c r="D508" s="606"/>
      <c r="E508" s="617"/>
      <c r="F508" s="527"/>
      <c r="G508" s="605"/>
      <c r="H508" s="607"/>
      <c r="J508" s="636"/>
      <c r="K508" s="607"/>
      <c r="L508" s="608"/>
      <c r="M508" s="607"/>
    </row>
    <row r="509" spans="1:13" ht="18.75" customHeight="1" x14ac:dyDescent="0.2">
      <c r="A509" s="528"/>
      <c r="B509" s="605"/>
      <c r="D509" s="606"/>
      <c r="E509" s="617"/>
      <c r="F509" s="527"/>
      <c r="G509" s="605"/>
      <c r="H509" s="607"/>
      <c r="J509" s="636"/>
      <c r="K509" s="607"/>
      <c r="L509" s="608"/>
      <c r="M509" s="607"/>
    </row>
    <row r="510" spans="1:13" ht="18.75" customHeight="1" x14ac:dyDescent="0.2">
      <c r="A510" s="528"/>
      <c r="B510" s="605"/>
      <c r="D510" s="606"/>
      <c r="E510" s="617"/>
      <c r="F510" s="527"/>
      <c r="G510" s="605"/>
      <c r="H510" s="607"/>
      <c r="J510" s="636"/>
      <c r="K510" s="607"/>
      <c r="L510" s="608"/>
      <c r="M510" s="607"/>
    </row>
    <row r="511" spans="1:13" ht="18.75" customHeight="1" x14ac:dyDescent="0.2">
      <c r="A511" s="528"/>
      <c r="B511" s="605"/>
      <c r="D511" s="606"/>
      <c r="E511" s="617"/>
      <c r="F511" s="527"/>
      <c r="G511" s="605"/>
      <c r="H511" s="607"/>
      <c r="J511" s="636"/>
      <c r="K511" s="607"/>
      <c r="L511" s="608"/>
      <c r="M511" s="607"/>
    </row>
    <row r="512" spans="1:13" ht="18.75" customHeight="1" x14ac:dyDescent="0.2">
      <c r="A512" s="528"/>
      <c r="B512" s="605"/>
      <c r="D512" s="606"/>
      <c r="E512" s="617"/>
      <c r="F512" s="527"/>
      <c r="G512" s="605"/>
      <c r="H512" s="607"/>
      <c r="J512" s="636"/>
      <c r="K512" s="607"/>
      <c r="L512" s="608"/>
      <c r="M512" s="607"/>
    </row>
    <row r="513" spans="1:13" ht="18.75" customHeight="1" x14ac:dyDescent="0.2">
      <c r="A513" s="528"/>
      <c r="B513" s="605"/>
      <c r="D513" s="606"/>
      <c r="E513" s="617"/>
      <c r="F513" s="527"/>
      <c r="G513" s="605"/>
      <c r="H513" s="607"/>
      <c r="J513" s="636"/>
      <c r="K513" s="607"/>
      <c r="L513" s="608"/>
      <c r="M513" s="607"/>
    </row>
    <row r="514" spans="1:13" ht="18.75" customHeight="1" x14ac:dyDescent="0.2">
      <c r="A514" s="528"/>
      <c r="B514" s="605"/>
      <c r="D514" s="606"/>
      <c r="E514" s="617"/>
      <c r="F514" s="527"/>
      <c r="G514" s="605"/>
      <c r="H514" s="607"/>
      <c r="J514" s="636"/>
      <c r="K514" s="607"/>
      <c r="L514" s="608"/>
      <c r="M514" s="607"/>
    </row>
    <row r="515" spans="1:13" ht="18.75" customHeight="1" x14ac:dyDescent="0.2">
      <c r="A515" s="528"/>
      <c r="B515" s="605"/>
      <c r="D515" s="606"/>
      <c r="E515" s="617"/>
      <c r="F515" s="527"/>
      <c r="G515" s="605"/>
      <c r="H515" s="607"/>
      <c r="J515" s="636"/>
      <c r="K515" s="607"/>
      <c r="L515" s="608"/>
      <c r="M515" s="607"/>
    </row>
    <row r="516" spans="1:13" ht="18.75" customHeight="1" x14ac:dyDescent="0.2">
      <c r="A516" s="528"/>
      <c r="B516" s="605"/>
      <c r="D516" s="606"/>
      <c r="E516" s="617"/>
      <c r="F516" s="527"/>
      <c r="G516" s="605"/>
      <c r="H516" s="607"/>
      <c r="J516" s="636"/>
      <c r="K516" s="607"/>
      <c r="L516" s="608"/>
      <c r="M516" s="607"/>
    </row>
    <row r="517" spans="1:13" ht="18.75" customHeight="1" x14ac:dyDescent="0.2">
      <c r="A517" s="528"/>
      <c r="B517" s="605"/>
      <c r="D517" s="606"/>
      <c r="E517" s="617"/>
      <c r="F517" s="527"/>
      <c r="G517" s="605"/>
      <c r="H517" s="607"/>
      <c r="J517" s="636"/>
      <c r="K517" s="607"/>
      <c r="L517" s="608"/>
      <c r="M517" s="607"/>
    </row>
    <row r="518" spans="1:13" ht="18.75" customHeight="1" x14ac:dyDescent="0.2">
      <c r="A518" s="528"/>
      <c r="B518" s="605"/>
      <c r="D518" s="606"/>
      <c r="E518" s="617"/>
      <c r="F518" s="527"/>
      <c r="G518" s="605"/>
      <c r="H518" s="607"/>
      <c r="J518" s="636"/>
      <c r="K518" s="607"/>
      <c r="L518" s="608"/>
      <c r="M518" s="607"/>
    </row>
    <row r="519" spans="1:13" ht="18.75" customHeight="1" x14ac:dyDescent="0.2">
      <c r="A519" s="528"/>
      <c r="B519" s="605"/>
      <c r="D519" s="606"/>
      <c r="E519" s="617"/>
      <c r="F519" s="527"/>
      <c r="G519" s="605"/>
      <c r="H519" s="607"/>
      <c r="J519" s="636"/>
      <c r="K519" s="607"/>
      <c r="L519" s="608"/>
      <c r="M519" s="607"/>
    </row>
    <row r="520" spans="1:13" ht="18.75" customHeight="1" x14ac:dyDescent="0.2">
      <c r="A520" s="528"/>
      <c r="B520" s="605"/>
      <c r="D520" s="606"/>
      <c r="E520" s="617"/>
      <c r="F520" s="527"/>
      <c r="G520" s="605"/>
      <c r="H520" s="607"/>
      <c r="J520" s="636"/>
      <c r="K520" s="607"/>
      <c r="L520" s="608"/>
      <c r="M520" s="607"/>
    </row>
    <row r="521" spans="1:13" ht="18.75" customHeight="1" x14ac:dyDescent="0.2">
      <c r="A521" s="528"/>
      <c r="B521" s="605"/>
      <c r="D521" s="606"/>
      <c r="E521" s="617"/>
      <c r="F521" s="527"/>
      <c r="G521" s="605"/>
      <c r="H521" s="607"/>
      <c r="J521" s="636"/>
      <c r="K521" s="607"/>
      <c r="L521" s="608"/>
      <c r="M521" s="607"/>
    </row>
    <row r="522" spans="1:13" ht="18.75" customHeight="1" x14ac:dyDescent="0.2">
      <c r="A522" s="528"/>
      <c r="B522" s="605"/>
      <c r="D522" s="606"/>
      <c r="E522" s="617"/>
      <c r="F522" s="527"/>
      <c r="G522" s="605"/>
      <c r="H522" s="607"/>
      <c r="J522" s="636"/>
      <c r="K522" s="607"/>
      <c r="L522" s="608"/>
      <c r="M522" s="607"/>
    </row>
    <row r="523" spans="1:13" ht="18.75" customHeight="1" x14ac:dyDescent="0.2">
      <c r="A523" s="528"/>
      <c r="B523" s="605"/>
      <c r="D523" s="606"/>
      <c r="E523" s="617"/>
      <c r="F523" s="527"/>
      <c r="G523" s="605"/>
      <c r="H523" s="607"/>
      <c r="J523" s="636"/>
      <c r="K523" s="607"/>
      <c r="L523" s="608"/>
      <c r="M523" s="607"/>
    </row>
    <row r="524" spans="1:13" ht="18.75" customHeight="1" x14ac:dyDescent="0.2">
      <c r="A524" s="528"/>
      <c r="B524" s="605"/>
      <c r="D524" s="606"/>
      <c r="E524" s="617"/>
      <c r="F524" s="527"/>
      <c r="G524" s="605"/>
      <c r="H524" s="607"/>
      <c r="J524" s="636"/>
      <c r="K524" s="607"/>
      <c r="L524" s="608"/>
      <c r="M524" s="607"/>
    </row>
    <row r="525" spans="1:13" ht="18.75" customHeight="1" x14ac:dyDescent="0.2">
      <c r="A525" s="528"/>
      <c r="B525" s="605"/>
      <c r="D525" s="606"/>
      <c r="E525" s="617"/>
      <c r="F525" s="527"/>
      <c r="G525" s="605"/>
      <c r="H525" s="607"/>
      <c r="J525" s="636"/>
      <c r="K525" s="607"/>
      <c r="L525" s="608"/>
      <c r="M525" s="607"/>
    </row>
    <row r="526" spans="1:13" ht="18.75" customHeight="1" x14ac:dyDescent="0.2">
      <c r="A526" s="528"/>
      <c r="B526" s="605"/>
      <c r="D526" s="606"/>
      <c r="E526" s="617"/>
      <c r="F526" s="527"/>
      <c r="G526" s="605"/>
      <c r="H526" s="607"/>
      <c r="J526" s="636"/>
      <c r="K526" s="607"/>
      <c r="L526" s="608"/>
      <c r="M526" s="607"/>
    </row>
    <row r="527" spans="1:13" ht="18.75" customHeight="1" x14ac:dyDescent="0.2">
      <c r="A527" s="528"/>
      <c r="B527" s="605"/>
      <c r="D527" s="606"/>
      <c r="E527" s="617"/>
      <c r="F527" s="527"/>
      <c r="G527" s="605"/>
      <c r="H527" s="607"/>
      <c r="J527" s="636"/>
      <c r="K527" s="607"/>
      <c r="L527" s="608"/>
      <c r="M527" s="607"/>
    </row>
    <row r="528" spans="1:13" ht="18.75" customHeight="1" x14ac:dyDescent="0.2">
      <c r="A528" s="528"/>
      <c r="B528" s="605"/>
      <c r="D528" s="606"/>
      <c r="E528" s="617"/>
      <c r="F528" s="527"/>
      <c r="G528" s="605"/>
      <c r="H528" s="607"/>
      <c r="J528" s="636"/>
      <c r="K528" s="607"/>
      <c r="L528" s="608"/>
      <c r="M528" s="607"/>
    </row>
    <row r="529" spans="1:13" ht="18.75" customHeight="1" x14ac:dyDescent="0.2">
      <c r="A529" s="528"/>
      <c r="B529" s="605"/>
      <c r="D529" s="606"/>
      <c r="E529" s="617"/>
      <c r="F529" s="527"/>
      <c r="G529" s="605"/>
      <c r="H529" s="607"/>
      <c r="J529" s="636"/>
      <c r="K529" s="607"/>
      <c r="L529" s="608"/>
      <c r="M529" s="607"/>
    </row>
    <row r="530" spans="1:13" ht="18.75" customHeight="1" x14ac:dyDescent="0.2">
      <c r="A530" s="528"/>
      <c r="B530" s="605"/>
      <c r="D530" s="606"/>
      <c r="E530" s="617"/>
      <c r="F530" s="527"/>
      <c r="G530" s="605"/>
      <c r="H530" s="607"/>
      <c r="J530" s="636"/>
      <c r="K530" s="607"/>
      <c r="L530" s="608"/>
      <c r="M530" s="607"/>
    </row>
    <row r="531" spans="1:13" ht="18.75" customHeight="1" x14ac:dyDescent="0.2">
      <c r="A531" s="528"/>
      <c r="B531" s="605"/>
      <c r="D531" s="606"/>
      <c r="E531" s="617"/>
      <c r="F531" s="527"/>
      <c r="G531" s="605"/>
      <c r="H531" s="607"/>
      <c r="J531" s="636"/>
      <c r="K531" s="607"/>
      <c r="L531" s="608"/>
      <c r="M531" s="607"/>
    </row>
    <row r="532" spans="1:13" ht="18.75" customHeight="1" x14ac:dyDescent="0.2">
      <c r="A532" s="528"/>
      <c r="B532" s="605"/>
      <c r="D532" s="606"/>
      <c r="E532" s="617"/>
      <c r="F532" s="527"/>
      <c r="G532" s="605"/>
      <c r="H532" s="607"/>
      <c r="J532" s="636"/>
      <c r="K532" s="607"/>
      <c r="L532" s="608"/>
      <c r="M532" s="607"/>
    </row>
    <row r="533" spans="1:13" ht="18.75" customHeight="1" x14ac:dyDescent="0.2">
      <c r="A533" s="528"/>
      <c r="B533" s="605"/>
      <c r="D533" s="606"/>
      <c r="E533" s="617"/>
      <c r="F533" s="527"/>
      <c r="G533" s="605"/>
      <c r="H533" s="607"/>
      <c r="J533" s="636"/>
      <c r="K533" s="607"/>
      <c r="L533" s="608"/>
      <c r="M533" s="607"/>
    </row>
    <row r="534" spans="1:13" ht="18.75" customHeight="1" x14ac:dyDescent="0.2">
      <c r="A534" s="528"/>
      <c r="B534" s="605"/>
      <c r="D534" s="606"/>
      <c r="E534" s="617"/>
      <c r="F534" s="527"/>
      <c r="G534" s="605"/>
      <c r="H534" s="607"/>
      <c r="J534" s="636"/>
      <c r="K534" s="607"/>
      <c r="L534" s="608"/>
      <c r="M534" s="607"/>
    </row>
    <row r="535" spans="1:13" ht="18.75" customHeight="1" x14ac:dyDescent="0.2">
      <c r="A535" s="528"/>
      <c r="B535" s="605"/>
      <c r="D535" s="606"/>
      <c r="E535" s="617"/>
      <c r="F535" s="527"/>
      <c r="G535" s="605"/>
      <c r="H535" s="607"/>
      <c r="J535" s="636"/>
      <c r="K535" s="607"/>
      <c r="L535" s="608"/>
      <c r="M535" s="607"/>
    </row>
    <row r="536" spans="1:13" ht="18.75" customHeight="1" x14ac:dyDescent="0.2">
      <c r="A536" s="528"/>
      <c r="B536" s="605"/>
      <c r="D536" s="606"/>
      <c r="E536" s="617"/>
      <c r="F536" s="527"/>
      <c r="G536" s="605"/>
      <c r="H536" s="607"/>
      <c r="J536" s="636"/>
      <c r="K536" s="607"/>
      <c r="L536" s="608"/>
      <c r="M536" s="607"/>
    </row>
    <row r="537" spans="1:13" ht="18.75" customHeight="1" x14ac:dyDescent="0.2">
      <c r="A537" s="528"/>
      <c r="B537" s="605"/>
      <c r="D537" s="606"/>
      <c r="E537" s="617"/>
      <c r="F537" s="527"/>
      <c r="G537" s="605"/>
      <c r="H537" s="607"/>
      <c r="J537" s="636"/>
      <c r="K537" s="607"/>
      <c r="L537" s="608"/>
      <c r="M537" s="607"/>
    </row>
    <row r="538" spans="1:13" ht="18.75" customHeight="1" x14ac:dyDescent="0.2">
      <c r="A538" s="528"/>
      <c r="B538" s="605"/>
      <c r="D538" s="606"/>
      <c r="E538" s="617"/>
      <c r="F538" s="527"/>
      <c r="G538" s="605"/>
      <c r="H538" s="607"/>
      <c r="J538" s="636"/>
      <c r="K538" s="607"/>
      <c r="L538" s="608"/>
      <c r="M538" s="607"/>
    </row>
    <row r="539" spans="1:13" ht="18.75" customHeight="1" x14ac:dyDescent="0.2">
      <c r="A539" s="528"/>
      <c r="B539" s="605"/>
      <c r="D539" s="606"/>
      <c r="E539" s="617"/>
      <c r="F539" s="527"/>
      <c r="G539" s="605"/>
      <c r="H539" s="607"/>
      <c r="J539" s="636"/>
      <c r="K539" s="607"/>
      <c r="L539" s="608"/>
      <c r="M539" s="607"/>
    </row>
    <row r="540" spans="1:13" ht="18.75" customHeight="1" x14ac:dyDescent="0.2">
      <c r="A540" s="528"/>
      <c r="B540" s="605"/>
      <c r="D540" s="606"/>
      <c r="E540" s="617"/>
      <c r="F540" s="527"/>
      <c r="G540" s="605"/>
      <c r="H540" s="607"/>
      <c r="J540" s="636"/>
      <c r="K540" s="607"/>
      <c r="L540" s="608"/>
      <c r="M540" s="607"/>
    </row>
    <row r="541" spans="1:13" ht="18.75" customHeight="1" x14ac:dyDescent="0.2">
      <c r="A541" s="528"/>
      <c r="B541" s="605"/>
      <c r="D541" s="606"/>
      <c r="E541" s="617"/>
      <c r="F541" s="527"/>
      <c r="G541" s="605"/>
      <c r="H541" s="607"/>
      <c r="J541" s="636"/>
      <c r="K541" s="607"/>
      <c r="L541" s="608"/>
      <c r="M541" s="607"/>
    </row>
    <row r="542" spans="1:13" ht="18.75" customHeight="1" x14ac:dyDescent="0.2">
      <c r="A542" s="528"/>
      <c r="B542" s="605"/>
      <c r="D542" s="606"/>
      <c r="E542" s="617"/>
      <c r="F542" s="527"/>
      <c r="G542" s="605"/>
      <c r="H542" s="607"/>
      <c r="J542" s="636"/>
      <c r="K542" s="607"/>
      <c r="L542" s="608"/>
      <c r="M542" s="607"/>
    </row>
    <row r="543" spans="1:13" ht="18.75" customHeight="1" x14ac:dyDescent="0.2">
      <c r="A543" s="528"/>
      <c r="B543" s="605"/>
      <c r="D543" s="606"/>
      <c r="E543" s="617"/>
      <c r="F543" s="527"/>
      <c r="G543" s="605"/>
      <c r="H543" s="607"/>
      <c r="J543" s="636"/>
      <c r="K543" s="607"/>
      <c r="L543" s="608"/>
      <c r="M543" s="607"/>
    </row>
    <row r="544" spans="1:13" ht="18.75" customHeight="1" x14ac:dyDescent="0.2">
      <c r="A544" s="528"/>
      <c r="B544" s="605"/>
      <c r="D544" s="606"/>
      <c r="E544" s="617"/>
      <c r="F544" s="527"/>
      <c r="G544" s="605"/>
      <c r="H544" s="607"/>
      <c r="J544" s="636"/>
      <c r="K544" s="607"/>
      <c r="L544" s="608"/>
      <c r="M544" s="607"/>
    </row>
    <row r="545" spans="1:13" ht="18.75" customHeight="1" x14ac:dyDescent="0.2">
      <c r="A545" s="528"/>
      <c r="B545" s="605"/>
      <c r="D545" s="606"/>
      <c r="E545" s="617"/>
      <c r="F545" s="527"/>
      <c r="G545" s="605"/>
      <c r="H545" s="607"/>
      <c r="J545" s="636"/>
      <c r="K545" s="607"/>
      <c r="L545" s="608"/>
      <c r="M545" s="607"/>
    </row>
    <row r="546" spans="1:13" ht="18.75" customHeight="1" x14ac:dyDescent="0.2">
      <c r="A546" s="528"/>
      <c r="B546" s="605"/>
      <c r="D546" s="606"/>
      <c r="E546" s="617"/>
      <c r="F546" s="527"/>
      <c r="G546" s="605"/>
      <c r="H546" s="607"/>
      <c r="J546" s="636"/>
      <c r="K546" s="607"/>
      <c r="L546" s="608"/>
      <c r="M546" s="607"/>
    </row>
    <row r="547" spans="1:13" ht="18.75" customHeight="1" x14ac:dyDescent="0.2">
      <c r="A547" s="528"/>
      <c r="B547" s="605"/>
      <c r="D547" s="606"/>
      <c r="E547" s="617"/>
      <c r="F547" s="527"/>
      <c r="G547" s="605"/>
      <c r="H547" s="607"/>
      <c r="J547" s="636"/>
      <c r="K547" s="607"/>
      <c r="L547" s="608"/>
      <c r="M547" s="607"/>
    </row>
    <row r="548" spans="1:13" ht="18.75" customHeight="1" x14ac:dyDescent="0.2">
      <c r="A548" s="528"/>
      <c r="B548" s="605"/>
      <c r="D548" s="606"/>
      <c r="E548" s="617"/>
      <c r="F548" s="527"/>
      <c r="G548" s="605"/>
      <c r="H548" s="607"/>
      <c r="J548" s="636"/>
      <c r="K548" s="607"/>
      <c r="L548" s="608"/>
      <c r="M548" s="607"/>
    </row>
    <row r="549" spans="1:13" ht="18.75" customHeight="1" x14ac:dyDescent="0.2">
      <c r="A549" s="528"/>
      <c r="B549" s="605"/>
      <c r="D549" s="606"/>
      <c r="E549" s="617"/>
      <c r="F549" s="527"/>
      <c r="G549" s="605"/>
      <c r="H549" s="607"/>
      <c r="J549" s="636"/>
      <c r="K549" s="607"/>
      <c r="L549" s="608"/>
      <c r="M549" s="607"/>
    </row>
    <row r="550" spans="1:13" ht="18.75" customHeight="1" x14ac:dyDescent="0.2">
      <c r="A550" s="528"/>
      <c r="B550" s="605"/>
      <c r="D550" s="606"/>
      <c r="E550" s="617"/>
      <c r="F550" s="527"/>
      <c r="G550" s="605"/>
      <c r="H550" s="607"/>
      <c r="J550" s="636"/>
      <c r="K550" s="607"/>
      <c r="L550" s="608"/>
      <c r="M550" s="607"/>
    </row>
    <row r="551" spans="1:13" ht="18.75" customHeight="1" x14ac:dyDescent="0.2">
      <c r="A551" s="528"/>
      <c r="B551" s="605"/>
      <c r="D551" s="606"/>
      <c r="E551" s="617"/>
      <c r="F551" s="527"/>
      <c r="G551" s="605"/>
      <c r="H551" s="607"/>
      <c r="J551" s="636"/>
      <c r="K551" s="607"/>
      <c r="L551" s="608"/>
      <c r="M551" s="607"/>
    </row>
    <row r="552" spans="1:13" ht="18.75" customHeight="1" x14ac:dyDescent="0.2">
      <c r="A552" s="528"/>
      <c r="B552" s="605"/>
      <c r="D552" s="606"/>
      <c r="E552" s="617"/>
      <c r="F552" s="527"/>
      <c r="G552" s="605"/>
      <c r="H552" s="607"/>
      <c r="J552" s="636"/>
      <c r="K552" s="607"/>
      <c r="L552" s="608"/>
      <c r="M552" s="607"/>
    </row>
    <row r="553" spans="1:13" ht="18.75" customHeight="1" x14ac:dyDescent="0.2">
      <c r="A553" s="528"/>
      <c r="B553" s="605"/>
      <c r="D553" s="606"/>
      <c r="E553" s="617"/>
      <c r="F553" s="527"/>
      <c r="G553" s="605"/>
      <c r="H553" s="607"/>
      <c r="J553" s="636"/>
      <c r="K553" s="607"/>
      <c r="L553" s="608"/>
      <c r="M553" s="607"/>
    </row>
    <row r="554" spans="1:13" ht="18.75" customHeight="1" x14ac:dyDescent="0.2">
      <c r="A554" s="528"/>
      <c r="B554" s="605"/>
      <c r="D554" s="606"/>
      <c r="E554" s="617"/>
      <c r="F554" s="527"/>
      <c r="G554" s="605"/>
      <c r="H554" s="607"/>
      <c r="J554" s="636"/>
      <c r="K554" s="607"/>
      <c r="L554" s="608"/>
      <c r="M554" s="607"/>
    </row>
    <row r="555" spans="1:13" ht="18.75" customHeight="1" x14ac:dyDescent="0.2">
      <c r="A555" s="528"/>
      <c r="B555" s="605"/>
      <c r="D555" s="606"/>
      <c r="E555" s="617"/>
      <c r="F555" s="527"/>
      <c r="G555" s="605"/>
      <c r="H555" s="607"/>
      <c r="J555" s="636"/>
      <c r="K555" s="607"/>
      <c r="L555" s="608"/>
      <c r="M555" s="607"/>
    </row>
    <row r="556" spans="1:13" ht="18.75" customHeight="1" x14ac:dyDescent="0.2">
      <c r="A556" s="528"/>
      <c r="B556" s="605"/>
      <c r="D556" s="606"/>
      <c r="E556" s="617"/>
      <c r="F556" s="527"/>
      <c r="G556" s="605"/>
      <c r="H556" s="607"/>
      <c r="J556" s="636"/>
      <c r="K556" s="607"/>
      <c r="L556" s="608"/>
      <c r="M556" s="607"/>
    </row>
    <row r="557" spans="1:13" ht="18.75" customHeight="1" x14ac:dyDescent="0.2">
      <c r="A557" s="528"/>
      <c r="B557" s="605"/>
      <c r="D557" s="606"/>
      <c r="E557" s="617"/>
      <c r="F557" s="527"/>
      <c r="G557" s="605"/>
      <c r="H557" s="607"/>
      <c r="J557" s="636"/>
      <c r="K557" s="607"/>
      <c r="L557" s="608"/>
      <c r="M557" s="607"/>
    </row>
    <row r="558" spans="1:13" ht="18.75" customHeight="1" x14ac:dyDescent="0.2">
      <c r="A558" s="528"/>
      <c r="B558" s="605"/>
      <c r="D558" s="606"/>
      <c r="E558" s="617"/>
      <c r="F558" s="527"/>
      <c r="G558" s="605"/>
      <c r="H558" s="607"/>
      <c r="J558" s="636"/>
      <c r="K558" s="607"/>
      <c r="L558" s="608"/>
      <c r="M558" s="607"/>
    </row>
    <row r="559" spans="1:13" ht="18.75" customHeight="1" x14ac:dyDescent="0.2">
      <c r="A559" s="528"/>
      <c r="B559" s="605"/>
      <c r="D559" s="606"/>
      <c r="E559" s="617"/>
      <c r="F559" s="527"/>
      <c r="G559" s="605"/>
      <c r="H559" s="607"/>
      <c r="J559" s="636"/>
      <c r="K559" s="607"/>
      <c r="L559" s="608"/>
      <c r="M559" s="607"/>
    </row>
    <row r="560" spans="1:13" ht="18.75" customHeight="1" x14ac:dyDescent="0.2">
      <c r="A560" s="528"/>
      <c r="B560" s="605"/>
      <c r="D560" s="606"/>
      <c r="E560" s="617"/>
      <c r="F560" s="527"/>
      <c r="G560" s="605"/>
      <c r="H560" s="607"/>
      <c r="J560" s="636"/>
      <c r="K560" s="607"/>
      <c r="L560" s="608"/>
      <c r="M560" s="607"/>
    </row>
    <row r="561" spans="1:13" ht="18.75" customHeight="1" x14ac:dyDescent="0.2">
      <c r="A561" s="528"/>
      <c r="B561" s="605"/>
      <c r="D561" s="606"/>
      <c r="E561" s="617"/>
      <c r="F561" s="527"/>
      <c r="G561" s="605"/>
      <c r="H561" s="607"/>
      <c r="J561" s="636"/>
      <c r="K561" s="607"/>
      <c r="L561" s="608"/>
      <c r="M561" s="607"/>
    </row>
    <row r="562" spans="1:13" ht="18.75" customHeight="1" x14ac:dyDescent="0.2">
      <c r="A562" s="528"/>
      <c r="B562" s="605"/>
      <c r="D562" s="606"/>
      <c r="E562" s="617"/>
      <c r="F562" s="527"/>
      <c r="G562" s="605"/>
      <c r="H562" s="607"/>
      <c r="J562" s="636"/>
      <c r="K562" s="607"/>
      <c r="L562" s="608"/>
      <c r="M562" s="607"/>
    </row>
    <row r="563" spans="1:13" ht="18.75" customHeight="1" x14ac:dyDescent="0.2">
      <c r="A563" s="528"/>
      <c r="B563" s="605"/>
      <c r="D563" s="606"/>
      <c r="E563" s="617"/>
      <c r="F563" s="527"/>
      <c r="G563" s="605"/>
      <c r="H563" s="607"/>
      <c r="J563" s="636"/>
      <c r="K563" s="607"/>
      <c r="L563" s="608"/>
      <c r="M563" s="607"/>
    </row>
    <row r="564" spans="1:13" ht="18.75" customHeight="1" x14ac:dyDescent="0.2">
      <c r="A564" s="528"/>
      <c r="B564" s="605"/>
      <c r="D564" s="606"/>
      <c r="E564" s="617"/>
      <c r="F564" s="527"/>
      <c r="G564" s="605"/>
      <c r="H564" s="607"/>
      <c r="J564" s="636"/>
      <c r="K564" s="607"/>
      <c r="L564" s="608"/>
      <c r="M564" s="607"/>
    </row>
    <row r="565" spans="1:13" ht="18.75" customHeight="1" x14ac:dyDescent="0.2">
      <c r="A565" s="528"/>
      <c r="B565" s="605"/>
      <c r="D565" s="606"/>
      <c r="E565" s="617"/>
      <c r="F565" s="527"/>
      <c r="G565" s="605"/>
      <c r="H565" s="607"/>
      <c r="J565" s="636"/>
      <c r="K565" s="607"/>
      <c r="L565" s="608"/>
      <c r="M565" s="607"/>
    </row>
    <row r="566" spans="1:13" ht="18.75" customHeight="1" x14ac:dyDescent="0.2">
      <c r="A566" s="528"/>
      <c r="B566" s="605"/>
      <c r="D566" s="606"/>
      <c r="E566" s="617"/>
      <c r="F566" s="527"/>
      <c r="G566" s="605"/>
      <c r="H566" s="607"/>
      <c r="J566" s="636"/>
      <c r="K566" s="607"/>
      <c r="L566" s="608"/>
      <c r="M566" s="607"/>
    </row>
    <row r="567" spans="1:13" ht="18.75" customHeight="1" x14ac:dyDescent="0.2">
      <c r="A567" s="528"/>
      <c r="B567" s="605"/>
      <c r="D567" s="606"/>
      <c r="E567" s="617"/>
      <c r="F567" s="527"/>
      <c r="G567" s="605"/>
      <c r="H567" s="607"/>
      <c r="J567" s="636"/>
      <c r="K567" s="607"/>
      <c r="L567" s="608"/>
      <c r="M567" s="607"/>
    </row>
    <row r="568" spans="1:13" ht="18.75" customHeight="1" x14ac:dyDescent="0.2">
      <c r="A568" s="528"/>
      <c r="B568" s="605"/>
      <c r="D568" s="606"/>
      <c r="E568" s="617"/>
      <c r="F568" s="527"/>
      <c r="G568" s="605"/>
      <c r="H568" s="607"/>
      <c r="J568" s="636"/>
      <c r="K568" s="607"/>
      <c r="L568" s="608"/>
      <c r="M568" s="607"/>
    </row>
    <row r="569" spans="1:13" ht="18.75" customHeight="1" x14ac:dyDescent="0.2">
      <c r="A569" s="528"/>
      <c r="B569" s="605"/>
      <c r="D569" s="606"/>
      <c r="E569" s="617"/>
      <c r="F569" s="527"/>
      <c r="G569" s="605"/>
      <c r="H569" s="607"/>
      <c r="J569" s="636"/>
      <c r="K569" s="607"/>
      <c r="L569" s="608"/>
      <c r="M569" s="607"/>
    </row>
    <row r="570" spans="1:13" ht="18.75" customHeight="1" x14ac:dyDescent="0.2">
      <c r="A570" s="528"/>
      <c r="B570" s="605"/>
      <c r="D570" s="606"/>
      <c r="E570" s="617"/>
      <c r="F570" s="527"/>
      <c r="G570" s="605"/>
      <c r="H570" s="607"/>
      <c r="J570" s="636"/>
      <c r="K570" s="607"/>
      <c r="L570" s="608"/>
      <c r="M570" s="607"/>
    </row>
    <row r="571" spans="1:13" ht="18.75" customHeight="1" x14ac:dyDescent="0.2">
      <c r="A571" s="528"/>
      <c r="B571" s="605"/>
      <c r="D571" s="606"/>
      <c r="E571" s="617"/>
      <c r="F571" s="527"/>
      <c r="G571" s="605"/>
      <c r="H571" s="607"/>
      <c r="J571" s="636"/>
      <c r="K571" s="607"/>
      <c r="L571" s="608"/>
      <c r="M571" s="607"/>
    </row>
    <row r="572" spans="1:13" ht="18.75" customHeight="1" x14ac:dyDescent="0.2">
      <c r="A572" s="528"/>
      <c r="B572" s="605"/>
      <c r="D572" s="606"/>
      <c r="E572" s="617"/>
      <c r="F572" s="527"/>
      <c r="G572" s="605"/>
      <c r="H572" s="607"/>
      <c r="J572" s="636"/>
      <c r="K572" s="607"/>
      <c r="L572" s="608"/>
      <c r="M572" s="607"/>
    </row>
    <row r="573" spans="1:13" ht="18.75" customHeight="1" x14ac:dyDescent="0.2">
      <c r="A573" s="528"/>
      <c r="B573" s="605"/>
      <c r="D573" s="606"/>
      <c r="E573" s="617"/>
      <c r="F573" s="527"/>
      <c r="G573" s="605"/>
      <c r="H573" s="607"/>
      <c r="J573" s="636"/>
      <c r="K573" s="607"/>
      <c r="L573" s="608"/>
      <c r="M573" s="607"/>
    </row>
    <row r="574" spans="1:13" ht="18.75" customHeight="1" x14ac:dyDescent="0.2">
      <c r="A574" s="528"/>
      <c r="B574" s="605"/>
      <c r="D574" s="606"/>
      <c r="E574" s="617"/>
      <c r="F574" s="527"/>
      <c r="G574" s="605"/>
      <c r="H574" s="607"/>
      <c r="J574" s="636"/>
      <c r="K574" s="607"/>
      <c r="L574" s="608"/>
      <c r="M574" s="607"/>
    </row>
    <row r="575" spans="1:13" ht="18.75" customHeight="1" x14ac:dyDescent="0.2">
      <c r="A575" s="528"/>
      <c r="B575" s="605"/>
      <c r="D575" s="606"/>
      <c r="E575" s="617"/>
      <c r="F575" s="527"/>
      <c r="G575" s="605"/>
      <c r="H575" s="607"/>
      <c r="J575" s="636"/>
      <c r="K575" s="607"/>
      <c r="L575" s="608"/>
      <c r="M575" s="607"/>
    </row>
    <row r="576" spans="1:13" ht="18.75" customHeight="1" x14ac:dyDescent="0.2">
      <c r="A576" s="528"/>
      <c r="B576" s="605"/>
      <c r="D576" s="606"/>
      <c r="E576" s="617"/>
      <c r="F576" s="527"/>
      <c r="G576" s="605"/>
      <c r="H576" s="607"/>
      <c r="J576" s="636"/>
      <c r="K576" s="607"/>
      <c r="L576" s="608"/>
      <c r="M576" s="607"/>
    </row>
    <row r="577" spans="1:13" ht="18.75" customHeight="1" x14ac:dyDescent="0.2">
      <c r="A577" s="528"/>
      <c r="B577" s="605"/>
      <c r="D577" s="606"/>
      <c r="E577" s="617"/>
      <c r="F577" s="527"/>
      <c r="G577" s="605"/>
      <c r="H577" s="607"/>
      <c r="J577" s="636"/>
      <c r="K577" s="607"/>
      <c r="L577" s="608"/>
      <c r="M577" s="607"/>
    </row>
    <row r="578" spans="1:13" ht="18.75" customHeight="1" x14ac:dyDescent="0.2">
      <c r="A578" s="528"/>
      <c r="B578" s="605"/>
      <c r="D578" s="606"/>
      <c r="E578" s="617"/>
      <c r="F578" s="527"/>
      <c r="G578" s="605"/>
      <c r="H578" s="607"/>
      <c r="J578" s="636"/>
      <c r="K578" s="607"/>
      <c r="L578" s="608"/>
      <c r="M578" s="607"/>
    </row>
    <row r="579" spans="1:13" ht="18.75" customHeight="1" x14ac:dyDescent="0.2">
      <c r="A579" s="528"/>
      <c r="B579" s="605"/>
      <c r="D579" s="606"/>
      <c r="E579" s="617"/>
      <c r="F579" s="527"/>
      <c r="G579" s="605"/>
      <c r="H579" s="607"/>
      <c r="J579" s="636"/>
      <c r="K579" s="607"/>
      <c r="L579" s="608"/>
      <c r="M579" s="607"/>
    </row>
    <row r="580" spans="1:13" ht="18.75" customHeight="1" x14ac:dyDescent="0.2">
      <c r="A580" s="528"/>
      <c r="B580" s="605"/>
      <c r="D580" s="606"/>
      <c r="E580" s="617"/>
      <c r="F580" s="527"/>
      <c r="G580" s="605"/>
      <c r="H580" s="607"/>
      <c r="J580" s="636"/>
      <c r="K580" s="607"/>
      <c r="L580" s="608"/>
      <c r="M580" s="607"/>
    </row>
    <row r="581" spans="1:13" ht="18.75" customHeight="1" x14ac:dyDescent="0.2">
      <c r="A581" s="528"/>
      <c r="B581" s="605"/>
      <c r="D581" s="606"/>
      <c r="E581" s="617"/>
      <c r="F581" s="527"/>
      <c r="G581" s="605"/>
      <c r="H581" s="607"/>
      <c r="J581" s="636"/>
      <c r="K581" s="607"/>
      <c r="L581" s="608"/>
      <c r="M581" s="607"/>
    </row>
    <row r="582" spans="1:13" ht="18.75" customHeight="1" x14ac:dyDescent="0.2">
      <c r="A582" s="528"/>
      <c r="B582" s="605"/>
      <c r="D582" s="606"/>
      <c r="E582" s="617"/>
      <c r="F582" s="527"/>
      <c r="G582" s="605"/>
      <c r="H582" s="607"/>
      <c r="J582" s="636"/>
      <c r="K582" s="607"/>
      <c r="L582" s="608"/>
      <c r="M582" s="607"/>
    </row>
    <row r="583" spans="1:13" ht="18.75" customHeight="1" x14ac:dyDescent="0.2">
      <c r="A583" s="528"/>
      <c r="B583" s="605"/>
      <c r="D583" s="606"/>
      <c r="E583" s="617"/>
      <c r="F583" s="527"/>
      <c r="G583" s="605"/>
      <c r="H583" s="607"/>
      <c r="J583" s="636"/>
      <c r="K583" s="607"/>
      <c r="L583" s="608"/>
      <c r="M583" s="607"/>
    </row>
    <row r="584" spans="1:13" ht="18.75" customHeight="1" x14ac:dyDescent="0.2">
      <c r="A584" s="528"/>
      <c r="B584" s="605"/>
      <c r="D584" s="606"/>
      <c r="E584" s="617"/>
      <c r="F584" s="527"/>
      <c r="G584" s="605"/>
      <c r="H584" s="607"/>
      <c r="J584" s="636"/>
      <c r="K584" s="607"/>
      <c r="L584" s="608"/>
      <c r="M584" s="607"/>
    </row>
    <row r="585" spans="1:13" ht="18.75" customHeight="1" x14ac:dyDescent="0.2">
      <c r="A585" s="528"/>
      <c r="B585" s="605"/>
      <c r="D585" s="606"/>
      <c r="E585" s="617"/>
      <c r="F585" s="527"/>
      <c r="G585" s="605"/>
      <c r="H585" s="607"/>
      <c r="J585" s="636"/>
      <c r="K585" s="607"/>
      <c r="L585" s="608"/>
      <c r="M585" s="607"/>
    </row>
    <row r="586" spans="1:13" ht="18.75" customHeight="1" x14ac:dyDescent="0.2">
      <c r="A586" s="528"/>
      <c r="B586" s="605"/>
      <c r="D586" s="606"/>
      <c r="E586" s="617"/>
      <c r="F586" s="527"/>
      <c r="G586" s="605"/>
      <c r="H586" s="607"/>
      <c r="J586" s="636"/>
      <c r="K586" s="607"/>
      <c r="L586" s="608"/>
      <c r="M586" s="607"/>
    </row>
    <row r="587" spans="1:13" ht="18.75" customHeight="1" x14ac:dyDescent="0.2">
      <c r="A587" s="528"/>
      <c r="B587" s="605"/>
      <c r="D587" s="606"/>
      <c r="E587" s="617"/>
      <c r="F587" s="527"/>
      <c r="G587" s="605"/>
      <c r="H587" s="607"/>
      <c r="J587" s="636"/>
      <c r="K587" s="607"/>
      <c r="L587" s="608"/>
      <c r="M587" s="607"/>
    </row>
    <row r="588" spans="1:13" ht="18.75" customHeight="1" x14ac:dyDescent="0.2">
      <c r="A588" s="528"/>
      <c r="B588" s="605"/>
      <c r="D588" s="606"/>
      <c r="E588" s="617"/>
      <c r="F588" s="527"/>
      <c r="G588" s="605"/>
      <c r="H588" s="607"/>
      <c r="J588" s="636"/>
      <c r="K588" s="607"/>
      <c r="L588" s="608"/>
      <c r="M588" s="607"/>
    </row>
    <row r="589" spans="1:13" ht="18.75" customHeight="1" x14ac:dyDescent="0.2">
      <c r="A589" s="528"/>
      <c r="B589" s="605"/>
      <c r="D589" s="606"/>
      <c r="E589" s="617"/>
      <c r="F589" s="527"/>
      <c r="G589" s="605"/>
      <c r="H589" s="607"/>
      <c r="J589" s="636"/>
      <c r="K589" s="607"/>
      <c r="L589" s="608"/>
      <c r="M589" s="607"/>
    </row>
    <row r="590" spans="1:13" ht="18.75" customHeight="1" x14ac:dyDescent="0.2">
      <c r="A590" s="528"/>
      <c r="B590" s="605"/>
      <c r="D590" s="606"/>
      <c r="E590" s="617"/>
      <c r="F590" s="527"/>
      <c r="G590" s="605"/>
      <c r="H590" s="607"/>
      <c r="J590" s="636"/>
      <c r="K590" s="607"/>
      <c r="L590" s="608"/>
      <c r="M590" s="607"/>
    </row>
    <row r="591" spans="1:13" ht="18.75" customHeight="1" x14ac:dyDescent="0.2">
      <c r="A591" s="528"/>
      <c r="B591" s="605"/>
      <c r="D591" s="606"/>
      <c r="E591" s="617"/>
      <c r="F591" s="527"/>
      <c r="G591" s="605"/>
      <c r="H591" s="607"/>
      <c r="J591" s="636"/>
      <c r="K591" s="607"/>
      <c r="L591" s="608"/>
      <c r="M591" s="607"/>
    </row>
    <row r="592" spans="1:13" ht="18.75" customHeight="1" x14ac:dyDescent="0.2">
      <c r="A592" s="528"/>
      <c r="B592" s="605"/>
      <c r="D592" s="606"/>
      <c r="E592" s="617"/>
      <c r="F592" s="527"/>
      <c r="G592" s="605"/>
      <c r="H592" s="607"/>
      <c r="J592" s="636"/>
      <c r="K592" s="607"/>
      <c r="L592" s="608"/>
      <c r="M592" s="607"/>
    </row>
    <row r="593" spans="1:13" ht="18.75" customHeight="1" x14ac:dyDescent="0.2">
      <c r="A593" s="528"/>
      <c r="B593" s="605"/>
      <c r="D593" s="606"/>
      <c r="E593" s="617"/>
      <c r="F593" s="527"/>
      <c r="G593" s="605"/>
      <c r="H593" s="607"/>
      <c r="J593" s="636"/>
      <c r="K593" s="607"/>
      <c r="L593" s="608"/>
      <c r="M593" s="607"/>
    </row>
    <row r="594" spans="1:13" ht="18.75" customHeight="1" x14ac:dyDescent="0.2">
      <c r="A594" s="528"/>
      <c r="B594" s="605"/>
      <c r="D594" s="606"/>
      <c r="E594" s="617"/>
      <c r="F594" s="527"/>
      <c r="G594" s="605"/>
      <c r="H594" s="607"/>
      <c r="J594" s="636"/>
      <c r="K594" s="607"/>
      <c r="L594" s="608"/>
      <c r="M594" s="607"/>
    </row>
    <row r="595" spans="1:13" ht="18.75" customHeight="1" x14ac:dyDescent="0.2">
      <c r="A595" s="528"/>
      <c r="B595" s="605"/>
      <c r="D595" s="606"/>
      <c r="E595" s="617"/>
      <c r="F595" s="527"/>
      <c r="G595" s="605"/>
      <c r="H595" s="607"/>
      <c r="J595" s="636"/>
      <c r="K595" s="607"/>
      <c r="L595" s="608"/>
      <c r="M595" s="607"/>
    </row>
    <row r="596" spans="1:13" ht="18.75" customHeight="1" x14ac:dyDescent="0.2">
      <c r="A596" s="528"/>
      <c r="B596" s="605"/>
      <c r="D596" s="606"/>
      <c r="E596" s="617"/>
      <c r="F596" s="527"/>
      <c r="G596" s="605"/>
      <c r="H596" s="607"/>
      <c r="J596" s="636"/>
      <c r="K596" s="607"/>
      <c r="L596" s="608"/>
      <c r="M596" s="607"/>
    </row>
    <row r="597" spans="1:13" ht="18.75" customHeight="1" x14ac:dyDescent="0.2">
      <c r="A597" s="528"/>
      <c r="B597" s="605"/>
      <c r="D597" s="606"/>
      <c r="E597" s="617"/>
      <c r="F597" s="527"/>
      <c r="G597" s="605"/>
      <c r="H597" s="607"/>
      <c r="J597" s="636"/>
      <c r="K597" s="607"/>
      <c r="L597" s="608"/>
      <c r="M597" s="607"/>
    </row>
    <row r="598" spans="1:13" ht="18.75" customHeight="1" x14ac:dyDescent="0.2">
      <c r="A598" s="528"/>
      <c r="B598" s="605"/>
      <c r="D598" s="606"/>
      <c r="E598" s="617"/>
      <c r="F598" s="527"/>
      <c r="G598" s="605"/>
      <c r="H598" s="607"/>
      <c r="J598" s="636"/>
      <c r="K598" s="607"/>
      <c r="L598" s="608"/>
      <c r="M598" s="607"/>
    </row>
    <row r="599" spans="1:13" ht="18.75" customHeight="1" x14ac:dyDescent="0.2">
      <c r="A599" s="528"/>
      <c r="B599" s="605"/>
      <c r="D599" s="606"/>
      <c r="E599" s="617"/>
      <c r="F599" s="527"/>
      <c r="G599" s="605"/>
      <c r="H599" s="607"/>
      <c r="J599" s="636"/>
      <c r="K599" s="607"/>
      <c r="L599" s="608"/>
      <c r="M599" s="607"/>
    </row>
    <row r="600" spans="1:13" ht="18.75" customHeight="1" x14ac:dyDescent="0.2">
      <c r="A600" s="528"/>
      <c r="B600" s="605"/>
      <c r="D600" s="606"/>
      <c r="E600" s="617"/>
      <c r="F600" s="527"/>
      <c r="G600" s="605"/>
      <c r="H600" s="607"/>
      <c r="J600" s="636"/>
      <c r="K600" s="607"/>
      <c r="L600" s="608"/>
      <c r="M600" s="607"/>
    </row>
    <row r="601" spans="1:13" ht="18.75" customHeight="1" x14ac:dyDescent="0.2">
      <c r="A601" s="528"/>
      <c r="B601" s="605"/>
      <c r="D601" s="606"/>
      <c r="E601" s="617"/>
      <c r="F601" s="527"/>
      <c r="G601" s="605"/>
      <c r="H601" s="607"/>
      <c r="J601" s="636"/>
      <c r="K601" s="607"/>
      <c r="L601" s="608"/>
      <c r="M601" s="607"/>
    </row>
    <row r="602" spans="1:13" ht="18.75" customHeight="1" x14ac:dyDescent="0.2">
      <c r="A602" s="528"/>
      <c r="B602" s="605"/>
      <c r="D602" s="606"/>
      <c r="E602" s="617"/>
      <c r="F602" s="527"/>
      <c r="G602" s="605"/>
      <c r="H602" s="607"/>
      <c r="J602" s="636"/>
      <c r="K602" s="607"/>
      <c r="L602" s="608"/>
      <c r="M602" s="607"/>
    </row>
    <row r="603" spans="1:13" ht="18.75" customHeight="1" x14ac:dyDescent="0.2">
      <c r="A603" s="528"/>
      <c r="B603" s="605"/>
      <c r="D603" s="606"/>
      <c r="E603" s="617"/>
      <c r="F603" s="527"/>
      <c r="G603" s="605"/>
      <c r="H603" s="607"/>
      <c r="J603" s="636"/>
      <c r="K603" s="607"/>
      <c r="L603" s="608"/>
      <c r="M603" s="607"/>
    </row>
    <row r="604" spans="1:13" ht="18.75" customHeight="1" x14ac:dyDescent="0.2">
      <c r="A604" s="528"/>
      <c r="B604" s="605"/>
      <c r="D604" s="606"/>
      <c r="E604" s="617"/>
      <c r="F604" s="527"/>
      <c r="G604" s="605"/>
      <c r="H604" s="607"/>
      <c r="J604" s="636"/>
      <c r="K604" s="607"/>
      <c r="L604" s="608"/>
      <c r="M604" s="607"/>
    </row>
    <row r="605" spans="1:13" ht="18.75" customHeight="1" x14ac:dyDescent="0.2">
      <c r="A605" s="528"/>
      <c r="B605" s="605"/>
      <c r="D605" s="606"/>
      <c r="E605" s="617"/>
      <c r="F605" s="527"/>
      <c r="G605" s="605"/>
      <c r="H605" s="607"/>
      <c r="J605" s="636"/>
      <c r="K605" s="607"/>
      <c r="L605" s="608"/>
      <c r="M605" s="607"/>
    </row>
    <row r="606" spans="1:13" ht="18.75" customHeight="1" x14ac:dyDescent="0.2">
      <c r="A606" s="528"/>
      <c r="B606" s="605"/>
      <c r="D606" s="606"/>
      <c r="E606" s="617"/>
      <c r="F606" s="527"/>
      <c r="G606" s="605"/>
      <c r="H606" s="607"/>
      <c r="J606" s="636"/>
      <c r="K606" s="607"/>
      <c r="L606" s="608"/>
      <c r="M606" s="607"/>
    </row>
    <row r="607" spans="1:13" ht="18.75" customHeight="1" x14ac:dyDescent="0.2">
      <c r="A607" s="528"/>
      <c r="B607" s="605"/>
      <c r="D607" s="606"/>
      <c r="E607" s="617"/>
      <c r="F607" s="527"/>
      <c r="G607" s="605"/>
      <c r="H607" s="607"/>
      <c r="J607" s="636"/>
      <c r="K607" s="607"/>
      <c r="L607" s="608"/>
      <c r="M607" s="607"/>
    </row>
    <row r="608" spans="1:13" ht="18.75" customHeight="1" x14ac:dyDescent="0.2">
      <c r="A608" s="528"/>
      <c r="B608" s="605"/>
      <c r="D608" s="606"/>
      <c r="E608" s="617"/>
      <c r="F608" s="527"/>
      <c r="G608" s="605"/>
      <c r="H608" s="607"/>
      <c r="J608" s="636"/>
      <c r="K608" s="607"/>
      <c r="L608" s="608"/>
      <c r="M608" s="607"/>
    </row>
    <row r="609" spans="1:13" ht="18.75" customHeight="1" x14ac:dyDescent="0.2">
      <c r="A609" s="528"/>
      <c r="B609" s="605"/>
      <c r="D609" s="606"/>
      <c r="E609" s="617"/>
      <c r="F609" s="527"/>
      <c r="G609" s="605"/>
      <c r="H609" s="607"/>
      <c r="J609" s="636"/>
      <c r="K609" s="607"/>
      <c r="L609" s="608"/>
      <c r="M609" s="607"/>
    </row>
    <row r="610" spans="1:13" ht="18.75" customHeight="1" x14ac:dyDescent="0.2">
      <c r="A610" s="528"/>
      <c r="B610" s="605"/>
      <c r="D610" s="606"/>
      <c r="E610" s="617"/>
      <c r="F610" s="527"/>
      <c r="G610" s="605"/>
      <c r="H610" s="607"/>
      <c r="J610" s="636"/>
      <c r="K610" s="607"/>
      <c r="L610" s="608"/>
      <c r="M610" s="607"/>
    </row>
    <row r="611" spans="1:13" ht="18.75" customHeight="1" x14ac:dyDescent="0.2">
      <c r="A611" s="528"/>
      <c r="B611" s="605"/>
      <c r="D611" s="606"/>
      <c r="E611" s="617"/>
      <c r="F611" s="527"/>
      <c r="G611" s="605"/>
      <c r="H611" s="607"/>
      <c r="J611" s="636"/>
      <c r="K611" s="607"/>
      <c r="L611" s="608"/>
      <c r="M611" s="607"/>
    </row>
    <row r="612" spans="1:13" ht="18.75" customHeight="1" x14ac:dyDescent="0.2">
      <c r="A612" s="528"/>
      <c r="B612" s="605"/>
      <c r="D612" s="606"/>
      <c r="E612" s="617"/>
      <c r="F612" s="527"/>
      <c r="G612" s="605"/>
      <c r="H612" s="607"/>
      <c r="J612" s="636"/>
      <c r="K612" s="607"/>
      <c r="L612" s="608"/>
      <c r="M612" s="607"/>
    </row>
    <row r="613" spans="1:13" ht="18.75" customHeight="1" x14ac:dyDescent="0.2">
      <c r="A613" s="528"/>
      <c r="B613" s="605"/>
      <c r="D613" s="606"/>
      <c r="E613" s="617"/>
      <c r="F613" s="527"/>
      <c r="G613" s="605"/>
      <c r="H613" s="607"/>
      <c r="J613" s="636"/>
      <c r="K613" s="607"/>
      <c r="L613" s="608"/>
      <c r="M613" s="607"/>
    </row>
    <row r="614" spans="1:13" ht="18.75" customHeight="1" x14ac:dyDescent="0.2">
      <c r="A614" s="528"/>
      <c r="B614" s="605"/>
      <c r="D614" s="606"/>
      <c r="E614" s="617"/>
      <c r="F614" s="527"/>
      <c r="G614" s="605"/>
      <c r="H614" s="607"/>
      <c r="J614" s="636"/>
      <c r="K614" s="607"/>
      <c r="L614" s="608"/>
      <c r="M614" s="607"/>
    </row>
    <row r="615" spans="1:13" ht="18.75" customHeight="1" x14ac:dyDescent="0.2">
      <c r="A615" s="528"/>
      <c r="B615" s="605"/>
      <c r="D615" s="606"/>
      <c r="E615" s="617"/>
      <c r="F615" s="527"/>
      <c r="G615" s="605"/>
      <c r="H615" s="607"/>
      <c r="J615" s="636"/>
      <c r="K615" s="607"/>
      <c r="L615" s="608"/>
      <c r="M615" s="607"/>
    </row>
    <row r="616" spans="1:13" ht="18.75" customHeight="1" x14ac:dyDescent="0.2">
      <c r="A616" s="528"/>
      <c r="B616" s="605"/>
      <c r="D616" s="606"/>
      <c r="E616" s="617"/>
      <c r="F616" s="527"/>
      <c r="G616" s="605"/>
      <c r="H616" s="607"/>
      <c r="J616" s="636"/>
      <c r="K616" s="607"/>
      <c r="L616" s="608"/>
      <c r="M616" s="607"/>
    </row>
    <row r="617" spans="1:13" ht="18.75" customHeight="1" x14ac:dyDescent="0.2">
      <c r="A617" s="528"/>
      <c r="B617" s="605"/>
      <c r="D617" s="606"/>
      <c r="E617" s="617"/>
      <c r="F617" s="527"/>
      <c r="G617" s="605"/>
      <c r="H617" s="607"/>
      <c r="J617" s="636"/>
      <c r="K617" s="607"/>
      <c r="L617" s="608"/>
      <c r="M617" s="607"/>
    </row>
    <row r="618" spans="1:13" ht="18.75" customHeight="1" x14ac:dyDescent="0.2">
      <c r="A618" s="528"/>
      <c r="B618" s="605"/>
      <c r="D618" s="606"/>
      <c r="E618" s="617"/>
      <c r="F618" s="527"/>
      <c r="G618" s="605"/>
      <c r="H618" s="607"/>
      <c r="J618" s="636"/>
      <c r="K618" s="607"/>
      <c r="L618" s="608"/>
      <c r="M618" s="607"/>
    </row>
    <row r="619" spans="1:13" ht="18.75" customHeight="1" x14ac:dyDescent="0.2">
      <c r="A619" s="528"/>
      <c r="B619" s="605"/>
      <c r="D619" s="606"/>
      <c r="E619" s="617"/>
      <c r="F619" s="527"/>
      <c r="G619" s="605"/>
      <c r="H619" s="607"/>
      <c r="J619" s="636"/>
      <c r="K619" s="607"/>
      <c r="L619" s="608"/>
      <c r="M619" s="607"/>
    </row>
    <row r="620" spans="1:13" ht="18.75" customHeight="1" x14ac:dyDescent="0.2">
      <c r="A620" s="528"/>
      <c r="B620" s="605"/>
      <c r="D620" s="606"/>
      <c r="E620" s="617"/>
      <c r="F620" s="527"/>
      <c r="G620" s="605"/>
      <c r="H620" s="607"/>
      <c r="J620" s="636"/>
      <c r="K620" s="607"/>
      <c r="L620" s="608"/>
      <c r="M620" s="607"/>
    </row>
    <row r="621" spans="1:13" ht="18.75" customHeight="1" x14ac:dyDescent="0.2">
      <c r="A621" s="528"/>
      <c r="B621" s="605"/>
      <c r="D621" s="606"/>
      <c r="E621" s="617"/>
      <c r="F621" s="527"/>
      <c r="G621" s="605"/>
      <c r="H621" s="607"/>
      <c r="J621" s="636"/>
      <c r="K621" s="607"/>
      <c r="L621" s="608"/>
      <c r="M621" s="607"/>
    </row>
    <row r="622" spans="1:13" ht="18.75" customHeight="1" x14ac:dyDescent="0.2">
      <c r="A622" s="528"/>
      <c r="B622" s="605"/>
      <c r="D622" s="606"/>
      <c r="E622" s="617"/>
      <c r="F622" s="527"/>
      <c r="G622" s="605"/>
      <c r="H622" s="607"/>
      <c r="J622" s="636"/>
      <c r="K622" s="607"/>
      <c r="L622" s="608"/>
      <c r="M622" s="607"/>
    </row>
    <row r="623" spans="1:13" ht="18.75" customHeight="1" x14ac:dyDescent="0.2">
      <c r="A623" s="528"/>
      <c r="B623" s="605"/>
      <c r="D623" s="606"/>
      <c r="E623" s="617"/>
      <c r="F623" s="527"/>
      <c r="G623" s="605"/>
      <c r="H623" s="607"/>
      <c r="J623" s="636"/>
      <c r="K623" s="607"/>
      <c r="L623" s="608"/>
      <c r="M623" s="607"/>
    </row>
    <row r="624" spans="1:13" ht="18.75" customHeight="1" x14ac:dyDescent="0.2">
      <c r="A624" s="528"/>
      <c r="B624" s="605"/>
      <c r="D624" s="606"/>
      <c r="E624" s="617"/>
      <c r="F624" s="527"/>
      <c r="G624" s="605"/>
      <c r="H624" s="607"/>
      <c r="J624" s="636"/>
      <c r="K624" s="607"/>
      <c r="L624" s="608"/>
      <c r="M624" s="607"/>
    </row>
    <row r="625" spans="1:13" ht="18.75" customHeight="1" x14ac:dyDescent="0.2">
      <c r="A625" s="528"/>
      <c r="B625" s="605"/>
      <c r="D625" s="606"/>
      <c r="E625" s="617"/>
      <c r="F625" s="527"/>
      <c r="G625" s="605"/>
      <c r="H625" s="607"/>
      <c r="J625" s="636"/>
      <c r="K625" s="607"/>
      <c r="L625" s="608"/>
      <c r="M625" s="607"/>
    </row>
    <row r="626" spans="1:13" ht="18.75" customHeight="1" x14ac:dyDescent="0.2">
      <c r="A626" s="528"/>
      <c r="B626" s="605"/>
      <c r="D626" s="606"/>
      <c r="E626" s="617"/>
      <c r="F626" s="527"/>
      <c r="G626" s="605"/>
      <c r="H626" s="607"/>
      <c r="J626" s="636"/>
      <c r="K626" s="607"/>
      <c r="L626" s="608"/>
      <c r="M626" s="607"/>
    </row>
    <row r="627" spans="1:13" ht="18.75" customHeight="1" x14ac:dyDescent="0.2">
      <c r="A627" s="528"/>
      <c r="B627" s="605"/>
      <c r="D627" s="606"/>
      <c r="E627" s="617"/>
      <c r="F627" s="527"/>
      <c r="G627" s="605"/>
      <c r="H627" s="607"/>
      <c r="J627" s="636"/>
      <c r="K627" s="607"/>
      <c r="L627" s="608"/>
      <c r="M627" s="607"/>
    </row>
    <row r="628" spans="1:13" ht="18.75" customHeight="1" x14ac:dyDescent="0.2">
      <c r="A628" s="528"/>
      <c r="B628" s="605"/>
      <c r="D628" s="606"/>
      <c r="E628" s="617"/>
      <c r="F628" s="527"/>
      <c r="G628" s="605"/>
      <c r="H628" s="607"/>
      <c r="J628" s="636"/>
      <c r="K628" s="607"/>
      <c r="L628" s="608"/>
      <c r="M628" s="607"/>
    </row>
    <row r="629" spans="1:13" ht="18.75" customHeight="1" x14ac:dyDescent="0.2">
      <c r="A629" s="528"/>
      <c r="B629" s="605"/>
      <c r="D629" s="606"/>
      <c r="E629" s="617"/>
      <c r="F629" s="527"/>
      <c r="G629" s="605"/>
      <c r="H629" s="607"/>
      <c r="J629" s="636"/>
      <c r="K629" s="607"/>
      <c r="L629" s="608"/>
      <c r="M629" s="607"/>
    </row>
    <row r="630" spans="1:13" ht="18.75" customHeight="1" x14ac:dyDescent="0.2">
      <c r="A630" s="528"/>
      <c r="B630" s="605"/>
      <c r="D630" s="606"/>
      <c r="E630" s="617"/>
      <c r="F630" s="527"/>
      <c r="G630" s="605"/>
      <c r="H630" s="607"/>
      <c r="J630" s="636"/>
      <c r="K630" s="607"/>
      <c r="L630" s="608"/>
      <c r="M630" s="607"/>
    </row>
    <row r="631" spans="1:13" ht="18.75" customHeight="1" x14ac:dyDescent="0.2">
      <c r="A631" s="528"/>
      <c r="B631" s="605"/>
      <c r="D631" s="606"/>
      <c r="E631" s="617"/>
      <c r="F631" s="527"/>
      <c r="G631" s="605"/>
      <c r="H631" s="607"/>
      <c r="J631" s="636"/>
      <c r="K631" s="607"/>
      <c r="L631" s="608"/>
      <c r="M631" s="607"/>
    </row>
    <row r="632" spans="1:13" ht="18.75" customHeight="1" x14ac:dyDescent="0.2">
      <c r="A632" s="528"/>
      <c r="B632" s="605"/>
      <c r="D632" s="606"/>
      <c r="E632" s="617"/>
      <c r="F632" s="527"/>
      <c r="G632" s="605"/>
      <c r="H632" s="607"/>
      <c r="J632" s="636"/>
      <c r="K632" s="607"/>
      <c r="L632" s="608"/>
      <c r="M632" s="607"/>
    </row>
    <row r="633" spans="1:13" ht="18.75" customHeight="1" x14ac:dyDescent="0.2">
      <c r="A633" s="528"/>
      <c r="B633" s="605"/>
      <c r="D633" s="606"/>
      <c r="E633" s="617"/>
      <c r="F633" s="527"/>
      <c r="G633" s="605"/>
      <c r="H633" s="607"/>
      <c r="J633" s="636"/>
      <c r="K633" s="607"/>
      <c r="L633" s="608"/>
      <c r="M633" s="607"/>
    </row>
    <row r="634" spans="1:13" ht="18.75" customHeight="1" x14ac:dyDescent="0.2">
      <c r="A634" s="528"/>
      <c r="B634" s="605"/>
      <c r="D634" s="606"/>
      <c r="E634" s="617"/>
      <c r="F634" s="527"/>
      <c r="G634" s="605"/>
      <c r="H634" s="607"/>
      <c r="J634" s="636"/>
      <c r="K634" s="607"/>
      <c r="L634" s="608"/>
      <c r="M634" s="607"/>
    </row>
    <row r="635" spans="1:13" ht="18.75" customHeight="1" x14ac:dyDescent="0.2">
      <c r="A635" s="528"/>
      <c r="B635" s="605"/>
      <c r="D635" s="606"/>
      <c r="E635" s="617"/>
      <c r="F635" s="527"/>
      <c r="G635" s="605"/>
      <c r="H635" s="607"/>
      <c r="J635" s="636"/>
      <c r="K635" s="607"/>
      <c r="L635" s="608"/>
      <c r="M635" s="607"/>
    </row>
    <row r="636" spans="1:13" ht="18.75" customHeight="1" x14ac:dyDescent="0.2">
      <c r="A636" s="528"/>
      <c r="B636" s="605"/>
      <c r="D636" s="606"/>
      <c r="E636" s="617"/>
      <c r="F636" s="527"/>
      <c r="G636" s="605"/>
      <c r="H636" s="607"/>
      <c r="J636" s="636"/>
      <c r="K636" s="607"/>
      <c r="L636" s="608"/>
      <c r="M636" s="607"/>
    </row>
    <row r="637" spans="1:13" ht="18.75" customHeight="1" x14ac:dyDescent="0.2">
      <c r="A637" s="528"/>
      <c r="B637" s="605"/>
      <c r="D637" s="606"/>
      <c r="E637" s="617"/>
      <c r="F637" s="527"/>
      <c r="G637" s="605"/>
      <c r="H637" s="607"/>
      <c r="J637" s="636"/>
      <c r="K637" s="607"/>
      <c r="L637" s="608"/>
      <c r="M637" s="607"/>
    </row>
    <row r="638" spans="1:13" ht="18.75" customHeight="1" x14ac:dyDescent="0.2">
      <c r="A638" s="528"/>
      <c r="B638" s="605"/>
      <c r="D638" s="606"/>
      <c r="E638" s="617"/>
      <c r="F638" s="527"/>
      <c r="G638" s="605"/>
      <c r="H638" s="607"/>
      <c r="J638" s="636"/>
      <c r="K638" s="607"/>
      <c r="L638" s="608"/>
      <c r="M638" s="607"/>
    </row>
    <row r="639" spans="1:13" ht="18.75" customHeight="1" x14ac:dyDescent="0.2">
      <c r="A639" s="528"/>
      <c r="B639" s="605"/>
      <c r="D639" s="606"/>
      <c r="E639" s="617"/>
      <c r="F639" s="527"/>
      <c r="G639" s="605"/>
      <c r="H639" s="607"/>
      <c r="J639" s="636"/>
      <c r="K639" s="607"/>
      <c r="L639" s="608"/>
      <c r="M639" s="607"/>
    </row>
    <row r="640" spans="1:13" ht="18.75" customHeight="1" x14ac:dyDescent="0.2">
      <c r="A640" s="528"/>
      <c r="B640" s="605"/>
      <c r="D640" s="606"/>
      <c r="E640" s="617"/>
      <c r="F640" s="527"/>
      <c r="G640" s="605"/>
      <c r="H640" s="607"/>
      <c r="J640" s="636"/>
      <c r="K640" s="607"/>
      <c r="L640" s="608"/>
      <c r="M640" s="607"/>
    </row>
    <row r="641" spans="1:13" ht="18.75" customHeight="1" x14ac:dyDescent="0.2">
      <c r="A641" s="528"/>
      <c r="B641" s="605"/>
      <c r="D641" s="606"/>
      <c r="E641" s="617"/>
      <c r="F641" s="527"/>
      <c r="G641" s="605"/>
      <c r="H641" s="607"/>
      <c r="J641" s="636"/>
      <c r="K641" s="607"/>
      <c r="L641" s="608"/>
      <c r="M641" s="607"/>
    </row>
    <row r="642" spans="1:13" ht="18.75" customHeight="1" x14ac:dyDescent="0.2">
      <c r="A642" s="528"/>
      <c r="B642" s="605"/>
      <c r="D642" s="606"/>
      <c r="E642" s="617"/>
      <c r="F642" s="527"/>
      <c r="G642" s="605"/>
      <c r="H642" s="607"/>
      <c r="J642" s="636"/>
      <c r="K642" s="607"/>
      <c r="L642" s="608"/>
      <c r="M642" s="607"/>
    </row>
    <row r="643" spans="1:13" ht="18.75" customHeight="1" x14ac:dyDescent="0.2">
      <c r="A643" s="528"/>
      <c r="B643" s="605"/>
      <c r="D643" s="606"/>
      <c r="E643" s="617"/>
      <c r="F643" s="527"/>
      <c r="G643" s="605"/>
      <c r="H643" s="607"/>
      <c r="J643" s="636"/>
      <c r="K643" s="607"/>
      <c r="L643" s="608"/>
      <c r="M643" s="607"/>
    </row>
    <row r="644" spans="1:13" ht="18.75" customHeight="1" x14ac:dyDescent="0.2">
      <c r="A644" s="528"/>
      <c r="B644" s="605"/>
      <c r="D644" s="606"/>
      <c r="E644" s="617"/>
      <c r="F644" s="527"/>
      <c r="G644" s="605"/>
      <c r="H644" s="607"/>
      <c r="J644" s="636"/>
      <c r="K644" s="607"/>
      <c r="L644" s="608"/>
      <c r="M644" s="607"/>
    </row>
    <row r="645" spans="1:13" ht="18.75" customHeight="1" x14ac:dyDescent="0.2">
      <c r="A645" s="528"/>
      <c r="B645" s="605"/>
      <c r="D645" s="606"/>
      <c r="E645" s="617"/>
      <c r="F645" s="527"/>
      <c r="G645" s="605"/>
      <c r="H645" s="607"/>
      <c r="J645" s="636"/>
      <c r="K645" s="607"/>
      <c r="L645" s="608"/>
      <c r="M645" s="607"/>
    </row>
    <row r="646" spans="1:13" ht="18.75" customHeight="1" x14ac:dyDescent="0.2">
      <c r="A646" s="528"/>
      <c r="B646" s="605"/>
      <c r="D646" s="606"/>
      <c r="E646" s="617"/>
      <c r="F646" s="527"/>
      <c r="G646" s="605"/>
      <c r="H646" s="607"/>
      <c r="J646" s="636"/>
      <c r="K646" s="607"/>
      <c r="L646" s="608"/>
      <c r="M646" s="607"/>
    </row>
    <row r="647" spans="1:13" ht="18.75" customHeight="1" x14ac:dyDescent="0.2">
      <c r="A647" s="528"/>
      <c r="B647" s="605"/>
      <c r="D647" s="606"/>
      <c r="E647" s="617"/>
      <c r="F647" s="527"/>
      <c r="G647" s="605"/>
      <c r="H647" s="607"/>
      <c r="J647" s="636"/>
      <c r="K647" s="607"/>
      <c r="L647" s="608"/>
      <c r="M647" s="607"/>
    </row>
    <row r="648" spans="1:13" ht="18.75" customHeight="1" x14ac:dyDescent="0.2">
      <c r="A648" s="528"/>
      <c r="B648" s="605"/>
      <c r="D648" s="606"/>
      <c r="E648" s="617"/>
      <c r="F648" s="527"/>
      <c r="G648" s="605"/>
      <c r="H648" s="607"/>
      <c r="J648" s="636"/>
      <c r="K648" s="607"/>
      <c r="L648" s="608"/>
      <c r="M648" s="607"/>
    </row>
    <row r="649" spans="1:13" ht="18.75" customHeight="1" x14ac:dyDescent="0.2">
      <c r="A649" s="528"/>
      <c r="B649" s="605"/>
      <c r="D649" s="606"/>
      <c r="E649" s="617"/>
      <c r="F649" s="527"/>
      <c r="G649" s="605"/>
      <c r="H649" s="607"/>
      <c r="J649" s="636"/>
      <c r="K649" s="607"/>
      <c r="L649" s="608"/>
      <c r="M649" s="607"/>
    </row>
    <row r="650" spans="1:13" ht="18.75" customHeight="1" x14ac:dyDescent="0.2">
      <c r="A650" s="528"/>
      <c r="B650" s="605"/>
      <c r="D650" s="606"/>
      <c r="E650" s="617"/>
      <c r="F650" s="527"/>
      <c r="G650" s="605"/>
      <c r="H650" s="607"/>
      <c r="J650" s="636"/>
      <c r="K650" s="607"/>
      <c r="L650" s="608"/>
      <c r="M650" s="607"/>
    </row>
    <row r="651" spans="1:13" ht="18.75" customHeight="1" x14ac:dyDescent="0.2">
      <c r="A651" s="528"/>
      <c r="B651" s="605"/>
      <c r="D651" s="606"/>
      <c r="E651" s="617"/>
      <c r="F651" s="527"/>
      <c r="G651" s="605"/>
      <c r="H651" s="607"/>
      <c r="J651" s="636"/>
      <c r="K651" s="607"/>
      <c r="L651" s="608"/>
      <c r="M651" s="607"/>
    </row>
    <row r="652" spans="1:13" ht="18.75" customHeight="1" x14ac:dyDescent="0.2">
      <c r="A652" s="528"/>
      <c r="B652" s="605"/>
      <c r="D652" s="606"/>
      <c r="E652" s="617"/>
      <c r="F652" s="527"/>
      <c r="G652" s="605"/>
      <c r="H652" s="607"/>
      <c r="J652" s="636"/>
      <c r="K652" s="607"/>
      <c r="L652" s="608"/>
      <c r="M652" s="607"/>
    </row>
    <row r="653" spans="1:13" ht="18.75" customHeight="1" x14ac:dyDescent="0.2">
      <c r="A653" s="528"/>
      <c r="B653" s="605"/>
      <c r="D653" s="606"/>
      <c r="E653" s="617"/>
      <c r="F653" s="527"/>
      <c r="G653" s="605"/>
      <c r="H653" s="607"/>
      <c r="J653" s="636"/>
      <c r="K653" s="607"/>
      <c r="L653" s="608"/>
      <c r="M653" s="607"/>
    </row>
    <row r="654" spans="1:13" ht="18.75" customHeight="1" x14ac:dyDescent="0.2">
      <c r="A654" s="528"/>
      <c r="B654" s="605"/>
      <c r="D654" s="606"/>
      <c r="E654" s="617"/>
      <c r="F654" s="527"/>
      <c r="G654" s="605"/>
      <c r="H654" s="607"/>
      <c r="J654" s="636"/>
      <c r="K654" s="607"/>
      <c r="L654" s="608"/>
      <c r="M654" s="607"/>
    </row>
    <row r="655" spans="1:13" ht="18.75" customHeight="1" x14ac:dyDescent="0.2">
      <c r="A655" s="528"/>
      <c r="B655" s="605"/>
      <c r="D655" s="606"/>
      <c r="E655" s="617"/>
      <c r="F655" s="527"/>
      <c r="G655" s="605"/>
      <c r="H655" s="607"/>
      <c r="J655" s="636"/>
      <c r="K655" s="607"/>
      <c r="L655" s="608"/>
      <c r="M655" s="607"/>
    </row>
    <row r="656" spans="1:13" ht="18.75" customHeight="1" x14ac:dyDescent="0.2">
      <c r="A656" s="528"/>
      <c r="B656" s="605"/>
      <c r="D656" s="606"/>
      <c r="E656" s="617"/>
      <c r="F656" s="527"/>
      <c r="G656" s="605"/>
      <c r="H656" s="607"/>
      <c r="J656" s="636"/>
      <c r="K656" s="607"/>
      <c r="L656" s="608"/>
      <c r="M656" s="607"/>
    </row>
    <row r="657" spans="1:13" ht="18.75" customHeight="1" x14ac:dyDescent="0.2">
      <c r="A657" s="528"/>
      <c r="B657" s="605"/>
      <c r="D657" s="606"/>
      <c r="E657" s="617"/>
      <c r="F657" s="527"/>
      <c r="G657" s="605"/>
      <c r="H657" s="607"/>
      <c r="J657" s="636"/>
      <c r="K657" s="607"/>
      <c r="L657" s="608"/>
      <c r="M657" s="607"/>
    </row>
    <row r="658" spans="1:13" ht="18.75" customHeight="1" x14ac:dyDescent="0.2">
      <c r="A658" s="528"/>
      <c r="B658" s="605"/>
      <c r="D658" s="606"/>
      <c r="E658" s="617"/>
      <c r="F658" s="527"/>
      <c r="G658" s="605"/>
      <c r="H658" s="607"/>
      <c r="J658" s="636"/>
      <c r="K658" s="607"/>
      <c r="L658" s="608"/>
      <c r="M658" s="607"/>
    </row>
    <row r="659" spans="1:13" ht="18.75" customHeight="1" x14ac:dyDescent="0.2">
      <c r="A659" s="528"/>
      <c r="B659" s="605"/>
      <c r="D659" s="606"/>
      <c r="E659" s="617"/>
      <c r="F659" s="527"/>
      <c r="G659" s="605"/>
      <c r="H659" s="607"/>
      <c r="J659" s="636"/>
      <c r="K659" s="607"/>
      <c r="L659" s="608"/>
      <c r="M659" s="607"/>
    </row>
    <row r="660" spans="1:13" ht="18.75" customHeight="1" x14ac:dyDescent="0.2">
      <c r="A660" s="528"/>
      <c r="B660" s="605"/>
      <c r="D660" s="606"/>
      <c r="E660" s="617"/>
      <c r="F660" s="527"/>
      <c r="G660" s="605"/>
      <c r="H660" s="607"/>
      <c r="J660" s="636"/>
      <c r="K660" s="607"/>
      <c r="L660" s="608"/>
      <c r="M660" s="607"/>
    </row>
    <row r="661" spans="1:13" ht="18.75" customHeight="1" x14ac:dyDescent="0.2">
      <c r="A661" s="528"/>
      <c r="B661" s="605"/>
      <c r="D661" s="606"/>
      <c r="E661" s="617"/>
      <c r="F661" s="527"/>
      <c r="G661" s="605"/>
      <c r="H661" s="607"/>
      <c r="J661" s="636"/>
      <c r="K661" s="607"/>
      <c r="L661" s="608"/>
      <c r="M661" s="607"/>
    </row>
    <row r="662" spans="1:13" ht="18.75" customHeight="1" x14ac:dyDescent="0.2">
      <c r="A662" s="528"/>
      <c r="B662" s="605"/>
      <c r="D662" s="606"/>
      <c r="E662" s="617"/>
      <c r="F662" s="527"/>
      <c r="G662" s="605"/>
      <c r="H662" s="607"/>
      <c r="J662" s="636"/>
      <c r="K662" s="607"/>
      <c r="L662" s="608"/>
      <c r="M662" s="607"/>
    </row>
    <row r="663" spans="1:13" ht="18.75" customHeight="1" x14ac:dyDescent="0.2">
      <c r="A663" s="528"/>
      <c r="B663" s="605"/>
      <c r="D663" s="606"/>
      <c r="E663" s="617"/>
      <c r="F663" s="527"/>
      <c r="G663" s="605"/>
      <c r="H663" s="607"/>
      <c r="J663" s="636"/>
      <c r="K663" s="607"/>
      <c r="L663" s="608"/>
      <c r="M663" s="607"/>
    </row>
    <row r="664" spans="1:13" ht="18.75" customHeight="1" x14ac:dyDescent="0.2">
      <c r="A664" s="528"/>
      <c r="B664" s="605"/>
      <c r="D664" s="606"/>
      <c r="E664" s="617"/>
      <c r="F664" s="527"/>
      <c r="G664" s="605"/>
      <c r="H664" s="607"/>
      <c r="J664" s="636"/>
      <c r="K664" s="607"/>
      <c r="L664" s="608"/>
      <c r="M664" s="607"/>
    </row>
    <row r="665" spans="1:13" ht="18.75" customHeight="1" x14ac:dyDescent="0.2">
      <c r="A665" s="528"/>
      <c r="B665" s="605"/>
      <c r="D665" s="606"/>
      <c r="E665" s="617"/>
      <c r="F665" s="527"/>
      <c r="G665" s="605"/>
      <c r="H665" s="607"/>
      <c r="J665" s="636"/>
      <c r="K665" s="607"/>
      <c r="L665" s="608"/>
      <c r="M665" s="607"/>
    </row>
    <row r="666" spans="1:13" ht="18.75" customHeight="1" x14ac:dyDescent="0.2">
      <c r="A666" s="528"/>
      <c r="B666" s="605"/>
      <c r="D666" s="606"/>
      <c r="E666" s="617"/>
      <c r="F666" s="527"/>
      <c r="G666" s="605"/>
      <c r="H666" s="607"/>
      <c r="J666" s="636"/>
      <c r="K666" s="607"/>
      <c r="L666" s="608"/>
      <c r="M666" s="607"/>
    </row>
    <row r="667" spans="1:13" ht="18.75" customHeight="1" x14ac:dyDescent="0.2">
      <c r="A667" s="528"/>
      <c r="B667" s="605"/>
      <c r="D667" s="606"/>
      <c r="E667" s="617"/>
      <c r="F667" s="527"/>
      <c r="G667" s="605"/>
      <c r="H667" s="607"/>
      <c r="J667" s="636"/>
      <c r="K667" s="607"/>
      <c r="L667" s="608"/>
      <c r="M667" s="607"/>
    </row>
    <row r="668" spans="1:13" ht="18.75" customHeight="1" x14ac:dyDescent="0.2">
      <c r="A668" s="528"/>
      <c r="B668" s="605"/>
      <c r="D668" s="606"/>
      <c r="E668" s="617"/>
      <c r="F668" s="527"/>
      <c r="G668" s="605"/>
      <c r="H668" s="607"/>
      <c r="J668" s="636"/>
      <c r="K668" s="607"/>
      <c r="L668" s="608"/>
      <c r="M668" s="607"/>
    </row>
    <row r="669" spans="1:13" ht="18.75" customHeight="1" x14ac:dyDescent="0.2">
      <c r="A669" s="528"/>
      <c r="B669" s="605"/>
      <c r="D669" s="606"/>
      <c r="E669" s="617"/>
      <c r="F669" s="527"/>
      <c r="G669" s="605"/>
      <c r="H669" s="607"/>
      <c r="J669" s="636"/>
      <c r="K669" s="607"/>
      <c r="L669" s="608"/>
      <c r="M669" s="607"/>
    </row>
    <row r="670" spans="1:13" ht="18.75" customHeight="1" x14ac:dyDescent="0.2">
      <c r="A670" s="528"/>
      <c r="B670" s="605"/>
      <c r="D670" s="606"/>
      <c r="E670" s="617"/>
      <c r="F670" s="527"/>
      <c r="G670" s="605"/>
      <c r="H670" s="607"/>
      <c r="J670" s="636"/>
      <c r="K670" s="607"/>
      <c r="L670" s="608"/>
      <c r="M670" s="607"/>
    </row>
    <row r="671" spans="1:13" ht="18.75" customHeight="1" x14ac:dyDescent="0.2">
      <c r="A671" s="528"/>
      <c r="B671" s="605"/>
      <c r="D671" s="606"/>
      <c r="E671" s="617"/>
      <c r="F671" s="527"/>
      <c r="G671" s="605"/>
      <c r="H671" s="607"/>
      <c r="J671" s="636"/>
      <c r="K671" s="607"/>
      <c r="L671" s="608"/>
      <c r="M671" s="607"/>
    </row>
    <row r="672" spans="1:13" ht="18.75" customHeight="1" x14ac:dyDescent="0.2">
      <c r="A672" s="528"/>
      <c r="B672" s="605"/>
      <c r="D672" s="606"/>
      <c r="E672" s="617"/>
      <c r="F672" s="527"/>
      <c r="G672" s="605"/>
      <c r="H672" s="607"/>
      <c r="J672" s="636"/>
      <c r="K672" s="607"/>
      <c r="L672" s="608"/>
      <c r="M672" s="607"/>
    </row>
    <row r="673" spans="1:13" ht="18.75" customHeight="1" x14ac:dyDescent="0.2">
      <c r="A673" s="528"/>
      <c r="B673" s="605"/>
      <c r="D673" s="606"/>
      <c r="E673" s="617"/>
      <c r="F673" s="527"/>
      <c r="G673" s="605"/>
      <c r="H673" s="607"/>
      <c r="J673" s="636"/>
      <c r="K673" s="607"/>
      <c r="L673" s="608"/>
      <c r="M673" s="607"/>
    </row>
    <row r="674" spans="1:13" ht="18.75" customHeight="1" x14ac:dyDescent="0.2">
      <c r="A674" s="528"/>
      <c r="B674" s="605"/>
      <c r="D674" s="606"/>
      <c r="E674" s="617"/>
      <c r="F674" s="527"/>
      <c r="G674" s="605"/>
      <c r="H674" s="607"/>
      <c r="J674" s="636"/>
      <c r="K674" s="607"/>
      <c r="L674" s="608"/>
      <c r="M674" s="607"/>
    </row>
    <row r="675" spans="1:13" ht="18.75" customHeight="1" x14ac:dyDescent="0.2">
      <c r="A675" s="528"/>
      <c r="B675" s="605"/>
      <c r="D675" s="606"/>
      <c r="E675" s="617"/>
      <c r="F675" s="527"/>
      <c r="G675" s="605"/>
      <c r="H675" s="607"/>
      <c r="J675" s="636"/>
      <c r="K675" s="607"/>
      <c r="L675" s="608"/>
      <c r="M675" s="607"/>
    </row>
    <row r="676" spans="1:13" ht="18.75" customHeight="1" x14ac:dyDescent="0.2">
      <c r="A676" s="528"/>
      <c r="B676" s="605"/>
      <c r="D676" s="606"/>
      <c r="E676" s="617"/>
      <c r="F676" s="527"/>
      <c r="G676" s="605"/>
      <c r="H676" s="607"/>
      <c r="J676" s="636"/>
      <c r="K676" s="607"/>
      <c r="L676" s="608"/>
      <c r="M676" s="607"/>
    </row>
    <row r="677" spans="1:13" ht="18.75" customHeight="1" x14ac:dyDescent="0.2">
      <c r="A677" s="528"/>
      <c r="B677" s="605"/>
      <c r="D677" s="606"/>
      <c r="E677" s="617"/>
      <c r="F677" s="527"/>
      <c r="G677" s="605"/>
      <c r="H677" s="607"/>
      <c r="J677" s="636"/>
      <c r="K677" s="607"/>
      <c r="L677" s="608"/>
      <c r="M677" s="607"/>
    </row>
    <row r="678" spans="1:13" ht="18.75" customHeight="1" x14ac:dyDescent="0.2">
      <c r="A678" s="528"/>
      <c r="B678" s="605"/>
      <c r="D678" s="606"/>
      <c r="E678" s="617"/>
      <c r="F678" s="527"/>
      <c r="G678" s="605"/>
      <c r="H678" s="607"/>
      <c r="J678" s="636"/>
      <c r="K678" s="607"/>
      <c r="L678" s="608"/>
      <c r="M678" s="607"/>
    </row>
    <row r="679" spans="1:13" ht="18.75" customHeight="1" x14ac:dyDescent="0.2">
      <c r="A679" s="528"/>
      <c r="B679" s="605"/>
      <c r="D679" s="606"/>
      <c r="E679" s="617"/>
      <c r="F679" s="527"/>
      <c r="G679" s="605"/>
      <c r="H679" s="607"/>
      <c r="J679" s="636"/>
      <c r="K679" s="607"/>
      <c r="L679" s="608"/>
      <c r="M679" s="607"/>
    </row>
    <row r="680" spans="1:13" ht="18.75" customHeight="1" x14ac:dyDescent="0.2">
      <c r="A680" s="528"/>
      <c r="B680" s="605"/>
      <c r="D680" s="606"/>
      <c r="E680" s="617"/>
      <c r="F680" s="527"/>
      <c r="G680" s="605"/>
      <c r="H680" s="607"/>
      <c r="J680" s="636"/>
      <c r="K680" s="607"/>
      <c r="L680" s="608"/>
      <c r="M680" s="607"/>
    </row>
    <row r="681" spans="1:13" ht="18.75" customHeight="1" x14ac:dyDescent="0.2">
      <c r="A681" s="528"/>
      <c r="B681" s="605"/>
      <c r="D681" s="606"/>
      <c r="E681" s="617"/>
      <c r="F681" s="527"/>
      <c r="G681" s="605"/>
      <c r="H681" s="607"/>
      <c r="J681" s="636"/>
      <c r="K681" s="607"/>
      <c r="L681" s="608"/>
      <c r="M681" s="607"/>
    </row>
    <row r="682" spans="1:13" ht="18.75" customHeight="1" x14ac:dyDescent="0.2">
      <c r="A682" s="528"/>
      <c r="B682" s="605"/>
      <c r="D682" s="606"/>
      <c r="E682" s="617"/>
      <c r="F682" s="527"/>
      <c r="G682" s="605"/>
      <c r="H682" s="607"/>
      <c r="J682" s="636"/>
      <c r="K682" s="607"/>
      <c r="L682" s="608"/>
      <c r="M682" s="607"/>
    </row>
    <row r="683" spans="1:13" ht="18.75" customHeight="1" x14ac:dyDescent="0.2">
      <c r="A683" s="528"/>
      <c r="B683" s="605"/>
      <c r="D683" s="606"/>
      <c r="E683" s="617"/>
      <c r="F683" s="527"/>
      <c r="G683" s="605"/>
      <c r="H683" s="607"/>
      <c r="J683" s="636"/>
      <c r="K683" s="607"/>
      <c r="L683" s="608"/>
      <c r="M683" s="607"/>
    </row>
    <row r="684" spans="1:13" ht="18.75" customHeight="1" x14ac:dyDescent="0.2">
      <c r="A684" s="528"/>
      <c r="B684" s="605"/>
      <c r="D684" s="606"/>
      <c r="E684" s="617"/>
      <c r="F684" s="527"/>
      <c r="G684" s="605"/>
      <c r="H684" s="607"/>
      <c r="J684" s="636"/>
      <c r="K684" s="607"/>
      <c r="L684" s="608"/>
      <c r="M684" s="607"/>
    </row>
    <row r="685" spans="1:13" ht="18.75" customHeight="1" x14ac:dyDescent="0.2">
      <c r="A685" s="528"/>
      <c r="B685" s="605"/>
      <c r="D685" s="606"/>
      <c r="E685" s="617"/>
      <c r="F685" s="527"/>
      <c r="G685" s="605"/>
      <c r="H685" s="607"/>
      <c r="J685" s="636"/>
      <c r="K685" s="607"/>
      <c r="L685" s="608"/>
      <c r="M685" s="607"/>
    </row>
    <row r="686" spans="1:13" ht="18.75" customHeight="1" x14ac:dyDescent="0.2">
      <c r="A686" s="528"/>
      <c r="B686" s="605"/>
      <c r="D686" s="606"/>
      <c r="E686" s="617"/>
      <c r="F686" s="527"/>
      <c r="G686" s="605"/>
      <c r="H686" s="607"/>
      <c r="J686" s="636"/>
      <c r="K686" s="607"/>
      <c r="L686" s="608"/>
      <c r="M686" s="607"/>
    </row>
    <row r="687" spans="1:13" ht="18.75" customHeight="1" x14ac:dyDescent="0.2">
      <c r="A687" s="528"/>
      <c r="B687" s="605"/>
      <c r="D687" s="606"/>
      <c r="E687" s="617"/>
      <c r="F687" s="527"/>
      <c r="G687" s="605"/>
      <c r="H687" s="607"/>
      <c r="J687" s="636"/>
      <c r="K687" s="607"/>
      <c r="L687" s="608"/>
      <c r="M687" s="607"/>
    </row>
    <row r="688" spans="1:13" ht="18.75" customHeight="1" x14ac:dyDescent="0.2">
      <c r="A688" s="528"/>
      <c r="B688" s="605"/>
      <c r="D688" s="606"/>
      <c r="E688" s="617"/>
      <c r="F688" s="527"/>
      <c r="G688" s="605"/>
      <c r="H688" s="607"/>
      <c r="J688" s="636"/>
      <c r="K688" s="607"/>
      <c r="L688" s="608"/>
      <c r="M688" s="607"/>
    </row>
    <row r="689" spans="1:13" ht="18.75" customHeight="1" x14ac:dyDescent="0.2">
      <c r="A689" s="528"/>
      <c r="B689" s="605"/>
      <c r="D689" s="606"/>
      <c r="E689" s="617"/>
      <c r="F689" s="527"/>
      <c r="G689" s="605"/>
      <c r="H689" s="607"/>
      <c r="J689" s="636"/>
      <c r="K689" s="607"/>
      <c r="L689" s="608"/>
      <c r="M689" s="607"/>
    </row>
    <row r="690" spans="1:13" ht="18.75" customHeight="1" x14ac:dyDescent="0.2">
      <c r="A690" s="528"/>
      <c r="B690" s="605"/>
      <c r="D690" s="606"/>
      <c r="E690" s="617"/>
      <c r="F690" s="527"/>
      <c r="G690" s="605"/>
      <c r="H690" s="607"/>
      <c r="J690" s="636"/>
      <c r="K690" s="607"/>
      <c r="L690" s="608"/>
      <c r="M690" s="607"/>
    </row>
    <row r="691" spans="1:13" ht="18.75" customHeight="1" x14ac:dyDescent="0.2">
      <c r="A691" s="528"/>
      <c r="B691" s="605"/>
      <c r="D691" s="606"/>
      <c r="E691" s="617"/>
      <c r="F691" s="527"/>
      <c r="G691" s="605"/>
      <c r="H691" s="607"/>
      <c r="J691" s="636"/>
      <c r="K691" s="607"/>
      <c r="L691" s="608"/>
      <c r="M691" s="607"/>
    </row>
    <row r="692" spans="1:13" ht="18.75" customHeight="1" x14ac:dyDescent="0.2">
      <c r="A692" s="528"/>
      <c r="B692" s="605"/>
      <c r="D692" s="606"/>
      <c r="E692" s="617"/>
      <c r="F692" s="527"/>
      <c r="G692" s="605"/>
      <c r="H692" s="607"/>
      <c r="J692" s="636"/>
      <c r="K692" s="607"/>
      <c r="L692" s="608"/>
      <c r="M692" s="607"/>
    </row>
    <row r="693" spans="1:13" ht="18.75" customHeight="1" x14ac:dyDescent="0.2">
      <c r="A693" s="528"/>
      <c r="B693" s="605"/>
      <c r="D693" s="606"/>
      <c r="E693" s="617"/>
      <c r="F693" s="527"/>
      <c r="G693" s="605"/>
      <c r="H693" s="607"/>
      <c r="J693" s="636"/>
      <c r="K693" s="607"/>
      <c r="L693" s="608"/>
      <c r="M693" s="607"/>
    </row>
    <row r="694" spans="1:13" ht="18.75" customHeight="1" x14ac:dyDescent="0.2">
      <c r="A694" s="528"/>
      <c r="B694" s="605"/>
      <c r="D694" s="606"/>
      <c r="E694" s="617"/>
      <c r="F694" s="527"/>
      <c r="G694" s="605"/>
      <c r="H694" s="607"/>
      <c r="J694" s="636"/>
      <c r="K694" s="607"/>
      <c r="L694" s="608"/>
      <c r="M694" s="607"/>
    </row>
    <row r="695" spans="1:13" ht="18.75" customHeight="1" x14ac:dyDescent="0.2">
      <c r="A695" s="528"/>
      <c r="B695" s="605"/>
      <c r="D695" s="606"/>
      <c r="E695" s="617"/>
      <c r="F695" s="527"/>
      <c r="G695" s="605"/>
      <c r="H695" s="607"/>
      <c r="J695" s="636"/>
      <c r="K695" s="607"/>
      <c r="L695" s="608"/>
      <c r="M695" s="607"/>
    </row>
    <row r="696" spans="1:13" ht="18.75" customHeight="1" x14ac:dyDescent="0.2">
      <c r="A696" s="528"/>
      <c r="B696" s="605"/>
      <c r="D696" s="606"/>
      <c r="E696" s="617"/>
      <c r="F696" s="527"/>
      <c r="G696" s="605"/>
      <c r="H696" s="607"/>
      <c r="J696" s="636"/>
      <c r="K696" s="607"/>
      <c r="L696" s="608"/>
      <c r="M696" s="607"/>
    </row>
    <row r="697" spans="1:13" ht="18.75" customHeight="1" x14ac:dyDescent="0.2">
      <c r="A697" s="528"/>
      <c r="B697" s="605"/>
      <c r="D697" s="606"/>
      <c r="E697" s="617"/>
      <c r="F697" s="527"/>
      <c r="G697" s="605"/>
      <c r="H697" s="607"/>
      <c r="J697" s="636"/>
      <c r="K697" s="607"/>
      <c r="L697" s="608"/>
      <c r="M697" s="607"/>
    </row>
    <row r="698" spans="1:13" ht="18.75" customHeight="1" x14ac:dyDescent="0.2">
      <c r="A698" s="528"/>
      <c r="B698" s="605"/>
      <c r="D698" s="606"/>
      <c r="E698" s="617"/>
      <c r="F698" s="527"/>
      <c r="G698" s="605"/>
      <c r="H698" s="607"/>
      <c r="J698" s="636"/>
      <c r="K698" s="607"/>
      <c r="L698" s="608"/>
      <c r="M698" s="607"/>
    </row>
    <row r="699" spans="1:13" ht="18.75" customHeight="1" x14ac:dyDescent="0.2">
      <c r="A699" s="528"/>
      <c r="B699" s="605"/>
      <c r="D699" s="606"/>
      <c r="E699" s="617"/>
      <c r="F699" s="527"/>
      <c r="G699" s="605"/>
      <c r="H699" s="607"/>
      <c r="J699" s="636"/>
      <c r="K699" s="607"/>
      <c r="L699" s="608"/>
      <c r="M699" s="607"/>
    </row>
    <row r="700" spans="1:13" ht="18.75" customHeight="1" x14ac:dyDescent="0.2">
      <c r="A700" s="528"/>
      <c r="B700" s="605"/>
      <c r="D700" s="606"/>
      <c r="E700" s="617"/>
      <c r="F700" s="527"/>
      <c r="G700" s="605"/>
      <c r="H700" s="607"/>
      <c r="J700" s="636"/>
      <c r="K700" s="607"/>
      <c r="L700" s="608"/>
      <c r="M700" s="607"/>
    </row>
    <row r="701" spans="1:13" ht="18.75" customHeight="1" x14ac:dyDescent="0.2">
      <c r="A701" s="528"/>
      <c r="B701" s="605"/>
      <c r="D701" s="606"/>
      <c r="E701" s="617"/>
      <c r="F701" s="527"/>
      <c r="G701" s="605"/>
      <c r="H701" s="607"/>
      <c r="J701" s="636"/>
      <c r="K701" s="607"/>
      <c r="L701" s="608"/>
      <c r="M701" s="607"/>
    </row>
    <row r="702" spans="1:13" ht="18.75" customHeight="1" x14ac:dyDescent="0.2">
      <c r="A702" s="528"/>
      <c r="B702" s="605"/>
      <c r="D702" s="606"/>
      <c r="E702" s="617"/>
      <c r="F702" s="527"/>
      <c r="G702" s="605"/>
      <c r="H702" s="607"/>
      <c r="J702" s="636"/>
      <c r="K702" s="607"/>
      <c r="L702" s="608"/>
      <c r="M702" s="607"/>
    </row>
    <row r="703" spans="1:13" ht="18.75" customHeight="1" x14ac:dyDescent="0.2">
      <c r="A703" s="528"/>
      <c r="B703" s="605"/>
      <c r="D703" s="606"/>
      <c r="E703" s="617"/>
      <c r="F703" s="527"/>
      <c r="G703" s="605"/>
      <c r="H703" s="607"/>
      <c r="J703" s="636"/>
      <c r="K703" s="607"/>
      <c r="L703" s="608"/>
      <c r="M703" s="607"/>
    </row>
    <row r="704" spans="1:13" ht="18.75" customHeight="1" x14ac:dyDescent="0.2">
      <c r="A704" s="528"/>
      <c r="B704" s="605"/>
      <c r="D704" s="606"/>
      <c r="E704" s="617"/>
      <c r="F704" s="527"/>
      <c r="G704" s="605"/>
      <c r="H704" s="607"/>
      <c r="J704" s="636"/>
      <c r="K704" s="607"/>
      <c r="L704" s="608"/>
      <c r="M704" s="607"/>
    </row>
    <row r="705" spans="1:13" ht="18.75" customHeight="1" x14ac:dyDescent="0.2">
      <c r="A705" s="528"/>
      <c r="B705" s="605"/>
      <c r="D705" s="606"/>
      <c r="E705" s="617"/>
      <c r="F705" s="527"/>
      <c r="G705" s="605"/>
      <c r="H705" s="607"/>
      <c r="J705" s="636"/>
      <c r="K705" s="607"/>
      <c r="L705" s="608"/>
      <c r="M705" s="607"/>
    </row>
    <row r="706" spans="1:13" ht="18.75" customHeight="1" x14ac:dyDescent="0.2">
      <c r="A706" s="528"/>
      <c r="B706" s="605"/>
      <c r="D706" s="606"/>
      <c r="E706" s="617"/>
      <c r="F706" s="527"/>
      <c r="G706" s="605"/>
      <c r="H706" s="607"/>
      <c r="J706" s="636"/>
      <c r="K706" s="607"/>
      <c r="L706" s="608"/>
      <c r="M706" s="607"/>
    </row>
    <row r="707" spans="1:13" ht="18.75" customHeight="1" x14ac:dyDescent="0.2">
      <c r="A707" s="528"/>
      <c r="B707" s="605"/>
      <c r="D707" s="606"/>
      <c r="E707" s="617"/>
      <c r="F707" s="527"/>
      <c r="G707" s="605"/>
      <c r="H707" s="607"/>
      <c r="J707" s="636"/>
      <c r="K707" s="607"/>
      <c r="L707" s="608"/>
      <c r="M707" s="607"/>
    </row>
    <row r="708" spans="1:13" ht="18.75" customHeight="1" x14ac:dyDescent="0.2">
      <c r="A708" s="528"/>
      <c r="B708" s="605"/>
      <c r="D708" s="606"/>
      <c r="E708" s="617"/>
      <c r="F708" s="527"/>
      <c r="G708" s="605"/>
      <c r="H708" s="607"/>
      <c r="J708" s="636"/>
      <c r="K708" s="607"/>
      <c r="L708" s="608"/>
      <c r="M708" s="607"/>
    </row>
    <row r="709" spans="1:13" ht="18.75" customHeight="1" x14ac:dyDescent="0.2">
      <c r="A709" s="528"/>
      <c r="B709" s="605"/>
      <c r="D709" s="606"/>
      <c r="E709" s="617"/>
      <c r="F709" s="527"/>
      <c r="G709" s="605"/>
      <c r="H709" s="607"/>
      <c r="J709" s="636"/>
      <c r="K709" s="607"/>
      <c r="L709" s="608"/>
      <c r="M709" s="607"/>
    </row>
    <row r="710" spans="1:13" ht="18.75" customHeight="1" x14ac:dyDescent="0.2">
      <c r="A710" s="528"/>
      <c r="B710" s="605"/>
      <c r="D710" s="606"/>
      <c r="E710" s="617"/>
      <c r="F710" s="527"/>
      <c r="G710" s="605"/>
      <c r="H710" s="607"/>
      <c r="J710" s="636"/>
      <c r="K710" s="607"/>
      <c r="L710" s="608"/>
      <c r="M710" s="607"/>
    </row>
    <row r="711" spans="1:13" ht="18.75" customHeight="1" x14ac:dyDescent="0.2">
      <c r="A711" s="528"/>
      <c r="B711" s="605"/>
      <c r="D711" s="606"/>
      <c r="E711" s="617"/>
      <c r="F711" s="527"/>
      <c r="G711" s="605"/>
      <c r="H711" s="607"/>
      <c r="J711" s="636"/>
      <c r="K711" s="607"/>
      <c r="L711" s="608"/>
      <c r="M711" s="607"/>
    </row>
    <row r="712" spans="1:13" ht="18.75" customHeight="1" x14ac:dyDescent="0.2">
      <c r="A712" s="528"/>
      <c r="B712" s="605"/>
      <c r="D712" s="606"/>
      <c r="E712" s="617"/>
      <c r="F712" s="527"/>
      <c r="G712" s="605"/>
      <c r="H712" s="607"/>
      <c r="J712" s="636"/>
      <c r="K712" s="607"/>
      <c r="L712" s="608"/>
      <c r="M712" s="607"/>
    </row>
    <row r="713" spans="1:13" ht="18.75" customHeight="1" x14ac:dyDescent="0.2">
      <c r="A713" s="528"/>
      <c r="B713" s="605"/>
      <c r="D713" s="606"/>
      <c r="E713" s="617"/>
      <c r="F713" s="527"/>
      <c r="G713" s="605"/>
      <c r="H713" s="607"/>
      <c r="J713" s="636"/>
      <c r="K713" s="607"/>
      <c r="L713" s="608"/>
      <c r="M713" s="607"/>
    </row>
    <row r="714" spans="1:13" ht="18.75" customHeight="1" x14ac:dyDescent="0.2">
      <c r="A714" s="528"/>
      <c r="B714" s="605"/>
      <c r="D714" s="606"/>
      <c r="E714" s="617"/>
      <c r="F714" s="527"/>
      <c r="G714" s="605"/>
      <c r="H714" s="607"/>
      <c r="J714" s="636"/>
      <c r="K714" s="607"/>
      <c r="L714" s="608"/>
      <c r="M714" s="607"/>
    </row>
    <row r="715" spans="1:13" ht="18.75" customHeight="1" x14ac:dyDescent="0.2">
      <c r="A715" s="528"/>
      <c r="B715" s="605"/>
      <c r="D715" s="606"/>
      <c r="E715" s="617"/>
      <c r="F715" s="527"/>
      <c r="G715" s="605"/>
      <c r="H715" s="607"/>
      <c r="J715" s="636"/>
      <c r="K715" s="607"/>
      <c r="L715" s="608"/>
      <c r="M715" s="607"/>
    </row>
    <row r="716" spans="1:13" ht="18.75" customHeight="1" x14ac:dyDescent="0.2">
      <c r="A716" s="528"/>
      <c r="B716" s="605"/>
      <c r="D716" s="606"/>
      <c r="E716" s="617"/>
      <c r="F716" s="527"/>
      <c r="G716" s="605"/>
      <c r="H716" s="607"/>
      <c r="J716" s="636"/>
      <c r="K716" s="607"/>
      <c r="L716" s="608"/>
      <c r="M716" s="607"/>
    </row>
    <row r="717" spans="1:13" ht="18.75" customHeight="1" x14ac:dyDescent="0.2">
      <c r="A717" s="528"/>
      <c r="B717" s="605"/>
      <c r="D717" s="606"/>
      <c r="E717" s="617"/>
      <c r="F717" s="527"/>
      <c r="G717" s="605"/>
      <c r="H717" s="607"/>
      <c r="J717" s="636"/>
      <c r="K717" s="607"/>
      <c r="L717" s="608"/>
      <c r="M717" s="607"/>
    </row>
    <row r="718" spans="1:13" ht="18.75" customHeight="1" x14ac:dyDescent="0.2">
      <c r="A718" s="528"/>
      <c r="B718" s="605"/>
      <c r="D718" s="606"/>
      <c r="E718" s="617"/>
      <c r="F718" s="527"/>
      <c r="G718" s="605"/>
      <c r="H718" s="607"/>
      <c r="J718" s="636"/>
      <c r="K718" s="607"/>
      <c r="L718" s="608"/>
      <c r="M718" s="607"/>
    </row>
    <row r="719" spans="1:13" ht="18.75" customHeight="1" x14ac:dyDescent="0.2">
      <c r="A719" s="528"/>
      <c r="B719" s="605"/>
      <c r="D719" s="606"/>
      <c r="E719" s="617"/>
      <c r="F719" s="527"/>
      <c r="G719" s="605"/>
      <c r="H719" s="607"/>
      <c r="J719" s="636"/>
      <c r="K719" s="607"/>
      <c r="L719" s="608"/>
      <c r="M719" s="607"/>
    </row>
    <row r="720" spans="1:13" ht="18.75" customHeight="1" x14ac:dyDescent="0.2">
      <c r="A720" s="528"/>
      <c r="B720" s="605"/>
      <c r="D720" s="606"/>
      <c r="E720" s="617"/>
      <c r="F720" s="527"/>
      <c r="G720" s="605"/>
      <c r="H720" s="607"/>
      <c r="J720" s="636"/>
      <c r="K720" s="607"/>
      <c r="L720" s="608"/>
      <c r="M720" s="607"/>
    </row>
    <row r="721" spans="1:13" ht="18.75" customHeight="1" x14ac:dyDescent="0.2">
      <c r="A721" s="528"/>
      <c r="B721" s="605"/>
      <c r="D721" s="606"/>
      <c r="E721" s="617"/>
      <c r="F721" s="527"/>
      <c r="G721" s="605"/>
      <c r="H721" s="607"/>
      <c r="J721" s="636"/>
      <c r="K721" s="607"/>
      <c r="L721" s="608"/>
      <c r="M721" s="607"/>
    </row>
    <row r="722" spans="1:13" ht="18.75" customHeight="1" x14ac:dyDescent="0.2">
      <c r="A722" s="528"/>
      <c r="B722" s="605"/>
      <c r="D722" s="606"/>
      <c r="E722" s="617"/>
      <c r="F722" s="527"/>
      <c r="G722" s="605"/>
      <c r="H722" s="607"/>
      <c r="J722" s="636"/>
      <c r="K722" s="607"/>
      <c r="L722" s="608"/>
      <c r="M722" s="607"/>
    </row>
    <row r="723" spans="1:13" ht="18.75" customHeight="1" x14ac:dyDescent="0.2">
      <c r="A723" s="528"/>
      <c r="B723" s="605"/>
      <c r="D723" s="606"/>
      <c r="E723" s="617"/>
      <c r="F723" s="527"/>
      <c r="G723" s="605"/>
      <c r="H723" s="607"/>
      <c r="J723" s="636"/>
      <c r="K723" s="607"/>
      <c r="L723" s="608"/>
      <c r="M723" s="607"/>
    </row>
    <row r="724" spans="1:13" ht="18.75" customHeight="1" x14ac:dyDescent="0.2">
      <c r="A724" s="528"/>
      <c r="B724" s="605"/>
      <c r="D724" s="606"/>
      <c r="E724" s="617"/>
      <c r="F724" s="527"/>
      <c r="G724" s="605"/>
      <c r="H724" s="607"/>
      <c r="J724" s="636"/>
      <c r="K724" s="607"/>
      <c r="L724" s="608"/>
      <c r="M724" s="607"/>
    </row>
    <row r="725" spans="1:13" ht="18.75" customHeight="1" x14ac:dyDescent="0.2">
      <c r="A725" s="528"/>
      <c r="B725" s="605"/>
      <c r="D725" s="606"/>
      <c r="E725" s="617"/>
      <c r="F725" s="527"/>
      <c r="G725" s="605"/>
      <c r="H725" s="607"/>
      <c r="J725" s="636"/>
      <c r="K725" s="607"/>
      <c r="L725" s="608"/>
      <c r="M725" s="607"/>
    </row>
    <row r="726" spans="1:13" ht="18.75" customHeight="1" x14ac:dyDescent="0.2">
      <c r="A726" s="528"/>
      <c r="B726" s="605"/>
      <c r="D726" s="606"/>
      <c r="E726" s="617"/>
      <c r="F726" s="527"/>
      <c r="G726" s="605"/>
      <c r="H726" s="607"/>
      <c r="J726" s="636"/>
      <c r="K726" s="607"/>
      <c r="L726" s="608"/>
      <c r="M726" s="607"/>
    </row>
    <row r="727" spans="1:13" ht="18.75" customHeight="1" x14ac:dyDescent="0.2">
      <c r="A727" s="528"/>
      <c r="B727" s="605"/>
      <c r="D727" s="606"/>
      <c r="E727" s="617"/>
      <c r="F727" s="527"/>
      <c r="G727" s="605"/>
      <c r="H727" s="607"/>
      <c r="J727" s="636"/>
      <c r="K727" s="607"/>
      <c r="L727" s="608"/>
      <c r="M727" s="607"/>
    </row>
    <row r="728" spans="1:13" ht="18.75" customHeight="1" x14ac:dyDescent="0.2">
      <c r="A728" s="528"/>
      <c r="B728" s="605"/>
      <c r="D728" s="606"/>
      <c r="E728" s="617"/>
      <c r="F728" s="527"/>
      <c r="G728" s="605"/>
      <c r="H728" s="607"/>
      <c r="J728" s="636"/>
      <c r="K728" s="607"/>
      <c r="L728" s="608"/>
      <c r="M728" s="607"/>
    </row>
    <row r="729" spans="1:13" ht="18.75" customHeight="1" x14ac:dyDescent="0.2">
      <c r="A729" s="528"/>
      <c r="B729" s="605"/>
      <c r="D729" s="606"/>
      <c r="E729" s="617"/>
      <c r="F729" s="527"/>
      <c r="G729" s="605"/>
      <c r="H729" s="607"/>
      <c r="J729" s="636"/>
      <c r="K729" s="607"/>
      <c r="L729" s="608"/>
      <c r="M729" s="607"/>
    </row>
    <row r="730" spans="1:13" ht="18.75" customHeight="1" x14ac:dyDescent="0.2">
      <c r="A730" s="528"/>
      <c r="B730" s="605"/>
      <c r="D730" s="606"/>
      <c r="E730" s="617"/>
      <c r="F730" s="527"/>
      <c r="G730" s="605"/>
      <c r="H730" s="607"/>
      <c r="J730" s="636"/>
      <c r="K730" s="607"/>
      <c r="L730" s="608"/>
      <c r="M730" s="607"/>
    </row>
    <row r="731" spans="1:13" ht="18.75" customHeight="1" x14ac:dyDescent="0.2">
      <c r="A731" s="528"/>
      <c r="B731" s="605"/>
      <c r="D731" s="606"/>
      <c r="E731" s="617"/>
      <c r="F731" s="527"/>
      <c r="G731" s="605"/>
      <c r="H731" s="607"/>
      <c r="J731" s="636"/>
      <c r="K731" s="607"/>
      <c r="L731" s="608"/>
      <c r="M731" s="607"/>
    </row>
    <row r="732" spans="1:13" ht="18.75" customHeight="1" x14ac:dyDescent="0.2">
      <c r="A732" s="528"/>
      <c r="B732" s="605"/>
      <c r="D732" s="606"/>
      <c r="E732" s="617"/>
      <c r="F732" s="527"/>
      <c r="G732" s="605"/>
      <c r="H732" s="607"/>
      <c r="J732" s="636"/>
      <c r="K732" s="607"/>
      <c r="L732" s="608"/>
      <c r="M732" s="607"/>
    </row>
    <row r="733" spans="1:13" ht="18.75" customHeight="1" x14ac:dyDescent="0.2">
      <c r="A733" s="528"/>
      <c r="B733" s="605"/>
      <c r="D733" s="606"/>
      <c r="E733" s="617"/>
      <c r="F733" s="527"/>
      <c r="G733" s="605"/>
      <c r="H733" s="607"/>
      <c r="J733" s="636"/>
      <c r="K733" s="607"/>
      <c r="L733" s="608"/>
      <c r="M733" s="607"/>
    </row>
    <row r="734" spans="1:13" ht="18.75" customHeight="1" x14ac:dyDescent="0.2">
      <c r="A734" s="528"/>
      <c r="B734" s="605"/>
      <c r="D734" s="606"/>
      <c r="E734" s="617"/>
      <c r="F734" s="527"/>
      <c r="G734" s="605"/>
      <c r="H734" s="607"/>
      <c r="J734" s="636"/>
      <c r="K734" s="607"/>
      <c r="L734" s="608"/>
      <c r="M734" s="607"/>
    </row>
    <row r="735" spans="1:13" ht="18.75" customHeight="1" x14ac:dyDescent="0.2">
      <c r="A735" s="528"/>
      <c r="B735" s="605"/>
      <c r="D735" s="606"/>
      <c r="E735" s="617"/>
      <c r="F735" s="527"/>
      <c r="G735" s="605"/>
      <c r="H735" s="607"/>
      <c r="J735" s="636"/>
      <c r="K735" s="607"/>
      <c r="L735" s="608"/>
      <c r="M735" s="607"/>
    </row>
    <row r="736" spans="1:13" ht="18.75" customHeight="1" x14ac:dyDescent="0.2">
      <c r="A736" s="528"/>
      <c r="B736" s="605"/>
      <c r="D736" s="606"/>
      <c r="E736" s="617"/>
      <c r="F736" s="527"/>
      <c r="G736" s="605"/>
      <c r="H736" s="607"/>
      <c r="J736" s="636"/>
      <c r="K736" s="607"/>
      <c r="L736" s="608"/>
      <c r="M736" s="607"/>
    </row>
    <row r="737" spans="1:13" ht="18.75" customHeight="1" x14ac:dyDescent="0.2">
      <c r="A737" s="528"/>
      <c r="B737" s="605"/>
      <c r="D737" s="606"/>
      <c r="E737" s="617"/>
      <c r="F737" s="527"/>
      <c r="G737" s="605"/>
      <c r="H737" s="607"/>
      <c r="J737" s="636"/>
      <c r="K737" s="607"/>
      <c r="L737" s="608"/>
      <c r="M737" s="607"/>
    </row>
    <row r="738" spans="1:13" ht="18.75" customHeight="1" x14ac:dyDescent="0.2">
      <c r="A738" s="528"/>
      <c r="B738" s="605"/>
      <c r="D738" s="606"/>
      <c r="E738" s="617"/>
      <c r="F738" s="527"/>
      <c r="G738" s="605"/>
      <c r="H738" s="607"/>
      <c r="J738" s="636"/>
      <c r="K738" s="607"/>
      <c r="L738" s="608"/>
      <c r="M738" s="607"/>
    </row>
    <row r="739" spans="1:13" ht="18.75" customHeight="1" x14ac:dyDescent="0.2">
      <c r="A739" s="528"/>
      <c r="B739" s="605"/>
      <c r="D739" s="606"/>
      <c r="E739" s="617"/>
      <c r="F739" s="527"/>
      <c r="G739" s="605"/>
      <c r="H739" s="607"/>
      <c r="J739" s="636"/>
      <c r="K739" s="607"/>
      <c r="L739" s="608"/>
      <c r="M739" s="607"/>
    </row>
    <row r="740" spans="1:13" ht="18.75" customHeight="1" x14ac:dyDescent="0.2">
      <c r="A740" s="528"/>
      <c r="B740" s="605"/>
      <c r="D740" s="606"/>
      <c r="E740" s="617"/>
      <c r="F740" s="527"/>
      <c r="G740" s="605"/>
      <c r="H740" s="607"/>
      <c r="J740" s="636"/>
      <c r="K740" s="607"/>
      <c r="L740" s="608"/>
      <c r="M740" s="607"/>
    </row>
    <row r="741" spans="1:13" ht="18.75" customHeight="1" x14ac:dyDescent="0.2">
      <c r="A741" s="528"/>
      <c r="B741" s="605"/>
      <c r="D741" s="606"/>
      <c r="E741" s="617"/>
      <c r="F741" s="527"/>
      <c r="G741" s="605"/>
      <c r="H741" s="607"/>
      <c r="J741" s="636"/>
      <c r="K741" s="607"/>
      <c r="L741" s="608"/>
      <c r="M741" s="607"/>
    </row>
    <row r="742" spans="1:13" ht="18.75" customHeight="1" x14ac:dyDescent="0.2">
      <c r="A742" s="528"/>
      <c r="B742" s="605"/>
      <c r="D742" s="606"/>
      <c r="E742" s="617"/>
      <c r="F742" s="527"/>
      <c r="G742" s="605"/>
      <c r="H742" s="607"/>
      <c r="J742" s="636"/>
      <c r="K742" s="607"/>
      <c r="L742" s="608"/>
      <c r="M742" s="607"/>
    </row>
    <row r="743" spans="1:13" ht="18.75" customHeight="1" x14ac:dyDescent="0.2">
      <c r="A743" s="528"/>
      <c r="B743" s="605"/>
      <c r="D743" s="606"/>
      <c r="E743" s="617"/>
      <c r="F743" s="527"/>
      <c r="G743" s="605"/>
      <c r="H743" s="607"/>
      <c r="J743" s="636"/>
      <c r="K743" s="607"/>
      <c r="L743" s="608"/>
      <c r="M743" s="607"/>
    </row>
    <row r="744" spans="1:13" ht="18.75" customHeight="1" x14ac:dyDescent="0.2">
      <c r="A744" s="528"/>
      <c r="B744" s="605"/>
      <c r="D744" s="606"/>
      <c r="E744" s="617"/>
      <c r="F744" s="527"/>
      <c r="G744" s="605"/>
      <c r="H744" s="607"/>
      <c r="J744" s="636"/>
      <c r="K744" s="607"/>
      <c r="L744" s="608"/>
      <c r="M744" s="607"/>
    </row>
    <row r="745" spans="1:13" ht="18.75" customHeight="1" x14ac:dyDescent="0.2">
      <c r="A745" s="528"/>
      <c r="B745" s="605"/>
      <c r="D745" s="606"/>
      <c r="E745" s="617"/>
      <c r="F745" s="527"/>
      <c r="G745" s="605"/>
      <c r="H745" s="607"/>
      <c r="J745" s="636"/>
      <c r="K745" s="607"/>
      <c r="L745" s="608"/>
      <c r="M745" s="607"/>
    </row>
    <row r="746" spans="1:13" ht="18.75" customHeight="1" x14ac:dyDescent="0.2">
      <c r="A746" s="528"/>
      <c r="B746" s="605"/>
      <c r="D746" s="606"/>
      <c r="E746" s="617"/>
      <c r="F746" s="527"/>
      <c r="G746" s="605"/>
      <c r="H746" s="607"/>
      <c r="J746" s="636"/>
      <c r="K746" s="607"/>
      <c r="L746" s="608"/>
      <c r="M746" s="607"/>
    </row>
    <row r="747" spans="1:13" ht="18.75" customHeight="1" x14ac:dyDescent="0.2">
      <c r="A747" s="528"/>
      <c r="B747" s="605"/>
      <c r="D747" s="606"/>
      <c r="E747" s="617"/>
      <c r="F747" s="527"/>
      <c r="G747" s="605"/>
      <c r="H747" s="607"/>
      <c r="J747" s="636"/>
      <c r="K747" s="607"/>
      <c r="L747" s="608"/>
      <c r="M747" s="607"/>
    </row>
    <row r="748" spans="1:13" ht="18.75" customHeight="1" x14ac:dyDescent="0.2">
      <c r="A748" s="528"/>
      <c r="B748" s="605"/>
      <c r="D748" s="606"/>
      <c r="E748" s="617"/>
      <c r="F748" s="527"/>
      <c r="G748" s="605"/>
      <c r="H748" s="607"/>
      <c r="J748" s="636"/>
      <c r="K748" s="607"/>
      <c r="L748" s="608"/>
      <c r="M748" s="607"/>
    </row>
    <row r="749" spans="1:13" ht="18.75" customHeight="1" x14ac:dyDescent="0.2">
      <c r="A749" s="528"/>
      <c r="B749" s="605"/>
      <c r="D749" s="606"/>
      <c r="E749" s="617"/>
      <c r="F749" s="527"/>
      <c r="G749" s="605"/>
      <c r="H749" s="607"/>
      <c r="J749" s="636"/>
      <c r="K749" s="607"/>
      <c r="L749" s="608"/>
      <c r="M749" s="607"/>
    </row>
    <row r="750" spans="1:13" ht="18.75" customHeight="1" x14ac:dyDescent="0.2">
      <c r="A750" s="528"/>
      <c r="B750" s="605"/>
      <c r="D750" s="606"/>
      <c r="E750" s="617"/>
      <c r="F750" s="527"/>
      <c r="G750" s="605"/>
      <c r="H750" s="607"/>
      <c r="J750" s="636"/>
      <c r="K750" s="607"/>
      <c r="L750" s="608"/>
      <c r="M750" s="607"/>
    </row>
    <row r="751" spans="1:13" ht="18.75" customHeight="1" x14ac:dyDescent="0.2">
      <c r="A751" s="528"/>
      <c r="B751" s="605"/>
      <c r="D751" s="606"/>
      <c r="E751" s="617"/>
      <c r="F751" s="527"/>
      <c r="G751" s="605"/>
      <c r="H751" s="607"/>
      <c r="J751" s="636"/>
      <c r="K751" s="607"/>
      <c r="L751" s="608"/>
      <c r="M751" s="607"/>
    </row>
    <row r="752" spans="1:13" ht="18.75" customHeight="1" x14ac:dyDescent="0.2">
      <c r="A752" s="528"/>
      <c r="B752" s="605"/>
      <c r="D752" s="606"/>
      <c r="E752" s="617"/>
      <c r="F752" s="527"/>
      <c r="G752" s="605"/>
      <c r="H752" s="607"/>
      <c r="J752" s="636"/>
      <c r="K752" s="607"/>
      <c r="L752" s="608"/>
      <c r="M752" s="607"/>
    </row>
    <row r="753" spans="1:13" ht="18.75" customHeight="1" x14ac:dyDescent="0.2">
      <c r="A753" s="528"/>
      <c r="B753" s="605"/>
      <c r="D753" s="606"/>
      <c r="E753" s="617"/>
      <c r="F753" s="527"/>
      <c r="G753" s="605"/>
      <c r="H753" s="607"/>
      <c r="J753" s="636"/>
      <c r="K753" s="607"/>
      <c r="L753" s="608"/>
      <c r="M753" s="607"/>
    </row>
    <row r="754" spans="1:13" ht="18.75" customHeight="1" x14ac:dyDescent="0.2">
      <c r="A754" s="528"/>
      <c r="B754" s="605"/>
      <c r="D754" s="606"/>
      <c r="E754" s="617"/>
      <c r="F754" s="527"/>
      <c r="G754" s="605"/>
      <c r="H754" s="607"/>
      <c r="J754" s="636"/>
      <c r="K754" s="607"/>
      <c r="L754" s="608"/>
      <c r="M754" s="607"/>
    </row>
    <row r="755" spans="1:13" ht="18.75" customHeight="1" x14ac:dyDescent="0.2">
      <c r="A755" s="528"/>
      <c r="B755" s="605"/>
      <c r="D755" s="606"/>
      <c r="E755" s="617"/>
      <c r="F755" s="527"/>
      <c r="G755" s="605"/>
      <c r="H755" s="607"/>
      <c r="J755" s="636"/>
      <c r="K755" s="607"/>
      <c r="L755" s="608"/>
      <c r="M755" s="607"/>
    </row>
    <row r="756" spans="1:13" ht="18.75" customHeight="1" x14ac:dyDescent="0.2">
      <c r="A756" s="528"/>
      <c r="B756" s="605"/>
      <c r="D756" s="606"/>
      <c r="E756" s="617"/>
      <c r="F756" s="527"/>
      <c r="G756" s="605"/>
      <c r="H756" s="607"/>
      <c r="J756" s="636"/>
      <c r="K756" s="607"/>
      <c r="L756" s="608"/>
      <c r="M756" s="607"/>
    </row>
    <row r="757" spans="1:13" ht="18.75" customHeight="1" x14ac:dyDescent="0.2">
      <c r="A757" s="528"/>
      <c r="B757" s="605"/>
      <c r="D757" s="606"/>
      <c r="E757" s="617"/>
      <c r="F757" s="527"/>
      <c r="G757" s="605"/>
      <c r="H757" s="607"/>
      <c r="J757" s="636"/>
      <c r="K757" s="607"/>
      <c r="L757" s="608"/>
      <c r="M757" s="607"/>
    </row>
    <row r="758" spans="1:13" ht="18.75" customHeight="1" x14ac:dyDescent="0.2">
      <c r="A758" s="528"/>
      <c r="B758" s="605"/>
      <c r="D758" s="606"/>
      <c r="E758" s="617"/>
      <c r="F758" s="527"/>
      <c r="G758" s="605"/>
      <c r="H758" s="607"/>
      <c r="J758" s="636"/>
      <c r="K758" s="607"/>
      <c r="L758" s="608"/>
      <c r="M758" s="607"/>
    </row>
    <row r="759" spans="1:13" ht="18.75" customHeight="1" x14ac:dyDescent="0.2">
      <c r="A759" s="528"/>
      <c r="B759" s="605"/>
      <c r="D759" s="606"/>
      <c r="E759" s="617"/>
      <c r="F759" s="527"/>
      <c r="G759" s="605"/>
      <c r="H759" s="607"/>
      <c r="J759" s="636"/>
      <c r="K759" s="607"/>
      <c r="L759" s="608"/>
      <c r="M759" s="607"/>
    </row>
    <row r="760" spans="1:13" ht="18.75" customHeight="1" x14ac:dyDescent="0.2">
      <c r="A760" s="528"/>
      <c r="B760" s="605"/>
      <c r="D760" s="606"/>
      <c r="E760" s="617"/>
      <c r="F760" s="527"/>
      <c r="G760" s="605"/>
      <c r="H760" s="607"/>
      <c r="J760" s="636"/>
      <c r="K760" s="607"/>
      <c r="L760" s="608"/>
      <c r="M760" s="607"/>
    </row>
    <row r="761" spans="1:13" ht="18.75" customHeight="1" x14ac:dyDescent="0.2">
      <c r="A761" s="528"/>
      <c r="B761" s="605"/>
      <c r="D761" s="606"/>
      <c r="E761" s="617"/>
      <c r="F761" s="527"/>
      <c r="G761" s="605"/>
      <c r="H761" s="607"/>
      <c r="J761" s="636"/>
      <c r="K761" s="607"/>
      <c r="L761" s="608"/>
      <c r="M761" s="607"/>
    </row>
    <row r="762" spans="1:13" ht="18.75" customHeight="1" x14ac:dyDescent="0.2">
      <c r="A762" s="528"/>
      <c r="B762" s="605"/>
      <c r="D762" s="606"/>
      <c r="E762" s="617"/>
      <c r="F762" s="527"/>
      <c r="G762" s="605"/>
      <c r="H762" s="607"/>
      <c r="J762" s="636"/>
      <c r="K762" s="607"/>
      <c r="L762" s="608"/>
      <c r="M762" s="607"/>
    </row>
    <row r="763" spans="1:13" ht="18.75" customHeight="1" x14ac:dyDescent="0.2">
      <c r="A763" s="528"/>
      <c r="B763" s="605"/>
      <c r="D763" s="606"/>
      <c r="E763" s="617"/>
      <c r="F763" s="527"/>
      <c r="G763" s="605"/>
      <c r="H763" s="607"/>
      <c r="J763" s="636"/>
      <c r="K763" s="607"/>
      <c r="L763" s="608"/>
      <c r="M763" s="607"/>
    </row>
    <row r="764" spans="1:13" ht="18.75" customHeight="1" x14ac:dyDescent="0.2">
      <c r="A764" s="528"/>
      <c r="B764" s="605"/>
      <c r="D764" s="606"/>
      <c r="E764" s="617"/>
      <c r="F764" s="527"/>
      <c r="G764" s="605"/>
      <c r="H764" s="607"/>
      <c r="J764" s="636"/>
      <c r="K764" s="607"/>
      <c r="L764" s="608"/>
      <c r="M764" s="607"/>
    </row>
    <row r="765" spans="1:13" ht="18.75" customHeight="1" x14ac:dyDescent="0.2">
      <c r="A765" s="528"/>
      <c r="B765" s="605"/>
      <c r="D765" s="606"/>
      <c r="E765" s="617"/>
      <c r="F765" s="527"/>
      <c r="G765" s="605"/>
      <c r="H765" s="607"/>
      <c r="J765" s="636"/>
      <c r="K765" s="607"/>
      <c r="L765" s="608"/>
      <c r="M765" s="607"/>
    </row>
    <row r="766" spans="1:13" ht="18.75" customHeight="1" x14ac:dyDescent="0.2">
      <c r="A766" s="528"/>
      <c r="B766" s="605"/>
      <c r="D766" s="606"/>
      <c r="E766" s="617"/>
      <c r="F766" s="527"/>
      <c r="G766" s="605"/>
      <c r="H766" s="607"/>
      <c r="J766" s="636"/>
      <c r="K766" s="607"/>
      <c r="L766" s="608"/>
      <c r="M766" s="607"/>
    </row>
    <row r="767" spans="1:13" ht="18.75" customHeight="1" x14ac:dyDescent="0.2">
      <c r="A767" s="528"/>
      <c r="B767" s="605"/>
      <c r="D767" s="606"/>
      <c r="E767" s="617"/>
      <c r="F767" s="527"/>
      <c r="G767" s="605"/>
      <c r="H767" s="607"/>
      <c r="J767" s="636"/>
      <c r="K767" s="607"/>
      <c r="L767" s="608"/>
      <c r="M767" s="607"/>
    </row>
    <row r="768" spans="1:13" ht="18.75" customHeight="1" x14ac:dyDescent="0.2">
      <c r="A768" s="528"/>
      <c r="B768" s="605"/>
      <c r="D768" s="606"/>
      <c r="E768" s="617"/>
      <c r="F768" s="527"/>
      <c r="G768" s="605"/>
      <c r="H768" s="607"/>
      <c r="J768" s="636"/>
      <c r="K768" s="607"/>
      <c r="L768" s="608"/>
      <c r="M768" s="607"/>
    </row>
    <row r="769" spans="1:13" ht="18.75" customHeight="1" x14ac:dyDescent="0.2">
      <c r="A769" s="528"/>
      <c r="B769" s="605"/>
      <c r="D769" s="606"/>
      <c r="E769" s="617"/>
      <c r="F769" s="527"/>
      <c r="G769" s="605"/>
      <c r="H769" s="607"/>
      <c r="J769" s="636"/>
      <c r="K769" s="607"/>
      <c r="L769" s="608"/>
      <c r="M769" s="607"/>
    </row>
    <row r="770" spans="1:13" ht="18.75" customHeight="1" x14ac:dyDescent="0.2">
      <c r="A770" s="528"/>
      <c r="B770" s="605"/>
      <c r="D770" s="606"/>
      <c r="E770" s="617"/>
      <c r="F770" s="527"/>
      <c r="G770" s="605"/>
      <c r="H770" s="607"/>
      <c r="J770" s="636"/>
      <c r="K770" s="607"/>
      <c r="L770" s="608"/>
      <c r="M770" s="607"/>
    </row>
    <row r="771" spans="1:13" ht="18.75" customHeight="1" x14ac:dyDescent="0.2">
      <c r="A771" s="528"/>
      <c r="B771" s="605"/>
      <c r="D771" s="606"/>
      <c r="E771" s="617"/>
      <c r="F771" s="527"/>
      <c r="G771" s="605"/>
      <c r="H771" s="607"/>
      <c r="J771" s="636"/>
      <c r="K771" s="607"/>
      <c r="L771" s="608"/>
      <c r="M771" s="607"/>
    </row>
    <row r="772" spans="1:13" ht="18.75" customHeight="1" x14ac:dyDescent="0.2">
      <c r="A772" s="528"/>
      <c r="B772" s="605"/>
      <c r="D772" s="606"/>
      <c r="E772" s="617"/>
      <c r="F772" s="527"/>
      <c r="G772" s="605"/>
      <c r="H772" s="607"/>
      <c r="J772" s="636"/>
      <c r="K772" s="607"/>
      <c r="L772" s="608"/>
      <c r="M772" s="607"/>
    </row>
    <row r="773" spans="1:13" ht="18.75" customHeight="1" x14ac:dyDescent="0.2">
      <c r="A773" s="528"/>
      <c r="B773" s="605"/>
      <c r="D773" s="606"/>
      <c r="E773" s="617"/>
      <c r="F773" s="527"/>
      <c r="G773" s="605"/>
      <c r="H773" s="607"/>
      <c r="J773" s="636"/>
      <c r="K773" s="607"/>
      <c r="L773" s="608"/>
      <c r="M773" s="607"/>
    </row>
    <row r="774" spans="1:13" ht="18.75" customHeight="1" x14ac:dyDescent="0.2">
      <c r="A774" s="528"/>
      <c r="B774" s="605"/>
      <c r="D774" s="606"/>
      <c r="E774" s="617"/>
      <c r="F774" s="527"/>
      <c r="G774" s="605"/>
      <c r="H774" s="607"/>
      <c r="J774" s="636"/>
      <c r="K774" s="607"/>
      <c r="L774" s="608"/>
      <c r="M774" s="607"/>
    </row>
    <row r="775" spans="1:13" ht="18.75" customHeight="1" x14ac:dyDescent="0.2">
      <c r="A775" s="528"/>
      <c r="B775" s="605"/>
      <c r="D775" s="606"/>
      <c r="E775" s="617"/>
      <c r="F775" s="527"/>
      <c r="G775" s="605"/>
      <c r="H775" s="607"/>
      <c r="J775" s="636"/>
      <c r="K775" s="607"/>
      <c r="L775" s="608"/>
      <c r="M775" s="607"/>
    </row>
    <row r="776" spans="1:13" ht="18.75" customHeight="1" x14ac:dyDescent="0.2">
      <c r="A776" s="528"/>
      <c r="B776" s="605"/>
      <c r="D776" s="606"/>
      <c r="E776" s="617"/>
      <c r="F776" s="527"/>
      <c r="G776" s="605"/>
      <c r="H776" s="607"/>
      <c r="J776" s="636"/>
      <c r="K776" s="607"/>
      <c r="L776" s="608"/>
      <c r="M776" s="607"/>
    </row>
    <row r="777" spans="1:13" ht="18.75" customHeight="1" x14ac:dyDescent="0.2">
      <c r="A777" s="528"/>
      <c r="B777" s="605"/>
      <c r="D777" s="606"/>
      <c r="E777" s="617"/>
      <c r="F777" s="527"/>
      <c r="G777" s="605"/>
      <c r="H777" s="607"/>
      <c r="J777" s="636"/>
      <c r="K777" s="607"/>
      <c r="L777" s="608"/>
      <c r="M777" s="607"/>
    </row>
    <row r="778" spans="1:13" ht="18.75" customHeight="1" x14ac:dyDescent="0.2">
      <c r="A778" s="528"/>
      <c r="B778" s="605"/>
      <c r="D778" s="606"/>
      <c r="E778" s="617"/>
      <c r="F778" s="527"/>
      <c r="G778" s="605"/>
      <c r="H778" s="607"/>
      <c r="J778" s="636"/>
      <c r="K778" s="607"/>
      <c r="L778" s="608"/>
      <c r="M778" s="607"/>
    </row>
    <row r="779" spans="1:13" ht="18.75" customHeight="1" x14ac:dyDescent="0.2">
      <c r="A779" s="528"/>
      <c r="B779" s="605"/>
      <c r="D779" s="606"/>
      <c r="E779" s="617"/>
      <c r="F779" s="527"/>
      <c r="G779" s="605"/>
      <c r="H779" s="607"/>
      <c r="J779" s="636"/>
      <c r="K779" s="607"/>
      <c r="L779" s="608"/>
      <c r="M779" s="607"/>
    </row>
    <row r="780" spans="1:13" ht="18.75" customHeight="1" x14ac:dyDescent="0.2">
      <c r="A780" s="528"/>
      <c r="B780" s="605"/>
      <c r="D780" s="606"/>
      <c r="E780" s="617"/>
      <c r="F780" s="527"/>
      <c r="G780" s="605"/>
      <c r="H780" s="607"/>
      <c r="J780" s="636"/>
      <c r="K780" s="607"/>
      <c r="L780" s="608"/>
      <c r="M780" s="607"/>
    </row>
    <row r="781" spans="1:13" ht="18.75" customHeight="1" x14ac:dyDescent="0.2">
      <c r="A781" s="528"/>
      <c r="B781" s="605"/>
      <c r="D781" s="606"/>
      <c r="E781" s="617"/>
      <c r="F781" s="527"/>
      <c r="G781" s="605"/>
      <c r="H781" s="607"/>
      <c r="J781" s="636"/>
      <c r="K781" s="607"/>
      <c r="L781" s="608"/>
      <c r="M781" s="607"/>
    </row>
    <row r="782" spans="1:13" ht="18.75" customHeight="1" x14ac:dyDescent="0.2">
      <c r="A782" s="528"/>
      <c r="B782" s="605"/>
      <c r="D782" s="606"/>
      <c r="E782" s="617"/>
      <c r="F782" s="527"/>
      <c r="G782" s="605"/>
      <c r="H782" s="607"/>
      <c r="J782" s="636"/>
      <c r="K782" s="607"/>
      <c r="L782" s="608"/>
      <c r="M782" s="607"/>
    </row>
    <row r="783" spans="1:13" ht="18.75" customHeight="1" x14ac:dyDescent="0.2">
      <c r="A783" s="528"/>
      <c r="B783" s="605"/>
      <c r="D783" s="606"/>
      <c r="E783" s="617"/>
      <c r="F783" s="527"/>
      <c r="G783" s="605"/>
      <c r="H783" s="607"/>
      <c r="J783" s="636"/>
      <c r="K783" s="607"/>
      <c r="L783" s="608"/>
      <c r="M783" s="607"/>
    </row>
    <row r="784" spans="1:13" ht="18.75" customHeight="1" x14ac:dyDescent="0.2">
      <c r="A784" s="528"/>
      <c r="B784" s="605"/>
      <c r="D784" s="606"/>
      <c r="E784" s="617"/>
      <c r="F784" s="527"/>
      <c r="G784" s="605"/>
      <c r="H784" s="607"/>
      <c r="J784" s="636"/>
      <c r="K784" s="607"/>
      <c r="L784" s="608"/>
      <c r="M784" s="607"/>
    </row>
    <row r="785" spans="1:13" ht="18.75" customHeight="1" x14ac:dyDescent="0.2">
      <c r="A785" s="528"/>
      <c r="B785" s="605"/>
      <c r="D785" s="606"/>
      <c r="E785" s="617"/>
      <c r="F785" s="527"/>
      <c r="G785" s="605"/>
      <c r="H785" s="607"/>
      <c r="J785" s="636"/>
      <c r="K785" s="607"/>
      <c r="L785" s="608"/>
      <c r="M785" s="607"/>
    </row>
    <row r="786" spans="1:13" ht="18.75" customHeight="1" x14ac:dyDescent="0.2">
      <c r="A786" s="528"/>
      <c r="B786" s="605"/>
      <c r="D786" s="606"/>
      <c r="E786" s="617"/>
      <c r="F786" s="527"/>
      <c r="G786" s="605"/>
      <c r="H786" s="607"/>
      <c r="J786" s="636"/>
      <c r="K786" s="607"/>
      <c r="L786" s="608"/>
      <c r="M786" s="607"/>
    </row>
    <row r="787" spans="1:13" ht="18.75" customHeight="1" x14ac:dyDescent="0.2">
      <c r="A787" s="528"/>
      <c r="B787" s="605"/>
      <c r="D787" s="606"/>
      <c r="E787" s="617"/>
      <c r="F787" s="527"/>
      <c r="G787" s="605"/>
      <c r="H787" s="607"/>
      <c r="J787" s="636"/>
      <c r="K787" s="607"/>
      <c r="L787" s="608"/>
      <c r="M787" s="607"/>
    </row>
    <row r="788" spans="1:13" ht="18.75" customHeight="1" x14ac:dyDescent="0.2">
      <c r="A788" s="528"/>
      <c r="B788" s="605"/>
      <c r="D788" s="606"/>
      <c r="E788" s="617"/>
      <c r="F788" s="527"/>
      <c r="G788" s="605"/>
      <c r="H788" s="607"/>
      <c r="J788" s="636"/>
      <c r="K788" s="607"/>
      <c r="L788" s="608"/>
      <c r="M788" s="607"/>
    </row>
    <row r="789" spans="1:13" ht="18.75" customHeight="1" x14ac:dyDescent="0.2">
      <c r="A789" s="528"/>
      <c r="B789" s="605"/>
      <c r="D789" s="606"/>
      <c r="E789" s="617"/>
      <c r="F789" s="527"/>
      <c r="G789" s="605"/>
      <c r="H789" s="607"/>
      <c r="J789" s="636"/>
      <c r="K789" s="607"/>
      <c r="L789" s="608"/>
      <c r="M789" s="607"/>
    </row>
    <row r="790" spans="1:13" ht="18.75" customHeight="1" x14ac:dyDescent="0.2">
      <c r="A790" s="528"/>
      <c r="B790" s="605"/>
      <c r="D790" s="606"/>
      <c r="E790" s="617"/>
      <c r="F790" s="527"/>
      <c r="G790" s="605"/>
      <c r="H790" s="607"/>
      <c r="J790" s="636"/>
      <c r="K790" s="607"/>
      <c r="L790" s="608"/>
      <c r="M790" s="607"/>
    </row>
    <row r="791" spans="1:13" ht="18.75" customHeight="1" x14ac:dyDescent="0.2">
      <c r="A791" s="528"/>
      <c r="B791" s="605"/>
      <c r="D791" s="606"/>
      <c r="E791" s="617"/>
      <c r="F791" s="527"/>
      <c r="G791" s="605"/>
      <c r="H791" s="607"/>
      <c r="J791" s="636"/>
      <c r="K791" s="607"/>
      <c r="L791" s="608"/>
      <c r="M791" s="607"/>
    </row>
    <row r="792" spans="1:13" ht="18.75" customHeight="1" x14ac:dyDescent="0.2">
      <c r="A792" s="528"/>
      <c r="B792" s="605"/>
      <c r="D792" s="606"/>
      <c r="E792" s="617"/>
      <c r="F792" s="527"/>
      <c r="G792" s="605"/>
      <c r="H792" s="607"/>
      <c r="J792" s="636"/>
      <c r="K792" s="607"/>
      <c r="L792" s="608"/>
      <c r="M792" s="607"/>
    </row>
    <row r="793" spans="1:13" ht="18.75" customHeight="1" x14ac:dyDescent="0.2">
      <c r="A793" s="528"/>
      <c r="B793" s="605"/>
      <c r="D793" s="606"/>
      <c r="E793" s="617"/>
      <c r="F793" s="527"/>
      <c r="G793" s="605"/>
      <c r="H793" s="607"/>
      <c r="J793" s="636"/>
      <c r="K793" s="607"/>
      <c r="L793" s="608"/>
      <c r="M793" s="607"/>
    </row>
    <row r="794" spans="1:13" ht="18.75" customHeight="1" x14ac:dyDescent="0.2">
      <c r="A794" s="528"/>
      <c r="B794" s="605"/>
      <c r="D794" s="606"/>
      <c r="E794" s="617"/>
      <c r="F794" s="527"/>
      <c r="G794" s="605"/>
      <c r="H794" s="607"/>
      <c r="J794" s="636"/>
      <c r="K794" s="607"/>
      <c r="L794" s="608"/>
      <c r="M794" s="607"/>
    </row>
    <row r="795" spans="1:13" ht="18.75" customHeight="1" x14ac:dyDescent="0.2">
      <c r="A795" s="528"/>
      <c r="B795" s="605"/>
      <c r="D795" s="606"/>
      <c r="E795" s="617"/>
      <c r="F795" s="527"/>
      <c r="G795" s="605"/>
      <c r="H795" s="607"/>
      <c r="J795" s="636"/>
      <c r="K795" s="607"/>
      <c r="L795" s="608"/>
      <c r="M795" s="607"/>
    </row>
    <row r="796" spans="1:13" ht="18.75" customHeight="1" x14ac:dyDescent="0.2">
      <c r="A796" s="528"/>
      <c r="B796" s="605"/>
      <c r="D796" s="606"/>
      <c r="E796" s="617"/>
      <c r="F796" s="527"/>
      <c r="G796" s="605"/>
      <c r="H796" s="607"/>
      <c r="J796" s="636"/>
      <c r="K796" s="607"/>
      <c r="L796" s="608"/>
      <c r="M796" s="607"/>
    </row>
    <row r="797" spans="1:13" ht="18.75" customHeight="1" x14ac:dyDescent="0.2">
      <c r="A797" s="528"/>
      <c r="B797" s="605"/>
      <c r="D797" s="606"/>
      <c r="E797" s="617"/>
      <c r="F797" s="527"/>
      <c r="G797" s="605"/>
      <c r="H797" s="607"/>
      <c r="J797" s="636"/>
      <c r="K797" s="607"/>
      <c r="L797" s="608"/>
      <c r="M797" s="607"/>
    </row>
    <row r="798" spans="1:13" ht="18.75" customHeight="1" x14ac:dyDescent="0.2">
      <c r="A798" s="528"/>
      <c r="B798" s="605"/>
      <c r="D798" s="606"/>
      <c r="E798" s="617"/>
      <c r="F798" s="527"/>
      <c r="G798" s="605"/>
      <c r="H798" s="607"/>
      <c r="J798" s="636"/>
      <c r="K798" s="607"/>
      <c r="L798" s="608"/>
      <c r="M798" s="607"/>
    </row>
    <row r="799" spans="1:13" ht="18.75" customHeight="1" x14ac:dyDescent="0.2">
      <c r="A799" s="528"/>
      <c r="B799" s="605"/>
      <c r="D799" s="606"/>
      <c r="E799" s="617"/>
      <c r="F799" s="527"/>
      <c r="G799" s="605"/>
      <c r="H799" s="607"/>
      <c r="J799" s="636"/>
      <c r="K799" s="607"/>
      <c r="L799" s="608"/>
      <c r="M799" s="607"/>
    </row>
    <row r="800" spans="1:13" ht="18.75" customHeight="1" x14ac:dyDescent="0.2">
      <c r="A800" s="528"/>
      <c r="B800" s="605"/>
      <c r="D800" s="606"/>
      <c r="E800" s="617"/>
      <c r="F800" s="527"/>
      <c r="G800" s="605"/>
      <c r="H800" s="607"/>
      <c r="J800" s="636"/>
      <c r="K800" s="607"/>
      <c r="L800" s="608"/>
      <c r="M800" s="607"/>
    </row>
    <row r="801" spans="1:13" ht="18.75" customHeight="1" x14ac:dyDescent="0.2">
      <c r="A801" s="528"/>
      <c r="B801" s="605"/>
      <c r="D801" s="606"/>
      <c r="E801" s="617"/>
      <c r="F801" s="527"/>
      <c r="G801" s="605"/>
      <c r="H801" s="607"/>
      <c r="J801" s="636"/>
      <c r="K801" s="607"/>
      <c r="L801" s="608"/>
      <c r="M801" s="607"/>
    </row>
    <row r="802" spans="1:13" ht="18.75" customHeight="1" x14ac:dyDescent="0.2">
      <c r="A802" s="528"/>
      <c r="B802" s="605"/>
      <c r="D802" s="606"/>
      <c r="E802" s="617"/>
      <c r="F802" s="527"/>
      <c r="G802" s="605"/>
      <c r="H802" s="607"/>
      <c r="J802" s="636"/>
      <c r="K802" s="607"/>
      <c r="L802" s="608"/>
      <c r="M802" s="607"/>
    </row>
    <row r="803" spans="1:13" ht="18.75" customHeight="1" x14ac:dyDescent="0.2">
      <c r="A803" s="528"/>
      <c r="B803" s="605"/>
      <c r="D803" s="606"/>
      <c r="E803" s="617"/>
      <c r="F803" s="527"/>
      <c r="G803" s="605"/>
      <c r="H803" s="607"/>
      <c r="J803" s="636"/>
      <c r="K803" s="607"/>
      <c r="L803" s="608"/>
      <c r="M803" s="607"/>
    </row>
    <row r="804" spans="1:13" ht="18.75" customHeight="1" x14ac:dyDescent="0.2">
      <c r="A804" s="528"/>
      <c r="B804" s="605"/>
      <c r="D804" s="606"/>
      <c r="E804" s="617"/>
      <c r="F804" s="527"/>
      <c r="G804" s="605"/>
      <c r="H804" s="607"/>
      <c r="J804" s="636"/>
      <c r="K804" s="607"/>
      <c r="L804" s="608"/>
      <c r="M804" s="607"/>
    </row>
    <row r="805" spans="1:13" ht="18.75" customHeight="1" x14ac:dyDescent="0.2">
      <c r="A805" s="528"/>
      <c r="B805" s="605"/>
      <c r="D805" s="606"/>
      <c r="E805" s="617"/>
      <c r="F805" s="527"/>
      <c r="G805" s="605"/>
      <c r="H805" s="607"/>
      <c r="J805" s="636"/>
      <c r="K805" s="607"/>
      <c r="L805" s="608"/>
      <c r="M805" s="607"/>
    </row>
    <row r="806" spans="1:13" ht="18.75" customHeight="1" x14ac:dyDescent="0.2">
      <c r="A806" s="528"/>
      <c r="B806" s="605"/>
      <c r="D806" s="606"/>
      <c r="E806" s="617"/>
      <c r="F806" s="527"/>
      <c r="G806" s="605"/>
      <c r="H806" s="607"/>
      <c r="J806" s="636"/>
      <c r="K806" s="607"/>
      <c r="L806" s="608"/>
      <c r="M806" s="607"/>
    </row>
    <row r="807" spans="1:13" ht="18.75" customHeight="1" x14ac:dyDescent="0.2">
      <c r="A807" s="528"/>
      <c r="B807" s="605"/>
      <c r="D807" s="606"/>
      <c r="E807" s="617"/>
      <c r="F807" s="527"/>
      <c r="G807" s="605"/>
      <c r="H807" s="607"/>
      <c r="J807" s="636"/>
      <c r="K807" s="607"/>
      <c r="L807" s="608"/>
      <c r="M807" s="607"/>
    </row>
    <row r="808" spans="1:13" ht="18.75" customHeight="1" x14ac:dyDescent="0.2">
      <c r="A808" s="528"/>
      <c r="B808" s="605"/>
      <c r="D808" s="606"/>
      <c r="E808" s="617"/>
      <c r="F808" s="527"/>
      <c r="G808" s="605"/>
      <c r="H808" s="607"/>
      <c r="J808" s="636"/>
      <c r="K808" s="607"/>
      <c r="L808" s="608"/>
      <c r="M808" s="607"/>
    </row>
    <row r="809" spans="1:13" ht="18.75" customHeight="1" x14ac:dyDescent="0.2">
      <c r="A809" s="528"/>
      <c r="B809" s="605"/>
      <c r="D809" s="606"/>
      <c r="E809" s="617"/>
      <c r="F809" s="527"/>
      <c r="G809" s="605"/>
      <c r="H809" s="607"/>
      <c r="J809" s="636"/>
      <c r="K809" s="607"/>
      <c r="L809" s="608"/>
      <c r="M809" s="607"/>
    </row>
    <row r="810" spans="1:13" ht="18.75" customHeight="1" x14ac:dyDescent="0.2">
      <c r="A810" s="528"/>
      <c r="B810" s="605"/>
      <c r="D810" s="606"/>
      <c r="E810" s="617"/>
      <c r="F810" s="527"/>
      <c r="G810" s="605"/>
      <c r="H810" s="607"/>
      <c r="J810" s="636"/>
      <c r="K810" s="607"/>
      <c r="L810" s="608"/>
      <c r="M810" s="607"/>
    </row>
    <row r="811" spans="1:13" ht="18.75" customHeight="1" x14ac:dyDescent="0.2">
      <c r="A811" s="528"/>
      <c r="B811" s="605"/>
      <c r="D811" s="606"/>
      <c r="E811" s="617"/>
      <c r="F811" s="527"/>
      <c r="G811" s="605"/>
      <c r="H811" s="607"/>
      <c r="J811" s="636"/>
      <c r="K811" s="607"/>
      <c r="L811" s="608"/>
      <c r="M811" s="607"/>
    </row>
    <row r="812" spans="1:13" ht="18.75" customHeight="1" x14ac:dyDescent="0.2">
      <c r="A812" s="528"/>
      <c r="B812" s="605"/>
      <c r="D812" s="606"/>
      <c r="E812" s="617"/>
      <c r="F812" s="527"/>
      <c r="G812" s="605"/>
      <c r="H812" s="607"/>
      <c r="J812" s="636"/>
      <c r="K812" s="607"/>
      <c r="L812" s="608"/>
      <c r="M812" s="607"/>
    </row>
    <row r="813" spans="1:13" ht="18.75" customHeight="1" x14ac:dyDescent="0.2">
      <c r="A813" s="528"/>
      <c r="B813" s="605"/>
      <c r="D813" s="606"/>
      <c r="E813" s="617"/>
      <c r="F813" s="527"/>
      <c r="G813" s="605"/>
      <c r="H813" s="607"/>
      <c r="J813" s="636"/>
      <c r="K813" s="607"/>
      <c r="L813" s="608"/>
      <c r="M813" s="607"/>
    </row>
    <row r="814" spans="1:13" ht="18.75" customHeight="1" x14ac:dyDescent="0.2">
      <c r="A814" s="528"/>
      <c r="B814" s="605"/>
      <c r="D814" s="606"/>
      <c r="E814" s="617"/>
      <c r="F814" s="527"/>
      <c r="G814" s="605"/>
      <c r="H814" s="607"/>
      <c r="J814" s="636"/>
      <c r="K814" s="607"/>
      <c r="L814" s="608"/>
      <c r="M814" s="607"/>
    </row>
    <row r="815" spans="1:13" ht="18.75" customHeight="1" x14ac:dyDescent="0.2">
      <c r="A815" s="528"/>
      <c r="B815" s="605"/>
      <c r="D815" s="606"/>
      <c r="E815" s="617"/>
      <c r="F815" s="527"/>
      <c r="G815" s="605"/>
      <c r="H815" s="607"/>
      <c r="J815" s="636"/>
      <c r="K815" s="607"/>
      <c r="L815" s="608"/>
      <c r="M815" s="607"/>
    </row>
    <row r="816" spans="1:13" ht="18.75" customHeight="1" x14ac:dyDescent="0.2">
      <c r="A816" s="528"/>
      <c r="B816" s="605"/>
      <c r="D816" s="606"/>
      <c r="E816" s="617"/>
      <c r="F816" s="527"/>
      <c r="G816" s="605"/>
      <c r="H816" s="607"/>
      <c r="J816" s="636"/>
      <c r="K816" s="607"/>
      <c r="L816" s="608"/>
      <c r="M816" s="607"/>
    </row>
    <row r="817" spans="1:13" ht="18.75" customHeight="1" x14ac:dyDescent="0.2">
      <c r="A817" s="528"/>
      <c r="B817" s="605"/>
      <c r="D817" s="606"/>
      <c r="E817" s="617"/>
      <c r="F817" s="527"/>
      <c r="G817" s="605"/>
      <c r="H817" s="607"/>
      <c r="J817" s="636"/>
      <c r="K817" s="607"/>
      <c r="L817" s="608"/>
      <c r="M817" s="607"/>
    </row>
    <row r="818" spans="1:13" ht="18.75" customHeight="1" x14ac:dyDescent="0.2">
      <c r="A818" s="528"/>
      <c r="B818" s="605"/>
      <c r="D818" s="606"/>
      <c r="E818" s="617"/>
      <c r="F818" s="527"/>
      <c r="G818" s="605"/>
      <c r="H818" s="607"/>
      <c r="J818" s="636"/>
      <c r="K818" s="607"/>
      <c r="L818" s="608"/>
      <c r="M818" s="607"/>
    </row>
    <row r="819" spans="1:13" ht="18.75" customHeight="1" x14ac:dyDescent="0.2">
      <c r="A819" s="528"/>
      <c r="B819" s="605"/>
      <c r="D819" s="606"/>
      <c r="E819" s="617"/>
      <c r="F819" s="527"/>
      <c r="G819" s="605"/>
      <c r="H819" s="607"/>
      <c r="J819" s="636"/>
      <c r="K819" s="607"/>
      <c r="L819" s="608"/>
      <c r="M819" s="607"/>
    </row>
    <row r="820" spans="1:13" ht="18.75" customHeight="1" x14ac:dyDescent="0.2">
      <c r="A820" s="528"/>
      <c r="B820" s="605"/>
      <c r="D820" s="606"/>
      <c r="E820" s="617"/>
      <c r="F820" s="527"/>
      <c r="G820" s="605"/>
      <c r="H820" s="607"/>
      <c r="J820" s="636"/>
      <c r="K820" s="607"/>
      <c r="L820" s="608"/>
      <c r="M820" s="607"/>
    </row>
    <row r="821" spans="1:13" ht="18.75" customHeight="1" x14ac:dyDescent="0.2">
      <c r="A821" s="528"/>
      <c r="B821" s="605"/>
      <c r="D821" s="606"/>
      <c r="E821" s="617"/>
      <c r="F821" s="527"/>
      <c r="G821" s="605"/>
      <c r="H821" s="607"/>
      <c r="J821" s="636"/>
      <c r="K821" s="607"/>
      <c r="L821" s="608"/>
      <c r="M821" s="607"/>
    </row>
    <row r="822" spans="1:13" ht="18.75" customHeight="1" x14ac:dyDescent="0.2">
      <c r="A822" s="528"/>
      <c r="B822" s="605"/>
      <c r="D822" s="606"/>
      <c r="E822" s="617"/>
      <c r="F822" s="527"/>
      <c r="G822" s="605"/>
      <c r="H822" s="607"/>
      <c r="J822" s="636"/>
      <c r="K822" s="607"/>
      <c r="L822" s="608"/>
      <c r="M822" s="607"/>
    </row>
    <row r="823" spans="1:13" ht="18.75" customHeight="1" x14ac:dyDescent="0.2">
      <c r="A823" s="528"/>
      <c r="B823" s="605"/>
      <c r="D823" s="606"/>
      <c r="E823" s="617"/>
      <c r="F823" s="527"/>
      <c r="G823" s="605"/>
      <c r="H823" s="607"/>
      <c r="J823" s="636"/>
      <c r="K823" s="607"/>
      <c r="L823" s="608"/>
      <c r="M823" s="607"/>
    </row>
    <row r="824" spans="1:13" ht="18.75" customHeight="1" x14ac:dyDescent="0.2">
      <c r="A824" s="528"/>
      <c r="B824" s="605"/>
      <c r="D824" s="606"/>
      <c r="E824" s="617"/>
      <c r="F824" s="527"/>
      <c r="G824" s="605"/>
      <c r="H824" s="607"/>
      <c r="J824" s="636"/>
      <c r="K824" s="607"/>
      <c r="L824" s="608"/>
      <c r="M824" s="607"/>
    </row>
    <row r="825" spans="1:13" ht="18.75" customHeight="1" x14ac:dyDescent="0.2">
      <c r="A825" s="528"/>
      <c r="B825" s="605"/>
      <c r="D825" s="606"/>
      <c r="E825" s="617"/>
      <c r="F825" s="527"/>
      <c r="G825" s="605"/>
      <c r="H825" s="607"/>
      <c r="J825" s="636"/>
      <c r="K825" s="607"/>
      <c r="L825" s="608"/>
      <c r="M825" s="607"/>
    </row>
    <row r="826" spans="1:13" ht="18.75" customHeight="1" x14ac:dyDescent="0.2">
      <c r="A826" s="528"/>
      <c r="B826" s="605"/>
      <c r="D826" s="606"/>
      <c r="E826" s="617"/>
      <c r="F826" s="527"/>
      <c r="G826" s="605"/>
      <c r="H826" s="607"/>
      <c r="J826" s="636"/>
      <c r="K826" s="607"/>
      <c r="L826" s="608"/>
      <c r="M826" s="607"/>
    </row>
    <row r="827" spans="1:13" ht="18.75" customHeight="1" x14ac:dyDescent="0.2">
      <c r="A827" s="528"/>
      <c r="B827" s="605"/>
      <c r="D827" s="606"/>
      <c r="E827" s="617"/>
      <c r="F827" s="527"/>
      <c r="G827" s="605"/>
      <c r="H827" s="607"/>
      <c r="J827" s="636"/>
      <c r="K827" s="607"/>
      <c r="L827" s="608"/>
      <c r="M827" s="607"/>
    </row>
    <row r="828" spans="1:13" ht="18.75" customHeight="1" x14ac:dyDescent="0.2">
      <c r="A828" s="528"/>
      <c r="B828" s="605"/>
      <c r="D828" s="606"/>
      <c r="E828" s="617"/>
      <c r="F828" s="527"/>
      <c r="G828" s="605"/>
      <c r="H828" s="607"/>
      <c r="J828" s="636"/>
      <c r="K828" s="607"/>
      <c r="L828" s="608"/>
      <c r="M828" s="607"/>
    </row>
    <row r="829" spans="1:13" ht="18.75" customHeight="1" x14ac:dyDescent="0.2">
      <c r="A829" s="528"/>
      <c r="B829" s="605"/>
      <c r="D829" s="606"/>
      <c r="E829" s="617"/>
      <c r="F829" s="527"/>
      <c r="G829" s="605"/>
      <c r="H829" s="607"/>
      <c r="J829" s="636"/>
      <c r="K829" s="607"/>
      <c r="L829" s="608"/>
      <c r="M829" s="607"/>
    </row>
    <row r="830" spans="1:13" ht="18.75" customHeight="1" x14ac:dyDescent="0.2">
      <c r="A830" s="528"/>
      <c r="B830" s="605"/>
      <c r="D830" s="606"/>
      <c r="E830" s="617"/>
      <c r="F830" s="527"/>
      <c r="G830" s="605"/>
      <c r="H830" s="607"/>
      <c r="J830" s="636"/>
      <c r="K830" s="607"/>
      <c r="L830" s="608"/>
      <c r="M830" s="607"/>
    </row>
    <row r="831" spans="1:13" ht="18.75" customHeight="1" x14ac:dyDescent="0.2">
      <c r="A831" s="528"/>
      <c r="B831" s="605"/>
      <c r="D831" s="606"/>
      <c r="E831" s="617"/>
      <c r="F831" s="527"/>
      <c r="G831" s="605"/>
      <c r="H831" s="607"/>
      <c r="J831" s="636"/>
      <c r="K831" s="607"/>
      <c r="L831" s="608"/>
      <c r="M831" s="607"/>
    </row>
    <row r="832" spans="1:13" ht="18.75" customHeight="1" x14ac:dyDescent="0.2">
      <c r="A832" s="528"/>
      <c r="B832" s="605"/>
      <c r="D832" s="606"/>
      <c r="E832" s="617"/>
      <c r="F832" s="527"/>
      <c r="G832" s="605"/>
      <c r="H832" s="607"/>
      <c r="J832" s="636"/>
      <c r="K832" s="607"/>
      <c r="L832" s="608"/>
      <c r="M832" s="607"/>
    </row>
    <row r="833" spans="1:13" ht="18.75" customHeight="1" x14ac:dyDescent="0.2">
      <c r="A833" s="528"/>
      <c r="B833" s="605"/>
      <c r="D833" s="606"/>
      <c r="E833" s="617"/>
      <c r="F833" s="527"/>
      <c r="G833" s="605"/>
      <c r="H833" s="607"/>
      <c r="J833" s="636"/>
      <c r="K833" s="607"/>
      <c r="L833" s="608"/>
      <c r="M833" s="607"/>
    </row>
    <row r="834" spans="1:13" ht="18.75" customHeight="1" x14ac:dyDescent="0.2">
      <c r="A834" s="528"/>
      <c r="B834" s="605"/>
      <c r="D834" s="606"/>
      <c r="E834" s="617"/>
      <c r="F834" s="527"/>
      <c r="G834" s="605"/>
      <c r="H834" s="607"/>
      <c r="J834" s="636"/>
      <c r="K834" s="607"/>
      <c r="L834" s="608"/>
      <c r="M834" s="607"/>
    </row>
    <row r="835" spans="1:13" ht="18.75" customHeight="1" x14ac:dyDescent="0.2">
      <c r="A835" s="528"/>
      <c r="B835" s="605"/>
      <c r="D835" s="606"/>
      <c r="E835" s="617"/>
      <c r="F835" s="527"/>
      <c r="G835" s="605"/>
      <c r="H835" s="607"/>
      <c r="J835" s="636"/>
      <c r="K835" s="607"/>
      <c r="L835" s="608"/>
      <c r="M835" s="607"/>
    </row>
    <row r="836" spans="1:13" ht="18.75" customHeight="1" x14ac:dyDescent="0.2">
      <c r="A836" s="528"/>
      <c r="B836" s="605"/>
      <c r="D836" s="606"/>
      <c r="E836" s="617"/>
      <c r="F836" s="527"/>
      <c r="G836" s="605"/>
      <c r="H836" s="607"/>
      <c r="J836" s="636"/>
      <c r="K836" s="607"/>
      <c r="L836" s="608"/>
      <c r="M836" s="607"/>
    </row>
    <row r="837" spans="1:13" ht="18.75" customHeight="1" x14ac:dyDescent="0.2">
      <c r="A837" s="528"/>
      <c r="B837" s="605"/>
      <c r="D837" s="606"/>
      <c r="E837" s="617"/>
      <c r="F837" s="527"/>
      <c r="G837" s="605"/>
      <c r="H837" s="607"/>
      <c r="J837" s="636"/>
      <c r="K837" s="607"/>
      <c r="L837" s="608"/>
      <c r="M837" s="607"/>
    </row>
    <row r="838" spans="1:13" ht="18.75" customHeight="1" x14ac:dyDescent="0.2">
      <c r="A838" s="528"/>
      <c r="B838" s="605"/>
      <c r="D838" s="606"/>
      <c r="E838" s="617"/>
      <c r="F838" s="527"/>
      <c r="G838" s="605"/>
      <c r="H838" s="607"/>
      <c r="J838" s="636"/>
      <c r="K838" s="607"/>
      <c r="L838" s="608"/>
      <c r="M838" s="607"/>
    </row>
    <row r="839" spans="1:13" ht="18.75" customHeight="1" x14ac:dyDescent="0.2">
      <c r="A839" s="528"/>
      <c r="B839" s="605"/>
      <c r="D839" s="606"/>
      <c r="E839" s="617"/>
      <c r="F839" s="527"/>
      <c r="G839" s="605"/>
      <c r="H839" s="607"/>
      <c r="J839" s="636"/>
      <c r="K839" s="607"/>
      <c r="L839" s="608"/>
      <c r="M839" s="607"/>
    </row>
    <row r="840" spans="1:13" ht="18.75" customHeight="1" x14ac:dyDescent="0.2">
      <c r="A840" s="528"/>
      <c r="B840" s="605"/>
      <c r="D840" s="606"/>
      <c r="E840" s="617"/>
      <c r="F840" s="527"/>
      <c r="G840" s="605"/>
      <c r="H840" s="607"/>
      <c r="J840" s="636"/>
      <c r="K840" s="607"/>
      <c r="L840" s="608"/>
      <c r="M840" s="607"/>
    </row>
    <row r="841" spans="1:13" ht="18.75" customHeight="1" x14ac:dyDescent="0.2">
      <c r="A841" s="528"/>
      <c r="B841" s="605"/>
      <c r="D841" s="606"/>
      <c r="E841" s="617"/>
      <c r="F841" s="527"/>
      <c r="G841" s="605"/>
      <c r="H841" s="607"/>
      <c r="J841" s="636"/>
      <c r="K841" s="607"/>
      <c r="L841" s="608"/>
      <c r="M841" s="607"/>
    </row>
    <row r="842" spans="1:13" ht="18.75" customHeight="1" x14ac:dyDescent="0.2">
      <c r="A842" s="528"/>
      <c r="B842" s="605"/>
      <c r="D842" s="606"/>
      <c r="E842" s="617"/>
      <c r="F842" s="527"/>
      <c r="G842" s="605"/>
      <c r="H842" s="607"/>
      <c r="J842" s="636"/>
      <c r="K842" s="607"/>
      <c r="L842" s="608"/>
      <c r="M842" s="607"/>
    </row>
    <row r="843" spans="1:13" ht="18.75" customHeight="1" x14ac:dyDescent="0.2">
      <c r="A843" s="528"/>
      <c r="B843" s="605"/>
      <c r="D843" s="606"/>
      <c r="E843" s="617"/>
      <c r="F843" s="527"/>
      <c r="G843" s="605"/>
      <c r="H843" s="607"/>
      <c r="J843" s="636"/>
      <c r="K843" s="607"/>
      <c r="L843" s="608"/>
      <c r="M843" s="607"/>
    </row>
    <row r="844" spans="1:13" ht="18.75" customHeight="1" x14ac:dyDescent="0.2">
      <c r="A844" s="528"/>
      <c r="B844" s="605"/>
      <c r="D844" s="606"/>
      <c r="E844" s="617"/>
      <c r="F844" s="527"/>
      <c r="G844" s="605"/>
      <c r="H844" s="607"/>
      <c r="J844" s="636"/>
      <c r="K844" s="607"/>
      <c r="L844" s="608"/>
      <c r="M844" s="607"/>
    </row>
    <row r="845" spans="1:13" ht="18.75" customHeight="1" x14ac:dyDescent="0.2">
      <c r="A845" s="528"/>
      <c r="B845" s="605"/>
      <c r="D845" s="606"/>
      <c r="E845" s="617"/>
      <c r="F845" s="527"/>
      <c r="G845" s="605"/>
      <c r="H845" s="607"/>
      <c r="J845" s="636"/>
      <c r="K845" s="607"/>
      <c r="L845" s="608"/>
      <c r="M845" s="607"/>
    </row>
    <row r="846" spans="1:13" ht="18.75" customHeight="1" x14ac:dyDescent="0.2">
      <c r="A846" s="528"/>
      <c r="B846" s="605"/>
      <c r="D846" s="606"/>
      <c r="E846" s="617"/>
      <c r="F846" s="527"/>
      <c r="G846" s="605"/>
      <c r="H846" s="607"/>
      <c r="J846" s="636"/>
      <c r="K846" s="607"/>
      <c r="L846" s="608"/>
      <c r="M846" s="607"/>
    </row>
    <row r="847" spans="1:13" ht="18.75" customHeight="1" x14ac:dyDescent="0.2">
      <c r="A847" s="528"/>
      <c r="B847" s="605"/>
      <c r="D847" s="606"/>
      <c r="E847" s="617"/>
      <c r="F847" s="527"/>
      <c r="G847" s="605"/>
      <c r="H847" s="607"/>
      <c r="J847" s="636"/>
      <c r="K847" s="607"/>
      <c r="L847" s="608"/>
      <c r="M847" s="607"/>
    </row>
    <row r="848" spans="1:13" ht="18.75" customHeight="1" x14ac:dyDescent="0.2">
      <c r="A848" s="528"/>
      <c r="B848" s="605"/>
      <c r="D848" s="606"/>
      <c r="E848" s="617"/>
      <c r="F848" s="527"/>
      <c r="G848" s="605"/>
      <c r="H848" s="607"/>
      <c r="J848" s="636"/>
      <c r="K848" s="607"/>
      <c r="L848" s="608"/>
      <c r="M848" s="607"/>
    </row>
    <row r="849" spans="1:13" ht="18.75" customHeight="1" x14ac:dyDescent="0.2">
      <c r="A849" s="528"/>
      <c r="B849" s="605"/>
      <c r="D849" s="606"/>
      <c r="E849" s="617"/>
      <c r="F849" s="527"/>
      <c r="G849" s="605"/>
      <c r="H849" s="607"/>
      <c r="J849" s="636"/>
      <c r="K849" s="607"/>
      <c r="L849" s="608"/>
      <c r="M849" s="607"/>
    </row>
    <row r="850" spans="1:13" ht="18.75" customHeight="1" x14ac:dyDescent="0.2">
      <c r="A850" s="528"/>
      <c r="B850" s="605"/>
      <c r="D850" s="606"/>
      <c r="E850" s="617"/>
      <c r="F850" s="527"/>
      <c r="G850" s="605"/>
      <c r="H850" s="607"/>
      <c r="J850" s="636"/>
      <c r="K850" s="607"/>
      <c r="L850" s="608"/>
      <c r="M850" s="607"/>
    </row>
    <row r="851" spans="1:13" ht="18.75" customHeight="1" x14ac:dyDescent="0.2">
      <c r="A851" s="528"/>
      <c r="B851" s="605"/>
      <c r="D851" s="606"/>
      <c r="E851" s="617"/>
      <c r="F851" s="527"/>
      <c r="G851" s="605"/>
      <c r="H851" s="607"/>
      <c r="J851" s="636"/>
      <c r="K851" s="607"/>
      <c r="L851" s="608"/>
      <c r="M851" s="607"/>
    </row>
    <row r="852" spans="1:13" ht="18.75" customHeight="1" x14ac:dyDescent="0.2">
      <c r="A852" s="528"/>
      <c r="B852" s="605"/>
      <c r="D852" s="606"/>
      <c r="E852" s="617"/>
      <c r="F852" s="527"/>
      <c r="G852" s="605"/>
      <c r="H852" s="607"/>
      <c r="J852" s="636"/>
      <c r="K852" s="607"/>
      <c r="L852" s="608"/>
      <c r="M852" s="607"/>
    </row>
    <row r="853" spans="1:13" ht="18.75" customHeight="1" x14ac:dyDescent="0.2">
      <c r="A853" s="528"/>
      <c r="B853" s="605"/>
      <c r="D853" s="606"/>
      <c r="E853" s="617"/>
      <c r="F853" s="527"/>
      <c r="G853" s="605"/>
      <c r="H853" s="607"/>
      <c r="J853" s="636"/>
      <c r="K853" s="607"/>
      <c r="L853" s="608"/>
      <c r="M853" s="607"/>
    </row>
    <row r="854" spans="1:13" ht="18.75" customHeight="1" x14ac:dyDescent="0.2">
      <c r="A854" s="528"/>
      <c r="B854" s="605"/>
      <c r="D854" s="606"/>
      <c r="E854" s="617"/>
      <c r="F854" s="527"/>
      <c r="G854" s="605"/>
      <c r="H854" s="607"/>
      <c r="J854" s="636"/>
      <c r="K854" s="607"/>
      <c r="L854" s="608"/>
      <c r="M854" s="607"/>
    </row>
    <row r="855" spans="1:13" ht="18.75" customHeight="1" x14ac:dyDescent="0.2">
      <c r="A855" s="528"/>
      <c r="B855" s="605"/>
      <c r="D855" s="606"/>
      <c r="E855" s="617"/>
      <c r="F855" s="527"/>
      <c r="G855" s="605"/>
      <c r="H855" s="607"/>
      <c r="J855" s="636"/>
      <c r="K855" s="607"/>
      <c r="L855" s="608"/>
      <c r="M855" s="607"/>
    </row>
    <row r="856" spans="1:13" ht="18.75" customHeight="1" x14ac:dyDescent="0.2">
      <c r="A856" s="528"/>
      <c r="B856" s="605"/>
      <c r="D856" s="606"/>
      <c r="E856" s="617"/>
      <c r="F856" s="527"/>
      <c r="G856" s="605"/>
      <c r="H856" s="607"/>
      <c r="J856" s="636"/>
      <c r="K856" s="607"/>
      <c r="L856" s="608"/>
      <c r="M856" s="607"/>
    </row>
    <row r="857" spans="1:13" ht="18.75" customHeight="1" x14ac:dyDescent="0.2">
      <c r="A857" s="528"/>
      <c r="B857" s="605"/>
      <c r="D857" s="606"/>
      <c r="E857" s="617"/>
      <c r="F857" s="527"/>
      <c r="G857" s="605"/>
      <c r="H857" s="607"/>
      <c r="J857" s="636"/>
      <c r="K857" s="607"/>
      <c r="L857" s="608"/>
      <c r="M857" s="607"/>
    </row>
    <row r="858" spans="1:13" ht="18.75" customHeight="1" x14ac:dyDescent="0.2">
      <c r="A858" s="528"/>
      <c r="B858" s="605"/>
      <c r="D858" s="606"/>
      <c r="E858" s="617"/>
      <c r="F858" s="527"/>
      <c r="G858" s="605"/>
      <c r="H858" s="607"/>
      <c r="J858" s="636"/>
      <c r="K858" s="607"/>
      <c r="L858" s="608"/>
      <c r="M858" s="607"/>
    </row>
    <row r="859" spans="1:13" ht="18.75" customHeight="1" x14ac:dyDescent="0.2">
      <c r="A859" s="528"/>
      <c r="B859" s="605"/>
      <c r="D859" s="606"/>
      <c r="E859" s="617"/>
      <c r="F859" s="527"/>
      <c r="G859" s="605"/>
      <c r="H859" s="607"/>
      <c r="J859" s="636"/>
      <c r="K859" s="607"/>
      <c r="L859" s="608"/>
      <c r="M859" s="607"/>
    </row>
    <row r="860" spans="1:13" ht="18.75" customHeight="1" x14ac:dyDescent="0.2">
      <c r="A860" s="528"/>
      <c r="B860" s="605"/>
      <c r="D860" s="606"/>
      <c r="E860" s="617"/>
      <c r="F860" s="527"/>
      <c r="G860" s="605"/>
      <c r="H860" s="607"/>
      <c r="J860" s="636"/>
      <c r="K860" s="607"/>
      <c r="L860" s="608"/>
      <c r="M860" s="607"/>
    </row>
    <row r="861" spans="1:13" ht="18.75" customHeight="1" x14ac:dyDescent="0.2">
      <c r="A861" s="528"/>
      <c r="B861" s="605"/>
      <c r="D861" s="606"/>
      <c r="E861" s="617"/>
      <c r="F861" s="527"/>
      <c r="G861" s="605"/>
      <c r="H861" s="607"/>
      <c r="J861" s="636"/>
      <c r="K861" s="607"/>
      <c r="L861" s="608"/>
      <c r="M861" s="607"/>
    </row>
    <row r="862" spans="1:13" ht="18.75" customHeight="1" x14ac:dyDescent="0.2">
      <c r="A862" s="528"/>
      <c r="B862" s="605"/>
      <c r="D862" s="606"/>
      <c r="E862" s="617"/>
      <c r="F862" s="527"/>
      <c r="G862" s="605"/>
      <c r="H862" s="607"/>
      <c r="J862" s="636"/>
      <c r="K862" s="607"/>
      <c r="L862" s="608"/>
      <c r="M862" s="607"/>
    </row>
    <row r="863" spans="1:13" ht="18.75" customHeight="1" x14ac:dyDescent="0.2">
      <c r="A863" s="528"/>
      <c r="B863" s="605"/>
      <c r="D863" s="606"/>
      <c r="E863" s="617"/>
      <c r="F863" s="527"/>
      <c r="G863" s="605"/>
      <c r="H863" s="607"/>
      <c r="J863" s="636"/>
      <c r="K863" s="607"/>
      <c r="L863" s="608"/>
      <c r="M863" s="607"/>
    </row>
    <row r="864" spans="1:13" ht="18.75" customHeight="1" x14ac:dyDescent="0.2">
      <c r="A864" s="528"/>
      <c r="B864" s="605"/>
      <c r="D864" s="606"/>
      <c r="E864" s="617"/>
      <c r="F864" s="527"/>
      <c r="G864" s="605"/>
      <c r="H864" s="607"/>
      <c r="J864" s="636"/>
      <c r="K864" s="607"/>
      <c r="L864" s="608"/>
      <c r="M864" s="607"/>
    </row>
    <row r="865" spans="1:13" ht="18.75" customHeight="1" x14ac:dyDescent="0.2">
      <c r="A865" s="528"/>
      <c r="B865" s="605"/>
      <c r="D865" s="606"/>
      <c r="E865" s="617"/>
      <c r="F865" s="527"/>
      <c r="G865" s="605"/>
      <c r="H865" s="607"/>
      <c r="J865" s="636"/>
      <c r="K865" s="607"/>
      <c r="L865" s="608"/>
      <c r="M865" s="607"/>
    </row>
    <row r="866" spans="1:13" ht="18.75" customHeight="1" x14ac:dyDescent="0.2">
      <c r="A866" s="528"/>
      <c r="B866" s="605"/>
      <c r="D866" s="606"/>
      <c r="E866" s="617"/>
      <c r="F866" s="527"/>
      <c r="G866" s="605"/>
      <c r="H866" s="607"/>
      <c r="J866" s="636"/>
      <c r="K866" s="607"/>
      <c r="L866" s="608"/>
      <c r="M866" s="607"/>
    </row>
    <row r="867" spans="1:13" ht="18.75" customHeight="1" x14ac:dyDescent="0.2">
      <c r="A867" s="528"/>
      <c r="B867" s="605"/>
      <c r="D867" s="606"/>
      <c r="E867" s="617"/>
      <c r="F867" s="527"/>
      <c r="G867" s="605"/>
      <c r="H867" s="607"/>
      <c r="J867" s="636"/>
      <c r="K867" s="607"/>
      <c r="L867" s="608"/>
      <c r="M867" s="607"/>
    </row>
    <row r="868" spans="1:13" ht="18.75" customHeight="1" x14ac:dyDescent="0.2">
      <c r="A868" s="528"/>
      <c r="B868" s="605"/>
      <c r="D868" s="606"/>
      <c r="E868" s="617"/>
      <c r="F868" s="527"/>
      <c r="G868" s="605"/>
      <c r="H868" s="607"/>
      <c r="J868" s="636"/>
      <c r="K868" s="607"/>
      <c r="L868" s="608"/>
      <c r="M868" s="607"/>
    </row>
    <row r="869" spans="1:13" ht="18.75" customHeight="1" x14ac:dyDescent="0.2">
      <c r="A869" s="528"/>
      <c r="B869" s="605"/>
      <c r="D869" s="606"/>
      <c r="E869" s="617"/>
      <c r="F869" s="527"/>
      <c r="G869" s="605"/>
      <c r="H869" s="607"/>
      <c r="J869" s="636"/>
      <c r="K869" s="607"/>
      <c r="L869" s="608"/>
      <c r="M869" s="607"/>
    </row>
    <row r="870" spans="1:13" ht="18.75" customHeight="1" x14ac:dyDescent="0.2">
      <c r="A870" s="528"/>
      <c r="B870" s="605"/>
      <c r="D870" s="606"/>
      <c r="E870" s="617"/>
      <c r="F870" s="527"/>
      <c r="G870" s="605"/>
      <c r="H870" s="607"/>
      <c r="J870" s="636"/>
      <c r="K870" s="607"/>
      <c r="L870" s="608"/>
      <c r="M870" s="607"/>
    </row>
    <row r="871" spans="1:13" ht="18.75" customHeight="1" x14ac:dyDescent="0.2">
      <c r="A871" s="528"/>
      <c r="B871" s="605"/>
      <c r="D871" s="606"/>
      <c r="E871" s="617"/>
      <c r="F871" s="527"/>
      <c r="G871" s="605"/>
      <c r="H871" s="607"/>
      <c r="J871" s="636"/>
      <c r="K871" s="607"/>
      <c r="L871" s="608"/>
      <c r="M871" s="607"/>
    </row>
    <row r="872" spans="1:13" ht="18.75" customHeight="1" x14ac:dyDescent="0.2">
      <c r="A872" s="528"/>
      <c r="B872" s="605"/>
      <c r="D872" s="606"/>
      <c r="E872" s="617"/>
      <c r="F872" s="527"/>
      <c r="G872" s="605"/>
      <c r="H872" s="607"/>
      <c r="J872" s="636"/>
      <c r="K872" s="607"/>
      <c r="L872" s="608"/>
      <c r="M872" s="607"/>
    </row>
    <row r="873" spans="1:13" ht="18.75" customHeight="1" x14ac:dyDescent="0.2">
      <c r="A873" s="528"/>
      <c r="B873" s="605"/>
      <c r="D873" s="606"/>
      <c r="E873" s="617"/>
      <c r="F873" s="527"/>
      <c r="G873" s="605"/>
      <c r="H873" s="607"/>
      <c r="J873" s="636"/>
      <c r="K873" s="607"/>
      <c r="L873" s="608"/>
      <c r="M873" s="607"/>
    </row>
    <row r="874" spans="1:13" ht="18.75" customHeight="1" x14ac:dyDescent="0.2">
      <c r="A874" s="528"/>
      <c r="B874" s="605"/>
      <c r="D874" s="606"/>
      <c r="E874" s="617"/>
      <c r="F874" s="527"/>
      <c r="G874" s="605"/>
      <c r="H874" s="607"/>
      <c r="J874" s="636"/>
      <c r="K874" s="607"/>
      <c r="L874" s="608"/>
      <c r="M874" s="607"/>
    </row>
    <row r="875" spans="1:13" ht="18.75" customHeight="1" x14ac:dyDescent="0.2">
      <c r="A875" s="528"/>
      <c r="B875" s="605"/>
      <c r="D875" s="606"/>
      <c r="E875" s="617"/>
      <c r="F875" s="527"/>
      <c r="G875" s="605"/>
      <c r="H875" s="607"/>
      <c r="J875" s="636"/>
      <c r="K875" s="607"/>
      <c r="L875" s="608"/>
      <c r="M875" s="607"/>
    </row>
    <row r="876" spans="1:13" ht="18.75" customHeight="1" x14ac:dyDescent="0.2">
      <c r="A876" s="528"/>
      <c r="B876" s="605"/>
      <c r="D876" s="606"/>
      <c r="E876" s="617"/>
      <c r="F876" s="527"/>
      <c r="G876" s="605"/>
      <c r="H876" s="607"/>
      <c r="J876" s="636"/>
      <c r="K876" s="607"/>
      <c r="L876" s="608"/>
      <c r="M876" s="607"/>
    </row>
    <row r="877" spans="1:13" ht="18.75" customHeight="1" x14ac:dyDescent="0.2">
      <c r="A877" s="528"/>
      <c r="B877" s="605"/>
      <c r="D877" s="606"/>
      <c r="E877" s="617"/>
      <c r="F877" s="527"/>
      <c r="G877" s="605"/>
      <c r="H877" s="607"/>
      <c r="J877" s="636"/>
      <c r="K877" s="607"/>
      <c r="L877" s="608"/>
      <c r="M877" s="607"/>
    </row>
    <row r="878" spans="1:13" ht="18.75" customHeight="1" x14ac:dyDescent="0.2">
      <c r="A878" s="528"/>
      <c r="B878" s="605"/>
      <c r="D878" s="606"/>
      <c r="E878" s="617"/>
      <c r="F878" s="527"/>
      <c r="G878" s="605"/>
      <c r="H878" s="607"/>
      <c r="J878" s="636"/>
      <c r="K878" s="607"/>
      <c r="L878" s="608"/>
      <c r="M878" s="607"/>
    </row>
    <row r="879" spans="1:13" ht="18.75" customHeight="1" x14ac:dyDescent="0.2">
      <c r="A879" s="528"/>
      <c r="B879" s="605"/>
      <c r="D879" s="606"/>
      <c r="E879" s="617"/>
      <c r="F879" s="527"/>
      <c r="G879" s="605"/>
      <c r="H879" s="607"/>
      <c r="J879" s="636"/>
      <c r="K879" s="607"/>
      <c r="L879" s="608"/>
      <c r="M879" s="607"/>
    </row>
    <row r="880" spans="1:13" ht="18.75" customHeight="1" x14ac:dyDescent="0.2">
      <c r="A880" s="528"/>
      <c r="B880" s="605"/>
      <c r="D880" s="606"/>
      <c r="E880" s="617"/>
      <c r="F880" s="527"/>
      <c r="G880" s="605"/>
      <c r="H880" s="607"/>
      <c r="J880" s="636"/>
      <c r="K880" s="607"/>
      <c r="L880" s="608"/>
      <c r="M880" s="607"/>
    </row>
    <row r="881" spans="1:13" ht="18.75" customHeight="1" x14ac:dyDescent="0.2">
      <c r="A881" s="528"/>
      <c r="B881" s="605"/>
      <c r="D881" s="606"/>
      <c r="E881" s="617"/>
      <c r="F881" s="527"/>
      <c r="G881" s="605"/>
      <c r="H881" s="607"/>
      <c r="J881" s="636"/>
      <c r="K881" s="607"/>
      <c r="L881" s="608"/>
      <c r="M881" s="607"/>
    </row>
    <row r="882" spans="1:13" ht="18.75" customHeight="1" x14ac:dyDescent="0.2">
      <c r="A882" s="528"/>
      <c r="B882" s="605"/>
      <c r="D882" s="606"/>
      <c r="E882" s="617"/>
      <c r="F882" s="527"/>
      <c r="G882" s="605"/>
      <c r="H882" s="607"/>
      <c r="J882" s="636"/>
      <c r="K882" s="607"/>
      <c r="L882" s="608"/>
      <c r="M882" s="607"/>
    </row>
    <row r="883" spans="1:13" ht="18.75" customHeight="1" x14ac:dyDescent="0.2">
      <c r="A883" s="528"/>
      <c r="B883" s="605"/>
      <c r="D883" s="606"/>
      <c r="E883" s="617"/>
      <c r="F883" s="527"/>
      <c r="G883" s="605"/>
      <c r="H883" s="607"/>
      <c r="J883" s="636"/>
      <c r="K883" s="607"/>
      <c r="L883" s="608"/>
      <c r="M883" s="607"/>
    </row>
    <row r="884" spans="1:13" ht="18.75" customHeight="1" x14ac:dyDescent="0.2">
      <c r="A884" s="528"/>
      <c r="B884" s="605"/>
      <c r="D884" s="606"/>
      <c r="E884" s="617"/>
      <c r="F884" s="527"/>
      <c r="G884" s="605"/>
      <c r="H884" s="607"/>
      <c r="J884" s="636"/>
      <c r="K884" s="607"/>
      <c r="L884" s="608"/>
      <c r="M884" s="607"/>
    </row>
    <row r="885" spans="1:13" ht="18.75" customHeight="1" x14ac:dyDescent="0.2">
      <c r="A885" s="528"/>
      <c r="B885" s="605"/>
      <c r="D885" s="606"/>
      <c r="E885" s="617"/>
      <c r="F885" s="527"/>
      <c r="G885" s="605"/>
      <c r="H885" s="607"/>
      <c r="J885" s="636"/>
      <c r="K885" s="607"/>
      <c r="L885" s="608"/>
      <c r="M885" s="607"/>
    </row>
    <row r="886" spans="1:13" ht="18.75" customHeight="1" x14ac:dyDescent="0.2">
      <c r="A886" s="528"/>
      <c r="B886" s="605"/>
      <c r="D886" s="606"/>
      <c r="E886" s="617"/>
      <c r="F886" s="527"/>
      <c r="G886" s="605"/>
      <c r="H886" s="607"/>
      <c r="J886" s="636"/>
      <c r="K886" s="607"/>
      <c r="L886" s="608"/>
      <c r="M886" s="607"/>
    </row>
    <row r="887" spans="1:13" ht="18.75" customHeight="1" x14ac:dyDescent="0.2">
      <c r="A887" s="528"/>
      <c r="B887" s="605"/>
      <c r="D887" s="606"/>
      <c r="E887" s="617"/>
      <c r="F887" s="527"/>
      <c r="G887" s="605"/>
      <c r="H887" s="607"/>
      <c r="J887" s="636"/>
      <c r="K887" s="607"/>
      <c r="L887" s="608"/>
      <c r="M887" s="607"/>
    </row>
    <row r="888" spans="1:13" ht="18.75" customHeight="1" x14ac:dyDescent="0.2">
      <c r="A888" s="528"/>
      <c r="B888" s="605"/>
      <c r="D888" s="606"/>
      <c r="E888" s="617"/>
      <c r="F888" s="527"/>
      <c r="G888" s="605"/>
      <c r="H888" s="607"/>
      <c r="J888" s="636"/>
      <c r="K888" s="607"/>
      <c r="L888" s="608"/>
      <c r="M888" s="607"/>
    </row>
    <row r="889" spans="1:13" ht="18.75" customHeight="1" x14ac:dyDescent="0.2">
      <c r="A889" s="528"/>
      <c r="B889" s="605"/>
      <c r="D889" s="606"/>
      <c r="E889" s="617"/>
      <c r="F889" s="527"/>
      <c r="G889" s="605"/>
      <c r="H889" s="607"/>
      <c r="J889" s="636"/>
      <c r="K889" s="607"/>
      <c r="L889" s="608"/>
      <c r="M889" s="607"/>
    </row>
    <row r="890" spans="1:13" ht="18.75" customHeight="1" x14ac:dyDescent="0.2">
      <c r="A890" s="528"/>
      <c r="B890" s="605"/>
      <c r="D890" s="606"/>
      <c r="E890" s="617"/>
      <c r="F890" s="527"/>
      <c r="G890" s="605"/>
      <c r="H890" s="607"/>
      <c r="J890" s="636"/>
      <c r="K890" s="607"/>
      <c r="L890" s="608"/>
      <c r="M890" s="607"/>
    </row>
    <row r="891" spans="1:13" ht="18.75" customHeight="1" x14ac:dyDescent="0.2">
      <c r="A891" s="528"/>
      <c r="B891" s="605"/>
      <c r="D891" s="606"/>
      <c r="E891" s="617"/>
      <c r="F891" s="527"/>
      <c r="G891" s="605"/>
      <c r="H891" s="607"/>
      <c r="J891" s="636"/>
      <c r="K891" s="607"/>
      <c r="L891" s="608"/>
      <c r="M891" s="607"/>
    </row>
    <row r="892" spans="1:13" ht="18.75" customHeight="1" x14ac:dyDescent="0.2">
      <c r="A892" s="528"/>
      <c r="B892" s="605"/>
      <c r="D892" s="606"/>
      <c r="E892" s="617"/>
      <c r="F892" s="527"/>
      <c r="G892" s="605"/>
      <c r="H892" s="607"/>
      <c r="J892" s="636"/>
      <c r="K892" s="607"/>
      <c r="L892" s="608"/>
      <c r="M892" s="607"/>
    </row>
    <row r="893" spans="1:13" ht="18.75" customHeight="1" x14ac:dyDescent="0.2">
      <c r="A893" s="528"/>
      <c r="B893" s="605"/>
      <c r="D893" s="606"/>
      <c r="E893" s="617"/>
      <c r="F893" s="527"/>
      <c r="G893" s="605"/>
      <c r="H893" s="607"/>
      <c r="J893" s="636"/>
      <c r="K893" s="607"/>
      <c r="L893" s="608"/>
      <c r="M893" s="607"/>
    </row>
    <row r="894" spans="1:13" ht="18.75" customHeight="1" x14ac:dyDescent="0.2">
      <c r="A894" s="528"/>
      <c r="B894" s="605"/>
      <c r="D894" s="606"/>
      <c r="E894" s="617"/>
      <c r="F894" s="527"/>
      <c r="G894" s="605"/>
      <c r="H894" s="607"/>
      <c r="J894" s="636"/>
      <c r="K894" s="607"/>
      <c r="L894" s="608"/>
      <c r="M894" s="607"/>
    </row>
    <row r="895" spans="1:13" ht="18.75" customHeight="1" x14ac:dyDescent="0.2">
      <c r="A895" s="528"/>
      <c r="B895" s="605"/>
      <c r="D895" s="606"/>
      <c r="E895" s="617"/>
      <c r="F895" s="527"/>
      <c r="G895" s="605"/>
      <c r="H895" s="607"/>
      <c r="J895" s="636"/>
      <c r="K895" s="607"/>
      <c r="L895" s="608"/>
      <c r="M895" s="607"/>
    </row>
    <row r="896" spans="1:13" ht="18.75" customHeight="1" x14ac:dyDescent="0.2">
      <c r="A896" s="528"/>
      <c r="B896" s="605"/>
      <c r="D896" s="606"/>
      <c r="E896" s="617"/>
      <c r="F896" s="527"/>
      <c r="G896" s="605"/>
      <c r="H896" s="607"/>
      <c r="J896" s="636"/>
      <c r="K896" s="607"/>
      <c r="L896" s="608"/>
      <c r="M896" s="607"/>
    </row>
    <row r="897" spans="1:13" ht="18.75" customHeight="1" x14ac:dyDescent="0.2">
      <c r="A897" s="528"/>
      <c r="B897" s="605"/>
      <c r="D897" s="606"/>
      <c r="E897" s="617"/>
      <c r="F897" s="527"/>
      <c r="G897" s="605"/>
      <c r="H897" s="607"/>
      <c r="J897" s="636"/>
      <c r="K897" s="607"/>
      <c r="L897" s="608"/>
      <c r="M897" s="607"/>
    </row>
    <row r="898" spans="1:13" ht="18.75" customHeight="1" x14ac:dyDescent="0.2">
      <c r="A898" s="528"/>
      <c r="B898" s="605"/>
      <c r="D898" s="606"/>
      <c r="E898" s="617"/>
      <c r="F898" s="527"/>
      <c r="G898" s="605"/>
      <c r="H898" s="607"/>
      <c r="J898" s="636"/>
      <c r="K898" s="607"/>
      <c r="L898" s="608"/>
      <c r="M898" s="607"/>
    </row>
    <row r="899" spans="1:13" ht="18.75" customHeight="1" x14ac:dyDescent="0.2">
      <c r="A899" s="528"/>
      <c r="B899" s="605"/>
      <c r="D899" s="606"/>
      <c r="E899" s="617"/>
      <c r="F899" s="527"/>
      <c r="G899" s="605"/>
      <c r="H899" s="607"/>
      <c r="J899" s="636"/>
      <c r="K899" s="607"/>
      <c r="L899" s="608"/>
      <c r="M899" s="607"/>
    </row>
    <row r="900" spans="1:13" ht="18.75" customHeight="1" x14ac:dyDescent="0.2">
      <c r="A900" s="528"/>
      <c r="B900" s="605"/>
      <c r="D900" s="606"/>
      <c r="E900" s="617"/>
      <c r="F900" s="527"/>
      <c r="G900" s="605"/>
      <c r="H900" s="607"/>
      <c r="J900" s="636"/>
      <c r="K900" s="607"/>
      <c r="L900" s="608"/>
      <c r="M900" s="607"/>
    </row>
    <row r="901" spans="1:13" ht="18.75" customHeight="1" x14ac:dyDescent="0.2">
      <c r="A901" s="528"/>
      <c r="B901" s="605"/>
      <c r="D901" s="606"/>
      <c r="E901" s="617"/>
      <c r="F901" s="527"/>
      <c r="G901" s="605"/>
      <c r="H901" s="607"/>
      <c r="J901" s="636"/>
      <c r="K901" s="607"/>
      <c r="L901" s="608"/>
      <c r="M901" s="607"/>
    </row>
    <row r="902" spans="1:13" ht="18.75" customHeight="1" x14ac:dyDescent="0.2">
      <c r="A902" s="528"/>
      <c r="B902" s="605"/>
      <c r="D902" s="606"/>
      <c r="E902" s="617"/>
      <c r="F902" s="527"/>
      <c r="G902" s="605"/>
      <c r="H902" s="607"/>
      <c r="J902" s="636"/>
      <c r="K902" s="607"/>
      <c r="L902" s="608"/>
      <c r="M902" s="607"/>
    </row>
    <row r="903" spans="1:13" ht="18.75" customHeight="1" x14ac:dyDescent="0.2">
      <c r="A903" s="528"/>
      <c r="B903" s="605"/>
      <c r="D903" s="606"/>
      <c r="E903" s="617"/>
      <c r="F903" s="527"/>
      <c r="G903" s="605"/>
      <c r="H903" s="607"/>
      <c r="J903" s="636"/>
      <c r="K903" s="607"/>
      <c r="L903" s="608"/>
      <c r="M903" s="607"/>
    </row>
    <row r="904" spans="1:13" ht="18.75" customHeight="1" x14ac:dyDescent="0.2">
      <c r="A904" s="528"/>
      <c r="B904" s="605"/>
      <c r="D904" s="606"/>
      <c r="E904" s="617"/>
      <c r="F904" s="527"/>
      <c r="G904" s="605"/>
      <c r="H904" s="607"/>
      <c r="J904" s="636"/>
      <c r="K904" s="607"/>
      <c r="L904" s="608"/>
      <c r="M904" s="607"/>
    </row>
    <row r="905" spans="1:13" ht="18.75" customHeight="1" x14ac:dyDescent="0.2">
      <c r="A905" s="528"/>
      <c r="B905" s="605"/>
      <c r="D905" s="606"/>
      <c r="E905" s="617"/>
      <c r="F905" s="527"/>
      <c r="G905" s="605"/>
      <c r="H905" s="607"/>
      <c r="J905" s="636"/>
      <c r="K905" s="607"/>
      <c r="L905" s="608"/>
      <c r="M905" s="607"/>
    </row>
    <row r="906" spans="1:13" ht="18.75" customHeight="1" x14ac:dyDescent="0.2">
      <c r="A906" s="528"/>
      <c r="B906" s="605"/>
      <c r="D906" s="606"/>
      <c r="E906" s="617"/>
      <c r="F906" s="527"/>
      <c r="G906" s="605"/>
      <c r="H906" s="607"/>
      <c r="J906" s="636"/>
      <c r="K906" s="607"/>
      <c r="L906" s="608"/>
      <c r="M906" s="607"/>
    </row>
    <row r="907" spans="1:13" ht="18.75" customHeight="1" x14ac:dyDescent="0.2">
      <c r="A907" s="528"/>
      <c r="B907" s="605"/>
      <c r="D907" s="606"/>
      <c r="E907" s="617"/>
      <c r="F907" s="527"/>
      <c r="G907" s="605"/>
      <c r="H907" s="607"/>
      <c r="J907" s="636"/>
      <c r="K907" s="607"/>
      <c r="L907" s="608"/>
      <c r="M907" s="607"/>
    </row>
    <row r="908" spans="1:13" ht="18.75" customHeight="1" x14ac:dyDescent="0.2">
      <c r="A908" s="528"/>
      <c r="B908" s="605"/>
      <c r="D908" s="606"/>
      <c r="E908" s="617"/>
      <c r="F908" s="527"/>
      <c r="G908" s="605"/>
      <c r="H908" s="607"/>
      <c r="J908" s="636"/>
      <c r="K908" s="607"/>
      <c r="L908" s="608"/>
      <c r="M908" s="607"/>
    </row>
    <row r="909" spans="1:13" ht="18.75" customHeight="1" x14ac:dyDescent="0.2">
      <c r="A909" s="528"/>
      <c r="B909" s="605"/>
      <c r="D909" s="606"/>
      <c r="E909" s="617"/>
      <c r="F909" s="527"/>
      <c r="G909" s="605"/>
      <c r="H909" s="607"/>
      <c r="J909" s="636"/>
      <c r="K909" s="607"/>
      <c r="L909" s="608"/>
      <c r="M909" s="607"/>
    </row>
    <row r="910" spans="1:13" ht="18.75" customHeight="1" x14ac:dyDescent="0.2">
      <c r="A910" s="528"/>
      <c r="B910" s="605"/>
      <c r="D910" s="606"/>
      <c r="E910" s="617"/>
      <c r="F910" s="527"/>
      <c r="G910" s="605"/>
      <c r="H910" s="607"/>
      <c r="J910" s="636"/>
      <c r="K910" s="607"/>
      <c r="L910" s="608"/>
      <c r="M910" s="607"/>
    </row>
    <row r="911" spans="1:13" ht="18.75" customHeight="1" x14ac:dyDescent="0.2">
      <c r="A911" s="528"/>
      <c r="B911" s="605"/>
      <c r="D911" s="606"/>
      <c r="E911" s="617"/>
      <c r="F911" s="527"/>
      <c r="G911" s="605"/>
      <c r="H911" s="607"/>
      <c r="J911" s="636"/>
      <c r="K911" s="607"/>
      <c r="L911" s="608"/>
      <c r="M911" s="607"/>
    </row>
    <row r="912" spans="1:13" ht="18.75" customHeight="1" x14ac:dyDescent="0.2">
      <c r="A912" s="528"/>
      <c r="B912" s="605"/>
      <c r="D912" s="606"/>
      <c r="E912" s="617"/>
      <c r="F912" s="527"/>
      <c r="G912" s="605"/>
      <c r="H912" s="607"/>
      <c r="J912" s="636"/>
      <c r="K912" s="607"/>
      <c r="L912" s="608"/>
      <c r="M912" s="607"/>
    </row>
    <row r="913" spans="1:13" ht="18.75" customHeight="1" x14ac:dyDescent="0.2">
      <c r="A913" s="528"/>
      <c r="B913" s="605"/>
      <c r="D913" s="606"/>
      <c r="E913" s="617"/>
      <c r="F913" s="527"/>
      <c r="G913" s="605"/>
      <c r="H913" s="607"/>
      <c r="J913" s="636"/>
      <c r="K913" s="607"/>
      <c r="L913" s="608"/>
      <c r="M913" s="607"/>
    </row>
    <row r="914" spans="1:13" ht="18.75" customHeight="1" x14ac:dyDescent="0.2">
      <c r="A914" s="528"/>
      <c r="B914" s="605"/>
      <c r="D914" s="606"/>
      <c r="E914" s="617"/>
      <c r="F914" s="527"/>
      <c r="G914" s="605"/>
      <c r="H914" s="607"/>
      <c r="J914" s="636"/>
      <c r="K914" s="607"/>
      <c r="L914" s="608"/>
      <c r="M914" s="607"/>
    </row>
    <row r="915" spans="1:13" ht="18.75" customHeight="1" x14ac:dyDescent="0.2">
      <c r="A915" s="528"/>
      <c r="B915" s="605"/>
      <c r="D915" s="606"/>
      <c r="E915" s="617"/>
      <c r="F915" s="527"/>
      <c r="G915" s="605"/>
      <c r="H915" s="607"/>
      <c r="J915" s="636"/>
      <c r="K915" s="607"/>
      <c r="L915" s="608"/>
      <c r="M915" s="607"/>
    </row>
    <row r="916" spans="1:13" ht="18.75" customHeight="1" x14ac:dyDescent="0.2">
      <c r="A916" s="528"/>
      <c r="B916" s="605"/>
      <c r="D916" s="606"/>
      <c r="E916" s="617"/>
      <c r="F916" s="527"/>
      <c r="G916" s="605"/>
      <c r="H916" s="607"/>
      <c r="J916" s="636"/>
      <c r="K916" s="607"/>
      <c r="L916" s="608"/>
      <c r="M916" s="607"/>
    </row>
    <row r="917" spans="1:13" ht="18.75" customHeight="1" x14ac:dyDescent="0.2">
      <c r="A917" s="528"/>
      <c r="B917" s="605"/>
      <c r="D917" s="606"/>
      <c r="E917" s="617"/>
      <c r="F917" s="527"/>
      <c r="G917" s="605"/>
      <c r="H917" s="607"/>
      <c r="J917" s="636"/>
      <c r="K917" s="607"/>
      <c r="L917" s="608"/>
      <c r="M917" s="607"/>
    </row>
    <row r="918" spans="1:13" ht="18.75" customHeight="1" x14ac:dyDescent="0.2">
      <c r="A918" s="528"/>
      <c r="B918" s="605"/>
      <c r="D918" s="606"/>
      <c r="E918" s="617"/>
      <c r="F918" s="527"/>
      <c r="G918" s="605"/>
      <c r="H918" s="607"/>
      <c r="J918" s="636"/>
      <c r="K918" s="607"/>
      <c r="L918" s="608"/>
      <c r="M918" s="607"/>
    </row>
    <row r="919" spans="1:13" ht="18.75" customHeight="1" x14ac:dyDescent="0.2">
      <c r="A919" s="528"/>
      <c r="B919" s="605"/>
      <c r="D919" s="606"/>
      <c r="E919" s="617"/>
      <c r="F919" s="527"/>
      <c r="G919" s="605"/>
      <c r="H919" s="607"/>
      <c r="J919" s="636"/>
      <c r="K919" s="607"/>
      <c r="L919" s="608"/>
      <c r="M919" s="607"/>
    </row>
    <row r="920" spans="1:13" ht="18.75" customHeight="1" x14ac:dyDescent="0.2">
      <c r="A920" s="528"/>
      <c r="B920" s="605"/>
      <c r="D920" s="606"/>
      <c r="E920" s="617"/>
      <c r="F920" s="527"/>
      <c r="G920" s="605"/>
      <c r="H920" s="607"/>
      <c r="J920" s="636"/>
      <c r="K920" s="607"/>
      <c r="L920" s="608"/>
      <c r="M920" s="607"/>
    </row>
    <row r="921" spans="1:13" ht="18.75" customHeight="1" x14ac:dyDescent="0.2">
      <c r="A921" s="528"/>
      <c r="B921" s="605"/>
      <c r="D921" s="606"/>
      <c r="E921" s="617"/>
      <c r="F921" s="527"/>
      <c r="G921" s="605"/>
      <c r="H921" s="607"/>
      <c r="J921" s="636"/>
      <c r="K921" s="607"/>
      <c r="L921" s="608"/>
      <c r="M921" s="607"/>
    </row>
    <row r="922" spans="1:13" ht="18.75" customHeight="1" x14ac:dyDescent="0.2">
      <c r="A922" s="528"/>
      <c r="B922" s="605"/>
      <c r="D922" s="606"/>
      <c r="E922" s="617"/>
      <c r="F922" s="527"/>
      <c r="G922" s="605"/>
      <c r="H922" s="607"/>
      <c r="J922" s="636"/>
      <c r="K922" s="607"/>
      <c r="L922" s="608"/>
      <c r="M922" s="607"/>
    </row>
    <row r="923" spans="1:13" ht="18.75" customHeight="1" x14ac:dyDescent="0.2">
      <c r="A923" s="528"/>
      <c r="B923" s="605"/>
      <c r="D923" s="606"/>
      <c r="E923" s="617"/>
      <c r="F923" s="527"/>
      <c r="G923" s="605"/>
      <c r="H923" s="607"/>
      <c r="J923" s="636"/>
      <c r="K923" s="607"/>
      <c r="L923" s="608"/>
      <c r="M923" s="607"/>
    </row>
    <row r="924" spans="1:13" ht="18.75" customHeight="1" x14ac:dyDescent="0.2">
      <c r="A924" s="528"/>
      <c r="B924" s="605"/>
      <c r="D924" s="606"/>
      <c r="E924" s="617"/>
      <c r="F924" s="527"/>
      <c r="G924" s="605"/>
      <c r="H924" s="607"/>
      <c r="J924" s="636"/>
      <c r="K924" s="607"/>
      <c r="L924" s="608"/>
      <c r="M924" s="607"/>
    </row>
    <row r="925" spans="1:13" ht="18.75" customHeight="1" x14ac:dyDescent="0.2">
      <c r="A925" s="528"/>
      <c r="B925" s="605"/>
      <c r="D925" s="606"/>
      <c r="E925" s="617"/>
      <c r="F925" s="527"/>
      <c r="G925" s="605"/>
      <c r="H925" s="607"/>
      <c r="J925" s="636"/>
      <c r="K925" s="607"/>
      <c r="L925" s="608"/>
      <c r="M925" s="607"/>
    </row>
    <row r="926" spans="1:13" ht="18.75" customHeight="1" x14ac:dyDescent="0.2">
      <c r="A926" s="528"/>
      <c r="B926" s="605"/>
      <c r="D926" s="606"/>
      <c r="E926" s="617"/>
      <c r="F926" s="527"/>
      <c r="G926" s="605"/>
      <c r="H926" s="607"/>
      <c r="J926" s="636"/>
      <c r="K926" s="607"/>
      <c r="L926" s="608"/>
      <c r="M926" s="607"/>
    </row>
    <row r="927" spans="1:13" ht="18.75" customHeight="1" x14ac:dyDescent="0.2">
      <c r="A927" s="528"/>
      <c r="B927" s="605"/>
      <c r="D927" s="606"/>
      <c r="E927" s="617"/>
      <c r="F927" s="527"/>
      <c r="G927" s="605"/>
      <c r="H927" s="607"/>
      <c r="J927" s="636"/>
      <c r="K927" s="607"/>
      <c r="L927" s="608"/>
      <c r="M927" s="607"/>
    </row>
    <row r="928" spans="1:13" ht="18.75" customHeight="1" x14ac:dyDescent="0.2">
      <c r="A928" s="528"/>
      <c r="B928" s="605"/>
      <c r="D928" s="606"/>
      <c r="E928" s="617"/>
      <c r="F928" s="527"/>
      <c r="G928" s="605"/>
      <c r="H928" s="607"/>
      <c r="J928" s="636"/>
      <c r="K928" s="607"/>
      <c r="L928" s="608"/>
      <c r="M928" s="607"/>
    </row>
    <row r="929" spans="1:13" ht="18.75" customHeight="1" x14ac:dyDescent="0.2">
      <c r="A929" s="528"/>
      <c r="B929" s="605"/>
      <c r="D929" s="606"/>
      <c r="E929" s="617"/>
      <c r="F929" s="527"/>
      <c r="G929" s="605"/>
      <c r="H929" s="607"/>
      <c r="J929" s="636"/>
      <c r="K929" s="607"/>
      <c r="L929" s="608"/>
      <c r="M929" s="607"/>
    </row>
    <row r="930" spans="1:13" ht="18.75" customHeight="1" x14ac:dyDescent="0.2">
      <c r="A930" s="528"/>
      <c r="B930" s="605"/>
      <c r="D930" s="606"/>
      <c r="E930" s="617"/>
      <c r="F930" s="527"/>
      <c r="G930" s="605"/>
      <c r="H930" s="607"/>
      <c r="J930" s="636"/>
      <c r="K930" s="607"/>
      <c r="L930" s="608"/>
      <c r="M930" s="607"/>
    </row>
    <row r="931" spans="1:13" ht="18.75" customHeight="1" x14ac:dyDescent="0.2">
      <c r="A931" s="528"/>
      <c r="B931" s="605"/>
      <c r="D931" s="606"/>
      <c r="E931" s="617"/>
      <c r="F931" s="527"/>
      <c r="G931" s="605"/>
      <c r="H931" s="607"/>
      <c r="J931" s="636"/>
      <c r="K931" s="607"/>
      <c r="L931" s="608"/>
      <c r="M931" s="607"/>
    </row>
    <row r="932" spans="1:13" ht="18.75" customHeight="1" x14ac:dyDescent="0.2">
      <c r="A932" s="528"/>
      <c r="B932" s="605"/>
      <c r="D932" s="606"/>
      <c r="E932" s="617"/>
      <c r="F932" s="527"/>
      <c r="G932" s="605"/>
      <c r="H932" s="607"/>
      <c r="J932" s="636"/>
      <c r="K932" s="607"/>
      <c r="L932" s="608"/>
      <c r="M932" s="607"/>
    </row>
    <row r="933" spans="1:13" ht="18.75" customHeight="1" x14ac:dyDescent="0.2">
      <c r="A933" s="528"/>
      <c r="B933" s="605"/>
      <c r="D933" s="606"/>
      <c r="E933" s="617"/>
      <c r="F933" s="527"/>
      <c r="G933" s="605"/>
      <c r="H933" s="607"/>
      <c r="J933" s="636"/>
      <c r="K933" s="607"/>
      <c r="L933" s="608"/>
      <c r="M933" s="607"/>
    </row>
    <row r="934" spans="1:13" ht="18.75" customHeight="1" x14ac:dyDescent="0.2">
      <c r="A934" s="528"/>
      <c r="B934" s="605"/>
      <c r="D934" s="606"/>
      <c r="E934" s="617"/>
      <c r="F934" s="527"/>
      <c r="G934" s="605"/>
      <c r="H934" s="607"/>
      <c r="J934" s="636"/>
      <c r="K934" s="607"/>
      <c r="L934" s="608"/>
      <c r="M934" s="607"/>
    </row>
    <row r="935" spans="1:13" ht="18.75" customHeight="1" x14ac:dyDescent="0.2">
      <c r="A935" s="528"/>
      <c r="B935" s="605"/>
      <c r="D935" s="606"/>
      <c r="E935" s="617"/>
      <c r="F935" s="527"/>
      <c r="G935" s="605"/>
      <c r="H935" s="607"/>
      <c r="J935" s="636"/>
      <c r="K935" s="607"/>
      <c r="L935" s="608"/>
      <c r="M935" s="607"/>
    </row>
    <row r="936" spans="1:13" ht="18.75" customHeight="1" x14ac:dyDescent="0.2">
      <c r="A936" s="528"/>
      <c r="B936" s="605"/>
      <c r="D936" s="606"/>
      <c r="E936" s="617"/>
      <c r="F936" s="527"/>
      <c r="G936" s="605"/>
      <c r="H936" s="607"/>
      <c r="J936" s="636"/>
      <c r="K936" s="607"/>
      <c r="L936" s="608"/>
      <c r="M936" s="607"/>
    </row>
    <row r="937" spans="1:13" ht="18.75" customHeight="1" x14ac:dyDescent="0.2">
      <c r="A937" s="528"/>
      <c r="B937" s="605"/>
      <c r="D937" s="606"/>
      <c r="E937" s="617"/>
      <c r="F937" s="527"/>
      <c r="G937" s="605"/>
      <c r="H937" s="607"/>
      <c r="J937" s="636"/>
      <c r="K937" s="607"/>
      <c r="L937" s="608"/>
      <c r="M937" s="607"/>
    </row>
    <row r="938" spans="1:13" ht="18.75" customHeight="1" x14ac:dyDescent="0.2">
      <c r="A938" s="528"/>
      <c r="B938" s="605"/>
      <c r="D938" s="606"/>
      <c r="E938" s="617"/>
      <c r="F938" s="527"/>
      <c r="G938" s="605"/>
      <c r="H938" s="607"/>
      <c r="J938" s="636"/>
      <c r="K938" s="607"/>
      <c r="L938" s="608"/>
      <c r="M938" s="607"/>
    </row>
    <row r="939" spans="1:13" ht="18.75" customHeight="1" x14ac:dyDescent="0.2">
      <c r="A939" s="528"/>
      <c r="B939" s="605"/>
      <c r="D939" s="606"/>
      <c r="E939" s="617"/>
      <c r="F939" s="527"/>
      <c r="G939" s="605"/>
      <c r="H939" s="607"/>
      <c r="J939" s="636"/>
      <c r="K939" s="607"/>
      <c r="L939" s="608"/>
      <c r="M939" s="607"/>
    </row>
    <row r="940" spans="1:13" ht="18.75" customHeight="1" x14ac:dyDescent="0.2">
      <c r="A940" s="528"/>
      <c r="B940" s="605"/>
      <c r="D940" s="606"/>
      <c r="E940" s="617"/>
      <c r="F940" s="527"/>
      <c r="G940" s="605"/>
      <c r="H940" s="607"/>
      <c r="J940" s="636"/>
      <c r="K940" s="607"/>
      <c r="L940" s="608"/>
      <c r="M940" s="607"/>
    </row>
    <row r="941" spans="1:13" ht="18.75" customHeight="1" x14ac:dyDescent="0.2">
      <c r="A941" s="528"/>
      <c r="B941" s="605"/>
      <c r="D941" s="606"/>
      <c r="E941" s="617"/>
      <c r="F941" s="527"/>
      <c r="G941" s="605"/>
      <c r="H941" s="607"/>
      <c r="J941" s="636"/>
      <c r="K941" s="607"/>
      <c r="L941" s="608"/>
      <c r="M941" s="607"/>
    </row>
    <row r="942" spans="1:13" ht="18.75" customHeight="1" x14ac:dyDescent="0.2">
      <c r="A942" s="528"/>
      <c r="B942" s="605"/>
      <c r="D942" s="606"/>
      <c r="E942" s="617"/>
      <c r="F942" s="527"/>
      <c r="G942" s="605"/>
      <c r="H942" s="607"/>
      <c r="J942" s="636"/>
      <c r="K942" s="607"/>
      <c r="L942" s="608"/>
      <c r="M942" s="607"/>
    </row>
    <row r="943" spans="1:13" ht="18.75" customHeight="1" x14ac:dyDescent="0.2">
      <c r="A943" s="528"/>
      <c r="B943" s="605"/>
      <c r="D943" s="606"/>
      <c r="E943" s="617"/>
      <c r="F943" s="527"/>
      <c r="G943" s="605"/>
      <c r="H943" s="607"/>
      <c r="J943" s="636"/>
      <c r="K943" s="607"/>
      <c r="L943" s="608"/>
      <c r="M943" s="607"/>
    </row>
    <row r="944" spans="1:13" ht="18.75" customHeight="1" x14ac:dyDescent="0.2">
      <c r="A944" s="528"/>
      <c r="B944" s="605"/>
      <c r="D944" s="606"/>
      <c r="E944" s="617"/>
      <c r="F944" s="527"/>
      <c r="G944" s="605"/>
      <c r="H944" s="607"/>
      <c r="J944" s="636"/>
      <c r="K944" s="607"/>
      <c r="L944" s="608"/>
      <c r="M944" s="607"/>
    </row>
    <row r="945" spans="1:13" ht="18.75" customHeight="1" x14ac:dyDescent="0.2">
      <c r="A945" s="528"/>
      <c r="B945" s="605"/>
      <c r="D945" s="606"/>
      <c r="E945" s="617"/>
      <c r="F945" s="527"/>
      <c r="G945" s="605"/>
      <c r="H945" s="607"/>
      <c r="J945" s="636"/>
      <c r="K945" s="607"/>
      <c r="L945" s="608"/>
      <c r="M945" s="607"/>
    </row>
    <row r="946" spans="1:13" ht="18.75" customHeight="1" x14ac:dyDescent="0.2">
      <c r="A946" s="528"/>
      <c r="B946" s="605"/>
      <c r="D946" s="606"/>
      <c r="E946" s="617"/>
      <c r="F946" s="527"/>
      <c r="G946" s="605"/>
      <c r="H946" s="607"/>
      <c r="J946" s="636"/>
      <c r="K946" s="607"/>
      <c r="L946" s="608"/>
      <c r="M946" s="607"/>
    </row>
    <row r="947" spans="1:13" ht="18.75" customHeight="1" x14ac:dyDescent="0.2">
      <c r="A947" s="528"/>
      <c r="B947" s="605"/>
      <c r="D947" s="606"/>
      <c r="E947" s="617"/>
      <c r="F947" s="527"/>
      <c r="G947" s="605"/>
      <c r="H947" s="607"/>
      <c r="J947" s="636"/>
      <c r="K947" s="607"/>
      <c r="L947" s="608"/>
      <c r="M947" s="607"/>
    </row>
    <row r="948" spans="1:13" ht="18.75" customHeight="1" x14ac:dyDescent="0.2">
      <c r="A948" s="528"/>
      <c r="B948" s="605"/>
      <c r="D948" s="606"/>
      <c r="E948" s="617"/>
      <c r="F948" s="527"/>
      <c r="G948" s="605"/>
      <c r="H948" s="607"/>
      <c r="J948" s="636"/>
      <c r="K948" s="607"/>
      <c r="L948" s="608"/>
      <c r="M948" s="607"/>
    </row>
    <row r="949" spans="1:13" ht="18.75" customHeight="1" x14ac:dyDescent="0.2">
      <c r="A949" s="528"/>
      <c r="B949" s="605"/>
      <c r="D949" s="606"/>
      <c r="E949" s="617"/>
      <c r="F949" s="527"/>
      <c r="G949" s="605"/>
      <c r="H949" s="607"/>
      <c r="J949" s="636"/>
      <c r="K949" s="607"/>
      <c r="L949" s="608"/>
      <c r="M949" s="607"/>
    </row>
    <row r="950" spans="1:13" ht="18.75" customHeight="1" x14ac:dyDescent="0.2">
      <c r="A950" s="528"/>
      <c r="B950" s="605"/>
      <c r="D950" s="606"/>
      <c r="E950" s="617"/>
      <c r="F950" s="527"/>
      <c r="G950" s="605"/>
      <c r="H950" s="607"/>
      <c r="J950" s="636"/>
      <c r="K950" s="607"/>
      <c r="L950" s="608"/>
      <c r="M950" s="607"/>
    </row>
    <row r="951" spans="1:13" ht="18.75" customHeight="1" x14ac:dyDescent="0.2">
      <c r="A951" s="528"/>
      <c r="B951" s="605"/>
      <c r="D951" s="606"/>
      <c r="E951" s="617"/>
      <c r="F951" s="527"/>
      <c r="G951" s="605"/>
      <c r="H951" s="607"/>
      <c r="J951" s="636"/>
      <c r="K951" s="607"/>
      <c r="L951" s="608"/>
      <c r="M951" s="607"/>
    </row>
    <row r="952" spans="1:13" ht="18.75" customHeight="1" x14ac:dyDescent="0.2">
      <c r="A952" s="528"/>
      <c r="B952" s="605"/>
      <c r="D952" s="606"/>
      <c r="E952" s="617"/>
      <c r="F952" s="527"/>
      <c r="G952" s="605"/>
      <c r="H952" s="607"/>
      <c r="J952" s="636"/>
      <c r="K952" s="607"/>
      <c r="L952" s="608"/>
      <c r="M952" s="607"/>
    </row>
    <row r="953" spans="1:13" ht="18.75" customHeight="1" x14ac:dyDescent="0.2">
      <c r="A953" s="528"/>
      <c r="B953" s="605"/>
      <c r="D953" s="606"/>
      <c r="E953" s="617"/>
      <c r="F953" s="527"/>
      <c r="G953" s="605"/>
      <c r="H953" s="607"/>
      <c r="J953" s="636"/>
      <c r="K953" s="607"/>
      <c r="L953" s="608"/>
      <c r="M953" s="607"/>
    </row>
    <row r="954" spans="1:13" ht="18.75" customHeight="1" x14ac:dyDescent="0.2">
      <c r="A954" s="528"/>
      <c r="B954" s="605"/>
      <c r="D954" s="606"/>
      <c r="E954" s="617"/>
      <c r="F954" s="527"/>
      <c r="G954" s="605"/>
      <c r="H954" s="607"/>
      <c r="J954" s="636"/>
      <c r="K954" s="607"/>
      <c r="L954" s="608"/>
      <c r="M954" s="607"/>
    </row>
    <row r="955" spans="1:13" ht="18.75" customHeight="1" x14ac:dyDescent="0.2">
      <c r="A955" s="528"/>
      <c r="B955" s="605"/>
      <c r="D955" s="606"/>
      <c r="E955" s="617"/>
      <c r="F955" s="527"/>
      <c r="G955" s="605"/>
      <c r="H955" s="607"/>
      <c r="J955" s="636"/>
      <c r="K955" s="607"/>
      <c r="L955" s="608"/>
      <c r="M955" s="607"/>
    </row>
    <row r="956" spans="1:13" ht="18.75" customHeight="1" x14ac:dyDescent="0.2">
      <c r="A956" s="528"/>
      <c r="B956" s="605"/>
      <c r="D956" s="606"/>
      <c r="E956" s="617"/>
      <c r="F956" s="527"/>
      <c r="G956" s="605"/>
      <c r="H956" s="607"/>
      <c r="J956" s="636"/>
      <c r="K956" s="607"/>
      <c r="L956" s="608"/>
      <c r="M956" s="607"/>
    </row>
    <row r="957" spans="1:13" ht="18.75" customHeight="1" x14ac:dyDescent="0.2">
      <c r="A957" s="528"/>
      <c r="B957" s="605"/>
      <c r="D957" s="606"/>
      <c r="E957" s="617"/>
      <c r="F957" s="527"/>
      <c r="G957" s="605"/>
      <c r="H957" s="607"/>
      <c r="J957" s="636"/>
      <c r="K957" s="607"/>
      <c r="L957" s="608"/>
      <c r="M957" s="607"/>
    </row>
    <row r="958" spans="1:13" ht="18.75" customHeight="1" x14ac:dyDescent="0.2">
      <c r="A958" s="528"/>
      <c r="B958" s="605"/>
      <c r="D958" s="606"/>
      <c r="E958" s="617"/>
      <c r="F958" s="527"/>
      <c r="G958" s="605"/>
      <c r="H958" s="607"/>
      <c r="J958" s="636"/>
      <c r="K958" s="607"/>
      <c r="L958" s="608"/>
      <c r="M958" s="607"/>
    </row>
    <row r="959" spans="1:13" ht="18.75" customHeight="1" x14ac:dyDescent="0.2">
      <c r="A959" s="528"/>
      <c r="B959" s="605"/>
      <c r="D959" s="606"/>
      <c r="E959" s="617"/>
      <c r="F959" s="527"/>
      <c r="G959" s="605"/>
      <c r="H959" s="607"/>
      <c r="J959" s="636"/>
      <c r="K959" s="607"/>
      <c r="L959" s="608"/>
      <c r="M959" s="607"/>
    </row>
    <row r="960" spans="1:13" ht="18.75" customHeight="1" x14ac:dyDescent="0.2">
      <c r="A960" s="528"/>
      <c r="B960" s="605"/>
      <c r="D960" s="606"/>
      <c r="E960" s="617"/>
      <c r="F960" s="527"/>
      <c r="G960" s="605"/>
      <c r="H960" s="607"/>
      <c r="J960" s="636"/>
      <c r="K960" s="607"/>
      <c r="L960" s="608"/>
      <c r="M960" s="607"/>
    </row>
    <row r="961" spans="1:13" ht="18.75" customHeight="1" x14ac:dyDescent="0.2">
      <c r="A961" s="528"/>
      <c r="B961" s="605"/>
      <c r="D961" s="606"/>
      <c r="E961" s="617"/>
      <c r="F961" s="527"/>
      <c r="G961" s="605"/>
      <c r="H961" s="607"/>
      <c r="J961" s="636"/>
      <c r="K961" s="607"/>
      <c r="L961" s="608"/>
      <c r="M961" s="607"/>
    </row>
    <row r="962" spans="1:13" ht="18.75" customHeight="1" x14ac:dyDescent="0.2">
      <c r="A962" s="528"/>
      <c r="B962" s="605"/>
      <c r="D962" s="606"/>
      <c r="E962" s="617"/>
      <c r="F962" s="527"/>
      <c r="G962" s="605"/>
      <c r="H962" s="607"/>
      <c r="J962" s="636"/>
      <c r="K962" s="607"/>
      <c r="L962" s="608"/>
      <c r="M962" s="607"/>
    </row>
    <row r="963" spans="1:13" ht="18.75" customHeight="1" x14ac:dyDescent="0.2">
      <c r="A963" s="528"/>
      <c r="B963" s="605"/>
      <c r="D963" s="606"/>
      <c r="E963" s="617"/>
      <c r="F963" s="527"/>
      <c r="G963" s="605"/>
      <c r="H963" s="607"/>
      <c r="J963" s="636"/>
      <c r="K963" s="607"/>
      <c r="L963" s="608"/>
      <c r="M963" s="607"/>
    </row>
    <row r="964" spans="1:13" ht="18.75" customHeight="1" x14ac:dyDescent="0.2">
      <c r="A964" s="528"/>
      <c r="B964" s="605"/>
      <c r="D964" s="606"/>
      <c r="E964" s="617"/>
      <c r="F964" s="527"/>
      <c r="G964" s="605"/>
      <c r="H964" s="607"/>
      <c r="J964" s="636"/>
      <c r="K964" s="607"/>
      <c r="L964" s="608"/>
      <c r="M964" s="607"/>
    </row>
    <row r="965" spans="1:13" ht="18.75" customHeight="1" x14ac:dyDescent="0.2">
      <c r="A965" s="528"/>
      <c r="B965" s="605"/>
      <c r="D965" s="606"/>
      <c r="E965" s="617"/>
      <c r="F965" s="527"/>
      <c r="G965" s="605"/>
      <c r="H965" s="607"/>
      <c r="J965" s="636"/>
      <c r="K965" s="607"/>
      <c r="L965" s="608"/>
      <c r="M965" s="607"/>
    </row>
    <row r="966" spans="1:13" ht="18.75" customHeight="1" x14ac:dyDescent="0.2">
      <c r="A966" s="528"/>
      <c r="B966" s="605"/>
      <c r="D966" s="606"/>
      <c r="E966" s="617"/>
      <c r="F966" s="527"/>
      <c r="G966" s="605"/>
      <c r="H966" s="607"/>
      <c r="J966" s="636"/>
      <c r="K966" s="607"/>
      <c r="L966" s="608"/>
      <c r="M966" s="607"/>
    </row>
    <row r="967" spans="1:13" ht="18.75" customHeight="1" x14ac:dyDescent="0.2">
      <c r="A967" s="528"/>
      <c r="B967" s="605"/>
      <c r="D967" s="606"/>
      <c r="E967" s="617"/>
      <c r="F967" s="527"/>
      <c r="G967" s="605"/>
      <c r="H967" s="607"/>
      <c r="J967" s="636"/>
      <c r="K967" s="607"/>
      <c r="L967" s="608"/>
      <c r="M967" s="607"/>
    </row>
    <row r="968" spans="1:13" ht="18.75" customHeight="1" x14ac:dyDescent="0.2">
      <c r="A968" s="528"/>
      <c r="B968" s="605"/>
      <c r="D968" s="606"/>
      <c r="E968" s="617"/>
      <c r="F968" s="527"/>
      <c r="G968" s="605"/>
      <c r="H968" s="607"/>
      <c r="J968" s="636"/>
      <c r="K968" s="607"/>
      <c r="L968" s="608"/>
      <c r="M968" s="607"/>
    </row>
    <row r="969" spans="1:13" ht="18.75" customHeight="1" x14ac:dyDescent="0.2">
      <c r="A969" s="528"/>
      <c r="B969" s="605"/>
      <c r="D969" s="606"/>
      <c r="E969" s="617"/>
      <c r="F969" s="527"/>
      <c r="G969" s="605"/>
      <c r="H969" s="607"/>
      <c r="J969" s="636"/>
      <c r="K969" s="607"/>
      <c r="L969" s="608"/>
      <c r="M969" s="607"/>
    </row>
    <row r="970" spans="1:13" ht="18.75" customHeight="1" x14ac:dyDescent="0.2">
      <c r="A970" s="528"/>
      <c r="B970" s="605"/>
      <c r="D970" s="606"/>
      <c r="E970" s="617"/>
      <c r="F970" s="527"/>
      <c r="G970" s="605"/>
      <c r="H970" s="607"/>
      <c r="J970" s="636"/>
      <c r="K970" s="607"/>
      <c r="L970" s="608"/>
      <c r="M970" s="607"/>
    </row>
    <row r="971" spans="1:13" ht="18.75" customHeight="1" x14ac:dyDescent="0.2">
      <c r="A971" s="528"/>
      <c r="B971" s="605"/>
      <c r="D971" s="606"/>
      <c r="E971" s="617"/>
      <c r="F971" s="527"/>
      <c r="G971" s="605"/>
      <c r="H971" s="607"/>
      <c r="J971" s="636"/>
      <c r="K971" s="607"/>
      <c r="L971" s="608"/>
      <c r="M971" s="607"/>
    </row>
    <row r="972" spans="1:13" ht="18.75" customHeight="1" x14ac:dyDescent="0.2">
      <c r="A972" s="528"/>
      <c r="B972" s="605"/>
      <c r="D972" s="606"/>
      <c r="E972" s="617"/>
      <c r="F972" s="527"/>
      <c r="G972" s="605"/>
      <c r="H972" s="607"/>
      <c r="J972" s="636"/>
      <c r="K972" s="607"/>
      <c r="L972" s="608"/>
      <c r="M972" s="607"/>
    </row>
    <row r="973" spans="1:13" ht="18.75" customHeight="1" x14ac:dyDescent="0.2">
      <c r="A973" s="528"/>
      <c r="B973" s="605"/>
      <c r="D973" s="606"/>
      <c r="E973" s="617"/>
      <c r="F973" s="527"/>
      <c r="G973" s="605"/>
      <c r="H973" s="607"/>
      <c r="J973" s="636"/>
      <c r="K973" s="607"/>
      <c r="L973" s="608"/>
      <c r="M973" s="607"/>
    </row>
    <row r="974" spans="1:13" ht="18.75" customHeight="1" x14ac:dyDescent="0.2">
      <c r="A974" s="528"/>
      <c r="B974" s="605"/>
      <c r="D974" s="606"/>
      <c r="E974" s="617"/>
      <c r="F974" s="527"/>
      <c r="G974" s="605"/>
      <c r="H974" s="607"/>
      <c r="J974" s="636"/>
      <c r="K974" s="607"/>
      <c r="L974" s="608"/>
      <c r="M974" s="607"/>
    </row>
    <row r="975" spans="1:13" ht="18.75" customHeight="1" x14ac:dyDescent="0.2">
      <c r="A975" s="528"/>
      <c r="B975" s="605"/>
      <c r="D975" s="606"/>
      <c r="E975" s="617"/>
      <c r="F975" s="527"/>
      <c r="G975" s="605"/>
      <c r="H975" s="607"/>
      <c r="J975" s="636"/>
      <c r="K975" s="607"/>
      <c r="L975" s="608"/>
      <c r="M975" s="607"/>
    </row>
    <row r="976" spans="1:13" ht="18.75" customHeight="1" x14ac:dyDescent="0.2">
      <c r="A976" s="528"/>
      <c r="B976" s="605"/>
      <c r="D976" s="606"/>
      <c r="E976" s="617"/>
      <c r="F976" s="527"/>
      <c r="G976" s="605"/>
      <c r="H976" s="607"/>
      <c r="J976" s="636"/>
      <c r="K976" s="607"/>
      <c r="L976" s="608"/>
      <c r="M976" s="607"/>
    </row>
    <row r="977" spans="1:13" ht="18.75" customHeight="1" x14ac:dyDescent="0.2">
      <c r="A977" s="528"/>
      <c r="B977" s="605"/>
      <c r="D977" s="606"/>
      <c r="E977" s="617"/>
      <c r="F977" s="527"/>
      <c r="G977" s="605"/>
      <c r="H977" s="607"/>
      <c r="J977" s="636"/>
      <c r="K977" s="607"/>
      <c r="L977" s="608"/>
      <c r="M977" s="607"/>
    </row>
    <row r="978" spans="1:13" ht="18.75" customHeight="1" x14ac:dyDescent="0.2">
      <c r="A978" s="528"/>
      <c r="B978" s="605"/>
      <c r="D978" s="606"/>
      <c r="E978" s="617"/>
      <c r="F978" s="527"/>
      <c r="G978" s="605"/>
      <c r="H978" s="607"/>
      <c r="J978" s="636"/>
      <c r="K978" s="607"/>
      <c r="L978" s="608"/>
      <c r="M978" s="607"/>
    </row>
    <row r="979" spans="1:13" ht="18.75" customHeight="1" x14ac:dyDescent="0.2">
      <c r="A979" s="528"/>
      <c r="B979" s="605"/>
      <c r="D979" s="606"/>
      <c r="E979" s="617"/>
      <c r="F979" s="527"/>
      <c r="G979" s="605"/>
      <c r="H979" s="607"/>
      <c r="J979" s="636"/>
      <c r="K979" s="607"/>
      <c r="L979" s="608"/>
      <c r="M979" s="607"/>
    </row>
    <row r="980" spans="1:13" ht="18.75" customHeight="1" x14ac:dyDescent="0.2">
      <c r="A980" s="528"/>
      <c r="B980" s="605"/>
      <c r="D980" s="606"/>
      <c r="E980" s="617"/>
      <c r="F980" s="527"/>
      <c r="G980" s="605"/>
      <c r="H980" s="607"/>
      <c r="J980" s="636"/>
      <c r="K980" s="607"/>
      <c r="L980" s="608"/>
      <c r="M980" s="607"/>
    </row>
    <row r="981" spans="1:13" ht="18.75" customHeight="1" x14ac:dyDescent="0.2">
      <c r="A981" s="528"/>
      <c r="B981" s="605"/>
      <c r="D981" s="606"/>
      <c r="E981" s="617"/>
      <c r="F981" s="527"/>
      <c r="G981" s="605"/>
      <c r="H981" s="607"/>
      <c r="J981" s="636"/>
      <c r="K981" s="607"/>
      <c r="L981" s="608"/>
      <c r="M981" s="607"/>
    </row>
    <row r="982" spans="1:13" ht="18.75" customHeight="1" x14ac:dyDescent="0.2">
      <c r="A982" s="528"/>
      <c r="B982" s="605"/>
      <c r="D982" s="606"/>
      <c r="E982" s="617"/>
      <c r="F982" s="527"/>
      <c r="G982" s="605"/>
      <c r="H982" s="607"/>
      <c r="J982" s="636"/>
      <c r="K982" s="607"/>
      <c r="L982" s="608"/>
      <c r="M982" s="607"/>
    </row>
    <row r="983" spans="1:13" ht="18.75" customHeight="1" x14ac:dyDescent="0.2">
      <c r="A983" s="528"/>
      <c r="B983" s="605"/>
      <c r="D983" s="606"/>
      <c r="E983" s="617"/>
      <c r="F983" s="527"/>
      <c r="G983" s="605"/>
      <c r="H983" s="607"/>
      <c r="J983" s="636"/>
      <c r="K983" s="607"/>
      <c r="L983" s="608"/>
      <c r="M983" s="607"/>
    </row>
    <row r="984" spans="1:13" ht="18.75" customHeight="1" x14ac:dyDescent="0.2">
      <c r="A984" s="528"/>
      <c r="B984" s="605"/>
      <c r="D984" s="606"/>
      <c r="E984" s="617"/>
      <c r="F984" s="527"/>
      <c r="G984" s="605"/>
      <c r="H984" s="607"/>
      <c r="J984" s="636"/>
      <c r="K984" s="607"/>
      <c r="L984" s="608"/>
      <c r="M984" s="607"/>
    </row>
    <row r="985" spans="1:13" ht="18.75" customHeight="1" x14ac:dyDescent="0.2">
      <c r="A985" s="528"/>
      <c r="B985" s="605"/>
      <c r="D985" s="606"/>
      <c r="E985" s="617"/>
      <c r="F985" s="527"/>
      <c r="G985" s="605"/>
      <c r="H985" s="607"/>
      <c r="J985" s="636"/>
      <c r="K985" s="607"/>
      <c r="L985" s="608"/>
      <c r="M985" s="607"/>
    </row>
    <row r="986" spans="1:13" ht="18.75" customHeight="1" x14ac:dyDescent="0.2">
      <c r="A986" s="528"/>
      <c r="B986" s="605"/>
      <c r="D986" s="606"/>
      <c r="E986" s="617"/>
      <c r="F986" s="527"/>
      <c r="G986" s="605"/>
      <c r="H986" s="607"/>
      <c r="J986" s="636"/>
      <c r="K986" s="607"/>
      <c r="L986" s="608"/>
      <c r="M986" s="607"/>
    </row>
    <row r="987" spans="1:13" ht="18.75" customHeight="1" x14ac:dyDescent="0.2">
      <c r="A987" s="528"/>
      <c r="B987" s="605"/>
      <c r="D987" s="606"/>
      <c r="E987" s="617"/>
      <c r="F987" s="527"/>
      <c r="G987" s="605"/>
      <c r="H987" s="607"/>
      <c r="J987" s="636"/>
      <c r="K987" s="607"/>
      <c r="L987" s="608"/>
      <c r="M987" s="607"/>
    </row>
    <row r="988" spans="1:13" ht="18.75" customHeight="1" x14ac:dyDescent="0.2">
      <c r="A988" s="528"/>
      <c r="B988" s="605"/>
      <c r="D988" s="606"/>
      <c r="E988" s="617"/>
      <c r="F988" s="527"/>
      <c r="G988" s="605"/>
      <c r="H988" s="607"/>
      <c r="J988" s="636"/>
      <c r="K988" s="607"/>
      <c r="L988" s="608"/>
      <c r="M988" s="607"/>
    </row>
    <row r="989" spans="1:13" ht="18.75" customHeight="1" x14ac:dyDescent="0.2">
      <c r="A989" s="528"/>
      <c r="B989" s="605"/>
      <c r="D989" s="606"/>
      <c r="E989" s="617"/>
      <c r="F989" s="527"/>
      <c r="G989" s="605"/>
      <c r="H989" s="607"/>
      <c r="J989" s="636"/>
      <c r="K989" s="607"/>
      <c r="L989" s="608"/>
      <c r="M989" s="607"/>
    </row>
    <row r="990" spans="1:13" ht="18.75" customHeight="1" x14ac:dyDescent="0.2">
      <c r="A990" s="528"/>
      <c r="B990" s="605"/>
      <c r="D990" s="606"/>
      <c r="E990" s="617"/>
      <c r="F990" s="527"/>
      <c r="G990" s="605"/>
      <c r="H990" s="607"/>
      <c r="J990" s="636"/>
      <c r="K990" s="607"/>
      <c r="L990" s="608"/>
      <c r="M990" s="607"/>
    </row>
    <row r="991" spans="1:13" ht="18.75" customHeight="1" x14ac:dyDescent="0.2">
      <c r="A991" s="528"/>
      <c r="B991" s="605"/>
      <c r="D991" s="606"/>
      <c r="E991" s="617"/>
      <c r="F991" s="527"/>
      <c r="G991" s="605"/>
      <c r="H991" s="607"/>
      <c r="J991" s="636"/>
      <c r="K991" s="607"/>
      <c r="L991" s="608"/>
      <c r="M991" s="607"/>
    </row>
    <row r="992" spans="1:13" ht="18.75" customHeight="1" x14ac:dyDescent="0.2">
      <c r="A992" s="528"/>
      <c r="B992" s="605"/>
      <c r="D992" s="606"/>
      <c r="E992" s="617"/>
      <c r="F992" s="527"/>
      <c r="G992" s="605"/>
      <c r="H992" s="607"/>
      <c r="J992" s="636"/>
      <c r="K992" s="607"/>
      <c r="L992" s="608"/>
      <c r="M992" s="607"/>
    </row>
    <row r="993" spans="1:13" ht="18.75" customHeight="1" x14ac:dyDescent="0.2">
      <c r="A993" s="528"/>
      <c r="B993" s="605"/>
      <c r="D993" s="606"/>
      <c r="E993" s="617"/>
      <c r="F993" s="527"/>
      <c r="G993" s="605"/>
      <c r="H993" s="607"/>
      <c r="J993" s="636"/>
      <c r="K993" s="607"/>
      <c r="L993" s="608"/>
      <c r="M993" s="607"/>
    </row>
    <row r="994" spans="1:13" ht="18.75" customHeight="1" x14ac:dyDescent="0.2">
      <c r="A994" s="528"/>
      <c r="B994" s="605"/>
      <c r="D994" s="606"/>
      <c r="E994" s="617"/>
      <c r="F994" s="527"/>
      <c r="G994" s="605"/>
      <c r="H994" s="607"/>
      <c r="J994" s="636"/>
      <c r="K994" s="607"/>
      <c r="L994" s="608"/>
      <c r="M994" s="607"/>
    </row>
    <row r="995" spans="1:13" ht="18.75" customHeight="1" x14ac:dyDescent="0.2">
      <c r="A995" s="528"/>
      <c r="B995" s="605"/>
      <c r="D995" s="606"/>
      <c r="E995" s="617"/>
      <c r="F995" s="527"/>
      <c r="G995" s="605"/>
      <c r="H995" s="607"/>
      <c r="J995" s="636"/>
      <c r="K995" s="607"/>
      <c r="L995" s="608"/>
      <c r="M995" s="607"/>
    </row>
    <row r="996" spans="1:13" ht="18.75" customHeight="1" x14ac:dyDescent="0.2">
      <c r="A996" s="528"/>
      <c r="B996" s="605"/>
      <c r="D996" s="606"/>
      <c r="E996" s="617"/>
      <c r="F996" s="527"/>
      <c r="G996" s="605"/>
      <c r="H996" s="607"/>
      <c r="J996" s="636"/>
      <c r="K996" s="607"/>
      <c r="L996" s="608"/>
      <c r="M996" s="607"/>
    </row>
    <row r="997" spans="1:13" ht="18.75" customHeight="1" x14ac:dyDescent="0.2">
      <c r="A997" s="528"/>
      <c r="B997" s="605"/>
      <c r="D997" s="606"/>
      <c r="E997" s="617"/>
      <c r="F997" s="527"/>
      <c r="G997" s="605"/>
      <c r="H997" s="607"/>
      <c r="J997" s="636"/>
      <c r="K997" s="607"/>
      <c r="L997" s="608"/>
      <c r="M997" s="607"/>
    </row>
    <row r="998" spans="1:13" ht="18.75" customHeight="1" x14ac:dyDescent="0.2">
      <c r="A998" s="528"/>
      <c r="B998" s="605"/>
      <c r="D998" s="606"/>
      <c r="E998" s="617"/>
      <c r="F998" s="527"/>
      <c r="G998" s="605"/>
      <c r="H998" s="607"/>
      <c r="J998" s="636"/>
      <c r="K998" s="607"/>
      <c r="L998" s="608"/>
      <c r="M998" s="607"/>
    </row>
    <row r="999" spans="1:13" ht="18.75" customHeight="1" x14ac:dyDescent="0.2">
      <c r="A999" s="528"/>
      <c r="B999" s="605"/>
      <c r="D999" s="606"/>
      <c r="E999" s="617"/>
      <c r="F999" s="527"/>
      <c r="G999" s="605"/>
      <c r="H999" s="607"/>
      <c r="J999" s="636"/>
      <c r="K999" s="607"/>
      <c r="L999" s="608"/>
      <c r="M999" s="607"/>
    </row>
    <row r="1000" spans="1:13" ht="18.75" customHeight="1" x14ac:dyDescent="0.2">
      <c r="A1000" s="528"/>
      <c r="B1000" s="605"/>
      <c r="D1000" s="606"/>
      <c r="E1000" s="617"/>
      <c r="F1000" s="527"/>
      <c r="G1000" s="605"/>
      <c r="H1000" s="607"/>
      <c r="J1000" s="636"/>
      <c r="K1000" s="607"/>
      <c r="L1000" s="608"/>
      <c r="M1000" s="607"/>
    </row>
    <row r="1001" spans="1:13" ht="18.75" customHeight="1" x14ac:dyDescent="0.2">
      <c r="A1001" s="528"/>
      <c r="B1001" s="605"/>
      <c r="D1001" s="606"/>
      <c r="E1001" s="617"/>
      <c r="F1001" s="527"/>
      <c r="G1001" s="605"/>
      <c r="H1001" s="607"/>
      <c r="J1001" s="636"/>
      <c r="K1001" s="607"/>
      <c r="L1001" s="608"/>
      <c r="M1001" s="607"/>
    </row>
  </sheetData>
  <autoFilter ref="A6:O162" xr:uid="{00000000-0009-0000-0000-000007000000}"/>
  <mergeCells count="57">
    <mergeCell ref="B161:B162"/>
    <mergeCell ref="B158:B159"/>
    <mergeCell ref="B118:B157"/>
    <mergeCell ref="D111:D117"/>
    <mergeCell ref="C111:C117"/>
    <mergeCell ref="B111:B117"/>
    <mergeCell ref="D154:D155"/>
    <mergeCell ref="C118:C156"/>
    <mergeCell ref="D119:D126"/>
    <mergeCell ref="D127:D140"/>
    <mergeCell ref="D141:D151"/>
    <mergeCell ref="F141:F151"/>
    <mergeCell ref="G141:G151"/>
    <mergeCell ref="D85:D86"/>
    <mergeCell ref="B85:B108"/>
    <mergeCell ref="B109:B110"/>
    <mergeCell ref="D88:D96"/>
    <mergeCell ref="F88:F96"/>
    <mergeCell ref="G88:G96"/>
    <mergeCell ref="C97:C98"/>
    <mergeCell ref="C101:C105"/>
    <mergeCell ref="D102:D104"/>
    <mergeCell ref="B61:B79"/>
    <mergeCell ref="C75:C76"/>
    <mergeCell ref="C77:C79"/>
    <mergeCell ref="B80:B84"/>
    <mergeCell ref="C88:C96"/>
    <mergeCell ref="C85:C86"/>
    <mergeCell ref="C51:C55"/>
    <mergeCell ref="D51:D55"/>
    <mergeCell ref="C58:C59"/>
    <mergeCell ref="D58:D59"/>
    <mergeCell ref="C23:C24"/>
    <mergeCell ref="D23:D24"/>
    <mergeCell ref="C25:C27"/>
    <mergeCell ref="C29:C31"/>
    <mergeCell ref="C32:C45"/>
    <mergeCell ref="C48:C49"/>
    <mergeCell ref="D48:D49"/>
    <mergeCell ref="D32:D45"/>
    <mergeCell ref="D29:D31"/>
    <mergeCell ref="O143:O151"/>
    <mergeCell ref="A4:J4"/>
    <mergeCell ref="K4:M4"/>
    <mergeCell ref="N4:O4"/>
    <mergeCell ref="A5:D5"/>
    <mergeCell ref="G5:I5"/>
    <mergeCell ref="D63:D69"/>
    <mergeCell ref="D71:D73"/>
    <mergeCell ref="C61:C74"/>
    <mergeCell ref="D25:D27"/>
    <mergeCell ref="B7:B22"/>
    <mergeCell ref="C8:C12"/>
    <mergeCell ref="C13:C15"/>
    <mergeCell ref="D18:D20"/>
    <mergeCell ref="C16:C22"/>
    <mergeCell ref="B23:B60"/>
  </mergeCells>
  <conditionalFormatting sqref="L7:L31">
    <cfRule type="containsBlanks" dxfId="19" priority="120">
      <formula>LEN(TRIM(L7))=0</formula>
    </cfRule>
  </conditionalFormatting>
  <conditionalFormatting sqref="L33:L50">
    <cfRule type="containsBlanks" dxfId="18" priority="119">
      <formula>LEN(TRIM(L33))=0</formula>
    </cfRule>
  </conditionalFormatting>
  <conditionalFormatting sqref="L52:L62">
    <cfRule type="containsBlanks" dxfId="17" priority="32">
      <formula>LEN(TRIM(L52))=0</formula>
    </cfRule>
  </conditionalFormatting>
  <conditionalFormatting sqref="L65:L87">
    <cfRule type="containsBlanks" dxfId="16" priority="16">
      <formula>LEN(TRIM(L65))=0</formula>
    </cfRule>
  </conditionalFormatting>
  <conditionalFormatting sqref="L89:L99">
    <cfRule type="containsBlanks" dxfId="15" priority="31">
      <formula>LEN(TRIM(L89))=0</formula>
    </cfRule>
  </conditionalFormatting>
  <conditionalFormatting sqref="L101:L110">
    <cfRule type="containsBlanks" dxfId="14" priority="226">
      <formula>LEN(TRIM(L101))=0</formula>
    </cfRule>
  </conditionalFormatting>
  <conditionalFormatting sqref="L112:L118">
    <cfRule type="containsBlanks" dxfId="13" priority="113">
      <formula>LEN(TRIM(L112))=0</formula>
    </cfRule>
  </conditionalFormatting>
  <conditionalFormatting sqref="L120:L126">
    <cfRule type="containsBlanks" dxfId="12" priority="34">
      <formula>LEN(TRIM(L120))=0</formula>
    </cfRule>
  </conditionalFormatting>
  <conditionalFormatting sqref="L128:L140">
    <cfRule type="containsBlanks" dxfId="11" priority="223">
      <formula>LEN(TRIM(L128))=0</formula>
    </cfRule>
  </conditionalFormatting>
  <conditionalFormatting sqref="L142:L162">
    <cfRule type="containsBlanks" dxfId="10" priority="33">
      <formula>LEN(TRIM(L142))=0</formula>
    </cfRule>
  </conditionalFormatting>
  <conditionalFormatting sqref="N7:N31">
    <cfRule type="containsBlanks" dxfId="9" priority="13">
      <formula>LEN(TRIM(N7))=0</formula>
    </cfRule>
  </conditionalFormatting>
  <conditionalFormatting sqref="N33:N50">
    <cfRule type="containsBlanks" dxfId="8" priority="12">
      <formula>LEN(TRIM(N33))=0</formula>
    </cfRule>
  </conditionalFormatting>
  <conditionalFormatting sqref="N52:N62">
    <cfRule type="containsBlanks" dxfId="7" priority="11">
      <formula>LEN(TRIM(N52))=0</formula>
    </cfRule>
  </conditionalFormatting>
  <conditionalFormatting sqref="N65:N87">
    <cfRule type="containsBlanks" dxfId="6" priority="10">
      <formula>LEN(TRIM(N65))=0</formula>
    </cfRule>
  </conditionalFormatting>
  <conditionalFormatting sqref="N89:N99">
    <cfRule type="containsBlanks" dxfId="5" priority="9">
      <formula>LEN(TRIM(N89))=0</formula>
    </cfRule>
  </conditionalFormatting>
  <conditionalFormatting sqref="N101:N110">
    <cfRule type="containsBlanks" dxfId="4" priority="8">
      <formula>LEN(TRIM(N101))=0</formula>
    </cfRule>
  </conditionalFormatting>
  <conditionalFormatting sqref="N112:N118">
    <cfRule type="containsBlanks" dxfId="3" priority="1">
      <formula>LEN(TRIM(N112))=0</formula>
    </cfRule>
  </conditionalFormatting>
  <conditionalFormatting sqref="N120:N126">
    <cfRule type="containsBlanks" dxfId="2" priority="6">
      <formula>LEN(TRIM(N120))=0</formula>
    </cfRule>
  </conditionalFormatting>
  <conditionalFormatting sqref="N128:N140">
    <cfRule type="containsBlanks" dxfId="1" priority="5">
      <formula>LEN(TRIM(N128))=0</formula>
    </cfRule>
  </conditionalFormatting>
  <conditionalFormatting sqref="N142:N162">
    <cfRule type="containsBlanks" dxfId="0" priority="4">
      <formula>LEN(TRIM(N142))=0</formula>
    </cfRule>
  </conditionalFormatting>
  <hyperlinks>
    <hyperlink ref="K21" r:id="rId1" display="https://fuga.gov.co/participa" xr:uid="{00000000-0004-0000-0700-000001000000}"/>
    <hyperlink ref="K23" r:id="rId2" xr:uid="{00000000-0004-0000-0700-000003000000}"/>
    <hyperlink ref="K24" r:id="rId3" xr:uid="{00000000-0004-0000-0700-000004000000}"/>
    <hyperlink ref="K25" r:id="rId4" xr:uid="{00000000-0004-0000-0700-000005000000}"/>
    <hyperlink ref="K28" r:id="rId5" display="https://fuga.gov.co/transparencia-y-acceso-a-la-informacion-publica/informacion-entidad/mapa-de-procesos" xr:uid="{00000000-0004-0000-0700-000008000000}"/>
    <hyperlink ref="K49" r:id="rId6" display="https://fuga.gov.co/servicio-al-publico-normas-formularios-y-protocolos-de-atencion" xr:uid="{00000000-0004-0000-0700-00000E000000}"/>
    <hyperlink ref="K72" r:id="rId7" display="https://www.fuga.gov.co/manuales" xr:uid="{00000000-0004-0000-0700-00001C000000}"/>
    <hyperlink ref="K101" r:id="rId8" display="https://fuga.gov.co/transparencia/informes-de-gestion_x000a_https://fuga.gov.co/informes-de-gestion-2021" xr:uid="{00000000-0004-0000-0700-00002C000000}"/>
    <hyperlink ref="K115" r:id="rId9" display="https://fuga.gov.co/transparencia/participacion-en-la-formulacion-de-politicas_x000a_https://fuga.gov.co/colaboracion-e-innovacion-abierta" xr:uid="{00000000-0004-0000-0700-000039000000}"/>
    <hyperlink ref="K128" r:id="rId10" display="https://fuga.gov.co/transparencia/indice-informacion-clasificada-reservada" xr:uid="{00000000-0004-0000-0700-000043000000}"/>
    <hyperlink ref="K152" r:id="rId11" display="https://fuga.gov.co/transparencia/manual-institucional-gestion-documental" xr:uid="{00000000-0004-0000-0700-000052000000}"/>
    <hyperlink ref="K153" r:id="rId12" display="https://fuga.gov.co/transparencia-y-acceso-a-la-informacion-publica/datos-abiertos?field_fecha_de_emision_value=All&amp;term_node_tid_depth=176" xr:uid="{00000000-0004-0000-0700-000053000000}"/>
    <hyperlink ref="K154" r:id="rId13" xr:uid="{00000000-0004-0000-0700-000054000000}"/>
    <hyperlink ref="K157" r:id="rId14" display="https://fuga.gov.co/transparencia-y-acceso-a-la-informacion-publica/datos-abiertos/datos-abiertos-fuga" xr:uid="{00000000-0004-0000-0700-000057000000}"/>
    <hyperlink ref="K118" r:id="rId15" display="https://fuga.gov.co/transparencia/resolucion-adopcion-instrumentos-informacion-publica" xr:uid="{00000000-0004-0000-0700-00003B000000}"/>
    <hyperlink ref="K7" r:id="rId16" xr:uid="{F4B51C44-ED27-4D2E-A9A5-711442749C24}"/>
    <hyperlink ref="K10" r:id="rId17" display="https://fuga.gov.co/" xr:uid="{EA9A80F5-4172-4828-831C-35810494A22A}"/>
    <hyperlink ref="K11" r:id="rId18" xr:uid="{1D6B3347-F758-4E03-914B-2DCBC891E319}"/>
    <hyperlink ref="K12" r:id="rId19" xr:uid="{4AF7F713-FC56-480B-9336-0C43D268E069}"/>
    <hyperlink ref="K13" r:id="rId20" display="https://fuga.gov.co/" xr:uid="{FCD7CEEE-EE9B-4A50-A8EA-467CD8B480F1}"/>
    <hyperlink ref="K16" r:id="rId21" xr:uid="{E098D6C3-AA39-4CE3-BE22-38A7E9EF2ED0}"/>
    <hyperlink ref="K33" r:id="rId22" display="https://www.fuga.gov.co/transparencia-y-acceso-a-la-informacion-publica/informacion-entidad/directorio-funcionarios" xr:uid="{7CAE4870-DB20-4753-AC66-74493BB4A9B2}"/>
    <hyperlink ref="K36" r:id="rId23" display="https://www.fuga.gov.co/transparencia-y-acceso-a-la-informacion-publica/informacion-entidad/directorio-funcionarios" xr:uid="{4E516AAD-0DC2-4A29-BCC0-233BCED20BCE}"/>
    <hyperlink ref="K45" r:id="rId24" display="https://www.fuga.gov.co/transparencia-y-acceso-a-la-informacion-publica/informacion-entidad/directorio-funcionarios" xr:uid="{5D66E3EE-D6DF-4A8C-9792-6873BA6602F5}"/>
    <hyperlink ref="K60" r:id="rId25" display="https://www.serviciocivil.gov.co/portal/transparencia/publicacion-hojas-de-vida" xr:uid="{00000000-0004-0000-0700-000013000000}"/>
    <hyperlink ref="K71" r:id="rId26" xr:uid="{0E74610B-DD67-4BBD-8CFF-F27B0AB41B27}"/>
    <hyperlink ref="K82" r:id="rId27" display="https://fuga.gov.co/transparencia-y-acceso-a-la-informacion-publica/contratacion/publicacion-de-la-ejecucion-contractual" xr:uid="{C27BA547-CF87-480F-B3DA-E20DEC14280A}"/>
    <hyperlink ref="K129" r:id="rId28" display="https://fuga.gov.co/transparencia/indice-informacion-clasificada-reservada" xr:uid="{7C5F45B5-5B21-4050-9806-852EDFA0FBC7}"/>
    <hyperlink ref="K130" r:id="rId29" display="https://fuga.gov.co/transparencia/indice-informacion-clasificada-reservada" xr:uid="{192C04D2-6C45-4F80-A771-A1E3DBC9C4CA}"/>
    <hyperlink ref="K131" r:id="rId30" display="https://fuga.gov.co/transparencia/indice-informacion-clasificada-reservada" xr:uid="{CC93D1C4-9493-4BB6-9305-8D782E17F364}"/>
    <hyperlink ref="K132" r:id="rId31" display="https://fuga.gov.co/transparencia/indice-informacion-clasificada-reservada" xr:uid="{FE7E1EE7-1B84-4C11-9628-F1ED6BA37088}"/>
    <hyperlink ref="K133" r:id="rId32" display="https://fuga.gov.co/transparencia/indice-informacion-clasificada-reservada" xr:uid="{94983226-5AF6-457A-9449-89806194BDA9}"/>
    <hyperlink ref="K134" r:id="rId33" display="https://fuga.gov.co/transparencia/indice-informacion-clasificada-reservada" xr:uid="{DA24AD42-85DA-4A0C-88D6-BE36748E29B9}"/>
    <hyperlink ref="K135" r:id="rId34" display="https://fuga.gov.co/transparencia/indice-informacion-clasificada-reservada" xr:uid="{5264F8A4-21F1-4E23-A4BF-623EF28F0315}"/>
    <hyperlink ref="K136" r:id="rId35" display="https://fuga.gov.co/transparencia/indice-informacion-clasificada-reservada" xr:uid="{4DDF540F-D0EA-4C63-9009-2473FEFE9685}"/>
    <hyperlink ref="K137" r:id="rId36" display="https://fuga.gov.co/transparencia/indice-informacion-clasificada-reservada" xr:uid="{CBAA99EA-F8F0-423C-AC37-2F2494AEB785}"/>
    <hyperlink ref="K138" r:id="rId37" display="https://fuga.gov.co/transparencia/indice-informacion-clasificada-reservada" xr:uid="{B3AE617D-91B1-45E3-877C-F14478423DC5}"/>
    <hyperlink ref="K139" r:id="rId38" display="https://fuga.gov.co/transparencia/indice-informacion-clasificada-reservada" xr:uid="{E5AE7FD5-8ACE-40A6-8B02-27D491A6DDEE}"/>
    <hyperlink ref="K155" r:id="rId39" xr:uid="{77CAFD72-7F03-4E3F-BC80-2B67192C1323}"/>
    <hyperlink ref="K160" r:id="rId40"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41" xr:uid="{08992F7D-844D-44DB-8702-6F8660C6BCBE}"/>
    <hyperlink ref="K83" r:id="rId42" xr:uid="{B0BD3A25-4F71-45FC-A24C-DDE4F34F9E25}"/>
    <hyperlink ref="K103" r:id="rId43" display="https://fuga.gov.co/participa/rendicion-de-cuentas-fuga" xr:uid="{01C5184C-DEB8-4040-A3B0-6E2287728D9A}"/>
    <hyperlink ref="K105" r:id="rId44" xr:uid="{A6BED1D6-5E02-46DA-93DF-899A2DD662E4}"/>
    <hyperlink ref="K61" r:id="rId45" xr:uid="{380042B3-7D88-4893-9C70-5799BA4339C6}"/>
    <hyperlink ref="K9" r:id="rId46" xr:uid="{E4781276-88EF-4219-B677-5CBD5ABE2DAD}"/>
    <hyperlink ref="K18" r:id="rId47" display="https://www.fuga.gov.co/transparencia-y-acceso-a-la-informacion-publica/tramites-y-servicios" xr:uid="{E2563585-5BE9-44D1-9672-299562E9EA48}"/>
    <hyperlink ref="K29" r:id="rId48" xr:uid="{DC3DC783-E58F-49CC-B7B5-3D48E84130F0}"/>
    <hyperlink ref="K30" r:id="rId49" xr:uid="{2B6F6F8E-383C-4663-AD1F-46A50DD43B5E}"/>
    <hyperlink ref="K31" r:id="rId50" xr:uid="{38376B48-2893-420A-87A5-4079A8D8B3CC}"/>
    <hyperlink ref="K50" r:id="rId51" xr:uid="{3240EBE7-EE3A-4E8D-A6A7-55974E3B93EE}"/>
    <hyperlink ref="K52" r:id="rId52" display="https://fuga.gov.co/transparencia-y-acceso-a-la-informacion-publica/informacion-entidad/mecanismo-de-presentacion-directa-de-solicitudes-quejas-y-reclamos-disposicion-del-publico-en" xr:uid="{7748F278-98E7-4696-98E8-9CFB2385CA18}"/>
    <hyperlink ref="K56" r:id="rId53" display="https://fuga.gov.co/eventos/calendario" xr:uid="{AFD36178-5984-43FD-B343-9EC3C05679DF}"/>
    <hyperlink ref="K58" r:id="rId54" xr:uid="{E0E1C06C-FDDB-4339-ACF6-8C2EFDB88690}"/>
    <hyperlink ref="K75" r:id="rId55" xr:uid="{387D493B-9C61-4936-8A23-55E5D22560E9}"/>
    <hyperlink ref="K76" r:id="rId56" display="https://fuga.gov.co/transparencia-y-acceso-a-la-informacion-publica/normativa/normograma" xr:uid="{3025CA7B-B43A-4C36-80FE-C090B02D906F}"/>
    <hyperlink ref="K86" r:id="rId57" xr:uid="{CF25BB31-E9DB-40D5-8D2C-D6834F0B0F31}"/>
    <hyperlink ref="K94" r:id="rId58" xr:uid="{B60CFAEB-E3E4-43EF-911A-148794408058}"/>
    <hyperlink ref="K97" r:id="rId59" xr:uid="{9F505A50-5907-47DB-BF2A-58A21B780B48}"/>
    <hyperlink ref="K102" r:id="rId60" display="https://fuga.gov.co/transparencia-y-acceso-a-la-informacion-publica/planeacion-presupuesto-informes?field_fecha_de_emision_value=All&amp;term_node_tid_depth=311" xr:uid="{B501478B-A21A-4073-815E-657EBB0488C3}"/>
    <hyperlink ref="K104" r:id="rId61" xr:uid="{DC4A5695-A84A-4C5D-B27A-70A4999C59A1}"/>
    <hyperlink ref="K106" r:id="rId62" xr:uid="{837BC88F-E69D-4732-A132-BC57AA05ED0D}"/>
    <hyperlink ref="K109" r:id="rId63" display="https://fuga.gov.co/transparencia-y-acceso-a-la-informacion-publica/tramites-y-servicios" xr:uid="{BE9F3DD2-92CA-4FBF-85AB-F8EE79319C7A}"/>
    <hyperlink ref="K116" r:id="rId64" display="https://fuga.gov.co/participa/rendicion-de-cuentas-fuga" xr:uid="{3845D966-D68D-4F80-AF6C-052383CE5157}"/>
    <hyperlink ref="K117" r:id="rId65" display="https://fuga.gov.co/participa/control-social" xr:uid="{D1CCFF5C-023D-4559-9507-8FDE9B410185}"/>
    <hyperlink ref="K156" r:id="rId66" xr:uid="{D659F5A1-F31D-4ABA-B544-78DCCE5DCCDA}"/>
    <hyperlink ref="K162" r:id="rId67" xr:uid="{EB34D4F1-019C-4AFD-ADB2-2D593CB20FC4}"/>
    <hyperlink ref="K54" r:id="rId68" xr:uid="{CDA3F5BF-1D7C-4135-B1B1-81FACB42695C}"/>
    <hyperlink ref="K55" r:id="rId69" xr:uid="{35746799-5F42-4DC0-A58C-4006EF40454A}"/>
    <hyperlink ref="K53" r:id="rId70" display="https://fuga.gov.co/atencion-servicios-ciudadania/punto-de-atencion-y-defensor-del-ciudadano" xr:uid="{B1BC833C-FC3A-4666-9F7A-6BBD95FDF219}"/>
    <hyperlink ref="K78" r:id="rId71" xr:uid="{45203628-B595-4219-8861-BEBDDEE4E9B0}"/>
    <hyperlink ref="K74" r:id="rId72" display="https://ant.culturarecreacionydeporte.gov.co/es/transparencia-y-acceso-a-la-informacion-publica/2-1-6-agenda-regulatoria" xr:uid="{00000000-0004-0000-0700-00001D000000}"/>
    <hyperlink ref="K17" r:id="rId73" xr:uid="{DF6F9344-E030-4AC7-AA5D-A31118CCECC6}"/>
    <hyperlink ref="K27" r:id="rId74" xr:uid="{28516BD2-2DF7-419D-B5D2-619A2BD7B105}"/>
    <hyperlink ref="K34" r:id="rId75" display="https://www.fuga.gov.co/transparencia-y-acceso-a-la-informacion-publica/informacion-entidad/directorio-funcionarios" xr:uid="{01D620EE-BB79-4680-9DAA-6C308706429D}"/>
    <hyperlink ref="K35" r:id="rId76" display="https://www.fuga.gov.co/transparencia-y-acceso-a-la-informacion-publica/informacion-entidad/directorio-funcionarios" xr:uid="{C3C488BF-BA41-4796-ABEA-D389B1E4DA93}"/>
    <hyperlink ref="K37" r:id="rId77" display="https://www.fuga.gov.co/transparencia-y-acceso-a-la-informacion-publica/informacion-entidad/directorio-funcionarios" xr:uid="{AEB065DC-4042-419D-B47F-0ABC28A19A5F}"/>
    <hyperlink ref="K38" r:id="rId78" display="https://www.fuga.gov.co/transparencia-y-acceso-a-la-informacion-publica/informacion-entidad/directorio-funcionarios" xr:uid="{8E141C6D-D131-4D65-9AB4-79606DF614F6}"/>
    <hyperlink ref="K39" r:id="rId79" display="https://www.fuga.gov.co/transparencia-y-acceso-a-la-informacion-publica/informacion-entidad/directorio-funcionarios" xr:uid="{A92445E6-AF77-43C4-9CAA-D94E0DB47763}"/>
    <hyperlink ref="K40" r:id="rId80" display="https://www.fuga.gov.co/transparencia-y-acceso-a-la-informacion-publica/informacion-entidad/directorio-funcionarios" xr:uid="{5E86597D-8F0C-457F-BB1B-015199EE017A}"/>
    <hyperlink ref="K41" r:id="rId81" display="https://www.fuga.gov.co/transparencia-y-acceso-a-la-informacion-publica/informacion-entidad/directorio-funcionarios" xr:uid="{8E48668F-D9D1-4FEC-8459-07FC1B29E6FD}"/>
    <hyperlink ref="K42" r:id="rId82" display="https://www.fuga.gov.co/transparencia-y-acceso-a-la-informacion-publica/informacion-entidad/directorio-funcionarios" xr:uid="{D0CC8386-3D45-417E-AE67-DC3B7AA85647}"/>
    <hyperlink ref="K43" r:id="rId83" display="https://www.fuga.gov.co/transparencia-y-acceso-a-la-informacion-publica/informacion-entidad/directorio-funcionarios" xr:uid="{27030BA0-5320-48A7-BE92-B8629B4C967C}"/>
    <hyperlink ref="K47" r:id="rId84" xr:uid="{C190A58B-586E-4AB7-A243-F427D0EDBF1B}"/>
    <hyperlink ref="K59" r:id="rId85" xr:uid="{26B603D4-BD7E-40D7-B8E4-80DB75510886}"/>
    <hyperlink ref="K62" r:id="rId86" xr:uid="{00000000-0004-0000-0700-000015000000}"/>
    <hyperlink ref="K84" r:id="rId87" xr:uid="{C0F9152B-50D7-4D1F-82FE-783F9988F58D}"/>
    <hyperlink ref="K99" r:id="rId88" xr:uid="{A9999167-4721-4261-857F-EB5DD4C233D6}"/>
    <hyperlink ref="K161" r:id="rId89" xr:uid="{93E91F76-71E3-4CC8-A822-BB28FCC35344}"/>
    <hyperlink ref="K26" r:id="rId90" xr:uid="{D66174FA-D2F8-47CC-8742-889E505CFF71}"/>
    <hyperlink ref="K65" r:id="rId91" xr:uid="{740ADA2B-859F-4F53-8070-E9BD0A906665}"/>
    <hyperlink ref="K66" r:id="rId92" xr:uid="{FB8C1683-2963-4527-8998-F2A125B2C6CC}"/>
    <hyperlink ref="K67" r:id="rId93" xr:uid="{BBF56D9C-D0DC-451B-84C1-95B4DEB6E5EB}"/>
    <hyperlink ref="K68" r:id="rId94" xr:uid="{81463716-4974-47F2-B3B2-D6050C365FD3}"/>
    <hyperlink ref="K69" r:id="rId95" xr:uid="{492C7FE7-6F2A-4DB6-878A-3610AC10A5FD}"/>
    <hyperlink ref="K85" r:id="rId96" xr:uid="{CF3100A8-A9D2-4E4F-85A6-2EBA9A9DEDF4}"/>
    <hyperlink ref="K108" r:id="rId97" xr:uid="{3E73A276-CA51-41A1-A912-6E58878C0663}"/>
    <hyperlink ref="K22" r:id="rId98" xr:uid="{BB4A7BEF-929A-4885-A897-6F64A588705C}"/>
    <hyperlink ref="K44" r:id="rId99" xr:uid="{F3AD91CA-6224-47F2-ADD8-241810BF499E}"/>
    <hyperlink ref="K48" r:id="rId100" xr:uid="{9A9D5B70-4A98-4155-B7D3-EFDB7129BC97}"/>
    <hyperlink ref="K107" r:id="rId101" xr:uid="{2126A202-D722-43FC-A10F-A240F8174318}"/>
    <hyperlink ref="K151" r:id="rId102" xr:uid="{6737825C-DCA6-4B9B-ACC7-29DA4AA011B0}"/>
  </hyperlinks>
  <printOptions horizontalCentered="1"/>
  <pageMargins left="0.23622047244094491" right="0.23622047244094491" top="0.39370078740157483" bottom="0.35433070866141736" header="0" footer="0"/>
  <pageSetup scale="25" orientation="landscape" r:id="rId103"/>
  <headerFooter>
    <oddFooter>&amp;LV3-13-08-2021</oddFooter>
  </headerFooter>
  <rowBreaks count="3" manualBreakCount="3">
    <brk id="82" max="16383" man="1"/>
    <brk id="126" max="15" man="1"/>
    <brk id="157" max="16383" man="1"/>
  </rowBreaks>
  <drawing r:id="rId104"/>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'Listas '!$B$4:$B$6</xm:f>
          </x14:formula1>
          <xm:sqref>L10 L112:L118 L128:L140 L120:L126 L108:L110 L7:L8 L79:L80 L142:L159 N118</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L56:L62 L9 L65:L78 L101:L102 L89:L99 L52 L11:L50 L81:L87 L105:L107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topLeftCell="D4" zoomScale="85" zoomScaleNormal="85" workbookViewId="0">
      <selection activeCell="J25" sqref="J25"/>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78" t="s">
        <v>737</v>
      </c>
      <c r="B1" s="779"/>
      <c r="C1" s="779"/>
      <c r="D1" s="779"/>
      <c r="E1" s="779"/>
      <c r="F1" s="780"/>
      <c r="G1" s="497"/>
      <c r="H1" s="497"/>
      <c r="I1" s="497"/>
      <c r="J1" s="497"/>
      <c r="K1" s="497"/>
      <c r="L1" s="497"/>
      <c r="M1" s="497"/>
      <c r="N1" s="497"/>
      <c r="O1" s="497"/>
      <c r="P1" s="497"/>
      <c r="Q1" s="497"/>
      <c r="R1" s="497"/>
      <c r="S1" s="497"/>
      <c r="T1" s="497"/>
      <c r="U1" s="497"/>
      <c r="V1" s="497"/>
      <c r="W1" s="497"/>
      <c r="X1" s="497"/>
      <c r="Y1" s="497"/>
      <c r="Z1" s="497"/>
    </row>
    <row r="2" spans="1:26" ht="30" x14ac:dyDescent="0.2">
      <c r="A2" s="498" t="s">
        <v>251</v>
      </c>
      <c r="B2" s="498" t="s">
        <v>252</v>
      </c>
      <c r="C2" s="498" t="s">
        <v>253</v>
      </c>
      <c r="D2" s="499" t="s">
        <v>738</v>
      </c>
      <c r="E2" s="500" t="s">
        <v>739</v>
      </c>
      <c r="F2" s="500" t="s">
        <v>740</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71" t="s">
        <v>456</v>
      </c>
      <c r="C3" s="496" t="s">
        <v>457</v>
      </c>
      <c r="D3" s="502">
        <f>+MatrizSeguimientoLeyRes1519!L7</f>
        <v>1</v>
      </c>
      <c r="E3" s="493">
        <f>+D3</f>
        <v>1</v>
      </c>
      <c r="F3" s="776">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69"/>
      <c r="C4" s="768" t="s">
        <v>462</v>
      </c>
      <c r="D4" s="502">
        <f>+MatrizSeguimientoLeyRes1519!L8</f>
        <v>1</v>
      </c>
      <c r="E4" s="776">
        <f>+AVERAGE(D4:D8)</f>
        <v>1</v>
      </c>
      <c r="F4" s="769"/>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69"/>
      <c r="C5" s="769"/>
      <c r="D5" s="502">
        <f>+MatrizSeguimientoLeyRes1519!L9</f>
        <v>1</v>
      </c>
      <c r="E5" s="769"/>
      <c r="F5" s="769"/>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69"/>
      <c r="C6" s="769"/>
      <c r="D6" s="502">
        <f>+MatrizSeguimientoLeyRes1519!L10</f>
        <v>1</v>
      </c>
      <c r="E6" s="769"/>
      <c r="F6" s="769"/>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69"/>
      <c r="C7" s="769"/>
      <c r="D7" s="502">
        <f>+MatrizSeguimientoLeyRes1519!L11</f>
        <v>1</v>
      </c>
      <c r="E7" s="769"/>
      <c r="F7" s="769"/>
      <c r="G7" s="501"/>
      <c r="H7" s="501"/>
      <c r="I7" s="775" t="s">
        <v>741</v>
      </c>
      <c r="J7" s="733"/>
      <c r="K7" s="501"/>
      <c r="L7" s="501"/>
      <c r="M7" s="501"/>
      <c r="N7" s="501"/>
      <c r="O7" s="501"/>
      <c r="P7" s="501"/>
      <c r="Q7" s="501"/>
      <c r="R7" s="501"/>
      <c r="S7" s="501"/>
      <c r="T7" s="501"/>
      <c r="U7" s="501"/>
      <c r="V7" s="501"/>
      <c r="W7" s="501"/>
      <c r="X7" s="501"/>
      <c r="Y7" s="501"/>
      <c r="Z7" s="501"/>
    </row>
    <row r="8" spans="1:26" x14ac:dyDescent="0.2">
      <c r="A8" s="494">
        <f t="shared" si="0"/>
        <v>6</v>
      </c>
      <c r="B8" s="769"/>
      <c r="C8" s="770"/>
      <c r="D8" s="502">
        <f>+MatrizSeguimientoLeyRes1519!L12</f>
        <v>1</v>
      </c>
      <c r="E8" s="770"/>
      <c r="F8" s="769"/>
      <c r="G8" s="501"/>
      <c r="H8" s="501"/>
      <c r="I8" s="495" t="s">
        <v>252</v>
      </c>
      <c r="J8" s="495" t="s">
        <v>742</v>
      </c>
      <c r="K8" s="501"/>
      <c r="L8" s="501"/>
      <c r="M8" s="501"/>
      <c r="N8" s="501"/>
      <c r="O8" s="501"/>
      <c r="P8" s="501"/>
      <c r="Q8" s="501"/>
      <c r="R8" s="501"/>
      <c r="S8" s="501"/>
      <c r="T8" s="501"/>
      <c r="U8" s="501"/>
      <c r="V8" s="501"/>
      <c r="W8" s="501"/>
      <c r="X8" s="501"/>
      <c r="Y8" s="501"/>
      <c r="Z8" s="501"/>
    </row>
    <row r="9" spans="1:26" ht="30" x14ac:dyDescent="0.2">
      <c r="A9" s="494">
        <f t="shared" si="0"/>
        <v>7</v>
      </c>
      <c r="B9" s="769"/>
      <c r="C9" s="768" t="s">
        <v>469</v>
      </c>
      <c r="D9" s="502">
        <f>+MatrizSeguimientoLeyRes1519!L13</f>
        <v>1</v>
      </c>
      <c r="E9" s="776">
        <f>+AVERAGE(D9:D11)</f>
        <v>1</v>
      </c>
      <c r="F9" s="769"/>
      <c r="G9" s="501"/>
      <c r="H9" s="501"/>
      <c r="I9" s="496" t="s">
        <v>456</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69"/>
      <c r="C10" s="769"/>
      <c r="D10" s="502">
        <f>+MatrizSeguimientoLeyRes1519!L14</f>
        <v>1</v>
      </c>
      <c r="E10" s="769"/>
      <c r="F10" s="769"/>
      <c r="G10" s="501"/>
      <c r="H10" s="501"/>
      <c r="I10" s="496" t="s">
        <v>743</v>
      </c>
      <c r="J10" s="493">
        <f>+F19</f>
        <v>1</v>
      </c>
      <c r="K10" s="501"/>
      <c r="L10" s="501"/>
      <c r="M10" s="501"/>
      <c r="N10" s="501"/>
      <c r="O10" s="501"/>
      <c r="P10" s="501"/>
      <c r="Q10" s="501"/>
      <c r="R10" s="501"/>
      <c r="S10" s="501"/>
      <c r="T10" s="501"/>
      <c r="U10" s="501"/>
      <c r="V10" s="501"/>
      <c r="W10" s="501"/>
      <c r="X10" s="501"/>
      <c r="Y10" s="501"/>
      <c r="Z10" s="501"/>
    </row>
    <row r="11" spans="1:26" x14ac:dyDescent="0.2">
      <c r="A11" s="494">
        <f t="shared" si="0"/>
        <v>9</v>
      </c>
      <c r="B11" s="769"/>
      <c r="C11" s="770"/>
      <c r="D11" s="502">
        <f>+MatrizSeguimientoLeyRes1519!L15</f>
        <v>1</v>
      </c>
      <c r="E11" s="770"/>
      <c r="F11" s="769"/>
      <c r="G11" s="501"/>
      <c r="H11" s="501"/>
      <c r="I11" s="496" t="s">
        <v>744</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69"/>
      <c r="C12" s="768" t="s">
        <v>473</v>
      </c>
      <c r="D12" s="502">
        <f>+MatrizSeguimientoLeyRes1519!L16</f>
        <v>1</v>
      </c>
      <c r="E12" s="776">
        <f>+AVERAGE(D12:D18)</f>
        <v>1</v>
      </c>
      <c r="F12" s="769"/>
      <c r="G12" s="501"/>
      <c r="H12" s="501"/>
      <c r="I12" s="496" t="s">
        <v>607</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69"/>
      <c r="C13" s="769"/>
      <c r="D13" s="502">
        <f>+MatrizSeguimientoLeyRes1519!L17</f>
        <v>1</v>
      </c>
      <c r="E13" s="769"/>
      <c r="F13" s="769"/>
      <c r="G13" s="501"/>
      <c r="H13" s="501"/>
      <c r="I13" s="496" t="s">
        <v>622</v>
      </c>
      <c r="J13" s="493">
        <f>+F81</f>
        <v>1</v>
      </c>
      <c r="K13" s="501"/>
      <c r="L13" s="501"/>
      <c r="M13" s="501"/>
      <c r="N13" s="501"/>
      <c r="O13" s="501"/>
      <c r="P13" s="501"/>
      <c r="Q13" s="501"/>
      <c r="R13" s="501"/>
      <c r="S13" s="501"/>
      <c r="T13" s="501"/>
      <c r="U13" s="501"/>
      <c r="V13" s="501"/>
      <c r="W13" s="501"/>
      <c r="X13" s="501"/>
      <c r="Y13" s="501"/>
      <c r="Z13" s="501"/>
    </row>
    <row r="14" spans="1:26" x14ac:dyDescent="0.2">
      <c r="A14" s="494">
        <f t="shared" si="0"/>
        <v>12</v>
      </c>
      <c r="B14" s="769"/>
      <c r="C14" s="769"/>
      <c r="D14" s="502">
        <f>+MatrizSeguimientoLeyRes1519!L18</f>
        <v>1</v>
      </c>
      <c r="E14" s="769"/>
      <c r="F14" s="769"/>
      <c r="G14" s="501"/>
      <c r="H14" s="501"/>
      <c r="I14" s="496" t="s">
        <v>665</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69"/>
      <c r="C15" s="769"/>
      <c r="D15" s="502">
        <f>+MatrizSeguimientoLeyRes1519!L19</f>
        <v>1</v>
      </c>
      <c r="E15" s="769"/>
      <c r="F15" s="769"/>
      <c r="G15" s="501"/>
      <c r="H15" s="501"/>
      <c r="I15" s="496" t="s">
        <v>672</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69"/>
      <c r="C16" s="769"/>
      <c r="D16" s="502">
        <f>+MatrizSeguimientoLeyRes1519!L20</f>
        <v>1</v>
      </c>
      <c r="E16" s="769"/>
      <c r="F16" s="769"/>
      <c r="G16" s="501"/>
      <c r="H16" s="501"/>
      <c r="I16" s="496" t="s">
        <v>679</v>
      </c>
      <c r="J16" s="493">
        <f>+F113</f>
        <v>1</v>
      </c>
      <c r="K16" s="501"/>
      <c r="L16" s="501"/>
      <c r="M16" s="501"/>
      <c r="N16" s="501"/>
      <c r="O16" s="501"/>
      <c r="P16" s="501"/>
      <c r="Q16" s="501"/>
      <c r="R16" s="501"/>
      <c r="S16" s="501"/>
      <c r="T16" s="501"/>
      <c r="U16" s="501"/>
      <c r="V16" s="501"/>
      <c r="W16" s="501"/>
      <c r="X16" s="501"/>
      <c r="Y16" s="501"/>
      <c r="Z16" s="501"/>
    </row>
    <row r="17" spans="1:26" x14ac:dyDescent="0.2">
      <c r="A17" s="494">
        <f t="shared" si="0"/>
        <v>15</v>
      </c>
      <c r="B17" s="769"/>
      <c r="C17" s="769"/>
      <c r="D17" s="502">
        <f>+MatrizSeguimientoLeyRes1519!L21</f>
        <v>1</v>
      </c>
      <c r="E17" s="769"/>
      <c r="F17" s="769"/>
      <c r="G17" s="501"/>
      <c r="H17" s="501"/>
      <c r="I17" s="496" t="s">
        <v>719</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70"/>
      <c r="C18" s="770"/>
      <c r="D18" s="502">
        <f>+MatrizSeguimientoLeyRes1519!L22</f>
        <v>1</v>
      </c>
      <c r="E18" s="770"/>
      <c r="F18" s="770"/>
      <c r="G18" s="501"/>
      <c r="H18" s="501"/>
      <c r="I18" s="496" t="s">
        <v>724</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772"/>
      <c r="C19" s="768" t="s">
        <v>492</v>
      </c>
      <c r="D19" s="502">
        <f>+MatrizSeguimientoLeyRes1519!L23</f>
        <v>1</v>
      </c>
      <c r="E19" s="776">
        <f>+AVERAGE(D19:D20)</f>
        <v>1</v>
      </c>
      <c r="F19" s="777">
        <f>+AVERAGE(E19:E56)</f>
        <v>1</v>
      </c>
      <c r="G19" s="501"/>
      <c r="H19" s="501"/>
      <c r="I19" s="496" t="s">
        <v>727</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69"/>
      <c r="C20" s="770"/>
      <c r="D20" s="502">
        <f>+MatrizSeguimientoLeyRes1519!L24</f>
        <v>1</v>
      </c>
      <c r="E20" s="770"/>
      <c r="F20" s="769"/>
      <c r="G20" s="501"/>
      <c r="H20" s="501"/>
      <c r="I20" s="505" t="s">
        <v>745</v>
      </c>
      <c r="J20" s="493">
        <f>+AVERAGE(J9:J19)</f>
        <v>1</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69"/>
      <c r="C21" s="768" t="s">
        <v>497</v>
      </c>
      <c r="D21" s="502">
        <f>+MatrizSeguimientoLeyRes1519!L25</f>
        <v>1</v>
      </c>
      <c r="E21" s="776">
        <f>+AVERAGE(D21:D23)</f>
        <v>1</v>
      </c>
      <c r="F21" s="769"/>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69"/>
      <c r="C22" s="769"/>
      <c r="D22" s="502">
        <f>+MatrizSeguimientoLeyRes1519!L26</f>
        <v>1</v>
      </c>
      <c r="E22" s="769"/>
      <c r="F22" s="769"/>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69"/>
      <c r="C23" s="770"/>
      <c r="D23" s="502">
        <f>+MatrizSeguimientoLeyRes1519!L27</f>
        <v>1</v>
      </c>
      <c r="E23" s="770"/>
      <c r="F23" s="769"/>
      <c r="G23" s="501"/>
      <c r="H23" s="501"/>
      <c r="I23" s="501" t="s">
        <v>746</v>
      </c>
      <c r="J23" s="501">
        <v>146</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69"/>
      <c r="C24" s="496" t="s">
        <v>502</v>
      </c>
      <c r="D24" s="502">
        <f>+MatrizSeguimientoLeyRes1519!L28</f>
        <v>1</v>
      </c>
      <c r="E24" s="493">
        <f>+D24</f>
        <v>1</v>
      </c>
      <c r="F24" s="769"/>
      <c r="G24" s="501"/>
      <c r="H24" s="501"/>
      <c r="I24" s="501" t="s">
        <v>747</v>
      </c>
      <c r="J24" s="501">
        <v>144</v>
      </c>
      <c r="K24" s="501">
        <v>2</v>
      </c>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69"/>
      <c r="C25" s="768" t="s">
        <v>748</v>
      </c>
      <c r="D25" s="502">
        <f>+MatrizSeguimientoLeyRes1519!L29</f>
        <v>1</v>
      </c>
      <c r="E25" s="776">
        <f>+AVERAGE(D25:D27)</f>
        <v>1</v>
      </c>
      <c r="F25" s="769"/>
      <c r="G25" s="501"/>
      <c r="H25" s="501"/>
      <c r="I25" s="501" t="s">
        <v>749</v>
      </c>
      <c r="J25" s="492">
        <f>J24/J23</f>
        <v>0.98630136986301364</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69"/>
      <c r="C26" s="769"/>
      <c r="D26" s="502">
        <f>+MatrizSeguimientoLeyRes1519!L30</f>
        <v>1</v>
      </c>
      <c r="E26" s="769"/>
      <c r="F26" s="769"/>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69"/>
      <c r="C27" s="770"/>
      <c r="D27" s="502">
        <f>+MatrizSeguimientoLeyRes1519!L31</f>
        <v>1</v>
      </c>
      <c r="E27" s="770"/>
      <c r="F27" s="769"/>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69"/>
      <c r="C28" s="768" t="s">
        <v>510</v>
      </c>
      <c r="D28" s="774">
        <f>+AVERAGE(MatrizSeguimientoLeyRes1519!L33:L43)</f>
        <v>1</v>
      </c>
      <c r="E28" s="776">
        <f>+AVERAGE(D28:D41)</f>
        <v>1</v>
      </c>
      <c r="F28" s="769"/>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69"/>
      <c r="C29" s="769"/>
      <c r="D29" s="769"/>
      <c r="E29" s="769"/>
      <c r="F29" s="769"/>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69"/>
      <c r="C30" s="769"/>
      <c r="D30" s="769"/>
      <c r="E30" s="769"/>
      <c r="F30" s="769"/>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69"/>
      <c r="C31" s="769"/>
      <c r="D31" s="769"/>
      <c r="E31" s="769"/>
      <c r="F31" s="769"/>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69"/>
      <c r="C32" s="769"/>
      <c r="D32" s="769"/>
      <c r="E32" s="769"/>
      <c r="F32" s="769"/>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69"/>
      <c r="C33" s="769"/>
      <c r="D33" s="769"/>
      <c r="E33" s="769"/>
      <c r="F33" s="769"/>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69"/>
      <c r="C34" s="769"/>
      <c r="D34" s="769"/>
      <c r="E34" s="769"/>
      <c r="F34" s="769"/>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69"/>
      <c r="C35" s="769"/>
      <c r="D35" s="769"/>
      <c r="E35" s="769"/>
      <c r="F35" s="769"/>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69"/>
      <c r="C36" s="769"/>
      <c r="D36" s="769"/>
      <c r="E36" s="769"/>
      <c r="F36" s="769"/>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69"/>
      <c r="C37" s="769"/>
      <c r="D37" s="769"/>
      <c r="E37" s="769"/>
      <c r="F37" s="769"/>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69"/>
      <c r="C38" s="769"/>
      <c r="D38" s="769"/>
      <c r="E38" s="769"/>
      <c r="F38" s="769"/>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69"/>
      <c r="C39" s="769"/>
      <c r="D39" s="770"/>
      <c r="E39" s="769"/>
      <c r="F39" s="769"/>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69"/>
      <c r="C40" s="769"/>
      <c r="D40" s="502">
        <f>+MatrizSeguimientoLeyRes1519!L44</f>
        <v>1</v>
      </c>
      <c r="E40" s="769"/>
      <c r="F40" s="769"/>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69"/>
      <c r="C41" s="770"/>
      <c r="D41" s="502">
        <f>+MatrizSeguimientoLeyRes1519!L45</f>
        <v>1</v>
      </c>
      <c r="E41" s="770"/>
      <c r="F41" s="769"/>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69"/>
      <c r="C42" s="496" t="s">
        <v>750</v>
      </c>
      <c r="D42" s="502">
        <f>+MatrizSeguimientoLeyRes1519!L46</f>
        <v>1</v>
      </c>
      <c r="E42" s="493">
        <f>+D42</f>
        <v>1</v>
      </c>
      <c r="F42" s="769"/>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69"/>
      <c r="C43" s="496" t="s">
        <v>531</v>
      </c>
      <c r="D43" s="502">
        <f>+MatrizSeguimientoLeyRes1519!L47</f>
        <v>1</v>
      </c>
      <c r="E43" s="493">
        <f>+D43</f>
        <v>1</v>
      </c>
      <c r="F43" s="769"/>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69"/>
      <c r="C44" s="768" t="s">
        <v>751</v>
      </c>
      <c r="D44" s="502">
        <f>+MatrizSeguimientoLeyRes1519!L48</f>
        <v>1</v>
      </c>
      <c r="E44" s="776">
        <f>+AVERAGE(D44:D45)</f>
        <v>1</v>
      </c>
      <c r="F44" s="769"/>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69"/>
      <c r="C45" s="770"/>
      <c r="D45" s="502">
        <f>+MatrizSeguimientoLeyRes1519!L49</f>
        <v>1</v>
      </c>
      <c r="E45" s="770"/>
      <c r="F45" s="769"/>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69"/>
      <c r="C46" s="496" t="s">
        <v>537</v>
      </c>
      <c r="D46" s="502">
        <f>+MatrizSeguimientoLeyRes1519!L50</f>
        <v>1</v>
      </c>
      <c r="E46" s="493">
        <f>+D46</f>
        <v>1</v>
      </c>
      <c r="F46" s="769"/>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69"/>
      <c r="C47" s="768" t="s">
        <v>540</v>
      </c>
      <c r="D47" s="774">
        <f>+AVERAGE(MatrizSeguimientoLeyRes1519!L52:L55)</f>
        <v>1</v>
      </c>
      <c r="E47" s="776">
        <f>+AVERAGE(D47:D51)</f>
        <v>1</v>
      </c>
      <c r="F47" s="769"/>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69"/>
      <c r="C48" s="769"/>
      <c r="D48" s="769"/>
      <c r="E48" s="769"/>
      <c r="F48" s="769"/>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69"/>
      <c r="C49" s="769"/>
      <c r="D49" s="769"/>
      <c r="E49" s="769"/>
      <c r="F49" s="769"/>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69"/>
      <c r="C50" s="769"/>
      <c r="D50" s="769"/>
      <c r="E50" s="769"/>
      <c r="F50" s="769"/>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69"/>
      <c r="C51" s="770"/>
      <c r="D51" s="770"/>
      <c r="E51" s="770"/>
      <c r="F51" s="769"/>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69"/>
      <c r="C52" s="496" t="s">
        <v>752</v>
      </c>
      <c r="D52" s="502">
        <f>+MatrizSeguimientoLeyRes1519!L56</f>
        <v>1</v>
      </c>
      <c r="E52" s="493">
        <f>+D52</f>
        <v>1</v>
      </c>
      <c r="F52" s="769"/>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69"/>
      <c r="C53" s="496" t="s">
        <v>753</v>
      </c>
      <c r="D53" s="502">
        <f>+MatrizSeguimientoLeyRes1519!L57</f>
        <v>1</v>
      </c>
      <c r="E53" s="493">
        <f>+D53</f>
        <v>1</v>
      </c>
      <c r="F53" s="769"/>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69"/>
      <c r="C54" s="768" t="s">
        <v>552</v>
      </c>
      <c r="D54" s="502">
        <f>+MatrizSeguimientoLeyRes1519!L58</f>
        <v>1</v>
      </c>
      <c r="E54" s="776">
        <f>+AVERAGE(D54:D55)</f>
        <v>1</v>
      </c>
      <c r="F54" s="769"/>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69"/>
      <c r="C55" s="770"/>
      <c r="D55" s="502">
        <f>+MatrizSeguimientoLeyRes1519!L59</f>
        <v>1</v>
      </c>
      <c r="E55" s="770"/>
      <c r="F55" s="769"/>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70"/>
      <c r="C56" s="496" t="s">
        <v>557</v>
      </c>
      <c r="D56" s="502">
        <f>+MatrizSeguimientoLeyRes1519!L60</f>
        <v>1</v>
      </c>
      <c r="E56" s="493">
        <f>+D56</f>
        <v>1</v>
      </c>
      <c r="F56" s="770"/>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71" t="s">
        <v>561</v>
      </c>
      <c r="C57" s="768" t="s">
        <v>562</v>
      </c>
      <c r="D57" s="502">
        <f>+MatrizSeguimientoLeyRes1519!L61</f>
        <v>1</v>
      </c>
      <c r="E57" s="776">
        <f>+AVERAGE(D57:D70)</f>
        <v>1</v>
      </c>
      <c r="F57" s="776">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69"/>
      <c r="C58" s="769"/>
      <c r="D58" s="502">
        <f>+MatrizSeguimientoLeyRes1519!L62</f>
        <v>1</v>
      </c>
      <c r="E58" s="769"/>
      <c r="F58" s="769"/>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69"/>
      <c r="C59" s="769"/>
      <c r="D59" s="774">
        <f>+AVERAGE(MatrizSeguimientoLeyRes1519!L65:L69)</f>
        <v>1</v>
      </c>
      <c r="E59" s="769"/>
      <c r="F59" s="769"/>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69"/>
      <c r="C60" s="769"/>
      <c r="D60" s="769"/>
      <c r="E60" s="769"/>
      <c r="F60" s="769"/>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69"/>
      <c r="C61" s="769"/>
      <c r="D61" s="769"/>
      <c r="E61" s="769"/>
      <c r="F61" s="769"/>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69"/>
      <c r="C62" s="769"/>
      <c r="D62" s="769"/>
      <c r="E62" s="769"/>
      <c r="F62" s="769"/>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69"/>
      <c r="C63" s="769"/>
      <c r="D63" s="769"/>
      <c r="E63" s="769"/>
      <c r="F63" s="769"/>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69"/>
      <c r="C64" s="769"/>
      <c r="D64" s="769"/>
      <c r="E64" s="769"/>
      <c r="F64" s="769"/>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69"/>
      <c r="C65" s="769"/>
      <c r="D65" s="770"/>
      <c r="E65" s="769"/>
      <c r="F65" s="769"/>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69"/>
      <c r="C66" s="769"/>
      <c r="D66" s="502">
        <f>+MatrizSeguimientoLeyRes1519!L70</f>
        <v>1</v>
      </c>
      <c r="E66" s="769"/>
      <c r="F66" s="769"/>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69"/>
      <c r="C67" s="769"/>
      <c r="D67" s="502">
        <f>+MatrizSeguimientoLeyRes1519!L71</f>
        <v>1</v>
      </c>
      <c r="E67" s="769"/>
      <c r="F67" s="769"/>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69"/>
      <c r="C68" s="769"/>
      <c r="D68" s="502">
        <f>+MatrizSeguimientoLeyRes1519!L72</f>
        <v>1</v>
      </c>
      <c r="E68" s="769"/>
      <c r="F68" s="769"/>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69"/>
      <c r="C69" s="769"/>
      <c r="D69" s="502">
        <f>+MatrizSeguimientoLeyRes1519!L73</f>
        <v>1</v>
      </c>
      <c r="E69" s="769"/>
      <c r="F69" s="769"/>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69"/>
      <c r="C70" s="770"/>
      <c r="D70" s="502">
        <f>+MatrizSeguimientoLeyRes1519!L74</f>
        <v>1</v>
      </c>
      <c r="E70" s="770"/>
      <c r="F70" s="769"/>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69"/>
      <c r="C71" s="768" t="s">
        <v>591</v>
      </c>
      <c r="D71" s="502">
        <f>+MatrizSeguimientoLeyRes1519!L75</f>
        <v>1</v>
      </c>
      <c r="E71" s="776">
        <f>+AVERAGE(D71:D72)</f>
        <v>1</v>
      </c>
      <c r="F71" s="769"/>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69"/>
      <c r="C72" s="770"/>
      <c r="D72" s="502">
        <f>+MatrizSeguimientoLeyRes1519!L76</f>
        <v>1</v>
      </c>
      <c r="E72" s="770"/>
      <c r="F72" s="769"/>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69"/>
      <c r="C73" s="768" t="s">
        <v>598</v>
      </c>
      <c r="D73" s="502">
        <f>+MatrizSeguimientoLeyRes1519!L77</f>
        <v>1</v>
      </c>
      <c r="E73" s="776">
        <f>+AVERAGE(D73:D75)</f>
        <v>1</v>
      </c>
      <c r="F73" s="769"/>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69"/>
      <c r="C74" s="769"/>
      <c r="D74" s="502">
        <f>+MatrizSeguimientoLeyRes1519!L78</f>
        <v>1</v>
      </c>
      <c r="E74" s="769"/>
      <c r="F74" s="769"/>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70"/>
      <c r="C75" s="770"/>
      <c r="D75" s="502">
        <f>+MatrizSeguimientoLeyRes1519!L79</f>
        <v>1</v>
      </c>
      <c r="E75" s="770"/>
      <c r="F75" s="770"/>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71" t="s">
        <v>607</v>
      </c>
      <c r="C76" s="496" t="s">
        <v>608</v>
      </c>
      <c r="D76" s="502">
        <f>+MatrizSeguimientoLeyRes1519!L80</f>
        <v>1</v>
      </c>
      <c r="E76" s="493">
        <f>+D76</f>
        <v>1</v>
      </c>
      <c r="F76" s="776">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69"/>
      <c r="C77" s="496" t="s">
        <v>612</v>
      </c>
      <c r="D77" s="502">
        <f>+MatrizSeguimientoLeyRes1519!L81</f>
        <v>1</v>
      </c>
      <c r="E77" s="493">
        <f>+D77</f>
        <v>1</v>
      </c>
      <c r="F77" s="769"/>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69"/>
      <c r="C78" s="496" t="s">
        <v>615</v>
      </c>
      <c r="D78" s="502">
        <f>+MatrizSeguimientoLeyRes1519!L82</f>
        <v>1</v>
      </c>
      <c r="E78" s="493">
        <f>+D78</f>
        <v>1</v>
      </c>
      <c r="F78" s="769"/>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69"/>
      <c r="C79" s="496" t="s">
        <v>617</v>
      </c>
      <c r="D79" s="502">
        <f>+MatrizSeguimientoLeyRes1519!L83</f>
        <v>1</v>
      </c>
      <c r="E79" s="493">
        <f>+D79</f>
        <v>1</v>
      </c>
      <c r="F79" s="769"/>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70"/>
      <c r="C80" s="496" t="s">
        <v>620</v>
      </c>
      <c r="D80" s="502">
        <f>+MatrizSeguimientoLeyRes1519!L84</f>
        <v>1</v>
      </c>
      <c r="E80" s="493">
        <f>+D80</f>
        <v>1</v>
      </c>
      <c r="F80" s="770"/>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71" t="s">
        <v>622</v>
      </c>
      <c r="C81" s="768" t="s">
        <v>623</v>
      </c>
      <c r="D81" s="502">
        <f>+MatrizSeguimientoLeyRes1519!L85</f>
        <v>1</v>
      </c>
      <c r="E81" s="776">
        <f>+AVERAGE(D81:D82)</f>
        <v>1</v>
      </c>
      <c r="F81" s="776">
        <f>+AVERAGE(E81:E94,E96:E103)</f>
        <v>1</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69"/>
      <c r="C82" s="770"/>
      <c r="D82" s="502">
        <f>+MatrizSeguimientoLeyRes1519!L86</f>
        <v>1</v>
      </c>
      <c r="E82" s="770"/>
      <c r="F82" s="769"/>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69"/>
      <c r="C83" s="496" t="s">
        <v>628</v>
      </c>
      <c r="D83" s="502">
        <f>+MatrizSeguimientoLeyRes1519!L87</f>
        <v>1</v>
      </c>
      <c r="E83" s="493">
        <f>+D83</f>
        <v>1</v>
      </c>
      <c r="F83" s="769"/>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69"/>
      <c r="C84" s="768" t="s">
        <v>631</v>
      </c>
      <c r="D84" s="774">
        <f>+AVERAGE(MatrizSeguimientoLeyRes1519!L89:L93)</f>
        <v>1</v>
      </c>
      <c r="E84" s="776">
        <f>+AVERAGE(D84:D91)</f>
        <v>1</v>
      </c>
      <c r="F84" s="769"/>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69"/>
      <c r="C85" s="769"/>
      <c r="D85" s="769"/>
      <c r="E85" s="769"/>
      <c r="F85" s="769"/>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69"/>
      <c r="C86" s="769"/>
      <c r="D86" s="769"/>
      <c r="E86" s="769"/>
      <c r="F86" s="769"/>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69"/>
      <c r="C87" s="769"/>
      <c r="D87" s="769"/>
      <c r="E87" s="769"/>
      <c r="F87" s="769"/>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69"/>
      <c r="C88" s="769"/>
      <c r="D88" s="770"/>
      <c r="E88" s="769"/>
      <c r="F88" s="769"/>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69"/>
      <c r="C89" s="769"/>
      <c r="D89" s="502">
        <f>+MatrizSeguimientoLeyRes1519!L94</f>
        <v>1</v>
      </c>
      <c r="E89" s="769"/>
      <c r="F89" s="769"/>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69"/>
      <c r="C90" s="769"/>
      <c r="D90" s="502">
        <f>+MatrizSeguimientoLeyRes1519!L95</f>
        <v>1</v>
      </c>
      <c r="E90" s="769"/>
      <c r="F90" s="769"/>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69"/>
      <c r="C91" s="770"/>
      <c r="D91" s="502">
        <f>+MatrizSeguimientoLeyRes1519!L96</f>
        <v>1</v>
      </c>
      <c r="E91" s="770"/>
      <c r="F91" s="769"/>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69"/>
      <c r="C92" s="768" t="s">
        <v>641</v>
      </c>
      <c r="D92" s="502">
        <f>+MatrizSeguimientoLeyRes1519!L97</f>
        <v>1</v>
      </c>
      <c r="E92" s="776">
        <f>+AVERAGE(D92:D93)</f>
        <v>1</v>
      </c>
      <c r="F92" s="769"/>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69"/>
      <c r="C93" s="770"/>
      <c r="D93" s="502">
        <f>+MatrizSeguimientoLeyRes1519!L98</f>
        <v>1</v>
      </c>
      <c r="E93" s="770"/>
      <c r="F93" s="769"/>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69"/>
      <c r="C94" s="496" t="s">
        <v>645</v>
      </c>
      <c r="D94" s="502">
        <f>+MatrizSeguimientoLeyRes1519!L99</f>
        <v>1</v>
      </c>
      <c r="E94" s="493">
        <f>+D94</f>
        <v>1</v>
      </c>
      <c r="F94" s="769"/>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69"/>
      <c r="C95" s="496" t="s">
        <v>647</v>
      </c>
      <c r="D95" s="507"/>
      <c r="E95" s="508"/>
      <c r="F95" s="769"/>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69"/>
      <c r="C96" s="768" t="s">
        <v>649</v>
      </c>
      <c r="D96" s="502">
        <f>+MatrizSeguimientoLeyRes1519!L101</f>
        <v>1</v>
      </c>
      <c r="E96" s="776">
        <f>+AVERAGE(D96:D100)</f>
        <v>1</v>
      </c>
      <c r="F96" s="769"/>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69"/>
      <c r="C97" s="769"/>
      <c r="D97" s="502">
        <f>+MatrizSeguimientoLeyRes1519!L102</f>
        <v>1</v>
      </c>
      <c r="E97" s="769"/>
      <c r="F97" s="769"/>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69"/>
      <c r="C98" s="769"/>
      <c r="D98" s="502">
        <f>+MatrizSeguimientoLeyRes1519!L103</f>
        <v>1</v>
      </c>
      <c r="E98" s="769"/>
      <c r="F98" s="769"/>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69"/>
      <c r="C99" s="769"/>
      <c r="D99" s="502">
        <f>+MatrizSeguimientoLeyRes1519!L104</f>
        <v>1</v>
      </c>
      <c r="E99" s="769"/>
      <c r="F99" s="769"/>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69"/>
      <c r="C100" s="770"/>
      <c r="D100" s="502">
        <f>+MatrizSeguimientoLeyRes1519!L105</f>
        <v>1</v>
      </c>
      <c r="E100" s="770"/>
      <c r="F100" s="769"/>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69"/>
      <c r="C101" s="496" t="s">
        <v>657</v>
      </c>
      <c r="D101" s="502">
        <f>+MatrizSeguimientoLeyRes1519!L106</f>
        <v>1</v>
      </c>
      <c r="E101" s="493">
        <f>+D101</f>
        <v>1</v>
      </c>
      <c r="F101" s="769"/>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69"/>
      <c r="C102" s="496" t="s">
        <v>754</v>
      </c>
      <c r="D102" s="502">
        <f>+MatrizSeguimientoLeyRes1519!L107</f>
        <v>1</v>
      </c>
      <c r="E102" s="493">
        <f>+D102</f>
        <v>1</v>
      </c>
      <c r="F102" s="769"/>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70"/>
      <c r="C103" s="496" t="s">
        <v>662</v>
      </c>
      <c r="D103" s="502">
        <f>+MatrizSeguimientoLeyRes1519!L108</f>
        <v>1</v>
      </c>
      <c r="E103" s="493">
        <f>+D103</f>
        <v>1</v>
      </c>
      <c r="F103" s="770"/>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71" t="s">
        <v>665</v>
      </c>
      <c r="C104" s="496" t="s">
        <v>666</v>
      </c>
      <c r="D104" s="502">
        <f>+MatrizSeguimientoLeyRes1519!L109</f>
        <v>1</v>
      </c>
      <c r="E104" s="493">
        <f>+D104</f>
        <v>1</v>
      </c>
      <c r="F104" s="776">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70"/>
      <c r="C105" s="496" t="s">
        <v>670</v>
      </c>
      <c r="D105" s="502">
        <f>+MatrizSeguimientoLeyRes1519!L110</f>
        <v>1</v>
      </c>
      <c r="E105" s="493">
        <f>+D105</f>
        <v>1</v>
      </c>
      <c r="F105" s="770"/>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71" t="s">
        <v>672</v>
      </c>
      <c r="C106" s="768" t="s">
        <v>672</v>
      </c>
      <c r="D106" s="774">
        <f>+AVERAGE(MatrizSeguimientoLeyRes1519!L112:L117)</f>
        <v>1</v>
      </c>
      <c r="E106" s="776">
        <f>+AVERAGE(D106:D112)</f>
        <v>1</v>
      </c>
      <c r="F106" s="776">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69"/>
      <c r="C107" s="769"/>
      <c r="D107" s="769"/>
      <c r="E107" s="769"/>
      <c r="F107" s="769"/>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69"/>
      <c r="C108" s="769"/>
      <c r="D108" s="769"/>
      <c r="E108" s="769"/>
      <c r="F108" s="769"/>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69"/>
      <c r="C109" s="769"/>
      <c r="D109" s="769"/>
      <c r="E109" s="769"/>
      <c r="F109" s="769"/>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69"/>
      <c r="C110" s="769"/>
      <c r="D110" s="769"/>
      <c r="E110" s="769"/>
      <c r="F110" s="769"/>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ht="15.75" customHeight="1" x14ac:dyDescent="0.2">
      <c r="A111" s="494">
        <f>+A110+1</f>
        <v>108</v>
      </c>
      <c r="B111" s="773"/>
      <c r="C111" s="773"/>
      <c r="D111" s="773"/>
      <c r="E111" s="773"/>
      <c r="F111" s="773"/>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70"/>
      <c r="C112" s="770"/>
      <c r="D112" s="770"/>
      <c r="E112" s="770"/>
      <c r="F112" s="770"/>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71" t="s">
        <v>679</v>
      </c>
      <c r="C113" s="768" t="s">
        <v>680</v>
      </c>
      <c r="D113" s="502">
        <f>+MatrizSeguimientoLeyRes1519!L118</f>
        <v>1</v>
      </c>
      <c r="E113" s="776">
        <f>+AVERAGE(D113:D147)</f>
        <v>1</v>
      </c>
      <c r="F113" s="776">
        <f>+AVERAGE(E113:E148)</f>
        <v>1</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69"/>
      <c r="C114" s="769"/>
      <c r="D114" s="774">
        <f>+AVERAGE(MatrizSeguimientoLeyRes1519!L120:L126)</f>
        <v>1</v>
      </c>
      <c r="E114" s="769"/>
      <c r="F114" s="769"/>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69"/>
      <c r="C115" s="769"/>
      <c r="D115" s="769"/>
      <c r="E115" s="769"/>
      <c r="F115" s="769"/>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69"/>
      <c r="C116" s="769"/>
      <c r="D116" s="769"/>
      <c r="E116" s="769"/>
      <c r="F116" s="769"/>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69"/>
      <c r="C117" s="769"/>
      <c r="D117" s="769"/>
      <c r="E117" s="769"/>
      <c r="F117" s="769"/>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69"/>
      <c r="C118" s="769"/>
      <c r="D118" s="769"/>
      <c r="E118" s="769"/>
      <c r="F118" s="769"/>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69"/>
      <c r="C119" s="769"/>
      <c r="D119" s="769"/>
      <c r="E119" s="769"/>
      <c r="F119" s="769"/>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69"/>
      <c r="C120" s="769"/>
      <c r="D120" s="770"/>
      <c r="E120" s="769"/>
      <c r="F120" s="769"/>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69"/>
      <c r="C121" s="769"/>
      <c r="D121" s="774">
        <f>+AVERAGE(MatrizSeguimientoLeyRes1519!L128:L140)</f>
        <v>1</v>
      </c>
      <c r="E121" s="769"/>
      <c r="F121" s="769"/>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69"/>
      <c r="C122" s="769"/>
      <c r="D122" s="769"/>
      <c r="E122" s="769"/>
      <c r="F122" s="769"/>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69"/>
      <c r="C123" s="769"/>
      <c r="D123" s="769"/>
      <c r="E123" s="769"/>
      <c r="F123" s="769"/>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69"/>
      <c r="C124" s="769"/>
      <c r="D124" s="769"/>
      <c r="E124" s="769"/>
      <c r="F124" s="769"/>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69"/>
      <c r="C125" s="769"/>
      <c r="D125" s="769"/>
      <c r="E125" s="769"/>
      <c r="F125" s="769"/>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69"/>
      <c r="C126" s="769"/>
      <c r="D126" s="769"/>
      <c r="E126" s="769"/>
      <c r="F126" s="769"/>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69"/>
      <c r="C127" s="769"/>
      <c r="D127" s="769"/>
      <c r="E127" s="769"/>
      <c r="F127" s="769"/>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69"/>
      <c r="C128" s="769"/>
      <c r="D128" s="769"/>
      <c r="E128" s="769"/>
      <c r="F128" s="769"/>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69"/>
      <c r="C129" s="769"/>
      <c r="D129" s="769"/>
      <c r="E129" s="769"/>
      <c r="F129" s="769"/>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69"/>
      <c r="C130" s="769"/>
      <c r="D130" s="769"/>
      <c r="E130" s="769"/>
      <c r="F130" s="769"/>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69"/>
      <c r="C131" s="769"/>
      <c r="D131" s="769"/>
      <c r="E131" s="769"/>
      <c r="F131" s="769"/>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69"/>
      <c r="C132" s="769"/>
      <c r="D132" s="769"/>
      <c r="E132" s="769"/>
      <c r="F132" s="769"/>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69"/>
      <c r="C133" s="769"/>
      <c r="D133" s="770"/>
      <c r="E133" s="769"/>
      <c r="F133" s="769"/>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69"/>
      <c r="C134" s="769"/>
      <c r="D134" s="774">
        <f>+AVERAGE(MatrizSeguimientoLeyRes1519!L142:L151)</f>
        <v>1</v>
      </c>
      <c r="E134" s="769"/>
      <c r="F134" s="769"/>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69"/>
      <c r="C135" s="769"/>
      <c r="D135" s="769"/>
      <c r="E135" s="769"/>
      <c r="F135" s="769"/>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69"/>
      <c r="C136" s="769"/>
      <c r="D136" s="769"/>
      <c r="E136" s="769"/>
      <c r="F136" s="769"/>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69"/>
      <c r="C137" s="769"/>
      <c r="D137" s="769"/>
      <c r="E137" s="769"/>
      <c r="F137" s="769"/>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69"/>
      <c r="C138" s="769"/>
      <c r="D138" s="769"/>
      <c r="E138" s="769"/>
      <c r="F138" s="769"/>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69"/>
      <c r="C139" s="769"/>
      <c r="D139" s="769"/>
      <c r="E139" s="769"/>
      <c r="F139" s="769"/>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69"/>
      <c r="C140" s="769"/>
      <c r="D140" s="769"/>
      <c r="E140" s="769"/>
      <c r="F140" s="769"/>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69"/>
      <c r="C141" s="769"/>
      <c r="D141" s="769"/>
      <c r="E141" s="769"/>
      <c r="F141" s="769"/>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69"/>
      <c r="C142" s="769"/>
      <c r="D142" s="770"/>
      <c r="E142" s="769"/>
      <c r="F142" s="769"/>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69"/>
      <c r="C143" s="769"/>
      <c r="D143" s="502">
        <f>+MatrizSeguimientoLeyRes1519!L152</f>
        <v>1</v>
      </c>
      <c r="E143" s="769"/>
      <c r="F143" s="769"/>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69"/>
      <c r="C144" s="769"/>
      <c r="D144" s="502">
        <f>+MatrizSeguimientoLeyRes1519!L153</f>
        <v>1</v>
      </c>
      <c r="E144" s="769"/>
      <c r="F144" s="769"/>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69"/>
      <c r="C145" s="769"/>
      <c r="D145" s="502">
        <f>+MatrizSeguimientoLeyRes1519!L154</f>
        <v>1</v>
      </c>
      <c r="E145" s="769"/>
      <c r="F145" s="769"/>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69"/>
      <c r="C146" s="769"/>
      <c r="D146" s="502">
        <f>+MatrizSeguimientoLeyRes1519!L155</f>
        <v>1</v>
      </c>
      <c r="E146" s="769"/>
      <c r="F146" s="769"/>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69"/>
      <c r="C147" s="770"/>
      <c r="D147" s="502">
        <f>+MatrizSeguimientoLeyRes1519!L156</f>
        <v>1</v>
      </c>
      <c r="E147" s="770"/>
      <c r="F147" s="769"/>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69"/>
      <c r="C148" s="504" t="s">
        <v>716</v>
      </c>
      <c r="D148" s="502">
        <f>+MatrizSeguimientoLeyRes1519!L157</f>
        <v>1</v>
      </c>
      <c r="E148" s="503">
        <f t="shared" ref="E148:E153" si="2">+D148</f>
        <v>1</v>
      </c>
      <c r="F148" s="769"/>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71" t="s">
        <v>719</v>
      </c>
      <c r="C149" s="496" t="s">
        <v>720</v>
      </c>
      <c r="D149" s="502">
        <f>+MatrizSeguimientoLeyRes1519!L158</f>
        <v>1</v>
      </c>
      <c r="E149" s="493">
        <f t="shared" si="2"/>
        <v>1</v>
      </c>
      <c r="F149" s="776">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70"/>
      <c r="C150" s="496" t="s">
        <v>723</v>
      </c>
      <c r="D150" s="502">
        <f>+MatrizSeguimientoLeyRes1519!L159</f>
        <v>1</v>
      </c>
      <c r="E150" s="493">
        <f t="shared" si="2"/>
        <v>1</v>
      </c>
      <c r="F150" s="770"/>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724</v>
      </c>
      <c r="C151" s="496" t="s">
        <v>724</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71" t="s">
        <v>727</v>
      </c>
      <c r="C152" s="496" t="s">
        <v>728</v>
      </c>
      <c r="D152" s="502">
        <f>+MatrizSeguimientoLeyRes1519!L161</f>
        <v>1</v>
      </c>
      <c r="E152" s="493">
        <f t="shared" si="2"/>
        <v>1</v>
      </c>
      <c r="F152" s="776">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70"/>
      <c r="C153" s="496" t="s">
        <v>733</v>
      </c>
      <c r="D153" s="502">
        <f>+MatrizSeguimientoLeyRes1519!L162</f>
        <v>1</v>
      </c>
      <c r="E153" s="493">
        <f t="shared" si="2"/>
        <v>1</v>
      </c>
      <c r="F153" s="770"/>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81" t="s">
        <v>755</v>
      </c>
      <c r="E155" s="674"/>
      <c r="F155" s="782">
        <f>+AVERAGE(F3:F153)</f>
        <v>1</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74"/>
      <c r="E156" s="674"/>
      <c r="F156" s="783"/>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TLOPEZ</dc:creator>
  <cp:lastModifiedBy>María Janneth Romero Martínez</cp:lastModifiedBy>
  <dcterms:created xsi:type="dcterms:W3CDTF">2014-09-04T19:32:28Z</dcterms:created>
  <dcterms:modified xsi:type="dcterms:W3CDTF">2024-01-12T15:42:02Z</dcterms:modified>
</cp:coreProperties>
</file>