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Abril\Obligación 1\"/>
    </mc:Choice>
  </mc:AlternateContent>
  <xr:revisionPtr revIDLastSave="0" documentId="13_ncr:1_{A3BE6EBD-BA47-4021-A34F-8E5D09BF1A79}" xr6:coauthVersionLast="47" xr6:coauthVersionMax="47" xr10:uidLastSave="{00000000-0000-0000-0000-000000000000}"/>
  <bookViews>
    <workbookView xWindow="-120" yWindow="-120" windowWidth="24240" windowHeight="13140" tabRatio="433" xr2:uid="{00000000-000D-0000-FFFF-FFFF00000000}"/>
  </bookViews>
  <sheets>
    <sheet name="POSC 2021" sheetId="4" r:id="rId1"/>
  </sheets>
  <definedNames>
    <definedName name="_xlnm._FilterDatabase" localSheetId="0" hidden="1">'POSC 2021'!$A$17:$Q$35</definedName>
    <definedName name="_xlnm.Print_Area" localSheetId="0">'POSC 2021'!$A$1:$Q$47</definedName>
    <definedName name="Excel_BuiltIn_Print_Area_1_1">#REF!</definedName>
    <definedName name="Excel_BuiltIn_Print_Titles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1" i="4" l="1"/>
  <c r="D36" i="4"/>
  <c r="L36" i="4"/>
  <c r="M33" i="4"/>
  <c r="S31" i="4"/>
  <c r="P30" i="4"/>
  <c r="P29" i="4"/>
  <c r="P26" i="4"/>
  <c r="P32" i="4"/>
  <c r="P28" i="4"/>
  <c r="P27" i="4"/>
  <c r="P25" i="4"/>
  <c r="P19" i="4"/>
  <c r="M34" i="4"/>
  <c r="P34" i="4"/>
  <c r="P18" i="4"/>
  <c r="M19" i="4"/>
  <c r="M20" i="4"/>
  <c r="M21" i="4"/>
  <c r="M22" i="4"/>
  <c r="M23" i="4"/>
  <c r="M24" i="4"/>
  <c r="M25" i="4"/>
  <c r="M26" i="4"/>
  <c r="M27" i="4"/>
  <c r="M28" i="4"/>
  <c r="M29" i="4"/>
  <c r="M30" i="4"/>
  <c r="M32" i="4"/>
  <c r="M35" i="4"/>
  <c r="M18" i="4"/>
  <c r="P20" i="4"/>
  <c r="P21" i="4"/>
  <c r="P22" i="4"/>
  <c r="P23" i="4"/>
  <c r="P24" i="4"/>
  <c r="P33" i="4"/>
  <c r="P35" i="4"/>
  <c r="M36" i="4" l="1"/>
  <c r="P31" i="4"/>
  <c r="M31" i="4"/>
</calcChain>
</file>

<file path=xl/sharedStrings.xml><?xml version="1.0" encoding="utf-8"?>
<sst xmlns="http://schemas.openxmlformats.org/spreadsheetml/2006/main" count="200" uniqueCount="160">
  <si>
    <t xml:space="preserve"> </t>
  </si>
  <si>
    <t>DEPENDENCIAS</t>
  </si>
  <si>
    <t>ACTIVIDADES</t>
  </si>
  <si>
    <t>PRIORIDAD</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</si>
  <si>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</si>
  <si>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</si>
  <si>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</si>
  <si>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</si>
  <si>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</si>
  <si>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</si>
  <si>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</si>
  <si>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</si>
  <si>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</si>
  <si>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</si>
  <si>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Recursos Físicos</t>
  </si>
  <si>
    <t>Enviar Consolidación de Cesantías e intereses a las Cesantías mediante comunicación 
radicada en ORFEO, dirigida a contabilidad, mediante la cual se adjunta el Informe firmado por el responsable. Este informe refleja el pasivo real por cada empleado.</t>
  </si>
  <si>
    <t>Conciliación mensual saldos Almacén/contabilidad; incluye envío de la Interfaz con la depreciación, entradas al almacén y salidas. Informaciones remitidas por correo electrónico.</t>
  </si>
  <si>
    <t>Reportar indicios de deterioro de bienes muebles- así como adiciones y mejoras (soportados) especificando si se modifica la vida útil.</t>
  </si>
  <si>
    <t xml:space="preserve">Conciliación mensual de saldos contables versus extractos </t>
  </si>
  <si>
    <t>Suministro de la relación de órdenes de pago  generada desde la aplicación de hacienda, correspondiente a los pagos realizados por fuentes de financiación otros distrito y guardada en la carpeta compartida Ordenes Pago (server)</t>
  </si>
  <si>
    <t>Supervisores del Contratos</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</si>
  <si>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</si>
  <si>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</si>
  <si>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</si>
  <si>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</si>
  <si>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</si>
  <si>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</si>
  <si>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</si>
  <si>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</si>
  <si>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</si>
  <si>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</si>
  <si>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</si>
  <si>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</si>
  <si>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</si>
  <si>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</si>
  <si>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</si>
  <si>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</si>
  <si>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Martha Lucía Cardona Visbal</t>
  </si>
  <si>
    <t>https://fuga.gov.co/planes-estrategicos-sectoriales-e-institucionales
https://intranet.fuga.gov.co/politica-gestion-presupuestal-y-eficiencia-del-gasto</t>
  </si>
  <si>
    <t>INDICADOR</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</si>
  <si>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</si>
  <si>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</si>
  <si>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Comunicación registrada en ORFEO, dirigida a contabilidad mediante la cual se informa de venta de •libros, publicaciones, o alguna novedad de almacén que se presente en el mes tales como comodatos u otro tipo de convenios que afecten la propiedad planta y equipo.</t>
  </si>
  <si>
    <t>SEGUIMIENTO I SEMESTRE</t>
  </si>
  <si>
    <t>SEGUIMIENTO II SEMESTRE</t>
  </si>
  <si>
    <t xml:space="preserve">Subdirección para la Gestión del Centro de Bogotá </t>
  </si>
  <si>
    <t>Comité Técnico de sostenibilidad Contable</t>
  </si>
  <si>
    <t>Suministro a través de Orfeo del Informe de supervisión, certificación de cumplimiento y soportes para el pago.</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</si>
  <si>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</si>
  <si>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</si>
  <si>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Reuniones periódicas de seguimiento al Plan de acuerdo con lo indicado en la resolución vigente.</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</si>
  <si>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</si>
  <si>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</si>
  <si>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</si>
  <si>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</si>
  <si>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</si>
  <si>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</si>
  <si>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</si>
  <si>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</si>
  <si>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</si>
  <si>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</si>
  <si>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</si>
  <si>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</si>
  <si>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Subdirectora Gestión Corporativa</t>
  </si>
  <si>
    <t>Conciliación Pasivos a 31 de diciembre de cada año</t>
  </si>
  <si>
    <t>Formato Plan de sostenibilidad contable</t>
  </si>
  <si>
    <t>Gestión financiera</t>
  </si>
  <si>
    <t>GF-FTPL-01</t>
  </si>
  <si>
    <t>PAGINAS:</t>
  </si>
  <si>
    <t>1 DE 1</t>
  </si>
  <si>
    <t xml:space="preserve">Correos electrónicos </t>
  </si>
  <si>
    <t xml:space="preserve"># comunicaciones realizadas / 12 comunicaciones </t>
  </si>
  <si>
    <t xml:space="preserve">Informes </t>
  </si>
  <si>
    <t xml:space="preserve"># informes realizados / # de eventos de gastos de viaje y viáticos </t>
  </si>
  <si>
    <t xml:space="preserve"># correos electrónicos enviados / 12 correos electrónicos </t>
  </si>
  <si>
    <t>Consolidación</t>
  </si>
  <si>
    <t>Una consolidación anual (si:100%; no 0)</t>
  </si>
  <si>
    <t>Informe de reconocimiento de permanencia por empleado</t>
  </si>
  <si>
    <t># informes realizados / # de eventos de venta de libros publicaciones o novedades de almacén o que afecten planta y equipo</t>
  </si>
  <si>
    <t># correos electrónicos enviados / 12 correos electrónicos</t>
  </si>
  <si>
    <t>Revelaciones</t>
  </si>
  <si>
    <t xml:space="preserve">#  revelaciones enviadas / 12 Revelaciones anuales </t>
  </si>
  <si>
    <t>Registros y Controles</t>
  </si>
  <si>
    <t>Conciliaciones Bancarias</t>
  </si>
  <si>
    <t>#  Conciliaciones realizadas  / 12 conciliaciones programadas</t>
  </si>
  <si>
    <t>Registros y Controles en el aplicativo Server</t>
  </si>
  <si>
    <t>Conciliación</t>
  </si>
  <si>
    <t>Radicados con información sobre convenios</t>
  </si>
  <si>
    <t># comunicaciones realizadas / 12 comunicaciones programadas</t>
  </si>
  <si>
    <t>Radicados con información sobre demandas y procesos SIPROJ</t>
  </si>
  <si>
    <t># informes de supervisión y certificados con soportes de pago radicados  / # de contratos en ejecución</t>
  </si>
  <si>
    <t>Reuniones</t>
  </si>
  <si>
    <t># de Reuniones realizadas con sus actas /2 reuniones programadas</t>
  </si>
  <si>
    <t>MENSUAL- SEMESTRAL</t>
  </si>
  <si>
    <t>MENSUAL/ CUANDO OCURRA EL EVENTO</t>
  </si>
  <si>
    <t>MENSUAL</t>
  </si>
  <si>
    <t>ANUAL</t>
  </si>
  <si>
    <t>MENSUAL /CUANDO OCURRA EL EVENTO</t>
  </si>
  <si>
    <t>PERMANTE</t>
  </si>
  <si>
    <t>SEMESTRAL</t>
  </si>
  <si>
    <t xml:space="preserve">Conciliación saldos y/o movimientos contables contra nómina. </t>
  </si>
  <si>
    <t>Conciliación almacén</t>
  </si>
  <si>
    <t>Control sobre información en aplicativo contable</t>
  </si>
  <si>
    <t>Conciliación Bancos</t>
  </si>
  <si>
    <t>Registro de los giros en el sistema contable y Conciliación cuentas CUD</t>
  </si>
  <si>
    <t>Actualización informes convenios para control de amortizaciones</t>
  </si>
  <si>
    <t>Conciliación Siproj</t>
  </si>
  <si>
    <t>CAUSACIÓN CONTABLE</t>
  </si>
  <si>
    <t>Analizar y recomendar la adopción de políticas institucionales para la sostenibilidad contable
Velar por el cumplimiento de políticas institucionales  y proponer los correctivos a que haya lugar</t>
  </si>
  <si>
    <t xml:space="preserve">Hasta el último día del mes en curso  
</t>
  </si>
  <si>
    <t>Cinco primeros días de cada
mes.
Presentar este informe solo si
se presenta gastos de viaje y/o viáticos mediante comunicación radicada en Orfeo</t>
  </si>
  <si>
    <t>Hasta el último día del mes en curso</t>
  </si>
  <si>
    <t>20 de enero de cada año.</t>
  </si>
  <si>
    <t>20 de Enero de cada año.</t>
  </si>
  <si>
    <t>15 Enero de cada año.</t>
  </si>
  <si>
    <t>Tres primeros días hábiles de cada mes. Se entiende que la información a reportar corresponde al mes inmediatamente anterior.  (Cuando los eventos sucedan)</t>
  </si>
  <si>
    <t xml:space="preserve">Seis primeros días hábiles de cada mes. Se entiende que la información a reportar corresponde al mes inmediatamente anterior. </t>
  </si>
  <si>
    <t xml:space="preserve">Los primeros 6 días de cada mes y 1el 5 Diciembre de cada año </t>
  </si>
  <si>
    <t xml:space="preserve">Cinco primeros días hábiles de
cada mes. </t>
  </si>
  <si>
    <t xml:space="preserve">Diez primeros días hábiles de
cada mes. </t>
  </si>
  <si>
    <t xml:space="preserve">Cinco primeros días hábiles del
mes de enero de cada año . </t>
  </si>
  <si>
    <t>Cuando se genere</t>
  </si>
  <si>
    <t>Mensual a más tardar el 5° día hábil</t>
  </si>
  <si>
    <t>Permanente</t>
  </si>
  <si>
    <t>Profesional Universitario de Talento Humano</t>
  </si>
  <si>
    <t>Nómina</t>
  </si>
  <si>
    <t>Profesional Universitario Recursos Físicos</t>
  </si>
  <si>
    <t xml:space="preserve"> Recursos Físicos</t>
  </si>
  <si>
    <t>Tesorero</t>
  </si>
  <si>
    <t>Gestión Financiera - Tesorería</t>
  </si>
  <si>
    <t>Auxiliar Administrativo</t>
  </si>
  <si>
    <t>Profesional del Presupuesto</t>
  </si>
  <si>
    <t>Gestión Financiera - Presupuesto</t>
  </si>
  <si>
    <t>Supervisor del Convenio y/o a quien le corresponda</t>
  </si>
  <si>
    <t>Dirección de Gestión Centro</t>
  </si>
  <si>
    <t>supervisores de todas las áreas</t>
  </si>
  <si>
    <t>todas las áreas</t>
  </si>
  <si>
    <t>Miembros del Comité</t>
  </si>
  <si>
    <t xml:space="preserve"> Comité</t>
  </si>
  <si>
    <t xml:space="preserve">18/06/2021
</t>
  </si>
  <si>
    <t xml:space="preserve">Versión inicial
</t>
  </si>
  <si>
    <t># de Informes de permanencia enviados / #1informe de permanencia programado</t>
  </si>
  <si>
    <t>18/06/2021, Acta Radicado de Orfeo :20212400060693</t>
  </si>
  <si>
    <t>Responsable Equipo SIG</t>
  </si>
  <si>
    <t>Deisy Estupiñán
Profesional de apoyo equipo SIGD-MIPG, Oficina Asesora de Planeación</t>
  </si>
  <si>
    <t>Comité de Sostenibilidad Contable</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</si>
  <si>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</si>
  <si>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</si>
  <si>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</si>
  <si>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Registro en el aplicativo contable de los Traslados, ingresos y pagos efectuados a través de las cuentas bancarias en las que la fundación administra recursos propios y recibidos (convenios).  </t>
  </si>
  <si>
    <t>#  evidencias de registro y control / 12 evidencias de registro y contra</t>
  </si>
  <si>
    <t>Una conciliación anual (si:100%; no 0)</t>
  </si>
  <si>
    <t>Comunicación registrada en ORFEO, dirigida a Contabilidad mediante la cual se adjunta informe certificado del estado financiero de los convenios suscritos con terceros; el informe debe contener como mínimo: 
i)El valor del convenio;
ir) Valor de los recursos entregados por la FUGA;
iii) Valor de los recursos legalizados es decir los gastos justificados ante la FUGA; 
iv) saldo del convenio.</t>
  </si>
  <si>
    <t>Comunicación Registrada en ORFEO, dirigida a contabilidad mediante la cual se adjunta informe certificado de las demandas a favor y en contra de la entidad, detallando:
i) Demandante o demandado;
ir)concepto de la demanda,
iii) valor de la pretensión;
iv) calificación de la pretensión: posible probable o remota; y) Instancia o Estado del proceso; y
vi) Adjuntar reporte del SIPROJ, para verificar que lo reportado está conciliado con SIPROJ</t>
  </si>
  <si>
    <r>
      <rPr>
        <b/>
        <sz val="10"/>
        <rFont val="Arial"/>
        <family val="2"/>
      </rPr>
      <t xml:space="preserve">
</t>
    </r>
    <r>
      <rPr>
        <sz val="10"/>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auditorias y seguimientos al proceso por parte de la OCI u otras entidades cuyas recomendaciones puedan aportar al mejoramiento.</t>
    </r>
  </si>
  <si>
    <t>NO SE ENVIO</t>
  </si>
  <si>
    <t>No hay venta de libros</t>
  </si>
  <si>
    <t>NO HAY CONVENIOS</t>
  </si>
  <si>
    <t xml:space="preserve">CONVENIO 072 =7
CONVENIO 109=
CONVENIO 164=12
CONVENIO 356=12
CONVENIO 356=12
CONVENIO 446-2022=
</t>
  </si>
  <si>
    <t xml:space="preserve">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</si>
</sst>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0"/>
      <name val="Arial"/>
      <family val="2"/>
    </font>
    <font>
      <sz val="10"/>
      <name val="Arial"/>
      <family val="2"/>
    </font>
    <font>
      <b/>
      <sz val="12"/>
      <name val="Arial"/>
      <family val="2"/>
    </font>
    <font>
      <sz val="12"/>
      <name val="Arial"/>
      <family val="2"/>
    </font>
    <font>
      <b/>
      <sz val="10"/>
      <name val="Arial"/>
      <family val="2"/>
    </font>
    <font>
      <sz val="10"/>
      <color rgb="FFFF0000"/>
      <name val="Calibri"/>
      <family val="2"/>
      <scheme val="minor"/>
    </font>
    <font>
      <sz val="10"/>
      <color theme="4"/>
      <name val="Arial"/>
      <family val="2"/>
    </font>
    <font>
      <sz val="10"/>
      <color rgb="FFFF0000"/>
      <name val="Arial"/>
      <family val="2"/>
    </font>
    <font>
      <b/>
      <sz val="1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 fillId="0" borderId="0" applyFill="0" applyBorder="0" applyAlignment="0" applyProtection="0"/>
    <xf numFmtId="43" fontId="1" fillId="0" borderId="0" applyFont="0" applyFill="0" applyBorder="0" applyAlignment="0" applyProtection="0"/>
  </cellStyleXfs>
  <cellXfs count="123">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wrapText="1"/>
    </xf>
    <xf numFmtId="0" fontId="0" fillId="0" borderId="0" xfId="0" applyAlignment="1">
      <alignment horizontal="center" vertical="center" wrapText="1"/>
    </xf>
    <xf numFmtId="0" fontId="0" fillId="0" borderId="1" xfId="0" applyBorder="1" applyAlignment="1">
      <alignment horizontal="center" vertical="top"/>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Alignment="1">
      <alignment horizontal="center" vertical="top"/>
    </xf>
    <xf numFmtId="0" fontId="0" fillId="0" borderId="1" xfId="0" applyBorder="1" applyAlignment="1">
      <alignment horizontal="justify" vertical="center" wrapText="1"/>
    </xf>
    <xf numFmtId="0" fontId="0" fillId="0" borderId="1" xfId="0" applyBorder="1" applyAlignment="1">
      <alignment horizontal="center" vertical="center" wrapText="1"/>
    </xf>
    <xf numFmtId="9" fontId="0" fillId="0" borderId="1" xfId="1" applyFont="1" applyFill="1" applyBorder="1" applyAlignment="1">
      <alignment horizontal="center" vertical="center"/>
    </xf>
    <xf numFmtId="0" fontId="0" fillId="0" borderId="1" xfId="0" applyBorder="1" applyAlignment="1">
      <alignment vertical="top"/>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0" fillId="0" borderId="1" xfId="0" quotePrefix="1" applyBorder="1" applyAlignment="1">
      <alignment horizontal="center" vertical="center" wrapText="1"/>
    </xf>
    <xf numFmtId="0" fontId="0" fillId="0" borderId="1" xfId="0" applyBorder="1"/>
    <xf numFmtId="0" fontId="8" fillId="0" borderId="1" xfId="0" applyFont="1" applyBorder="1" applyAlignment="1">
      <alignment horizontal="center"/>
    </xf>
    <xf numFmtId="0" fontId="3" fillId="0" borderId="3" xfId="0" applyFont="1" applyBorder="1" applyAlignment="1">
      <alignment vertical="top"/>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top"/>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justify" vertical="center" wrapText="1"/>
    </xf>
    <xf numFmtId="9" fontId="0" fillId="7" borderId="1" xfId="0" applyNumberForma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vertical="top"/>
    </xf>
    <xf numFmtId="9" fontId="1" fillId="7" borderId="1" xfId="1" applyFill="1" applyBorder="1" applyAlignment="1">
      <alignment horizontal="center" vertical="center"/>
    </xf>
    <xf numFmtId="0" fontId="0" fillId="8" borderId="1" xfId="0" applyFill="1" applyBorder="1" applyAlignment="1">
      <alignment horizontal="justify" vertical="center" wrapText="1"/>
    </xf>
    <xf numFmtId="9" fontId="0" fillId="8" borderId="1" xfId="0" applyNumberForma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9" fontId="0" fillId="8" borderId="1" xfId="1" applyFont="1" applyFill="1" applyBorder="1" applyAlignment="1">
      <alignment horizontal="center" vertical="center"/>
    </xf>
    <xf numFmtId="0" fontId="0" fillId="8" borderId="1" xfId="0" applyFill="1" applyBorder="1" applyAlignment="1">
      <alignment vertical="top"/>
    </xf>
    <xf numFmtId="0" fontId="0" fillId="8" borderId="1" xfId="0" applyFill="1" applyBorder="1" applyAlignment="1">
      <alignment vertical="center" wrapText="1"/>
    </xf>
    <xf numFmtId="0" fontId="0" fillId="9" borderId="1" xfId="0" applyFill="1" applyBorder="1" applyAlignment="1">
      <alignment horizontal="justify" vertical="center" wrapText="1"/>
    </xf>
    <xf numFmtId="0" fontId="0" fillId="9" borderId="1" xfId="0"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center" vertical="center"/>
    </xf>
    <xf numFmtId="9" fontId="0" fillId="9" borderId="1" xfId="1" applyFont="1" applyFill="1" applyBorder="1" applyAlignment="1">
      <alignment horizontal="center" vertical="center"/>
    </xf>
    <xf numFmtId="0" fontId="0" fillId="9" borderId="1" xfId="0" applyFill="1" applyBorder="1" applyAlignment="1">
      <alignment vertical="top"/>
    </xf>
    <xf numFmtId="0" fontId="0" fillId="9" borderId="2" xfId="0" applyFill="1" applyBorder="1" applyAlignment="1">
      <alignment vertical="center" wrapText="1"/>
    </xf>
    <xf numFmtId="0" fontId="0" fillId="10" borderId="1" xfId="0" applyFill="1" applyBorder="1" applyAlignment="1">
      <alignment horizontal="justify" vertic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9" fontId="0" fillId="10" borderId="1" xfId="1" applyFont="1" applyFill="1" applyBorder="1" applyAlignment="1">
      <alignment horizontal="center" vertical="center"/>
    </xf>
    <xf numFmtId="0" fontId="0" fillId="10" borderId="1" xfId="0" applyFill="1" applyBorder="1" applyAlignment="1">
      <alignment vertical="top"/>
    </xf>
    <xf numFmtId="9" fontId="0" fillId="10" borderId="1" xfId="0" applyNumberForma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justify" vertical="center" wrapText="1"/>
    </xf>
    <xf numFmtId="0" fontId="0" fillId="11" borderId="1" xfId="0" applyFill="1" applyBorder="1" applyAlignment="1">
      <alignment vertical="center" wrapText="1"/>
    </xf>
    <xf numFmtId="0" fontId="0" fillId="11" borderId="1" xfId="0" applyFill="1" applyBorder="1" applyAlignment="1">
      <alignment horizontal="left" vertical="center" wrapText="1"/>
    </xf>
    <xf numFmtId="9" fontId="0" fillId="11" borderId="1" xfId="1" applyFont="1" applyFill="1" applyBorder="1" applyAlignment="1">
      <alignment horizontal="center" vertical="center"/>
    </xf>
    <xf numFmtId="0" fontId="0" fillId="11" borderId="1" xfId="0" applyFill="1" applyBorder="1" applyAlignment="1">
      <alignment vertical="top"/>
    </xf>
    <xf numFmtId="0" fontId="0" fillId="0" borderId="1" xfId="0" applyBorder="1" applyAlignment="1">
      <alignment vertical="top" wrapText="1"/>
    </xf>
    <xf numFmtId="0" fontId="0" fillId="10" borderId="1" xfId="0" applyFill="1" applyBorder="1" applyAlignment="1">
      <alignment vertical="top" wrapText="1"/>
    </xf>
    <xf numFmtId="43" fontId="0" fillId="0" borderId="0" xfId="2" applyFont="1"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pplyAlignment="1">
      <alignment vertical="top"/>
    </xf>
    <xf numFmtId="0" fontId="4" fillId="0" borderId="1" xfId="0" applyFont="1" applyBorder="1" applyAlignment="1">
      <alignment horizontal="center" vertical="top"/>
    </xf>
    <xf numFmtId="0" fontId="6" fillId="0" borderId="6" xfId="0" applyFont="1" applyBorder="1" applyAlignment="1">
      <alignment horizontal="center" wrapText="1"/>
    </xf>
    <xf numFmtId="0" fontId="6" fillId="0" borderId="8" xfId="0" applyFont="1" applyBorder="1" applyAlignment="1">
      <alignment horizontal="center" wrapText="1"/>
    </xf>
    <xf numFmtId="0" fontId="6" fillId="0" borderId="7" xfId="0" applyFont="1" applyBorder="1" applyAlignment="1">
      <alignment horizontal="center" wrapText="1"/>
    </xf>
    <xf numFmtId="0" fontId="0" fillId="6" borderId="1" xfId="0" applyFill="1" applyBorder="1" applyAlignment="1">
      <alignment horizontal="center"/>
    </xf>
    <xf numFmtId="0" fontId="0" fillId="6" borderId="6" xfId="0" applyFill="1" applyBorder="1" applyAlignment="1">
      <alignment horizontal="center"/>
    </xf>
    <xf numFmtId="0" fontId="0" fillId="6" borderId="8" xfId="0" applyFill="1" applyBorder="1" applyAlignment="1">
      <alignment horizontal="center"/>
    </xf>
    <xf numFmtId="14" fontId="0" fillId="0" borderId="1" xfId="0" applyNumberForma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wrapText="1"/>
    </xf>
    <xf numFmtId="14" fontId="6" fillId="0" borderId="1" xfId="0" applyNumberFormat="1" applyFont="1" applyBorder="1" applyAlignment="1">
      <alignment horizontal="center" wrapText="1"/>
    </xf>
    <xf numFmtId="0" fontId="0" fillId="6" borderId="2" xfId="0" applyFill="1" applyBorder="1" applyAlignment="1">
      <alignment horizontal="center"/>
    </xf>
    <xf numFmtId="0" fontId="0" fillId="0" borderId="0" xfId="0" applyAlignment="1">
      <alignment horizontal="center" vertical="center" wrapText="1"/>
    </xf>
    <xf numFmtId="14" fontId="0" fillId="0" borderId="6" xfId="0" applyNumberFormat="1" applyBorder="1" applyAlignment="1">
      <alignment horizontal="center" wrapText="1"/>
    </xf>
    <xf numFmtId="14" fontId="0" fillId="0" borderId="7" xfId="0" applyNumberFormat="1" applyBorder="1" applyAlignment="1">
      <alignment horizont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8" borderId="1" xfId="0"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5"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8" borderId="2" xfId="0" applyFill="1" applyBorder="1" applyAlignment="1">
      <alignment horizontal="center" vertical="center" wrapText="1"/>
    </xf>
    <xf numFmtId="0" fontId="0" fillId="9" borderId="1" xfId="0" applyFill="1" applyBorder="1" applyAlignment="1">
      <alignment horizontal="center" vertical="center" wrapText="1"/>
    </xf>
    <xf numFmtId="0" fontId="0" fillId="9" borderId="4" xfId="0" applyFill="1" applyBorder="1" applyAlignment="1">
      <alignment horizontal="center" vertical="center" wrapText="1"/>
    </xf>
    <xf numFmtId="0" fontId="0" fillId="9" borderId="5" xfId="0" applyFill="1" applyBorder="1" applyAlignment="1">
      <alignment horizontal="center" vertical="center" wrapText="1"/>
    </xf>
    <xf numFmtId="0" fontId="0" fillId="9"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2" xfId="0" applyFill="1" applyBorder="1" applyAlignment="1">
      <alignment horizontal="center" vertical="center"/>
    </xf>
    <xf numFmtId="0" fontId="3" fillId="0" borderId="1" xfId="0" applyFont="1" applyBorder="1" applyAlignment="1">
      <alignment horizontal="center" vertical="top"/>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top" wrapText="1"/>
    </xf>
    <xf numFmtId="0" fontId="4" fillId="4" borderId="1" xfId="0" applyFont="1" applyFill="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123825</xdr:rowOff>
    </xdr:from>
    <xdr:to>
      <xdr:col>1</xdr:col>
      <xdr:colOff>2600325</xdr:colOff>
      <xdr:row>4</xdr:row>
      <xdr:rowOff>1</xdr:rowOff>
    </xdr:to>
    <xdr:pic>
      <xdr:nvPicPr>
        <xdr:cNvPr id="4131" name="image2.png" descr="Logo FUGA ALCALDIA-02.png">
          <a:extLst>
            <a:ext uri="{FF2B5EF4-FFF2-40B4-BE49-F238E27FC236}">
              <a16:creationId xmlns:a16="http://schemas.microsoft.com/office/drawing/2014/main" id="{193E37AD-ED9C-4D46-97D2-74E413EE1F4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352425"/>
          <a:ext cx="2390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R46"/>
  <sheetViews>
    <sheetView showGridLines="0" tabSelected="1" view="pageBreakPreview" zoomScale="70" zoomScaleNormal="106" zoomScaleSheetLayoutView="70" workbookViewId="0">
      <selection activeCell="C13" sqref="C13"/>
    </sheetView>
  </sheetViews>
  <sheetFormatPr baseColWidth="10" defaultRowHeight="12.75" x14ac:dyDescent="0.2"/>
  <cols>
    <col min="1" max="1" width="5.140625" style="2" customWidth="1"/>
    <col min="2" max="2" width="47.5703125" style="3" customWidth="1"/>
    <col min="3" max="3" width="75.5703125" style="6" customWidth="1"/>
    <col min="4" max="4" width="15.5703125" style="4" customWidth="1"/>
    <col min="5" max="5" width="16.85546875" style="2" customWidth="1"/>
    <col min="6" max="6" width="28.5703125" style="1" customWidth="1"/>
    <col min="7" max="7" width="18.42578125" style="2" customWidth="1"/>
    <col min="8" max="8" width="11.5703125" style="2" customWidth="1"/>
    <col min="9" max="9" width="32.28515625" style="1" customWidth="1"/>
    <col min="10" max="10" width="17.42578125" style="1" customWidth="1"/>
    <col min="11" max="11" width="19.7109375" style="1" customWidth="1"/>
    <col min="12" max="14" width="25.5703125" style="1" customWidth="1"/>
    <col min="15" max="15" width="18.7109375" style="5" hidden="1" customWidth="1"/>
    <col min="16" max="16" width="21.7109375" style="5" hidden="1" customWidth="1"/>
    <col min="17" max="17" width="29.85546875" style="1" hidden="1" customWidth="1"/>
    <col min="18" max="252" width="11" style="1" customWidth="1"/>
  </cols>
  <sheetData>
    <row r="2" spans="1:17" s="34" customFormat="1" ht="30.75" customHeight="1" x14ac:dyDescent="0.2">
      <c r="A2" s="31" t="s">
        <v>0</v>
      </c>
      <c r="B2" s="117"/>
      <c r="C2" s="119" t="s">
        <v>30</v>
      </c>
      <c r="D2" s="119"/>
      <c r="E2" s="119" t="s">
        <v>66</v>
      </c>
      <c r="F2" s="119"/>
      <c r="G2" s="119"/>
      <c r="H2" s="119"/>
      <c r="I2" s="119"/>
      <c r="J2" s="119"/>
      <c r="K2" s="119"/>
      <c r="L2" s="119"/>
      <c r="M2" s="119"/>
      <c r="N2" s="119"/>
      <c r="O2" s="119"/>
      <c r="P2" s="32" t="s">
        <v>10</v>
      </c>
      <c r="Q2" s="33" t="s">
        <v>67</v>
      </c>
    </row>
    <row r="3" spans="1:17" s="34" customFormat="1" ht="26.25" customHeight="1" x14ac:dyDescent="0.2">
      <c r="A3" s="31"/>
      <c r="B3" s="117"/>
      <c r="C3" s="119" t="s">
        <v>29</v>
      </c>
      <c r="D3" s="119"/>
      <c r="E3" s="120" t="s">
        <v>65</v>
      </c>
      <c r="F3" s="120"/>
      <c r="G3" s="120"/>
      <c r="H3" s="120"/>
      <c r="I3" s="120"/>
      <c r="J3" s="120"/>
      <c r="K3" s="120"/>
      <c r="L3" s="120"/>
      <c r="M3" s="120"/>
      <c r="N3" s="120"/>
      <c r="O3" s="120"/>
      <c r="P3" s="32" t="s">
        <v>11</v>
      </c>
      <c r="Q3" s="33">
        <v>1</v>
      </c>
    </row>
    <row r="4" spans="1:17" s="34" customFormat="1" ht="29.25" customHeight="1" x14ac:dyDescent="0.2">
      <c r="A4" s="31"/>
      <c r="B4" s="117"/>
      <c r="C4" s="119"/>
      <c r="D4" s="119"/>
      <c r="E4" s="120"/>
      <c r="F4" s="120"/>
      <c r="G4" s="120"/>
      <c r="H4" s="120"/>
      <c r="I4" s="120"/>
      <c r="J4" s="120"/>
      <c r="K4" s="120"/>
      <c r="L4" s="120"/>
      <c r="M4" s="120"/>
      <c r="N4" s="120"/>
      <c r="O4" s="120"/>
      <c r="P4" s="32" t="s">
        <v>68</v>
      </c>
      <c r="Q4" s="33" t="s">
        <v>69</v>
      </c>
    </row>
    <row r="5" spans="1:17" s="1" customFormat="1" ht="30.6" customHeight="1" x14ac:dyDescent="0.2">
      <c r="A5" s="1" t="s">
        <v>0</v>
      </c>
      <c r="B5" s="2"/>
      <c r="C5" s="10"/>
      <c r="D5" s="11"/>
      <c r="E5" s="12"/>
      <c r="F5" s="13"/>
      <c r="G5" s="13"/>
      <c r="H5" s="13"/>
      <c r="I5" s="13"/>
      <c r="J5" s="13"/>
      <c r="K5" s="4"/>
      <c r="L5" s="4"/>
      <c r="M5" s="4"/>
      <c r="N5" s="4"/>
      <c r="O5" s="5"/>
      <c r="P5" s="5"/>
    </row>
    <row r="6" spans="1:17" s="1" customFormat="1" ht="45" customHeight="1" x14ac:dyDescent="0.2">
      <c r="A6" s="2"/>
      <c r="B6" s="8" t="s">
        <v>22</v>
      </c>
      <c r="C6" s="112" t="s">
        <v>48</v>
      </c>
      <c r="D6" s="112"/>
      <c r="E6" s="112"/>
      <c r="F6" s="112"/>
      <c r="G6" s="112"/>
      <c r="H6" s="112"/>
      <c r="I6" s="112"/>
      <c r="J6" s="112"/>
      <c r="K6" s="112"/>
      <c r="L6" s="112"/>
      <c r="M6" s="112"/>
      <c r="N6" s="112"/>
      <c r="O6" s="112"/>
      <c r="P6" s="112"/>
      <c r="Q6" s="112"/>
    </row>
    <row r="7" spans="1:17" s="1" customFormat="1" ht="35.25" customHeight="1" x14ac:dyDescent="0.2">
      <c r="A7" s="2"/>
      <c r="B7" s="8" t="s">
        <v>23</v>
      </c>
      <c r="C7" s="112" t="s">
        <v>49</v>
      </c>
      <c r="D7" s="112"/>
      <c r="E7" s="112"/>
      <c r="F7" s="112"/>
      <c r="G7" s="112"/>
      <c r="H7" s="112"/>
      <c r="I7" s="112"/>
      <c r="J7" s="112"/>
      <c r="K7" s="112"/>
      <c r="L7" s="112"/>
      <c r="M7" s="112"/>
      <c r="N7" s="112"/>
      <c r="O7" s="112"/>
      <c r="P7" s="112"/>
      <c r="Q7" s="112"/>
    </row>
    <row r="8" spans="1:17" s="1" customFormat="1" ht="48" customHeight="1" x14ac:dyDescent="0.2">
      <c r="A8" s="2"/>
      <c r="B8" s="8" t="s">
        <v>24</v>
      </c>
      <c r="C8" s="112" t="s">
        <v>36</v>
      </c>
      <c r="D8" s="112"/>
      <c r="E8" s="112"/>
      <c r="F8" s="112"/>
      <c r="G8" s="112"/>
      <c r="H8" s="112"/>
      <c r="I8" s="112"/>
      <c r="J8" s="112"/>
      <c r="K8" s="112"/>
      <c r="L8" s="112"/>
      <c r="M8" s="112"/>
      <c r="N8" s="112"/>
      <c r="O8" s="112"/>
      <c r="P8" s="112"/>
      <c r="Q8" s="112"/>
    </row>
    <row r="9" spans="1:17" s="1" customFormat="1" ht="51.75" customHeight="1" x14ac:dyDescent="0.2">
      <c r="A9" s="2"/>
      <c r="B9" s="8" t="s">
        <v>25</v>
      </c>
      <c r="C9" s="112" t="s">
        <v>37</v>
      </c>
      <c r="D9" s="112"/>
      <c r="E9" s="112"/>
      <c r="F9" s="112"/>
      <c r="G9" s="112"/>
      <c r="H9" s="112"/>
      <c r="I9" s="112"/>
      <c r="J9" s="112"/>
      <c r="K9" s="112"/>
      <c r="L9" s="112"/>
      <c r="M9" s="112"/>
      <c r="N9" s="112"/>
      <c r="O9" s="112"/>
      <c r="P9" s="112"/>
      <c r="Q9" s="112"/>
    </row>
    <row r="10" spans="1:17" s="1" customFormat="1" ht="101.25" customHeight="1" x14ac:dyDescent="0.2">
      <c r="A10" s="2"/>
      <c r="B10" s="8" t="s">
        <v>26</v>
      </c>
      <c r="C10" s="111" t="s">
        <v>154</v>
      </c>
      <c r="D10" s="111"/>
      <c r="E10" s="111"/>
      <c r="F10" s="111"/>
      <c r="G10" s="111"/>
      <c r="H10" s="111"/>
      <c r="I10" s="111"/>
      <c r="J10" s="111"/>
      <c r="K10" s="111"/>
      <c r="L10" s="111"/>
      <c r="M10" s="111"/>
      <c r="N10" s="111"/>
      <c r="O10" s="111"/>
      <c r="P10" s="111"/>
      <c r="Q10" s="111"/>
    </row>
    <row r="11" spans="1:17" s="1" customFormat="1" ht="30.6" customHeight="1" x14ac:dyDescent="0.2">
      <c r="A11" s="2"/>
      <c r="B11" s="8" t="s">
        <v>27</v>
      </c>
      <c r="C11" s="112" t="s">
        <v>38</v>
      </c>
      <c r="D11" s="112"/>
      <c r="E11" s="112"/>
      <c r="F11" s="112"/>
      <c r="G11" s="112"/>
      <c r="H11" s="112"/>
      <c r="I11" s="112"/>
      <c r="J11" s="112"/>
      <c r="K11" s="112"/>
      <c r="L11" s="112"/>
      <c r="M11" s="112"/>
      <c r="N11" s="112"/>
      <c r="O11" s="112"/>
      <c r="P11" s="112"/>
      <c r="Q11" s="112"/>
    </row>
    <row r="12" spans="1:17" s="1" customFormat="1" ht="30.6" customHeight="1" x14ac:dyDescent="0.2">
      <c r="A12" s="2"/>
      <c r="B12" s="8" t="s">
        <v>28</v>
      </c>
      <c r="C12" s="113">
        <v>2022</v>
      </c>
      <c r="D12" s="113"/>
      <c r="E12" s="113"/>
      <c r="F12" s="113"/>
      <c r="G12" s="113"/>
      <c r="H12" s="113"/>
      <c r="I12" s="113"/>
      <c r="J12" s="113"/>
      <c r="K12" s="113"/>
      <c r="L12" s="113"/>
      <c r="M12" s="113"/>
      <c r="N12" s="113"/>
      <c r="O12" s="113"/>
      <c r="P12" s="113"/>
      <c r="Q12" s="113"/>
    </row>
    <row r="13" spans="1:17" s="1" customFormat="1" ht="30.6" customHeight="1" x14ac:dyDescent="0.2">
      <c r="A13" s="2"/>
      <c r="B13" s="2"/>
      <c r="C13" s="10"/>
      <c r="D13" s="11"/>
      <c r="E13" s="12"/>
      <c r="F13" s="12"/>
      <c r="G13" s="12"/>
      <c r="H13" s="12"/>
      <c r="I13" s="12"/>
      <c r="J13" s="12"/>
      <c r="K13" s="4"/>
      <c r="L13" s="4"/>
      <c r="M13" s="4"/>
      <c r="N13" s="4"/>
      <c r="O13" s="5"/>
      <c r="P13" s="5"/>
    </row>
    <row r="14" spans="1:17" s="1" customFormat="1" ht="9.75" customHeight="1" x14ac:dyDescent="0.2">
      <c r="A14" s="2"/>
      <c r="B14" s="3"/>
      <c r="C14" s="121"/>
      <c r="D14" s="121"/>
      <c r="E14" s="121"/>
      <c r="F14" s="121"/>
      <c r="G14" s="121"/>
      <c r="H14" s="121"/>
      <c r="I14" s="121"/>
      <c r="J14" s="121"/>
      <c r="O14" s="5"/>
      <c r="P14" s="5"/>
    </row>
    <row r="15" spans="1:17" s="1" customFormat="1" ht="36" customHeight="1" x14ac:dyDescent="0.2">
      <c r="A15" s="2"/>
      <c r="B15" s="14"/>
      <c r="C15" s="88"/>
      <c r="D15" s="88"/>
      <c r="E15" s="88"/>
      <c r="F15" s="88"/>
      <c r="G15" s="88"/>
      <c r="H15" s="88"/>
      <c r="I15" s="88"/>
      <c r="J15" s="88"/>
      <c r="K15" s="88"/>
      <c r="L15" s="14"/>
      <c r="M15" s="14"/>
      <c r="N15" s="14"/>
      <c r="O15" s="5"/>
      <c r="P15" s="5"/>
    </row>
    <row r="16" spans="1:17" s="1" customFormat="1" ht="23.25" customHeight="1" x14ac:dyDescent="0.2">
      <c r="A16" s="2"/>
      <c r="B16" s="118" t="s">
        <v>34</v>
      </c>
      <c r="C16" s="118"/>
      <c r="D16" s="118"/>
      <c r="E16" s="118"/>
      <c r="F16" s="118"/>
      <c r="G16" s="118"/>
      <c r="H16" s="118"/>
      <c r="I16" s="118"/>
      <c r="J16" s="118"/>
      <c r="K16" s="118"/>
      <c r="L16" s="122" t="s">
        <v>43</v>
      </c>
      <c r="M16" s="122"/>
      <c r="N16" s="122"/>
      <c r="O16" s="122" t="s">
        <v>44</v>
      </c>
      <c r="P16" s="122"/>
      <c r="Q16" s="122"/>
    </row>
    <row r="17" spans="1:19" s="18" customFormat="1" ht="66" customHeight="1" x14ac:dyDescent="0.2">
      <c r="A17" s="15"/>
      <c r="B17" s="16" t="s">
        <v>1</v>
      </c>
      <c r="C17" s="7" t="s">
        <v>2</v>
      </c>
      <c r="D17" s="7" t="s">
        <v>21</v>
      </c>
      <c r="E17" s="16" t="s">
        <v>35</v>
      </c>
      <c r="F17" s="16" t="s">
        <v>39</v>
      </c>
      <c r="G17" s="16" t="s">
        <v>3</v>
      </c>
      <c r="H17" s="16" t="s">
        <v>9</v>
      </c>
      <c r="I17" s="16" t="s">
        <v>4</v>
      </c>
      <c r="J17" s="16" t="s">
        <v>5</v>
      </c>
      <c r="K17" s="16" t="s">
        <v>6</v>
      </c>
      <c r="L17" s="17" t="s">
        <v>31</v>
      </c>
      <c r="M17" s="17" t="s">
        <v>32</v>
      </c>
      <c r="N17" s="17" t="s">
        <v>33</v>
      </c>
      <c r="O17" s="17" t="s">
        <v>31</v>
      </c>
      <c r="P17" s="17" t="s">
        <v>32</v>
      </c>
      <c r="Q17" s="17" t="s">
        <v>33</v>
      </c>
    </row>
    <row r="18" spans="1:19" s="1" customFormat="1" ht="73.5" customHeight="1" x14ac:dyDescent="0.2">
      <c r="A18" s="93">
        <v>1</v>
      </c>
      <c r="B18" s="110" t="s">
        <v>146</v>
      </c>
      <c r="C18" s="56" t="s">
        <v>147</v>
      </c>
      <c r="D18" s="57">
        <v>12</v>
      </c>
      <c r="E18" s="57" t="s">
        <v>70</v>
      </c>
      <c r="F18" s="57" t="s">
        <v>71</v>
      </c>
      <c r="G18" s="57" t="s">
        <v>93</v>
      </c>
      <c r="H18" s="110" t="s">
        <v>100</v>
      </c>
      <c r="I18" s="56" t="s">
        <v>109</v>
      </c>
      <c r="J18" s="110" t="s">
        <v>124</v>
      </c>
      <c r="K18" s="110" t="s">
        <v>125</v>
      </c>
      <c r="L18" s="58">
        <v>12</v>
      </c>
      <c r="M18" s="59">
        <f>L18/D18</f>
        <v>1</v>
      </c>
      <c r="N18" s="70"/>
      <c r="O18" s="58"/>
      <c r="P18" s="59">
        <f>O18/D18</f>
        <v>0</v>
      </c>
      <c r="Q18" s="70"/>
    </row>
    <row r="19" spans="1:19" s="1" customFormat="1" ht="86.25" customHeight="1" x14ac:dyDescent="0.2">
      <c r="A19" s="93"/>
      <c r="B19" s="110"/>
      <c r="C19" s="56" t="s">
        <v>148</v>
      </c>
      <c r="D19" s="61">
        <v>1</v>
      </c>
      <c r="E19" s="57" t="s">
        <v>72</v>
      </c>
      <c r="F19" s="57" t="s">
        <v>73</v>
      </c>
      <c r="G19" s="57" t="s">
        <v>94</v>
      </c>
      <c r="H19" s="110"/>
      <c r="I19" s="56" t="s">
        <v>110</v>
      </c>
      <c r="J19" s="110"/>
      <c r="K19" s="110"/>
      <c r="L19" s="58">
        <v>1</v>
      </c>
      <c r="M19" s="59">
        <f t="shared" ref="M19:M36" si="0">L19/D19</f>
        <v>1</v>
      </c>
      <c r="N19" s="60"/>
      <c r="O19" s="58"/>
      <c r="P19" s="59">
        <f>O19/D19</f>
        <v>0</v>
      </c>
      <c r="Q19" s="60"/>
    </row>
    <row r="20" spans="1:19" s="1" customFormat="1" ht="84.75" customHeight="1" x14ac:dyDescent="0.2">
      <c r="A20" s="93"/>
      <c r="B20" s="110"/>
      <c r="C20" s="56" t="s">
        <v>51</v>
      </c>
      <c r="D20" s="57">
        <v>12</v>
      </c>
      <c r="E20" s="57" t="s">
        <v>70</v>
      </c>
      <c r="F20" s="57" t="s">
        <v>74</v>
      </c>
      <c r="G20" s="58" t="s">
        <v>95</v>
      </c>
      <c r="H20" s="110"/>
      <c r="I20" s="56" t="s">
        <v>111</v>
      </c>
      <c r="J20" s="110"/>
      <c r="K20" s="110"/>
      <c r="L20" s="58">
        <v>12</v>
      </c>
      <c r="M20" s="59">
        <f t="shared" si="0"/>
        <v>1</v>
      </c>
      <c r="N20" s="60"/>
      <c r="O20" s="58"/>
      <c r="P20" s="58" t="e">
        <f t="shared" ref="P20:P35" si="1">D20/O20*100</f>
        <v>#DIV/0!</v>
      </c>
      <c r="Q20" s="60"/>
    </row>
    <row r="21" spans="1:19" s="1" customFormat="1" ht="85.5" customHeight="1" x14ac:dyDescent="0.2">
      <c r="A21" s="93"/>
      <c r="B21" s="110"/>
      <c r="C21" s="56" t="s">
        <v>15</v>
      </c>
      <c r="D21" s="57">
        <v>1</v>
      </c>
      <c r="E21" s="57" t="s">
        <v>75</v>
      </c>
      <c r="F21" s="57" t="s">
        <v>76</v>
      </c>
      <c r="G21" s="58" t="s">
        <v>96</v>
      </c>
      <c r="H21" s="110"/>
      <c r="I21" s="56" t="s">
        <v>112</v>
      </c>
      <c r="J21" s="110"/>
      <c r="K21" s="110"/>
      <c r="L21" s="58">
        <v>1</v>
      </c>
      <c r="M21" s="59">
        <f t="shared" si="0"/>
        <v>1</v>
      </c>
      <c r="N21" s="60"/>
      <c r="O21" s="58"/>
      <c r="P21" s="58" t="e">
        <f t="shared" si="1"/>
        <v>#DIV/0!</v>
      </c>
      <c r="Q21" s="60"/>
    </row>
    <row r="22" spans="1:19" s="1" customFormat="1" ht="85.5" customHeight="1" x14ac:dyDescent="0.2">
      <c r="A22" s="93"/>
      <c r="B22" s="110"/>
      <c r="C22" s="56" t="s">
        <v>40</v>
      </c>
      <c r="D22" s="57">
        <v>1</v>
      </c>
      <c r="E22" s="57" t="s">
        <v>75</v>
      </c>
      <c r="F22" s="57" t="s">
        <v>76</v>
      </c>
      <c r="G22" s="58" t="s">
        <v>96</v>
      </c>
      <c r="H22" s="110"/>
      <c r="I22" s="56" t="s">
        <v>113</v>
      </c>
      <c r="J22" s="110"/>
      <c r="K22" s="110"/>
      <c r="L22" s="72">
        <v>0</v>
      </c>
      <c r="M22" s="59">
        <f t="shared" si="0"/>
        <v>0</v>
      </c>
      <c r="N22" s="60" t="s">
        <v>155</v>
      </c>
      <c r="O22" s="58"/>
      <c r="P22" s="58" t="e">
        <f t="shared" si="1"/>
        <v>#DIV/0!</v>
      </c>
      <c r="Q22" s="60"/>
    </row>
    <row r="23" spans="1:19" s="1" customFormat="1" ht="76.5" customHeight="1" x14ac:dyDescent="0.2">
      <c r="A23" s="93"/>
      <c r="B23" s="110"/>
      <c r="C23" s="56" t="s">
        <v>41</v>
      </c>
      <c r="D23" s="57">
        <v>1</v>
      </c>
      <c r="E23" s="57" t="s">
        <v>77</v>
      </c>
      <c r="F23" s="57" t="s">
        <v>141</v>
      </c>
      <c r="G23" s="58" t="s">
        <v>96</v>
      </c>
      <c r="H23" s="110"/>
      <c r="I23" s="56" t="s">
        <v>114</v>
      </c>
      <c r="J23" s="110"/>
      <c r="K23" s="110"/>
      <c r="L23" s="58">
        <v>1</v>
      </c>
      <c r="M23" s="59">
        <f t="shared" si="0"/>
        <v>1</v>
      </c>
      <c r="N23" s="60"/>
      <c r="O23" s="58"/>
      <c r="P23" s="58" t="e">
        <f t="shared" si="1"/>
        <v>#DIV/0!</v>
      </c>
      <c r="Q23" s="60"/>
    </row>
    <row r="24" spans="1:19" s="1" customFormat="1" ht="58.5" customHeight="1" x14ac:dyDescent="0.2">
      <c r="A24" s="93">
        <v>2</v>
      </c>
      <c r="B24" s="94" t="s">
        <v>14</v>
      </c>
      <c r="C24" s="42" t="s">
        <v>42</v>
      </c>
      <c r="D24" s="43">
        <v>1</v>
      </c>
      <c r="E24" s="44" t="s">
        <v>72</v>
      </c>
      <c r="F24" s="44" t="s">
        <v>78</v>
      </c>
      <c r="G24" s="44" t="s">
        <v>97</v>
      </c>
      <c r="H24" s="44" t="s">
        <v>101</v>
      </c>
      <c r="I24" s="42" t="s">
        <v>115</v>
      </c>
      <c r="J24" s="103" t="s">
        <v>126</v>
      </c>
      <c r="K24" s="114" t="s">
        <v>127</v>
      </c>
      <c r="L24" s="45">
        <v>0</v>
      </c>
      <c r="M24" s="46">
        <f t="shared" si="0"/>
        <v>0</v>
      </c>
      <c r="N24" s="47" t="s">
        <v>156</v>
      </c>
      <c r="O24" s="45"/>
      <c r="P24" s="45" t="e">
        <f t="shared" si="1"/>
        <v>#DIV/0!</v>
      </c>
      <c r="Q24" s="47"/>
    </row>
    <row r="25" spans="1:19" s="1" customFormat="1" ht="57" customHeight="1" x14ac:dyDescent="0.2">
      <c r="A25" s="93"/>
      <c r="B25" s="94"/>
      <c r="C25" s="42" t="s">
        <v>16</v>
      </c>
      <c r="D25" s="44">
        <v>12</v>
      </c>
      <c r="E25" s="44" t="s">
        <v>70</v>
      </c>
      <c r="F25" s="44" t="s">
        <v>79</v>
      </c>
      <c r="G25" s="44" t="s">
        <v>95</v>
      </c>
      <c r="H25" s="44" t="s">
        <v>101</v>
      </c>
      <c r="I25" s="42" t="s">
        <v>116</v>
      </c>
      <c r="J25" s="104"/>
      <c r="K25" s="115"/>
      <c r="L25" s="45">
        <v>12</v>
      </c>
      <c r="M25" s="46">
        <f t="shared" si="0"/>
        <v>1</v>
      </c>
      <c r="N25" s="47"/>
      <c r="O25" s="45"/>
      <c r="P25" s="46">
        <f t="shared" ref="P25:P32" si="2">O25/D25</f>
        <v>0</v>
      </c>
      <c r="Q25" s="47"/>
    </row>
    <row r="26" spans="1:19" s="1" customFormat="1" ht="51.75" customHeight="1" x14ac:dyDescent="0.2">
      <c r="A26" s="93"/>
      <c r="B26" s="94"/>
      <c r="C26" s="42" t="s">
        <v>17</v>
      </c>
      <c r="D26" s="44">
        <v>1</v>
      </c>
      <c r="E26" s="44" t="s">
        <v>80</v>
      </c>
      <c r="F26" s="44" t="s">
        <v>81</v>
      </c>
      <c r="G26" s="44" t="s">
        <v>95</v>
      </c>
      <c r="H26" s="44" t="s">
        <v>80</v>
      </c>
      <c r="I26" s="48" t="s">
        <v>117</v>
      </c>
      <c r="J26" s="105"/>
      <c r="K26" s="116"/>
      <c r="L26" s="45">
        <v>1</v>
      </c>
      <c r="M26" s="46">
        <f t="shared" si="0"/>
        <v>1</v>
      </c>
      <c r="N26" s="47"/>
      <c r="O26" s="45"/>
      <c r="P26" s="46">
        <f t="shared" si="2"/>
        <v>0</v>
      </c>
      <c r="Q26" s="47"/>
    </row>
    <row r="27" spans="1:19" s="1" customFormat="1" ht="49.5" customHeight="1" x14ac:dyDescent="0.2">
      <c r="A27" s="93">
        <v>3</v>
      </c>
      <c r="B27" s="106" t="s">
        <v>12</v>
      </c>
      <c r="C27" s="49" t="s">
        <v>149</v>
      </c>
      <c r="D27" s="50">
        <v>12</v>
      </c>
      <c r="E27" s="50" t="s">
        <v>82</v>
      </c>
      <c r="F27" s="50" t="s">
        <v>150</v>
      </c>
      <c r="G27" s="106" t="s">
        <v>95</v>
      </c>
      <c r="H27" s="50" t="s">
        <v>102</v>
      </c>
      <c r="I27" s="51" t="s">
        <v>118</v>
      </c>
      <c r="J27" s="106" t="s">
        <v>128</v>
      </c>
      <c r="K27" s="107" t="s">
        <v>129</v>
      </c>
      <c r="L27" s="52">
        <v>12</v>
      </c>
      <c r="M27" s="53">
        <f t="shared" si="0"/>
        <v>1</v>
      </c>
      <c r="N27" s="54"/>
      <c r="O27" s="52"/>
      <c r="P27" s="53">
        <f t="shared" si="2"/>
        <v>0</v>
      </c>
      <c r="Q27" s="54"/>
    </row>
    <row r="28" spans="1:19" s="1" customFormat="1" ht="33.75" customHeight="1" x14ac:dyDescent="0.2">
      <c r="A28" s="93"/>
      <c r="B28" s="106"/>
      <c r="C28" s="49" t="s">
        <v>18</v>
      </c>
      <c r="D28" s="50">
        <v>12</v>
      </c>
      <c r="E28" s="50" t="s">
        <v>83</v>
      </c>
      <c r="F28" s="50" t="s">
        <v>84</v>
      </c>
      <c r="G28" s="106"/>
      <c r="H28" s="50" t="s">
        <v>103</v>
      </c>
      <c r="I28" s="51" t="s">
        <v>119</v>
      </c>
      <c r="J28" s="106"/>
      <c r="K28" s="108"/>
      <c r="L28" s="52">
        <v>12</v>
      </c>
      <c r="M28" s="53">
        <f t="shared" si="0"/>
        <v>1</v>
      </c>
      <c r="N28" s="54"/>
      <c r="O28" s="52"/>
      <c r="P28" s="53">
        <f t="shared" si="2"/>
        <v>0</v>
      </c>
      <c r="Q28" s="54"/>
    </row>
    <row r="29" spans="1:19" s="1" customFormat="1" ht="79.5" customHeight="1" x14ac:dyDescent="0.2">
      <c r="A29" s="93"/>
      <c r="B29" s="106"/>
      <c r="C29" s="49" t="s">
        <v>19</v>
      </c>
      <c r="D29" s="50">
        <v>12</v>
      </c>
      <c r="E29" s="50" t="s">
        <v>85</v>
      </c>
      <c r="F29" s="50" t="s">
        <v>150</v>
      </c>
      <c r="G29" s="106"/>
      <c r="H29" s="50" t="s">
        <v>104</v>
      </c>
      <c r="I29" s="51" t="s">
        <v>118</v>
      </c>
      <c r="J29" s="55" t="s">
        <v>130</v>
      </c>
      <c r="K29" s="109"/>
      <c r="L29" s="52">
        <v>12</v>
      </c>
      <c r="M29" s="53">
        <f t="shared" si="0"/>
        <v>1</v>
      </c>
      <c r="N29" s="54"/>
      <c r="O29" s="52"/>
      <c r="P29" s="53">
        <f t="shared" si="2"/>
        <v>0</v>
      </c>
      <c r="Q29" s="54"/>
    </row>
    <row r="30" spans="1:19" s="1" customFormat="1" ht="54" customHeight="1" x14ac:dyDescent="0.2">
      <c r="A30" s="9">
        <v>4</v>
      </c>
      <c r="B30" s="20" t="s">
        <v>7</v>
      </c>
      <c r="C30" s="19" t="s">
        <v>64</v>
      </c>
      <c r="D30" s="20">
        <v>1</v>
      </c>
      <c r="E30" s="20" t="s">
        <v>86</v>
      </c>
      <c r="F30" s="20" t="s">
        <v>151</v>
      </c>
      <c r="G30" s="20" t="s">
        <v>96</v>
      </c>
      <c r="H30" s="20" t="s">
        <v>102</v>
      </c>
      <c r="I30" s="23" t="s">
        <v>120</v>
      </c>
      <c r="J30" s="24" t="s">
        <v>131</v>
      </c>
      <c r="K30" s="25" t="s">
        <v>132</v>
      </c>
      <c r="L30" s="9">
        <v>1</v>
      </c>
      <c r="M30" s="21">
        <f t="shared" si="0"/>
        <v>1</v>
      </c>
      <c r="N30" s="22"/>
      <c r="O30" s="9"/>
      <c r="P30" s="53">
        <f t="shared" si="2"/>
        <v>0</v>
      </c>
      <c r="Q30" s="22"/>
    </row>
    <row r="31" spans="1:19" s="1" customFormat="1" ht="196.5" customHeight="1" x14ac:dyDescent="0.2">
      <c r="A31" s="9">
        <v>5</v>
      </c>
      <c r="B31" s="20" t="s">
        <v>45</v>
      </c>
      <c r="C31" s="19" t="s">
        <v>152</v>
      </c>
      <c r="D31" s="20">
        <v>60</v>
      </c>
      <c r="E31" s="20" t="s">
        <v>87</v>
      </c>
      <c r="F31" s="20" t="s">
        <v>88</v>
      </c>
      <c r="G31" s="20" t="s">
        <v>95</v>
      </c>
      <c r="H31" s="20" t="s">
        <v>105</v>
      </c>
      <c r="I31" s="23" t="s">
        <v>121</v>
      </c>
      <c r="J31" s="23" t="s">
        <v>133</v>
      </c>
      <c r="K31" s="25" t="s">
        <v>134</v>
      </c>
      <c r="L31" s="9">
        <v>55</v>
      </c>
      <c r="M31" s="21">
        <f t="shared" si="0"/>
        <v>0.91666666666666663</v>
      </c>
      <c r="N31" s="69" t="s">
        <v>158</v>
      </c>
      <c r="O31" s="9"/>
      <c r="P31" s="53">
        <f t="shared" si="2"/>
        <v>0</v>
      </c>
      <c r="Q31" s="69"/>
      <c r="R31" s="1">
        <f>7+12+12+12+12</f>
        <v>55</v>
      </c>
      <c r="S31" s="1">
        <f>12+12+12+12+12</f>
        <v>60</v>
      </c>
    </row>
    <row r="32" spans="1:19" s="1" customFormat="1" ht="161.25" customHeight="1" x14ac:dyDescent="0.2">
      <c r="A32" s="62">
        <v>6</v>
      </c>
      <c r="B32" s="63" t="s">
        <v>13</v>
      </c>
      <c r="C32" s="64" t="s">
        <v>152</v>
      </c>
      <c r="D32" s="63">
        <v>0</v>
      </c>
      <c r="E32" s="63" t="s">
        <v>87</v>
      </c>
      <c r="F32" s="63" t="s">
        <v>88</v>
      </c>
      <c r="G32" s="63" t="s">
        <v>95</v>
      </c>
      <c r="H32" s="63" t="s">
        <v>105</v>
      </c>
      <c r="I32" s="65" t="s">
        <v>121</v>
      </c>
      <c r="J32" s="65" t="s">
        <v>133</v>
      </c>
      <c r="K32" s="66" t="s">
        <v>13</v>
      </c>
      <c r="L32" s="62">
        <v>0</v>
      </c>
      <c r="M32" s="67" t="e">
        <f t="shared" si="0"/>
        <v>#DIV/0!</v>
      </c>
      <c r="N32" s="68" t="s">
        <v>157</v>
      </c>
      <c r="O32" s="62"/>
      <c r="P32" s="67" t="e">
        <f t="shared" si="2"/>
        <v>#DIV/0!</v>
      </c>
      <c r="Q32" s="68"/>
    </row>
    <row r="33" spans="1:17" s="1" customFormat="1" ht="184.5" customHeight="1" x14ac:dyDescent="0.2">
      <c r="A33" s="9">
        <v>7</v>
      </c>
      <c r="B33" s="20" t="s">
        <v>8</v>
      </c>
      <c r="C33" s="19" t="s">
        <v>153</v>
      </c>
      <c r="D33" s="20">
        <v>12</v>
      </c>
      <c r="E33" s="20" t="s">
        <v>89</v>
      </c>
      <c r="F33" s="20" t="s">
        <v>88</v>
      </c>
      <c r="G33" s="20" t="s">
        <v>95</v>
      </c>
      <c r="H33" s="20" t="s">
        <v>106</v>
      </c>
      <c r="I33" s="20" t="s">
        <v>122</v>
      </c>
      <c r="J33" s="26" t="s">
        <v>8</v>
      </c>
      <c r="K33" s="26" t="s">
        <v>8</v>
      </c>
      <c r="L33" s="9">
        <v>12</v>
      </c>
      <c r="M33" s="21">
        <f>L33/D33</f>
        <v>1</v>
      </c>
      <c r="N33" s="22"/>
      <c r="O33" s="9"/>
      <c r="P33" s="9" t="e">
        <f t="shared" si="1"/>
        <v>#DIV/0!</v>
      </c>
      <c r="Q33" s="22"/>
    </row>
    <row r="34" spans="1:17" s="1" customFormat="1" ht="93.75" hidden="1" customHeight="1" x14ac:dyDescent="0.2">
      <c r="A34" s="35">
        <v>8</v>
      </c>
      <c r="B34" s="36" t="s">
        <v>20</v>
      </c>
      <c r="C34" s="37" t="s">
        <v>47</v>
      </c>
      <c r="D34" s="38">
        <v>1</v>
      </c>
      <c r="E34" s="36" t="s">
        <v>72</v>
      </c>
      <c r="F34" s="36" t="s">
        <v>90</v>
      </c>
      <c r="G34" s="36" t="s">
        <v>98</v>
      </c>
      <c r="H34" s="36" t="s">
        <v>107</v>
      </c>
      <c r="I34" s="36" t="s">
        <v>123</v>
      </c>
      <c r="J34" s="39" t="s">
        <v>135</v>
      </c>
      <c r="K34" s="39" t="s">
        <v>136</v>
      </c>
      <c r="L34" s="35"/>
      <c r="M34" s="41">
        <f>L34/D34</f>
        <v>0</v>
      </c>
      <c r="N34" s="40"/>
      <c r="O34" s="35"/>
      <c r="P34" s="35" t="e">
        <f>D34/O34*100</f>
        <v>#DIV/0!</v>
      </c>
      <c r="Q34" s="22"/>
    </row>
    <row r="35" spans="1:17" ht="102" customHeight="1" x14ac:dyDescent="0.2">
      <c r="A35" s="27">
        <v>9</v>
      </c>
      <c r="B35" s="20" t="s">
        <v>46</v>
      </c>
      <c r="C35" s="19" t="s">
        <v>50</v>
      </c>
      <c r="D35" s="20">
        <v>2</v>
      </c>
      <c r="E35" s="9" t="s">
        <v>91</v>
      </c>
      <c r="F35" s="20" t="s">
        <v>92</v>
      </c>
      <c r="G35" s="9" t="s">
        <v>99</v>
      </c>
      <c r="H35" s="28" t="s">
        <v>108</v>
      </c>
      <c r="I35" s="9" t="s">
        <v>123</v>
      </c>
      <c r="J35" s="9" t="s">
        <v>137</v>
      </c>
      <c r="K35" s="9" t="s">
        <v>138</v>
      </c>
      <c r="L35" s="9">
        <v>2</v>
      </c>
      <c r="M35" s="21">
        <f t="shared" si="0"/>
        <v>1</v>
      </c>
      <c r="N35" s="22"/>
      <c r="O35" s="9"/>
      <c r="P35" s="9" t="e">
        <f t="shared" si="1"/>
        <v>#DIV/0!</v>
      </c>
      <c r="Q35" s="22"/>
    </row>
    <row r="36" spans="1:17" x14ac:dyDescent="0.2">
      <c r="D36" s="1">
        <f>SUM(D18:D35)</f>
        <v>154</v>
      </c>
      <c r="G36" s="74" t="s">
        <v>159</v>
      </c>
      <c r="H36" s="74"/>
      <c r="I36" s="74"/>
      <c r="J36" s="74"/>
      <c r="K36" s="74"/>
      <c r="L36" s="73">
        <f>SUM(L18:L35)</f>
        <v>146</v>
      </c>
      <c r="M36" s="21">
        <f t="shared" si="0"/>
        <v>0.94805194805194803</v>
      </c>
    </row>
    <row r="37" spans="1:17" x14ac:dyDescent="0.2">
      <c r="G37" s="74"/>
      <c r="H37" s="74"/>
      <c r="I37" s="74"/>
      <c r="J37" s="74"/>
      <c r="K37" s="74"/>
    </row>
    <row r="39" spans="1:17" x14ac:dyDescent="0.2">
      <c r="C39" s="101" t="s">
        <v>52</v>
      </c>
      <c r="D39" s="102"/>
      <c r="E39" s="102"/>
      <c r="F39" s="102"/>
      <c r="G39" s="102"/>
      <c r="H39" s="102"/>
      <c r="I39" s="102"/>
      <c r="J39" s="102"/>
      <c r="K39" s="102"/>
      <c r="L39" s="102"/>
      <c r="M39" s="102"/>
    </row>
    <row r="40" spans="1:17" ht="18" customHeight="1" x14ac:dyDescent="0.2">
      <c r="C40" s="99" t="s">
        <v>53</v>
      </c>
      <c r="D40" s="99"/>
      <c r="E40" s="99" t="s">
        <v>54</v>
      </c>
      <c r="F40" s="99"/>
      <c r="G40" s="100" t="s">
        <v>55</v>
      </c>
      <c r="H40" s="100"/>
      <c r="I40" s="100"/>
      <c r="J40" s="100"/>
      <c r="K40" s="100"/>
      <c r="L40" s="100" t="s">
        <v>143</v>
      </c>
      <c r="M40" s="100"/>
    </row>
    <row r="41" spans="1:17" ht="34.5" customHeight="1" x14ac:dyDescent="0.2">
      <c r="C41" s="89" t="s">
        <v>139</v>
      </c>
      <c r="D41" s="90"/>
      <c r="E41" s="91">
        <v>1</v>
      </c>
      <c r="F41" s="92"/>
      <c r="G41" s="95" t="s">
        <v>140</v>
      </c>
      <c r="H41" s="96"/>
      <c r="I41" s="96"/>
      <c r="J41" s="96"/>
      <c r="K41" s="97"/>
      <c r="L41" s="98" t="s">
        <v>144</v>
      </c>
      <c r="M41" s="98"/>
    </row>
    <row r="42" spans="1:17" x14ac:dyDescent="0.2">
      <c r="C42" s="81"/>
      <c r="D42" s="81"/>
      <c r="E42" s="91"/>
      <c r="F42" s="92"/>
      <c r="G42" s="84"/>
      <c r="H42" s="84"/>
      <c r="I42" s="84"/>
      <c r="J42" s="84"/>
      <c r="K42" s="84"/>
      <c r="L42" s="88"/>
      <c r="M42" s="88"/>
    </row>
    <row r="43" spans="1:17" x14ac:dyDescent="0.2">
      <c r="C43" s="81"/>
      <c r="D43" s="81"/>
      <c r="E43" s="82"/>
      <c r="F43" s="83"/>
      <c r="G43" s="84"/>
      <c r="H43" s="84"/>
      <c r="I43" s="84"/>
      <c r="J43" s="84"/>
      <c r="K43" s="84"/>
      <c r="L43" s="88"/>
      <c r="M43" s="88"/>
      <c r="O43" s="71"/>
    </row>
    <row r="44" spans="1:17" x14ac:dyDescent="0.2">
      <c r="C44" s="78" t="s">
        <v>56</v>
      </c>
      <c r="D44" s="78"/>
      <c r="E44" s="78"/>
      <c r="F44" s="78"/>
      <c r="G44" s="79" t="s">
        <v>57</v>
      </c>
      <c r="H44" s="80"/>
      <c r="I44" s="80"/>
      <c r="J44" s="78" t="s">
        <v>58</v>
      </c>
      <c r="K44" s="78"/>
      <c r="L44" s="87"/>
      <c r="M44" s="87"/>
    </row>
    <row r="45" spans="1:17" ht="18.75" customHeight="1" x14ac:dyDescent="0.2">
      <c r="C45" s="29" t="s">
        <v>59</v>
      </c>
      <c r="D45" s="75" t="s">
        <v>60</v>
      </c>
      <c r="E45" s="76"/>
      <c r="F45" s="77"/>
      <c r="G45" s="30" t="s">
        <v>59</v>
      </c>
      <c r="H45" s="85" t="s">
        <v>37</v>
      </c>
      <c r="I45" s="85"/>
      <c r="J45" s="30" t="s">
        <v>59</v>
      </c>
      <c r="K45" s="85" t="s">
        <v>145</v>
      </c>
      <c r="L45" s="85"/>
      <c r="M45" s="85"/>
    </row>
    <row r="46" spans="1:17" ht="18.75" customHeight="1" x14ac:dyDescent="0.2">
      <c r="C46" s="29" t="s">
        <v>61</v>
      </c>
      <c r="D46" s="75" t="s">
        <v>62</v>
      </c>
      <c r="E46" s="76"/>
      <c r="F46" s="77"/>
      <c r="G46" s="30" t="s">
        <v>61</v>
      </c>
      <c r="H46" s="85" t="s">
        <v>63</v>
      </c>
      <c r="I46" s="85"/>
      <c r="J46" s="30" t="s">
        <v>61</v>
      </c>
      <c r="K46" s="86" t="s">
        <v>142</v>
      </c>
      <c r="L46" s="85"/>
      <c r="M46" s="85"/>
    </row>
  </sheetData>
  <sheetProtection selectLockedCells="1" selectUnlockedCells="1"/>
  <autoFilter ref="A17:Q35" xr:uid="{00000000-0001-0000-0000-000000000000}"/>
  <mergeCells count="58">
    <mergeCell ref="B2:B4"/>
    <mergeCell ref="J18:J23"/>
    <mergeCell ref="B16:K16"/>
    <mergeCell ref="C2:D2"/>
    <mergeCell ref="C3:D4"/>
    <mergeCell ref="E2:O2"/>
    <mergeCell ref="E3:O4"/>
    <mergeCell ref="C14:J14"/>
    <mergeCell ref="K18:K23"/>
    <mergeCell ref="O16:Q16"/>
    <mergeCell ref="C6:Q6"/>
    <mergeCell ref="C7:Q7"/>
    <mergeCell ref="C8:Q8"/>
    <mergeCell ref="C9:Q9"/>
    <mergeCell ref="L16:N16"/>
    <mergeCell ref="C15:K15"/>
    <mergeCell ref="C10:Q10"/>
    <mergeCell ref="C11:Q11"/>
    <mergeCell ref="C12:Q12"/>
    <mergeCell ref="K24:K26"/>
    <mergeCell ref="J27:J28"/>
    <mergeCell ref="K27:K29"/>
    <mergeCell ref="G27:G29"/>
    <mergeCell ref="A18:A23"/>
    <mergeCell ref="B18:B23"/>
    <mergeCell ref="H18:H23"/>
    <mergeCell ref="E42:F42"/>
    <mergeCell ref="G42:K42"/>
    <mergeCell ref="L42:M42"/>
    <mergeCell ref="A24:A26"/>
    <mergeCell ref="B24:B26"/>
    <mergeCell ref="E41:F41"/>
    <mergeCell ref="G41:K41"/>
    <mergeCell ref="L41:M41"/>
    <mergeCell ref="C40:D40"/>
    <mergeCell ref="E40:F40"/>
    <mergeCell ref="G40:K40"/>
    <mergeCell ref="L40:M40"/>
    <mergeCell ref="C39:M39"/>
    <mergeCell ref="J24:J26"/>
    <mergeCell ref="A27:A29"/>
    <mergeCell ref="B27:B29"/>
    <mergeCell ref="G36:K37"/>
    <mergeCell ref="D46:F46"/>
    <mergeCell ref="C44:F44"/>
    <mergeCell ref="G44:I44"/>
    <mergeCell ref="C43:D43"/>
    <mergeCell ref="E43:F43"/>
    <mergeCell ref="G43:K43"/>
    <mergeCell ref="H45:I45"/>
    <mergeCell ref="K45:M45"/>
    <mergeCell ref="H46:I46"/>
    <mergeCell ref="K46:M46"/>
    <mergeCell ref="J44:M44"/>
    <mergeCell ref="C42:D42"/>
    <mergeCell ref="D45:F45"/>
    <mergeCell ref="L43:M43"/>
    <mergeCell ref="C41:D41"/>
  </mergeCells>
  <hyperlinks>
    <hyperlink ref="C11" r:id="rId1" display="https://fuga.gov.co/transparencia" xr:uid="{00000000-0004-0000-0000-000000000000}"/>
  </hyperlinks>
  <printOptions horizontalCentered="1"/>
  <pageMargins left="0.35433070866141736" right="0.27559055118110237" top="0.23622047244094491" bottom="0.43307086614173229" header="0.51181102362204722" footer="0.15748031496062992"/>
  <pageSetup scale="28" firstPageNumber="0" fitToHeight="0" orientation="portrait" horizontalDpi="300" verticalDpi="300" r:id="rId2"/>
  <headerFooter alignWithMargins="0">
    <oddFooter>&amp;LV1-31-08-2021</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POSC 2021</vt:lpstr>
      <vt:lpstr>'POSC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Usuario</cp:lastModifiedBy>
  <cp:lastPrinted>2021-07-06T14:30:56Z</cp:lastPrinted>
  <dcterms:created xsi:type="dcterms:W3CDTF">2018-05-24T20:42:14Z</dcterms:created>
  <dcterms:modified xsi:type="dcterms:W3CDTF">2024-04-19T23:24:56Z</dcterms:modified>
</cp:coreProperties>
</file>