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TOSHIBA\OneDrive\Escritorio\"/>
    </mc:Choice>
  </mc:AlternateContent>
  <xr:revisionPtr revIDLastSave="0" documentId="8_{6DFC6A3F-F987-4692-984A-7419523349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-F-21" sheetId="1" r:id="rId1"/>
  </sheets>
  <calcPr calcId="191029"/>
  <extLs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G31" i="1" l="1"/>
  <c r="G21" i="1"/>
  <c r="F9" i="1"/>
  <c r="G24" i="1"/>
  <c r="D16" i="1" l="1"/>
  <c r="H21" i="1"/>
  <c r="H24" i="1"/>
  <c r="G20" i="1"/>
  <c r="G23" i="1"/>
  <c r="H23" i="1" s="1"/>
  <c r="F20" i="1"/>
  <c r="F19" i="1" s="1"/>
  <c r="F18" i="1" s="1"/>
  <c r="F23" i="1"/>
  <c r="F22" i="1" s="1"/>
  <c r="E18" i="1"/>
  <c r="E19" i="1"/>
  <c r="E20" i="1"/>
  <c r="E21" i="1"/>
  <c r="E22" i="1"/>
  <c r="E23" i="1"/>
  <c r="E24" i="1"/>
  <c r="D18" i="1"/>
  <c r="D19" i="1"/>
  <c r="D20" i="1"/>
  <c r="D22" i="1"/>
  <c r="D23" i="1"/>
  <c r="H20" i="1" l="1"/>
  <c r="G19" i="1"/>
  <c r="G22" i="1"/>
  <c r="H22" i="1" s="1"/>
  <c r="C12" i="1"/>
  <c r="C11" i="1"/>
  <c r="C22" i="1"/>
  <c r="C23" i="1"/>
  <c r="C13" i="1"/>
  <c r="C18" i="1"/>
  <c r="C19" i="1"/>
  <c r="C20" i="1"/>
  <c r="E31" i="1"/>
  <c r="H31" i="1" s="1"/>
  <c r="G30" i="1"/>
  <c r="G29" i="1" s="1"/>
  <c r="F30" i="1"/>
  <c r="F29" i="1" s="1"/>
  <c r="D30" i="1"/>
  <c r="D29" i="1" s="1"/>
  <c r="C30" i="1"/>
  <c r="E28" i="1"/>
  <c r="H28" i="1" s="1"/>
  <c r="G27" i="1"/>
  <c r="G26" i="1" s="1"/>
  <c r="G25" i="1" s="1"/>
  <c r="F27" i="1"/>
  <c r="F26" i="1" s="1"/>
  <c r="F25" i="1" s="1"/>
  <c r="D27" i="1"/>
  <c r="C27" i="1"/>
  <c r="C26" i="1" s="1"/>
  <c r="E17" i="1"/>
  <c r="H17" i="1" s="1"/>
  <c r="G16" i="1"/>
  <c r="F16" i="1"/>
  <c r="F15" i="1" s="1"/>
  <c r="F14" i="1" s="1"/>
  <c r="F13" i="1" s="1"/>
  <c r="F12" i="1" s="1"/>
  <c r="F11" i="1" s="1"/>
  <c r="F10" i="1" s="1"/>
  <c r="D15" i="1"/>
  <c r="D14" i="1" s="1"/>
  <c r="D13" i="1" s="1"/>
  <c r="D12" i="1" s="1"/>
  <c r="D11" i="1" s="1"/>
  <c r="D10" i="1" s="1"/>
  <c r="C16" i="1"/>
  <c r="C15" i="1" s="1"/>
  <c r="G15" i="1"/>
  <c r="G14" i="1" s="1"/>
  <c r="G18" i="1" l="1"/>
  <c r="H18" i="1" s="1"/>
  <c r="H19" i="1"/>
  <c r="G9" i="1"/>
  <c r="E15" i="1"/>
  <c r="H15" i="1" s="1"/>
  <c r="F32" i="1"/>
  <c r="E27" i="1"/>
  <c r="H27" i="1" s="1"/>
  <c r="E30" i="1"/>
  <c r="H30" i="1" s="1"/>
  <c r="G13" i="1"/>
  <c r="D26" i="1"/>
  <c r="D25" i="1" s="1"/>
  <c r="D9" i="1" s="1"/>
  <c r="D32" i="1" s="1"/>
  <c r="C25" i="1"/>
  <c r="C9" i="1" s="1"/>
  <c r="E16" i="1"/>
  <c r="H16" i="1" s="1"/>
  <c r="C14" i="1"/>
  <c r="C29" i="1"/>
  <c r="E29" i="1" s="1"/>
  <c r="H29" i="1" s="1"/>
  <c r="E14" i="1" l="1"/>
  <c r="H14" i="1" s="1"/>
  <c r="E26" i="1"/>
  <c r="H26" i="1" s="1"/>
  <c r="E25" i="1"/>
  <c r="H25" i="1" s="1"/>
  <c r="G12" i="1"/>
  <c r="G11" i="1" l="1"/>
  <c r="E13" i="1"/>
  <c r="H13" i="1" s="1"/>
  <c r="E12" i="1" l="1"/>
  <c r="H12" i="1" s="1"/>
  <c r="G10" i="1"/>
  <c r="E11" i="1" l="1"/>
  <c r="H11" i="1" s="1"/>
  <c r="C10" i="1"/>
  <c r="E10" i="1" l="1"/>
  <c r="H10" i="1" s="1"/>
  <c r="G32" i="1"/>
  <c r="C32" i="1" l="1"/>
  <c r="E9" i="1"/>
  <c r="E32" i="1" l="1"/>
  <c r="H32" i="1" s="1"/>
  <c r="H9" i="1"/>
</calcChain>
</file>

<file path=xl/sharedStrings.xml><?xml version="1.0" encoding="utf-8"?>
<sst xmlns="http://schemas.openxmlformats.org/spreadsheetml/2006/main" count="69" uniqueCount="69">
  <si>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</si>
  <si>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</si>
  <si>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</si>
  <si>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</si>
  <si>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</si>
  <si>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</si>
  <si>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</si>
  <si>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</si>
  <si>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</si>
  <si>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</si>
  <si>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</si>
  <si>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</si>
  <si>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</si>
  <si>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</si>
  <si>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</si>
  <si>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</si>
  <si>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</si>
  <si>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</si>
  <si>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</si>
  <si>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</si>
  <si>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</si>
  <si>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</si>
  <si>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</si>
  <si>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</si>
  <si>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</si>
  <si>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</si>
  <si>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</si>
  <si>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</si>
  <si>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</si>
  <si>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</si>
  <si>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</si>
  <si>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</si>
  <si>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</si>
  <si>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</si>
  <si>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</si>
  <si>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</si>
  <si>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</si>
  <si>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</si>
  <si>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</si>
  <si>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</si>
  <si>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</si>
  <si>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</si>
  <si>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</si>
  <si>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</si>
  <si>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</si>
  <si>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</si>
  <si>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</si>
  <si>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</si>
  <si>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</si>
  <si>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</si>
  <si>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t>DIRECTORA GENERAL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</si>
  <si>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</si>
  <si>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</si>
  <si>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O11020500109</t>
  </si>
  <si>
    <t>O1102050010906</t>
  </si>
  <si>
    <t>O110205001090602</t>
  </si>
  <si>
    <t>O11020500109060290</t>
  </si>
  <si>
    <t>Servicios para la comunidad, sociales y personales</t>
  </si>
  <si>
    <t>Servicios recreativos, culturales y deportivos</t>
  </si>
  <si>
    <t>Servicios de promoción y presentación de artes escénicas, eventos culturales y de entretenimiento en vivo</t>
  </si>
  <si>
    <t>Otros servicios de artes escénicas, eventos culturales y de entretenimiento en vivo</t>
  </si>
  <si>
    <t>O110206</t>
  </si>
  <si>
    <t>O110206006</t>
  </si>
  <si>
    <t>O11020600606</t>
  </si>
  <si>
    <t>Transferencias corrientes</t>
  </si>
  <si>
    <t>Transferencias de otras entidades del gobierno general</t>
  </si>
  <si>
    <t>Otras unidades de gobierno</t>
  </si>
  <si>
    <t>BLANCA ANDREA SANCHEZ DUARTE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</si>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</sst>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3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topLeftCell="A19" zoomScale="70" zoomScaleNormal="70" workbookViewId="0">
      <selection activeCell="G31" sqref="G31"/>
    </sheetView>
  </sheetViews>
  <sheetFormatPr baseColWidth="10" defaultColWidth="14.42578125" defaultRowHeight="15" customHeight="1" x14ac:dyDescent="0.25"/>
  <cols>
    <col min="1" max="1" width="33" customWidth="1"/>
    <col min="2" max="2" width="50.42578125" customWidth="1"/>
    <col min="3" max="3" width="22.42578125" customWidth="1"/>
    <col min="4" max="4" width="22.28515625" customWidth="1"/>
    <col min="5" max="5" width="19.85546875" customWidth="1"/>
    <col min="6" max="6" width="17.5703125" customWidth="1"/>
    <col min="7" max="7" width="17.85546875" customWidth="1"/>
    <col min="8" max="8" width="16.42578125" customWidth="1"/>
    <col min="9" max="9" width="19.5703125" customWidth="1"/>
    <col min="10" max="10" width="14.28515625" bestFit="1" customWidth="1"/>
    <col min="11" max="11" width="14.85546875" bestFit="1" customWidth="1"/>
    <col min="12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6" customHeight="1" x14ac:dyDescent="0.25">
      <c r="A2" s="3" t="s">
        <v>0</v>
      </c>
      <c r="B2" s="34" t="s">
        <v>1</v>
      </c>
      <c r="C2" s="35"/>
      <c r="D2" s="35"/>
      <c r="E2" s="35"/>
      <c r="F2" s="35"/>
      <c r="G2" s="35"/>
      <c r="H2" s="36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37" t="s">
        <v>3</v>
      </c>
      <c r="C3" s="35"/>
      <c r="D3" s="35"/>
      <c r="E3" s="35"/>
      <c r="F3" s="35"/>
      <c r="G3" s="35"/>
      <c r="H3" s="36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37" t="s">
        <v>5</v>
      </c>
      <c r="C4" s="35"/>
      <c r="D4" s="35"/>
      <c r="E4" s="35"/>
      <c r="F4" s="35"/>
      <c r="G4" s="35"/>
      <c r="H4" s="36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37">
        <v>2024</v>
      </c>
      <c r="C5" s="35"/>
      <c r="D5" s="35"/>
      <c r="E5" s="35"/>
      <c r="F5" s="35"/>
      <c r="G5" s="35"/>
      <c r="H5" s="36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37" t="s">
        <v>68</v>
      </c>
      <c r="C6" s="35"/>
      <c r="D6" s="35"/>
      <c r="E6" s="35"/>
      <c r="F6" s="35"/>
      <c r="G6" s="35"/>
      <c r="H6" s="36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5.75" customHeight="1" x14ac:dyDescent="0.25">
      <c r="A8" s="6" t="s">
        <v>8</v>
      </c>
      <c r="B8" s="7" t="s">
        <v>9</v>
      </c>
      <c r="C8" s="8" t="s">
        <v>52</v>
      </c>
      <c r="D8" s="8" t="s">
        <v>10</v>
      </c>
      <c r="E8" s="8" t="s">
        <v>51</v>
      </c>
      <c r="F8" s="8" t="s">
        <v>11</v>
      </c>
      <c r="G8" s="8" t="s">
        <v>12</v>
      </c>
      <c r="H8" s="9" t="s">
        <v>13</v>
      </c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>C10+C25+C29</f>
        <v>1590902468</v>
      </c>
      <c r="D9" s="11">
        <f t="shared" ref="D9" si="0">D10+D25+D29</f>
        <v>0</v>
      </c>
      <c r="E9" s="11">
        <f t="shared" ref="E9:E31" si="1">C9-D9</f>
        <v>1590902468</v>
      </c>
      <c r="F9" s="11">
        <f>F10+F18+F25+F29+F22</f>
        <v>417767646</v>
      </c>
      <c r="G9" s="11">
        <f>G10+G18+G25+G29+G22</f>
        <v>831639964</v>
      </c>
      <c r="H9" s="12">
        <f t="shared" ref="H9:H32" si="2">G9/E9</f>
        <v>0.52274729641063078</v>
      </c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3">C11</f>
        <v>492052143</v>
      </c>
      <c r="D10" s="15">
        <f t="shared" si="3"/>
        <v>0</v>
      </c>
      <c r="E10" s="11">
        <f t="shared" si="1"/>
        <v>492052143</v>
      </c>
      <c r="F10" s="15">
        <f t="shared" ref="F10:G10" si="4">F11</f>
        <v>0</v>
      </c>
      <c r="G10" s="15">
        <f t="shared" si="4"/>
        <v>0</v>
      </c>
      <c r="H10" s="12">
        <f t="shared" si="2"/>
        <v>0</v>
      </c>
      <c r="I10" s="13"/>
      <c r="J10" s="14"/>
      <c r="K10" s="13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>C12+C22</f>
        <v>492052143</v>
      </c>
      <c r="D11" s="17">
        <f t="shared" ref="D11" si="5">D12</f>
        <v>0</v>
      </c>
      <c r="E11" s="18">
        <f t="shared" si="1"/>
        <v>492052143</v>
      </c>
      <c r="F11" s="17">
        <f t="shared" ref="F11:G11" si="6">F12</f>
        <v>0</v>
      </c>
      <c r="G11" s="17">
        <f t="shared" si="6"/>
        <v>0</v>
      </c>
      <c r="H11" s="19">
        <f t="shared" si="2"/>
        <v>0</v>
      </c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>C13</f>
        <v>232052143</v>
      </c>
      <c r="D12" s="17">
        <f t="shared" ref="D12" si="7">D13</f>
        <v>0</v>
      </c>
      <c r="E12" s="18">
        <f t="shared" si="1"/>
        <v>232052143</v>
      </c>
      <c r="F12" s="17">
        <f t="shared" ref="F12:G12" si="8">F13</f>
        <v>0</v>
      </c>
      <c r="G12" s="17">
        <f t="shared" si="8"/>
        <v>0</v>
      </c>
      <c r="H12" s="19">
        <f t="shared" si="2"/>
        <v>0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>C14+C18</f>
        <v>232052143</v>
      </c>
      <c r="D13" s="17">
        <f t="shared" ref="D13" si="9">D14</f>
        <v>0</v>
      </c>
      <c r="E13" s="18">
        <f t="shared" si="1"/>
        <v>232052143</v>
      </c>
      <c r="F13" s="17">
        <f t="shared" ref="F13:G13" si="10">F14</f>
        <v>0</v>
      </c>
      <c r="G13" s="17">
        <f t="shared" si="10"/>
        <v>0</v>
      </c>
      <c r="H13" s="19">
        <f t="shared" si="2"/>
        <v>0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 x14ac:dyDescent="0.25">
      <c r="A14" s="16" t="s">
        <v>24</v>
      </c>
      <c r="B14" s="16" t="s">
        <v>25</v>
      </c>
      <c r="C14" s="17">
        <f t="shared" ref="C14:D14" si="11">C15</f>
        <v>42588000</v>
      </c>
      <c r="D14" s="17">
        <f t="shared" si="11"/>
        <v>0</v>
      </c>
      <c r="E14" s="18">
        <f t="shared" si="1"/>
        <v>42588000</v>
      </c>
      <c r="F14" s="17">
        <f t="shared" ref="F14:G14" si="12">F15</f>
        <v>0</v>
      </c>
      <c r="G14" s="17">
        <f t="shared" si="12"/>
        <v>0</v>
      </c>
      <c r="H14" s="19">
        <f t="shared" si="2"/>
        <v>0</v>
      </c>
      <c r="I14" s="20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x14ac:dyDescent="0.25">
      <c r="A15" s="16" t="s">
        <v>26</v>
      </c>
      <c r="B15" s="16" t="s">
        <v>27</v>
      </c>
      <c r="C15" s="17">
        <f t="shared" ref="C15:D15" si="13">C16</f>
        <v>42588000</v>
      </c>
      <c r="D15" s="17">
        <f t="shared" si="13"/>
        <v>0</v>
      </c>
      <c r="E15" s="18">
        <f t="shared" si="1"/>
        <v>42588000</v>
      </c>
      <c r="F15" s="17">
        <f t="shared" ref="F15:G15" si="14">F16</f>
        <v>0</v>
      </c>
      <c r="G15" s="17">
        <f t="shared" si="14"/>
        <v>0</v>
      </c>
      <c r="H15" s="19">
        <f t="shared" si="2"/>
        <v>0</v>
      </c>
      <c r="I15" s="20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 x14ac:dyDescent="0.25">
      <c r="A16" s="16" t="s">
        <v>28</v>
      </c>
      <c r="B16" s="16" t="s">
        <v>29</v>
      </c>
      <c r="C16" s="17">
        <f t="shared" ref="C16:D16" si="15">C17</f>
        <v>42588000</v>
      </c>
      <c r="D16" s="17">
        <f t="shared" si="15"/>
        <v>0</v>
      </c>
      <c r="E16" s="18">
        <f t="shared" si="1"/>
        <v>42588000</v>
      </c>
      <c r="F16" s="17">
        <f t="shared" ref="F16:G16" si="16">F17</f>
        <v>0</v>
      </c>
      <c r="G16" s="17">
        <f t="shared" si="16"/>
        <v>0</v>
      </c>
      <c r="H16" s="19">
        <f t="shared" si="2"/>
        <v>0</v>
      </c>
      <c r="I16" s="20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62.25" customHeight="1" x14ac:dyDescent="0.25">
      <c r="A17" s="16" t="s">
        <v>30</v>
      </c>
      <c r="B17" s="16" t="s">
        <v>31</v>
      </c>
      <c r="C17" s="17">
        <v>42588000</v>
      </c>
      <c r="D17" s="15">
        <v>0</v>
      </c>
      <c r="E17" s="18">
        <f t="shared" si="1"/>
        <v>42588000</v>
      </c>
      <c r="F17" s="17">
        <v>0</v>
      </c>
      <c r="G17" s="17">
        <v>0</v>
      </c>
      <c r="H17" s="19">
        <f t="shared" si="2"/>
        <v>0</v>
      </c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30" customHeight="1" x14ac:dyDescent="0.25">
      <c r="A18" s="16" t="s">
        <v>53</v>
      </c>
      <c r="B18" s="16" t="s">
        <v>57</v>
      </c>
      <c r="C18" s="17">
        <f t="shared" ref="C18:D20" si="17">C19</f>
        <v>189464143</v>
      </c>
      <c r="D18" s="17">
        <f t="shared" si="17"/>
        <v>0</v>
      </c>
      <c r="E18" s="18">
        <f t="shared" si="1"/>
        <v>189464143</v>
      </c>
      <c r="F18" s="17">
        <f t="shared" ref="F18:G20" si="18">F19</f>
        <v>16300350</v>
      </c>
      <c r="G18" s="17">
        <f t="shared" si="18"/>
        <v>33939660</v>
      </c>
      <c r="H18" s="19">
        <f t="shared" si="2"/>
        <v>0.17913500392525461</v>
      </c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9.5" customHeight="1" x14ac:dyDescent="0.25">
      <c r="A19" s="16" t="s">
        <v>54</v>
      </c>
      <c r="B19" s="16" t="s">
        <v>58</v>
      </c>
      <c r="C19" s="17">
        <f t="shared" si="17"/>
        <v>189464143</v>
      </c>
      <c r="D19" s="17">
        <f t="shared" si="17"/>
        <v>0</v>
      </c>
      <c r="E19" s="18">
        <f t="shared" si="1"/>
        <v>189464143</v>
      </c>
      <c r="F19" s="17">
        <f t="shared" si="18"/>
        <v>16300350</v>
      </c>
      <c r="G19" s="17">
        <f t="shared" si="18"/>
        <v>33939660</v>
      </c>
      <c r="H19" s="19">
        <f t="shared" si="2"/>
        <v>0.17913500392525461</v>
      </c>
      <c r="I19" s="13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45" customHeight="1" x14ac:dyDescent="0.25">
      <c r="A20" s="16" t="s">
        <v>55</v>
      </c>
      <c r="B20" s="16" t="s">
        <v>59</v>
      </c>
      <c r="C20" s="17">
        <f t="shared" si="17"/>
        <v>189464143</v>
      </c>
      <c r="D20" s="17">
        <f t="shared" si="17"/>
        <v>0</v>
      </c>
      <c r="E20" s="18">
        <f t="shared" si="1"/>
        <v>189464143</v>
      </c>
      <c r="F20" s="17">
        <f t="shared" si="18"/>
        <v>16300350</v>
      </c>
      <c r="G20" s="17">
        <f t="shared" si="18"/>
        <v>33939660</v>
      </c>
      <c r="H20" s="19">
        <f t="shared" si="2"/>
        <v>0.17913500392525461</v>
      </c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34.5" customHeight="1" x14ac:dyDescent="0.25">
      <c r="A21" s="16" t="s">
        <v>56</v>
      </c>
      <c r="B21" s="16" t="s">
        <v>60</v>
      </c>
      <c r="C21" s="17">
        <v>189464143</v>
      </c>
      <c r="D21" s="15">
        <v>0</v>
      </c>
      <c r="E21" s="18">
        <f t="shared" si="1"/>
        <v>189464143</v>
      </c>
      <c r="F21" s="17">
        <v>16300350</v>
      </c>
      <c r="G21" s="17">
        <f>17639310+F21</f>
        <v>33939660</v>
      </c>
      <c r="H21" s="19">
        <f t="shared" si="2"/>
        <v>0.17913500392525461</v>
      </c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27" customHeight="1" x14ac:dyDescent="0.25">
      <c r="A22" s="16" t="s">
        <v>61</v>
      </c>
      <c r="B22" s="16" t="s">
        <v>64</v>
      </c>
      <c r="C22" s="17">
        <f>C23</f>
        <v>260000000</v>
      </c>
      <c r="D22" s="17">
        <f>D23</f>
        <v>0</v>
      </c>
      <c r="E22" s="18">
        <f t="shared" si="1"/>
        <v>260000000</v>
      </c>
      <c r="F22" s="17">
        <f>F23</f>
        <v>260000000</v>
      </c>
      <c r="G22" s="17">
        <f>G23</f>
        <v>260000000</v>
      </c>
      <c r="H22" s="19">
        <f t="shared" si="2"/>
        <v>1</v>
      </c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30.75" customHeight="1" x14ac:dyDescent="0.25">
      <c r="A23" s="16" t="s">
        <v>62</v>
      </c>
      <c r="B23" s="16" t="s">
        <v>65</v>
      </c>
      <c r="C23" s="17">
        <f>C24</f>
        <v>260000000</v>
      </c>
      <c r="D23" s="17">
        <f>D24</f>
        <v>0</v>
      </c>
      <c r="E23" s="18">
        <f t="shared" si="1"/>
        <v>260000000</v>
      </c>
      <c r="F23" s="17">
        <f>F24</f>
        <v>260000000</v>
      </c>
      <c r="G23" s="17">
        <f>G24</f>
        <v>260000000</v>
      </c>
      <c r="H23" s="19">
        <f t="shared" si="2"/>
        <v>1</v>
      </c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" customHeight="1" x14ac:dyDescent="0.25">
      <c r="A24" s="16" t="s">
        <v>63</v>
      </c>
      <c r="B24" s="16" t="s">
        <v>66</v>
      </c>
      <c r="C24" s="17">
        <v>260000000</v>
      </c>
      <c r="D24" s="15">
        <v>0</v>
      </c>
      <c r="E24" s="18">
        <f t="shared" si="1"/>
        <v>260000000</v>
      </c>
      <c r="F24" s="17">
        <v>260000000</v>
      </c>
      <c r="G24" s="17">
        <f>F24</f>
        <v>260000000</v>
      </c>
      <c r="H24" s="19">
        <f t="shared" si="2"/>
        <v>1</v>
      </c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75" customHeight="1" x14ac:dyDescent="0.25">
      <c r="A25" s="10" t="s">
        <v>32</v>
      </c>
      <c r="B25" s="10" t="s">
        <v>33</v>
      </c>
      <c r="C25" s="15">
        <f t="shared" ref="C25:D25" si="19">C26</f>
        <v>222721</v>
      </c>
      <c r="D25" s="15">
        <f t="shared" si="19"/>
        <v>0</v>
      </c>
      <c r="E25" s="11">
        <f t="shared" si="1"/>
        <v>222721</v>
      </c>
      <c r="F25" s="15">
        <f t="shared" ref="F25:G25" si="20">F26</f>
        <v>0</v>
      </c>
      <c r="G25" s="15">
        <f t="shared" si="20"/>
        <v>222721</v>
      </c>
      <c r="H25" s="12">
        <f t="shared" si="2"/>
        <v>1</v>
      </c>
      <c r="I25" s="20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" customHeight="1" x14ac:dyDescent="0.25">
      <c r="A26" s="16" t="s">
        <v>34</v>
      </c>
      <c r="B26" s="16" t="s">
        <v>35</v>
      </c>
      <c r="C26" s="17">
        <f t="shared" ref="C26:D26" si="21">C27</f>
        <v>222721</v>
      </c>
      <c r="D26" s="17">
        <f t="shared" si="21"/>
        <v>0</v>
      </c>
      <c r="E26" s="18">
        <f t="shared" si="1"/>
        <v>222721</v>
      </c>
      <c r="F26" s="17">
        <f t="shared" ref="F26:G26" si="22">F27</f>
        <v>0</v>
      </c>
      <c r="G26" s="17">
        <f t="shared" si="22"/>
        <v>222721</v>
      </c>
      <c r="H26" s="19">
        <f t="shared" si="2"/>
        <v>1</v>
      </c>
      <c r="I26" s="20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" customHeight="1" x14ac:dyDescent="0.25">
      <c r="A27" s="16" t="s">
        <v>36</v>
      </c>
      <c r="B27" s="16" t="s">
        <v>37</v>
      </c>
      <c r="C27" s="17">
        <f t="shared" ref="C27:D27" si="23">C28</f>
        <v>222721</v>
      </c>
      <c r="D27" s="17">
        <f t="shared" si="23"/>
        <v>0</v>
      </c>
      <c r="E27" s="18">
        <f t="shared" si="1"/>
        <v>222721</v>
      </c>
      <c r="F27" s="17">
        <f t="shared" ref="F27:G27" si="24">F28</f>
        <v>0</v>
      </c>
      <c r="G27" s="17">
        <f t="shared" si="24"/>
        <v>222721</v>
      </c>
      <c r="H27" s="19">
        <f t="shared" si="2"/>
        <v>1</v>
      </c>
      <c r="I27" s="20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" customHeight="1" x14ac:dyDescent="0.25">
      <c r="A28" s="16" t="s">
        <v>38</v>
      </c>
      <c r="B28" s="16" t="s">
        <v>39</v>
      </c>
      <c r="C28" s="17">
        <v>222721</v>
      </c>
      <c r="D28" s="17">
        <v>0</v>
      </c>
      <c r="E28" s="18">
        <f t="shared" si="1"/>
        <v>222721</v>
      </c>
      <c r="F28" s="17">
        <v>0</v>
      </c>
      <c r="G28" s="17">
        <v>222721</v>
      </c>
      <c r="H28" s="19">
        <f t="shared" si="2"/>
        <v>1</v>
      </c>
      <c r="I28" s="20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 x14ac:dyDescent="0.25">
      <c r="A29" s="10" t="s">
        <v>40</v>
      </c>
      <c r="B29" s="10" t="s">
        <v>41</v>
      </c>
      <c r="C29" s="15">
        <f t="shared" ref="C29:D29" si="25">C30</f>
        <v>1098627604</v>
      </c>
      <c r="D29" s="15">
        <f t="shared" si="25"/>
        <v>0</v>
      </c>
      <c r="E29" s="11">
        <f t="shared" si="1"/>
        <v>1098627604</v>
      </c>
      <c r="F29" s="15">
        <f t="shared" ref="F29:G29" si="26">F30</f>
        <v>141467296</v>
      </c>
      <c r="G29" s="15">
        <f t="shared" si="26"/>
        <v>537477583</v>
      </c>
      <c r="H29" s="12">
        <f t="shared" si="2"/>
        <v>0.48922635936243963</v>
      </c>
      <c r="I29" s="20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 x14ac:dyDescent="0.25">
      <c r="A30" s="16" t="s">
        <v>42</v>
      </c>
      <c r="B30" s="16" t="s">
        <v>43</v>
      </c>
      <c r="C30" s="17">
        <f t="shared" ref="C30:D30" si="27">C31</f>
        <v>1098627604</v>
      </c>
      <c r="D30" s="17">
        <f t="shared" si="27"/>
        <v>0</v>
      </c>
      <c r="E30" s="18">
        <f t="shared" si="1"/>
        <v>1098627604</v>
      </c>
      <c r="F30" s="17">
        <f t="shared" ref="F30:G30" si="28">F31</f>
        <v>141467296</v>
      </c>
      <c r="G30" s="17">
        <f t="shared" si="28"/>
        <v>537477583</v>
      </c>
      <c r="H30" s="19">
        <f t="shared" si="2"/>
        <v>0.48922635936243963</v>
      </c>
      <c r="I30" s="20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 x14ac:dyDescent="0.25">
      <c r="A31" s="16" t="s">
        <v>44</v>
      </c>
      <c r="B31" s="16" t="s">
        <v>45</v>
      </c>
      <c r="C31" s="17">
        <v>1098627604</v>
      </c>
      <c r="D31" s="17">
        <v>0</v>
      </c>
      <c r="E31" s="18">
        <f t="shared" si="1"/>
        <v>1098627604</v>
      </c>
      <c r="F31" s="17">
        <v>141467296</v>
      </c>
      <c r="G31" s="17">
        <f>396010287+F31</f>
        <v>537477583</v>
      </c>
      <c r="H31" s="19">
        <f t="shared" si="2"/>
        <v>0.48922635936243963</v>
      </c>
      <c r="I31" s="20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34.5" customHeight="1" x14ac:dyDescent="0.25">
      <c r="A32" s="38" t="s">
        <v>46</v>
      </c>
      <c r="B32" s="36"/>
      <c r="C32" s="22">
        <f t="shared" ref="C32:G32" si="29">+C9</f>
        <v>1590902468</v>
      </c>
      <c r="D32" s="22">
        <f t="shared" si="29"/>
        <v>0</v>
      </c>
      <c r="E32" s="22">
        <f t="shared" si="29"/>
        <v>1590902468</v>
      </c>
      <c r="F32" s="22">
        <f t="shared" si="29"/>
        <v>417767646</v>
      </c>
      <c r="G32" s="22">
        <f t="shared" si="29"/>
        <v>831639964</v>
      </c>
      <c r="H32" s="23">
        <f t="shared" si="2"/>
        <v>0.52274729641063078</v>
      </c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6.25" customHeight="1" x14ac:dyDescent="0.25">
      <c r="A33" s="24" t="s">
        <v>47</v>
      </c>
      <c r="B33" s="25"/>
      <c r="C33" s="26"/>
      <c r="D33" s="26"/>
      <c r="E33" s="26"/>
      <c r="F33" s="26"/>
      <c r="G33" s="26"/>
      <c r="H33" s="27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5">
      <c r="A34" s="24"/>
      <c r="B34" s="31"/>
      <c r="C34" s="26"/>
      <c r="D34" s="26"/>
      <c r="E34" s="26"/>
      <c r="F34" s="26"/>
      <c r="G34" s="26"/>
      <c r="H34" s="27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29"/>
      <c r="C35" s="2"/>
      <c r="D35" s="2"/>
      <c r="E35" s="33"/>
      <c r="F35" s="33"/>
      <c r="G35" s="33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30" t="s">
        <v>48</v>
      </c>
      <c r="C36" s="2"/>
      <c r="D36" s="2"/>
      <c r="E36" s="39" t="s">
        <v>67</v>
      </c>
      <c r="F36" s="39"/>
      <c r="G36" s="39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28" t="s">
        <v>49</v>
      </c>
      <c r="C37" s="2"/>
      <c r="D37" s="2"/>
      <c r="E37" s="32" t="s">
        <v>50</v>
      </c>
      <c r="F37" s="32"/>
      <c r="G37" s="3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25">
      <c r="A1001" s="1"/>
      <c r="B1001" s="1"/>
      <c r="C1001" s="2"/>
      <c r="D1001" s="2"/>
      <c r="E1001" s="2"/>
      <c r="F1001" s="2"/>
      <c r="G1001" s="2"/>
      <c r="H1001" s="2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25">
      <c r="A1002" s="1"/>
      <c r="B1002" s="1"/>
      <c r="C1002" s="2"/>
      <c r="D1002" s="2"/>
      <c r="E1002" s="2"/>
      <c r="F1002" s="2"/>
      <c r="G1002" s="2"/>
      <c r="H1002" s="2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25">
      <c r="A1003" s="1"/>
      <c r="B1003" s="1"/>
      <c r="C1003" s="2"/>
      <c r="D1003" s="2"/>
      <c r="E1003" s="2"/>
      <c r="F1003" s="2"/>
      <c r="G1003" s="2"/>
      <c r="H1003" s="2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9">
    <mergeCell ref="E37:G37"/>
    <mergeCell ref="E35:G35"/>
    <mergeCell ref="B2:H2"/>
    <mergeCell ref="B3:H3"/>
    <mergeCell ref="B4:H4"/>
    <mergeCell ref="B5:H5"/>
    <mergeCell ref="B6:H6"/>
    <mergeCell ref="A32:B32"/>
    <mergeCell ref="E36:G36"/>
  </mergeCells>
  <pageMargins left="0.70866141732283472" right="0.70866141732283472" top="0.74803149606299213" bottom="0.74803149606299213" header="0" footer="0"/>
  <pageSetup paperSize="3" scale="95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11-F-21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Luisa Dudley, Roldan Monroy</cp:lastModifiedBy>
  <cp:lastPrinted>2023-02-06T21:04:11Z</cp:lastPrinted>
  <dcterms:created xsi:type="dcterms:W3CDTF">2013-04-23T21:12:42Z</dcterms:created>
  <dcterms:modified xsi:type="dcterms:W3CDTF">2024-04-03T15:21:50Z</dcterms:modified>
</cp:coreProperties>
</file>