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eduar\OneDrive\Documentos\FUGA\FUGA 2024\COMITE TECNICO DE SOSTENIBILIDAD CONTABLE\"/>
    </mc:Choice>
  </mc:AlternateContent>
  <xr:revisionPtr revIDLastSave="0" documentId="8_{306C41AA-2AA1-4752-BAA1-B3B96265840D}" xr6:coauthVersionLast="47" xr6:coauthVersionMax="47" xr10:uidLastSave="{00000000-0000-0000-0000-000000000000}"/>
  <bookViews>
    <workbookView xWindow="-120" yWindow="-120" windowWidth="29040" windowHeight="15720" tabRatio="433" xr2:uid="{00000000-000D-0000-FFFF-FFFF00000000}"/>
  </bookViews>
  <sheets>
    <sheet name="POSC 2021" sheetId="4" r:id="rId1"/>
  </sheets>
  <definedNames>
    <definedName name="_xlnm._FilterDatabase" localSheetId="0" hidden="1">'POSC 2021'!$B$17:$N$35</definedName>
    <definedName name="_xlnm.Print_Area" localSheetId="0">'POSC 2021'!$B$1:$Q$45</definedName>
    <definedName name="Excel_BuiltIn_Print_Area_1_1">#REF!</definedName>
    <definedName name="Excel_BuiltIn_Print_Titles_1">#REF!</definedName>
  </definedNames>
  <calcPr calcId="191029"/>
</workbook>
</file>

<file path=xl/calcChain.xml><?xml version="1.0" encoding="utf-8"?>
<calcChain xmlns="http://schemas.openxmlformats.org/spreadsheetml/2006/main">
  <c r="M18" i="4" l="1"/>
  <c r="L34" i="4"/>
  <c r="R30" i="4"/>
  <c r="S30" i="4"/>
  <c r="D34" i="4"/>
  <c r="M32" i="4"/>
  <c r="P29" i="4"/>
  <c r="P28" i="4"/>
  <c r="P26" i="4"/>
  <c r="P31" i="4"/>
  <c r="P27" i="4"/>
  <c r="P25" i="4"/>
  <c r="P19" i="4"/>
  <c r="P18" i="4"/>
  <c r="M19" i="4"/>
  <c r="M20" i="4"/>
  <c r="M21" i="4"/>
  <c r="M22" i="4"/>
  <c r="M23" i="4"/>
  <c r="M24" i="4"/>
  <c r="M25" i="4"/>
  <c r="M26" i="4"/>
  <c r="M27" i="4"/>
  <c r="M28" i="4"/>
  <c r="M29" i="4"/>
  <c r="M31" i="4"/>
  <c r="M33" i="4"/>
  <c r="P20" i="4"/>
  <c r="P21" i="4"/>
  <c r="P22" i="4"/>
  <c r="P23" i="4"/>
  <c r="P24" i="4"/>
  <c r="P32" i="4"/>
  <c r="P33" i="4"/>
  <c r="M34" i="4" l="1"/>
  <c r="P30" i="4"/>
  <c r="M30" i="4"/>
</calcChain>
</file>

<file path=xl/sharedStrings.xml><?xml version="1.0" encoding="utf-8"?>
<sst xmlns="http://schemas.openxmlformats.org/spreadsheetml/2006/main" count="184" uniqueCount="153">
  <si>
    <t xml:space="preserve"> </t>
  </si>
  <si>
    <t>DEPENDENCIAS</t>
  </si>
  <si>
    <t>ACTIVIDADES</t>
  </si>
  <si>
    <t>FECHA DE CUMPLIMIENTO</t>
  </si>
  <si>
    <t>RESPONSABLE</t>
  </si>
  <si>
    <t>ÁREAS INVOLUCRADAS</t>
  </si>
  <si>
    <t>Presupuesto</t>
  </si>
  <si>
    <t>Oficina Asesora Jurídica</t>
  </si>
  <si>
    <t>CONTROLES</t>
  </si>
  <si>
    <t xml:space="preserve">CÓDIGO:  </t>
  </si>
  <si>
    <t xml:space="preserve">VERSIÓN:  </t>
  </si>
  <si>
    <t>Tesorería</t>
  </si>
  <si>
    <t>Subdirección Artística y Cultural</t>
  </si>
  <si>
    <t>Recursos Físicos</t>
  </si>
  <si>
    <t>META</t>
  </si>
  <si>
    <t xml:space="preserve">Objetivo del plan: </t>
  </si>
  <si>
    <t>Alcance del plan:</t>
  </si>
  <si>
    <t>Dependencia que formula, ejecuta y hace seguimiento en primera línea de defensa:</t>
  </si>
  <si>
    <t xml:space="preserve">Nombre del jefe de dependencia que formula, ejecuta y hace seguimiento en primera línea de defensa:  </t>
  </si>
  <si>
    <t>Políticas de operación:</t>
  </si>
  <si>
    <t>Link de publicación:</t>
  </si>
  <si>
    <t>Vigencia del plan:</t>
  </si>
  <si>
    <t>Documento</t>
  </si>
  <si>
    <t>Proceso</t>
  </si>
  <si>
    <t>AVANCE CUANTITATIVO</t>
  </si>
  <si>
    <t>PORCENTAJE DE CUMPLIMIENTO</t>
  </si>
  <si>
    <t>OBSERVACIONES - SEGUIMIENTO CUALITATIVO</t>
  </si>
  <si>
    <t xml:space="preserve">PROGRAMACIÓN </t>
  </si>
  <si>
    <t xml:space="preserve">UNIDAD DE MEDIDA </t>
  </si>
  <si>
    <t>Subdirección de Gestión Corporativa</t>
  </si>
  <si>
    <t>INDICADOR</t>
  </si>
  <si>
    <t>SEGUIMIENTO I SEMESTRE</t>
  </si>
  <si>
    <t>SEGUIMIENTO II SEMESTRE</t>
  </si>
  <si>
    <t xml:space="preserve">Subdirección para la Gestión del Centro de Bogotá </t>
  </si>
  <si>
    <t>Comité Técnico de sostenibilidad Contable</t>
  </si>
  <si>
    <t>Establecer el marco general de acciones a ejecutar por las áreas de gestión de la entidad, optimizando los procesos y procedimientos para garantizar  la calidad, eficiencia, confiabilidad y oportunidad de la información contable.</t>
  </si>
  <si>
    <t xml:space="preserve">Contempla las actividades a cargo de los diferentes procesos y áreas de la entidad para la consolidación de la información contable. Inicia con la entrega y cargue de insumos de información y culmina con el seguimiento y evaluación del plan para su mejoramiento. </t>
  </si>
  <si>
    <t>Enviar a contabilidad a través de correo electrónico los archivos de los soportes de nómina ( Bases y retenciones, embargos, Informe cuadre de nómina pensión, Informe cuadre de nómina salud, Listado de personal, liquidación de nómina, formulario integrado de aportes, sabana de nómina, terceros de nómina, planilla general de pago de seguridad social.</t>
  </si>
  <si>
    <t>CONTROL DE CAMBIOS</t>
  </si>
  <si>
    <t>Fecha</t>
  </si>
  <si>
    <t>Versión</t>
  </si>
  <si>
    <t>Razón del Cambio</t>
  </si>
  <si>
    <t>ELABORÓ:</t>
  </si>
  <si>
    <t xml:space="preserve">REVISÓ </t>
  </si>
  <si>
    <t>APROBÓ</t>
  </si>
  <si>
    <t>Nombre:</t>
  </si>
  <si>
    <t>Judy Milena Murcia Pineda</t>
  </si>
  <si>
    <t>Cargo:</t>
  </si>
  <si>
    <t>Profesional Especializado de contabilidad</t>
  </si>
  <si>
    <t>Formato Plan de sostenibilidad contable</t>
  </si>
  <si>
    <t>Gestión financiera</t>
  </si>
  <si>
    <t>GF-FTPL-01</t>
  </si>
  <si>
    <t>PAGINAS:</t>
  </si>
  <si>
    <t>1 DE 1</t>
  </si>
  <si>
    <t xml:space="preserve">Correos electrónicos </t>
  </si>
  <si>
    <t xml:space="preserve">Informes </t>
  </si>
  <si>
    <t xml:space="preserve"># correos electrónicos enviados / 12 correos electrónicos </t>
  </si>
  <si>
    <t>Consolidación</t>
  </si>
  <si>
    <t>Una consolidación anual (si:100%; no 0)</t>
  </si>
  <si>
    <t>Informe de reconocimiento de permanencia por empleado</t>
  </si>
  <si>
    <t>Radicados con información sobre convenios</t>
  </si>
  <si>
    <t># comunicaciones realizadas / 12 comunicaciones programadas</t>
  </si>
  <si>
    <t>Reuniones</t>
  </si>
  <si>
    <t># de Reuniones realizadas con sus actas /2 reuniones programadas</t>
  </si>
  <si>
    <t>MENSUAL- SEMESTRAL</t>
  </si>
  <si>
    <t>MENSUAL/ CUANDO OCURRA EL EVENTO</t>
  </si>
  <si>
    <t>MENSUAL</t>
  </si>
  <si>
    <t>ANUAL</t>
  </si>
  <si>
    <t>SEMESTRAL</t>
  </si>
  <si>
    <t xml:space="preserve">Conciliación saldos y/o movimientos contables contra nómina. </t>
  </si>
  <si>
    <t>Actualización informes convenios para control de amortizaciones</t>
  </si>
  <si>
    <t xml:space="preserve">Hasta el último día del mes en curso  
</t>
  </si>
  <si>
    <t>Hasta el último día del mes en curso</t>
  </si>
  <si>
    <t>Cuando se genere</t>
  </si>
  <si>
    <t>Permanente</t>
  </si>
  <si>
    <t>Profesional Universitario de Talento Humano</t>
  </si>
  <si>
    <t>Profesional Universitario Recursos Físicos</t>
  </si>
  <si>
    <t xml:space="preserve"> Recursos Físicos</t>
  </si>
  <si>
    <t>Tesorero</t>
  </si>
  <si>
    <t>Gestión Financiera - Tesorería</t>
  </si>
  <si>
    <t>Auxiliar Administrativo</t>
  </si>
  <si>
    <t>Profesional del Presupuesto</t>
  </si>
  <si>
    <t>Gestión Financiera - Presupuesto</t>
  </si>
  <si>
    <t>Supervisor del Convenio y/o a quien le corresponda</t>
  </si>
  <si>
    <t>Dirección de Gestión Centro</t>
  </si>
  <si>
    <t>Miembros del Comité</t>
  </si>
  <si>
    <t xml:space="preserve"> Comité</t>
  </si>
  <si>
    <t xml:space="preserve">18/06/2021
</t>
  </si>
  <si>
    <t xml:space="preserve">Versión inicial
</t>
  </si>
  <si>
    <t>Responsable Equipo SIG</t>
  </si>
  <si>
    <t>Deisy Estupiñán
Profesional de apoyo equipo SIGD-MIPG, Oficina Asesora de Planeación</t>
  </si>
  <si>
    <t>Comité de Sostenibilidad Contable</t>
  </si>
  <si>
    <t>Gestión del Talento Humanos</t>
  </si>
  <si>
    <t>Enviar a través de correo electrónico a contabilidad  el archivo en Excel VSPORTES,VSBENEF, VSBNOMINA de las diferentes nóminas (mensual, prima de servicios, nómina de retroactivos, prima de navidad).</t>
  </si>
  <si>
    <t>Enviar a contabilidad Informes Justificación de Gastos de viaje y viáticos, mediante comunicación a través de Orfeo</t>
  </si>
  <si>
    <t xml:space="preserve">CUMPLIMIENTO </t>
  </si>
  <si>
    <t>TRIMESTRAL</t>
  </si>
  <si>
    <t>Jefe Oficina  Jurídica</t>
  </si>
  <si>
    <t>Acta reunión de conciliación</t>
  </si>
  <si>
    <t>4 reuniones de conciliación</t>
  </si>
  <si>
    <t>PERIOCIDAD</t>
  </si>
  <si>
    <t># reuniones de conciliación realizadas / 4 reuniones programadas</t>
  </si>
  <si>
    <t>Oficina Jurídica-Contailidad</t>
  </si>
  <si>
    <t>Trimestal - los primeros diez dias habiles del mes siguiete de cada trimestre</t>
  </si>
  <si>
    <t>Número de reuniones de conciliaciones</t>
  </si>
  <si>
    <t xml:space="preserve">comunicación </t>
  </si>
  <si>
    <t xml:space="preserve">COMUNICACIÓN INTERNA </t>
  </si>
  <si>
    <t>Antes del 31 de diciembre de cada año, la profesional universitaria de almacen, debe remitir la información.</t>
  </si>
  <si>
    <t xml:space="preserve">Acta de Conciliación </t>
  </si>
  <si>
    <t>Concialiaciones</t>
  </si>
  <si>
    <t>Mensual -   los primeros diez dias habiles del mes.</t>
  </si>
  <si>
    <t>Enviar Consolidación de Cesantías e intereses a las Cesantías mediante comunicación radicada en ORFEO, dirigida a contabilidad, mediante la cual se adjunta el Informe firmado por el responsable. Este informe refleja el pasivo real por cada empleado.</t>
  </si>
  <si>
    <t>formato de Conciliación CUD- de la SDH</t>
  </si>
  <si>
    <t xml:space="preserve">Registros contable </t>
  </si>
  <si>
    <t>#  listados de Ordenes de pago / # de listados programados</t>
  </si>
  <si>
    <t>Listado Ordenes de Pago mensual</t>
  </si>
  <si>
    <t xml:space="preserve">Primer día hábil de
cada mes. </t>
  </si>
  <si>
    <t xml:space="preserve">Nestor Julián Rosas González </t>
  </si>
  <si>
    <t>Oficio radicado en en Hacienda con la relación de la cuentas por pagar a 31 de diciembre.</t>
  </si>
  <si>
    <t xml:space="preserve">Comunicación  </t>
  </si>
  <si>
    <t>Una comunicación anual (si:100%; no 0)</t>
  </si>
  <si>
    <t xml:space="preserve">Díez primeros días hábiles del
mes de enero de cada año . </t>
  </si>
  <si>
    <t># comunicaciones realizadas / # comunicaciones programadas</t>
  </si>
  <si>
    <t>Un Infomre anual (si:100%; no 0)</t>
  </si>
  <si>
    <t xml:space="preserve">
Gestión del talento humano (Nómina)</t>
  </si>
  <si>
    <t>Enviar Consolidación Beneficios a Empleados a corto plazo; incluye Bonificación por servicios prestados, vacaciones, prima de vacaciones y Bonificación por recreación. 
Enviar mediante Comunicación radicada en ORFEO, dirigida a contabilidad, en la cual se adjunta el Informe firmado por el responsable. reflejando el pasivo real por cada empleado y por cada uno de los conceptos relacionados.</t>
  </si>
  <si>
    <t>Enviar Informe Reconocimiento Permanencia por empleados corto plazo Mediante Comunicación radicada en ORFEO dirigida a contabilidad en la cual se adjunta el Informe firmado por el responsable.</t>
  </si>
  <si>
    <t>Cuatro días hábilies después de recepcionado el recibo pagado.</t>
  </si>
  <si>
    <t># comunicaciones enviadas/ # número de comunicaciones programadas</t>
  </si>
  <si>
    <t>número de conciliaciones realizadas / número de conciliaciones programadas(12)</t>
  </si>
  <si>
    <t>#  recibos contabilizados / #  de registros programados</t>
  </si>
  <si>
    <t>Remitir comunicación dirigida a contabilidad mediante la cual se informe si existieron ventas de libros y/o publicaciones en la vigencia.</t>
  </si>
  <si>
    <t>Remitir Comunicación dirigida a contabilidad mediante la cual se informe si hay indicios de deterioro de la propiedad, planta y equipo</t>
  </si>
  <si>
    <t>Registrar  en el aplicativo contable de la FUGA  de los  ingresos  recibidos por la Secretaría Distrial de Hacienda - SDH mediante la generación del recibo con codigos de barras - SAP.</t>
  </si>
  <si>
    <t>Suministrar de la relación de órdenes de pago  generada desde la aplicación de hacienda, correspondiente a los pagos realizados por fuentes de financiación, otros distrito y guardada en la carpeta compartida Ordenes Pago (server)</t>
  </si>
  <si>
    <t xml:space="preserve"> Realizar Comunicación Cuentas por pagar a 31 de diciembre de cada año</t>
  </si>
  <si>
    <t>Realizar Comunicación registrada en ORFEO, dirigida a Contabilidad mediante la cual se adjunta informe certificado del estado financiero de los convenios suscritos con terceros; el informe debe contener como mínimo: 
i)El valor del convenio;
ir) Valor de los recursos entregados por la FUGA;
iii) Valor de los recursos legalizados es decir los gastos justificados ante la FUGA; 
iv) saldo del convenio.</t>
  </si>
  <si>
    <t xml:space="preserve">Realizar Conciliación del Informe de Procesos Judiciales enviado a contabilidad de las demandas a favor y en contra de la entidad, donde se detalla:
i) Tipo de proceso 
i) Demandante o demandado;
iii)concepto de la demanda,
iv) valor de la pretensión;
v) calificación de la pretensión: posible probable o remota; 
vi) Instancia o Estado del proceso.
</t>
  </si>
  <si>
    <t>Realizar Reuniones periódicas de seguimiento al Plan de acuerdo con lo indicado en la resolución vigente.</t>
  </si>
  <si>
    <t>Realizar  conciliación mensual saldos Almacén/contabilidad; incluye envío de la Interfaz con la depreciación, entradas al almacén y salidas. Informaciones remitidas por correo electrónico.</t>
  </si>
  <si>
    <r>
      <rPr>
        <b/>
        <sz val="10"/>
        <color theme="1"/>
        <rFont val="Arial"/>
        <family val="2"/>
      </rPr>
      <t xml:space="preserve">
</t>
    </r>
    <r>
      <rPr>
        <sz val="10"/>
        <color theme="1"/>
        <rFont val="Arial"/>
        <family val="2"/>
      </rPr>
      <t>El seguimiento se realizará dos veces en el año y será presentado al Comité Técnico de Sostenibilidad Contable. 
En todo caso es responsabilidad de área de contabilidad realizar monitoreo mensual de avance y ejecución de las actividades. 
Para la formulación anual del Plan se tendrán en cuenta como insumos: 1) Seguimiento a Riesgos del Proceso; 2) Resultados del cierre del Plan de la Vigencia anterior con las limitantes presentadas en su ejecución; 3) Resultados de auditorías y seguimientos al proceso por parte de la OCI u otras entidades cuyas recomendaciones puedan aportar al mejoramiento.</t>
    </r>
  </si>
  <si>
    <t># informes realizados / # de eventos de gastos de viaje y viáticos realizados en la vigencia</t>
  </si>
  <si>
    <r>
      <t xml:space="preserve">Cinco primeros días de cada
mes.
</t>
    </r>
    <r>
      <rPr>
        <i/>
        <sz val="10"/>
        <color theme="1"/>
        <rFont val="Arial"/>
        <family val="2"/>
      </rPr>
      <t>(Presentar este informe solo sí se presenta gastos de viaje y/o viáticos mediante comunicación radicada en Orfeo)</t>
    </r>
  </si>
  <si>
    <r>
      <t xml:space="preserve">20 de enero de cada año.
</t>
    </r>
    <r>
      <rPr>
        <b/>
        <i/>
        <sz val="10"/>
        <color theme="1"/>
        <rFont val="Arial"/>
        <family val="2"/>
      </rPr>
      <t>(ó un día hábil antes, en caso de que la fecha estipulada sea día no hábil)</t>
    </r>
  </si>
  <si>
    <r>
      <t xml:space="preserve">20 de Enero de cada año.
</t>
    </r>
    <r>
      <rPr>
        <i/>
        <sz val="10"/>
        <color theme="1"/>
        <rFont val="Arial"/>
        <family val="2"/>
      </rPr>
      <t>(ó un día hábil antes, en caso de que la fecha estipulada sea día no hábil</t>
    </r>
    <r>
      <rPr>
        <sz val="10"/>
        <color theme="1"/>
        <rFont val="Arial"/>
        <family val="2"/>
      </rPr>
      <t>)</t>
    </r>
  </si>
  <si>
    <r>
      <t xml:space="preserve">15 Enero de cada año.
</t>
    </r>
    <r>
      <rPr>
        <b/>
        <i/>
        <sz val="10"/>
        <color theme="1"/>
        <rFont val="Arial"/>
        <family val="2"/>
      </rPr>
      <t xml:space="preserve">
(ó un día hábil antes, en caso de que la fecha estipulada sea día no hábi</t>
    </r>
    <r>
      <rPr>
        <sz val="10"/>
        <color theme="1"/>
        <rFont val="Arial"/>
        <family val="2"/>
      </rPr>
      <t>l)</t>
    </r>
  </si>
  <si>
    <t>Antes del 31 de diciembre de cada año, el profesional universitario de recursos físicos, debe remitir la información.</t>
  </si>
  <si>
    <t>/Acta de reunión'Analizar y recomendar la adopción de políticas institucionales para la sostenibilidad contable
Velar por el cumplimiento de políticas institucionales  y proponer los correctivos a que haya lugar</t>
  </si>
  <si>
    <t>Tatiana López
Profesional de apoyo equipo SIGD-MIPG, Oficina Asesora de Planeación</t>
  </si>
  <si>
    <t>Néstor Julian Rosas González 
Mónica Paola Moreno Hernández</t>
  </si>
  <si>
    <t>Subdirector Gestión Corporativa
Contratista</t>
  </si>
  <si>
    <t xml:space="preserve">Versión dos, se realizaron ajustes relacionados con el plan de mejoramiento del proceso de gestión financiera, derivado de la auditoría interna realizada en la vigencia 2023 e  identificado en Pandora con el ID de causa 3464, se realizan también ajustes conforme con la realidad institucional actual, buscando la mejora en la calidad , oportunidad y precisión de  la información que reportan las áreas y que son insumo para el reflejo de la realidad financiera de la FUGA
</t>
  </si>
  <si>
    <t xml:space="preserve"> https://fuga.gov.co/transparencia-y-acceso-a-la-informacion-publica/planeacion-presupuesto-informes?field_fecha_de_emision_value=All&amp;term_node_tid_depth=334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</si>
</sst>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0"/>
      <name val="Arial"/>
      <family val="2"/>
    </font>
    <font>
      <sz val="10"/>
      <name val="Arial"/>
      <family val="2"/>
    </font>
    <font>
      <sz val="10"/>
      <color theme="1"/>
      <name val="Arial"/>
      <family val="2"/>
    </font>
    <font>
      <sz val="12"/>
      <color theme="1"/>
      <name val="Arial"/>
      <family val="2"/>
    </font>
    <font>
      <b/>
      <sz val="12"/>
      <color theme="1"/>
      <name val="Arial"/>
      <family val="2"/>
    </font>
    <font>
      <b/>
      <sz val="10"/>
      <color theme="1"/>
      <name val="Arial"/>
      <family val="2"/>
    </font>
    <font>
      <i/>
      <sz val="10"/>
      <color theme="1"/>
      <name val="Arial"/>
      <family val="2"/>
    </font>
    <font>
      <b/>
      <i/>
      <sz val="10"/>
      <color theme="1"/>
      <name val="Arial"/>
      <family val="2"/>
    </font>
    <font>
      <sz val="10"/>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0"/>
        <bgColor theme="0"/>
      </patternFill>
    </fill>
    <fill>
      <patternFill patternType="solid">
        <fgColor theme="4"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8"/>
      </left>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1" fillId="0" borderId="0" applyFill="0" applyBorder="0" applyAlignment="0" applyProtection="0"/>
    <xf numFmtId="43" fontId="1" fillId="0" borderId="0" applyFont="0" applyFill="0" applyBorder="0" applyAlignment="0" applyProtection="0"/>
  </cellStyleXfs>
  <cellXfs count="102">
    <xf numFmtId="0" fontId="0" fillId="0" borderId="0" xfId="0"/>
    <xf numFmtId="0" fontId="2" fillId="10" borderId="1" xfId="0" applyFont="1" applyFill="1" applyBorder="1" applyAlignment="1">
      <alignment horizontal="justify" vertical="center" wrapText="1"/>
    </xf>
    <xf numFmtId="0" fontId="3" fillId="0" borderId="3" xfId="0" applyFont="1" applyBorder="1" applyAlignment="1">
      <alignment vertical="top"/>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center"/>
    </xf>
    <xf numFmtId="0" fontId="5" fillId="3" borderId="1" xfId="0" applyFont="1" applyFill="1" applyBorder="1" applyAlignment="1">
      <alignment horizontal="center" vertical="center" wrapText="1"/>
    </xf>
    <xf numFmtId="0" fontId="2" fillId="0" borderId="1" xfId="0" applyFont="1" applyBorder="1" applyAlignment="1">
      <alignment vertical="top" wrapText="1"/>
    </xf>
    <xf numFmtId="0" fontId="2" fillId="11" borderId="0" xfId="0" applyFont="1" applyFill="1" applyAlignment="1">
      <alignment vertical="top"/>
    </xf>
    <xf numFmtId="0" fontId="2" fillId="0" borderId="0" xfId="0" applyFont="1" applyAlignment="1">
      <alignment vertical="top" wrapText="1"/>
    </xf>
    <xf numFmtId="0" fontId="2" fillId="0" borderId="0" xfId="0" applyFont="1" applyAlignment="1">
      <alignment horizontal="center" vertical="center" wrapText="1"/>
    </xf>
    <xf numFmtId="0" fontId="2" fillId="0" borderId="1" xfId="0" applyFont="1" applyBorder="1" applyAlignment="1">
      <alignment horizontal="center" vertical="top"/>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0" borderId="0" xfId="0" applyFont="1" applyAlignment="1">
      <alignment horizontal="center" vertical="top"/>
    </xf>
    <xf numFmtId="0" fontId="2" fillId="0" borderId="1" xfId="0" applyFont="1" applyBorder="1" applyAlignment="1">
      <alignment horizontal="center" vertical="center"/>
    </xf>
    <xf numFmtId="0" fontId="2" fillId="9" borderId="1" xfId="0" applyFont="1" applyFill="1" applyBorder="1" applyAlignment="1">
      <alignment horizontal="center" vertical="center"/>
    </xf>
    <xf numFmtId="9" fontId="2" fillId="9" borderId="1" xfId="1" applyFont="1" applyFill="1" applyBorder="1" applyAlignment="1">
      <alignment horizontal="center" vertical="center"/>
    </xf>
    <xf numFmtId="0" fontId="2" fillId="9" borderId="1" xfId="0" applyFont="1" applyFill="1" applyBorder="1" applyAlignment="1">
      <alignment vertical="top" wrapText="1"/>
    </xf>
    <xf numFmtId="0" fontId="2" fillId="9" borderId="1" xfId="0" applyFont="1" applyFill="1" applyBorder="1" applyAlignment="1">
      <alignment vertical="top"/>
    </xf>
    <xf numFmtId="0" fontId="2" fillId="7" borderId="1" xfId="0" applyFont="1" applyFill="1" applyBorder="1" applyAlignment="1">
      <alignment horizontal="center" vertical="center"/>
    </xf>
    <xf numFmtId="9" fontId="2" fillId="7" borderId="1" xfId="1" applyFont="1" applyFill="1" applyBorder="1" applyAlignment="1">
      <alignment horizontal="center" vertical="center"/>
    </xf>
    <xf numFmtId="0" fontId="2" fillId="7" borderId="1" xfId="0" applyFont="1" applyFill="1" applyBorder="1" applyAlignment="1">
      <alignment vertical="top"/>
    </xf>
    <xf numFmtId="0" fontId="2" fillId="8" borderId="1" xfId="0" applyFont="1" applyFill="1" applyBorder="1" applyAlignment="1">
      <alignment horizontal="center" vertical="center"/>
    </xf>
    <xf numFmtId="9" fontId="2" fillId="8" borderId="1" xfId="1" applyFont="1" applyFill="1" applyBorder="1" applyAlignment="1">
      <alignment horizontal="center" vertical="center"/>
    </xf>
    <xf numFmtId="0" fontId="2" fillId="8" borderId="1" xfId="0" applyFont="1" applyFill="1" applyBorder="1" applyAlignment="1">
      <alignment vertical="top"/>
    </xf>
    <xf numFmtId="9" fontId="2" fillId="0" borderId="1" xfId="1" applyFont="1" applyFill="1" applyBorder="1" applyAlignment="1">
      <alignment horizontal="center" vertical="center"/>
    </xf>
    <xf numFmtId="0" fontId="2" fillId="0" borderId="1" xfId="0" applyFont="1" applyBorder="1" applyAlignment="1">
      <alignment vertical="top"/>
    </xf>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1" xfId="0" applyFont="1" applyFill="1" applyBorder="1" applyAlignment="1">
      <alignment horizontal="left" vertical="center" wrapText="1"/>
    </xf>
    <xf numFmtId="9" fontId="2" fillId="10" borderId="1" xfId="1" applyFont="1" applyFill="1" applyBorder="1" applyAlignment="1">
      <alignment horizontal="center" vertical="center"/>
    </xf>
    <xf numFmtId="0" fontId="2" fillId="10" borderId="1" xfId="0" applyFont="1" applyFill="1" applyBorder="1" applyAlignment="1">
      <alignment vertical="top" wrapText="1"/>
    </xf>
    <xf numFmtId="0" fontId="2" fillId="10" borderId="1" xfId="0" applyFont="1" applyFill="1" applyBorder="1" applyAlignment="1">
      <alignment vertical="top"/>
    </xf>
    <xf numFmtId="0" fontId="5" fillId="0" borderId="1" xfId="0" applyFont="1" applyBorder="1" applyAlignment="1">
      <alignment horizontal="center" vertical="center"/>
    </xf>
    <xf numFmtId="0" fontId="2" fillId="0" borderId="0" xfId="0" applyFont="1"/>
    <xf numFmtId="0" fontId="2" fillId="0" borderId="0" xfId="0" applyFont="1" applyAlignment="1">
      <alignment horizontal="left" vertical="center"/>
    </xf>
    <xf numFmtId="0" fontId="5" fillId="0" borderId="0" xfId="0" applyFont="1" applyAlignment="1">
      <alignment vertical="top"/>
    </xf>
    <xf numFmtId="43" fontId="2" fillId="0" borderId="0" xfId="2" applyFont="1" applyFill="1" applyBorder="1" applyAlignment="1">
      <alignment horizontal="center" vertical="center"/>
    </xf>
    <xf numFmtId="0" fontId="2" fillId="0" borderId="1" xfId="0" applyFont="1" applyBorder="1"/>
    <xf numFmtId="0" fontId="9" fillId="0" borderId="1" xfId="0" applyFont="1" applyBorder="1" applyAlignment="1">
      <alignment horizontal="center"/>
    </xf>
    <xf numFmtId="9" fontId="2" fillId="10" borderId="1" xfId="0" applyNumberFormat="1" applyFont="1" applyFill="1" applyBorder="1" applyAlignment="1">
      <alignment horizontal="center" vertical="center" wrapText="1"/>
    </xf>
    <xf numFmtId="9" fontId="2" fillId="10" borderId="1" xfId="1" applyFont="1" applyFill="1" applyBorder="1" applyAlignment="1">
      <alignment horizontal="center" vertical="center" wrapText="1"/>
    </xf>
    <xf numFmtId="0" fontId="5" fillId="10" borderId="1" xfId="0" applyFont="1" applyFill="1" applyBorder="1" applyAlignment="1">
      <alignment horizontal="center" vertical="center"/>
    </xf>
    <xf numFmtId="0" fontId="2" fillId="10" borderId="2" xfId="0" applyFont="1" applyFill="1" applyBorder="1" applyAlignment="1">
      <alignment horizontal="center" vertical="center" wrapText="1"/>
    </xf>
    <xf numFmtId="0" fontId="2" fillId="10" borderId="2" xfId="0" applyFont="1" applyFill="1" applyBorder="1" applyAlignment="1">
      <alignment vertical="center" wrapText="1"/>
    </xf>
    <xf numFmtId="0" fontId="2" fillId="10" borderId="1" xfId="0" quotePrefix="1"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6"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6" borderId="1" xfId="0" applyFont="1" applyFill="1" applyBorder="1" applyAlignment="1">
      <alignment horizontal="center"/>
    </xf>
    <xf numFmtId="0" fontId="2" fillId="6" borderId="6" xfId="0" applyFont="1" applyFill="1" applyBorder="1" applyAlignment="1">
      <alignment horizontal="center"/>
    </xf>
    <xf numFmtId="0" fontId="2" fillId="6" borderId="8" xfId="0" applyFont="1" applyFill="1" applyBorder="1" applyAlignment="1">
      <alignment horizontal="center"/>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14" fontId="2" fillId="0" borderId="1" xfId="0" applyNumberFormat="1" applyFont="1" applyBorder="1" applyAlignment="1">
      <alignment horizontal="center" wrapText="1"/>
    </xf>
    <xf numFmtId="0" fontId="2" fillId="6" borderId="2" xfId="0" applyFont="1" applyFill="1" applyBorder="1" applyAlignment="1">
      <alignment horizontal="center"/>
    </xf>
    <xf numFmtId="0" fontId="2"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10"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5" fillId="0" borderId="1" xfId="0" applyFont="1" applyBorder="1" applyAlignment="1">
      <alignment horizontal="center" vertical="top"/>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2" fillId="0" borderId="6" xfId="0" applyNumberFormat="1" applyFont="1" applyBorder="1" applyAlignment="1">
      <alignment horizontal="center" wrapText="1"/>
    </xf>
    <xf numFmtId="14" fontId="2" fillId="0" borderId="7" xfId="0" applyNumberFormat="1" applyFont="1" applyBorder="1" applyAlignment="1">
      <alignment horizontal="center" wrapText="1"/>
    </xf>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10" borderId="4"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2" xfId="0" applyFont="1" applyFill="1" applyBorder="1" applyAlignment="1">
      <alignment horizontal="center" vertical="center"/>
    </xf>
    <xf numFmtId="0" fontId="3" fillId="0" borderId="1" xfId="0" applyFont="1" applyBorder="1" applyAlignment="1">
      <alignment horizontal="center" vertical="top"/>
    </xf>
    <xf numFmtId="0" fontId="5"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top" wrapText="1"/>
    </xf>
    <xf numFmtId="0" fontId="5" fillId="4" borderId="1" xfId="0" applyFont="1" applyFill="1" applyBorder="1" applyAlignment="1">
      <alignment horizontal="center" vertical="center"/>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141514</xdr:colOff>
      <xdr:row>1</xdr:row>
      <xdr:rowOff>232682</xdr:rowOff>
    </xdr:from>
    <xdr:to>
      <xdr:col>1</xdr:col>
      <xdr:colOff>2041071</xdr:colOff>
      <xdr:row>3</xdr:row>
      <xdr:rowOff>277328</xdr:rowOff>
    </xdr:to>
    <xdr:pic>
      <xdr:nvPicPr>
        <xdr:cNvPr id="4131" name="image2.png" descr="Logo FUGA ALCALDIA-02.png">
          <a:extLst>
            <a:ext uri="{FF2B5EF4-FFF2-40B4-BE49-F238E27FC236}">
              <a16:creationId xmlns:a16="http://schemas.microsoft.com/office/drawing/2014/main" id="{193E37AD-ED9C-4D46-97D2-74E413EE1F4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693" y="395968"/>
          <a:ext cx="1899557" cy="77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fuga.gov.co/transparenci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R44"/>
  <sheetViews>
    <sheetView showGridLines="0" tabSelected="1" topLeftCell="D34" zoomScale="106" zoomScaleNormal="106" zoomScaleSheetLayoutView="90" workbookViewId="0">
      <selection activeCell="G40" sqref="G40:K40"/>
    </sheetView>
  </sheetViews>
  <sheetFormatPr baseColWidth="10" defaultRowHeight="12.75" x14ac:dyDescent="0.2"/>
  <cols>
    <col min="1" max="1" width="5.140625" style="7" customWidth="1"/>
    <col min="2" max="2" width="32.28515625" style="17" customWidth="1"/>
    <col min="3" max="3" width="62.5703125" style="46" customWidth="1"/>
    <col min="4" max="4" width="9.85546875" style="12" customWidth="1"/>
    <col min="5" max="5" width="16.28515625" style="7" customWidth="1"/>
    <col min="6" max="6" width="20.140625" style="6" customWidth="1"/>
    <col min="7" max="7" width="14.42578125" style="7" customWidth="1"/>
    <col min="8" max="8" width="31.7109375" style="7" bestFit="1" customWidth="1"/>
    <col min="9" max="9" width="29.5703125" style="6" customWidth="1"/>
    <col min="10" max="10" width="14.5703125" style="6" customWidth="1"/>
    <col min="11" max="11" width="12.7109375" style="6" customWidth="1"/>
    <col min="12" max="14" width="25.5703125" style="6" customWidth="1"/>
    <col min="15" max="15" width="18.7109375" style="13" customWidth="1"/>
    <col min="16" max="16" width="21.7109375" style="13" customWidth="1"/>
    <col min="17" max="17" width="29.85546875" style="6" customWidth="1"/>
    <col min="18" max="252" width="11" style="6" customWidth="1"/>
    <col min="253" max="16384" width="11.42578125" style="45"/>
  </cols>
  <sheetData>
    <row r="2" spans="1:18" s="5" customFormat="1" ht="30.75" customHeight="1" x14ac:dyDescent="0.2">
      <c r="A2" s="2" t="s">
        <v>0</v>
      </c>
      <c r="B2" s="96"/>
      <c r="C2" s="98" t="s">
        <v>23</v>
      </c>
      <c r="D2" s="98"/>
      <c r="E2" s="98" t="s">
        <v>50</v>
      </c>
      <c r="F2" s="98"/>
      <c r="G2" s="98"/>
      <c r="H2" s="98"/>
      <c r="I2" s="98"/>
      <c r="J2" s="98"/>
      <c r="K2" s="98"/>
      <c r="L2" s="98"/>
      <c r="M2" s="98"/>
      <c r="N2" s="98"/>
      <c r="O2" s="98"/>
      <c r="P2" s="3" t="s">
        <v>9</v>
      </c>
      <c r="Q2" s="4" t="s">
        <v>51</v>
      </c>
    </row>
    <row r="3" spans="1:18" s="5" customFormat="1" ht="26.25" customHeight="1" x14ac:dyDescent="0.2">
      <c r="A3" s="2"/>
      <c r="B3" s="96"/>
      <c r="C3" s="98" t="s">
        <v>22</v>
      </c>
      <c r="D3" s="98"/>
      <c r="E3" s="99" t="s">
        <v>49</v>
      </c>
      <c r="F3" s="99"/>
      <c r="G3" s="99"/>
      <c r="H3" s="99"/>
      <c r="I3" s="99"/>
      <c r="J3" s="99"/>
      <c r="K3" s="99"/>
      <c r="L3" s="99"/>
      <c r="M3" s="99"/>
      <c r="N3" s="99"/>
      <c r="O3" s="99"/>
      <c r="P3" s="3" t="s">
        <v>10</v>
      </c>
      <c r="Q3" s="4">
        <v>2</v>
      </c>
    </row>
    <row r="4" spans="1:18" s="5" customFormat="1" ht="29.25" customHeight="1" x14ac:dyDescent="0.2">
      <c r="A4" s="2"/>
      <c r="B4" s="96"/>
      <c r="C4" s="98"/>
      <c r="D4" s="98"/>
      <c r="E4" s="99"/>
      <c r="F4" s="99"/>
      <c r="G4" s="99"/>
      <c r="H4" s="99"/>
      <c r="I4" s="99"/>
      <c r="J4" s="99"/>
      <c r="K4" s="99"/>
      <c r="L4" s="99"/>
      <c r="M4" s="99"/>
      <c r="N4" s="99"/>
      <c r="O4" s="99"/>
      <c r="P4" s="3" t="s">
        <v>52</v>
      </c>
      <c r="Q4" s="4" t="s">
        <v>53</v>
      </c>
    </row>
    <row r="5" spans="1:18" s="6" customFormat="1" ht="30.6" customHeight="1" x14ac:dyDescent="0.2">
      <c r="A5" s="6" t="s">
        <v>0</v>
      </c>
      <c r="B5" s="7"/>
      <c r="C5" s="8"/>
      <c r="D5" s="9"/>
      <c r="E5" s="10"/>
      <c r="F5" s="11"/>
      <c r="G5" s="11"/>
      <c r="H5" s="11"/>
      <c r="I5" s="11"/>
      <c r="J5" s="11"/>
      <c r="K5" s="12"/>
      <c r="L5" s="12"/>
      <c r="M5" s="12"/>
      <c r="N5" s="12"/>
      <c r="O5" s="13"/>
      <c r="P5" s="13"/>
    </row>
    <row r="6" spans="1:18" s="6" customFormat="1" ht="45" customHeight="1" x14ac:dyDescent="0.2">
      <c r="A6" s="7"/>
      <c r="B6" s="14" t="s">
        <v>15</v>
      </c>
      <c r="C6" s="91" t="s">
        <v>35</v>
      </c>
      <c r="D6" s="91"/>
      <c r="E6" s="91"/>
      <c r="F6" s="91"/>
      <c r="G6" s="91"/>
      <c r="H6" s="91"/>
      <c r="I6" s="91"/>
      <c r="J6" s="91"/>
      <c r="K6" s="91"/>
      <c r="L6" s="91"/>
      <c r="M6" s="91"/>
      <c r="N6" s="91"/>
      <c r="O6" s="91"/>
      <c r="P6" s="91"/>
      <c r="Q6" s="91"/>
    </row>
    <row r="7" spans="1:18" s="6" customFormat="1" ht="35.25" customHeight="1" x14ac:dyDescent="0.2">
      <c r="A7" s="7"/>
      <c r="B7" s="14" t="s">
        <v>16</v>
      </c>
      <c r="C7" s="91" t="s">
        <v>36</v>
      </c>
      <c r="D7" s="91"/>
      <c r="E7" s="91"/>
      <c r="F7" s="91"/>
      <c r="G7" s="91"/>
      <c r="H7" s="91"/>
      <c r="I7" s="91"/>
      <c r="J7" s="91"/>
      <c r="K7" s="91"/>
      <c r="L7" s="91"/>
      <c r="M7" s="91"/>
      <c r="N7" s="91"/>
      <c r="O7" s="91"/>
      <c r="P7" s="91"/>
      <c r="Q7" s="91"/>
    </row>
    <row r="8" spans="1:18" s="6" customFormat="1" ht="48" customHeight="1" x14ac:dyDescent="0.2">
      <c r="A8" s="7"/>
      <c r="B8" s="14" t="s">
        <v>17</v>
      </c>
      <c r="C8" s="91" t="s">
        <v>29</v>
      </c>
      <c r="D8" s="91"/>
      <c r="E8" s="91"/>
      <c r="F8" s="91"/>
      <c r="G8" s="91"/>
      <c r="H8" s="91"/>
      <c r="I8" s="91"/>
      <c r="J8" s="91"/>
      <c r="K8" s="91"/>
      <c r="L8" s="91"/>
      <c r="M8" s="91"/>
      <c r="N8" s="91"/>
      <c r="O8" s="91"/>
      <c r="P8" s="91"/>
      <c r="Q8" s="91"/>
    </row>
    <row r="9" spans="1:18" s="6" customFormat="1" ht="51.75" customHeight="1" x14ac:dyDescent="0.2">
      <c r="A9" s="7"/>
      <c r="B9" s="14" t="s">
        <v>18</v>
      </c>
      <c r="C9" s="91" t="s">
        <v>117</v>
      </c>
      <c r="D9" s="91"/>
      <c r="E9" s="91"/>
      <c r="F9" s="91"/>
      <c r="G9" s="91"/>
      <c r="H9" s="91"/>
      <c r="I9" s="91"/>
      <c r="J9" s="91"/>
      <c r="K9" s="91"/>
      <c r="L9" s="91"/>
      <c r="M9" s="91"/>
      <c r="N9" s="91"/>
      <c r="O9" s="91"/>
      <c r="P9" s="91"/>
      <c r="Q9" s="91"/>
    </row>
    <row r="10" spans="1:18" s="6" customFormat="1" ht="101.25" customHeight="1" x14ac:dyDescent="0.2">
      <c r="A10" s="7"/>
      <c r="B10" s="14" t="s">
        <v>19</v>
      </c>
      <c r="C10" s="90" t="s">
        <v>140</v>
      </c>
      <c r="D10" s="90"/>
      <c r="E10" s="90"/>
      <c r="F10" s="90"/>
      <c r="G10" s="90"/>
      <c r="H10" s="90"/>
      <c r="I10" s="90"/>
      <c r="J10" s="90"/>
      <c r="K10" s="90"/>
      <c r="L10" s="90"/>
      <c r="M10" s="90"/>
      <c r="N10" s="90"/>
      <c r="O10" s="90"/>
      <c r="P10" s="90"/>
      <c r="Q10" s="90"/>
    </row>
    <row r="11" spans="1:18" s="6" customFormat="1" ht="30.6" customHeight="1" x14ac:dyDescent="0.2">
      <c r="A11" s="7"/>
      <c r="B11" s="57" t="s">
        <v>20</v>
      </c>
      <c r="C11" s="91" t="s">
        <v>152</v>
      </c>
      <c r="D11" s="91"/>
      <c r="E11" s="91"/>
      <c r="F11" s="91"/>
      <c r="G11" s="91"/>
      <c r="H11" s="91"/>
      <c r="I11" s="91"/>
      <c r="J11" s="91"/>
      <c r="K11" s="91"/>
      <c r="L11" s="91"/>
      <c r="M11" s="91"/>
      <c r="N11" s="91"/>
      <c r="O11" s="91"/>
      <c r="P11" s="91"/>
      <c r="Q11" s="91"/>
      <c r="R11" s="16"/>
    </row>
    <row r="12" spans="1:18" s="6" customFormat="1" ht="30.6" customHeight="1" x14ac:dyDescent="0.2">
      <c r="A12" s="7"/>
      <c r="B12" s="14" t="s">
        <v>21</v>
      </c>
      <c r="C12" s="92">
        <v>2024</v>
      </c>
      <c r="D12" s="92"/>
      <c r="E12" s="92"/>
      <c r="F12" s="92"/>
      <c r="G12" s="92"/>
      <c r="H12" s="92"/>
      <c r="I12" s="92"/>
      <c r="J12" s="92"/>
      <c r="K12" s="92"/>
      <c r="L12" s="92"/>
      <c r="M12" s="92"/>
      <c r="N12" s="92"/>
      <c r="O12" s="92"/>
      <c r="P12" s="92"/>
      <c r="Q12" s="92"/>
    </row>
    <row r="13" spans="1:18" s="6" customFormat="1" ht="30.6" customHeight="1" x14ac:dyDescent="0.2">
      <c r="A13" s="7"/>
      <c r="B13" s="7"/>
      <c r="C13" s="8"/>
      <c r="D13" s="9"/>
      <c r="E13" s="10"/>
      <c r="F13" s="10"/>
      <c r="G13" s="10"/>
      <c r="H13" s="10"/>
      <c r="I13" s="10"/>
      <c r="J13" s="10"/>
      <c r="K13" s="12"/>
      <c r="L13" s="12"/>
      <c r="M13" s="12"/>
      <c r="N13" s="12"/>
      <c r="O13" s="13"/>
      <c r="P13" s="13"/>
    </row>
    <row r="14" spans="1:18" s="6" customFormat="1" ht="9.75" customHeight="1" x14ac:dyDescent="0.2">
      <c r="A14" s="7"/>
      <c r="B14" s="17"/>
      <c r="C14" s="100"/>
      <c r="D14" s="100"/>
      <c r="E14" s="100"/>
      <c r="F14" s="100"/>
      <c r="G14" s="100"/>
      <c r="H14" s="100"/>
      <c r="I14" s="100"/>
      <c r="J14" s="100"/>
      <c r="O14" s="13"/>
      <c r="P14" s="13"/>
    </row>
    <row r="15" spans="1:18" s="6" customFormat="1" ht="36" customHeight="1" x14ac:dyDescent="0.2">
      <c r="A15" s="7"/>
      <c r="B15" s="18"/>
      <c r="C15" s="71"/>
      <c r="D15" s="71"/>
      <c r="E15" s="71"/>
      <c r="F15" s="71"/>
      <c r="G15" s="71"/>
      <c r="H15" s="71"/>
      <c r="I15" s="71"/>
      <c r="J15" s="71"/>
      <c r="K15" s="71"/>
      <c r="L15" s="18"/>
      <c r="M15" s="18"/>
      <c r="N15" s="18"/>
      <c r="O15" s="13"/>
      <c r="P15" s="13"/>
    </row>
    <row r="16" spans="1:18" s="6" customFormat="1" ht="23.25" customHeight="1" x14ac:dyDescent="0.2">
      <c r="A16" s="7"/>
      <c r="B16" s="97" t="s">
        <v>27</v>
      </c>
      <c r="C16" s="97"/>
      <c r="D16" s="97"/>
      <c r="E16" s="97"/>
      <c r="F16" s="97"/>
      <c r="G16" s="97"/>
      <c r="H16" s="97"/>
      <c r="I16" s="97"/>
      <c r="J16" s="97"/>
      <c r="K16" s="97"/>
      <c r="L16" s="101" t="s">
        <v>31</v>
      </c>
      <c r="M16" s="101"/>
      <c r="N16" s="101"/>
      <c r="O16" s="101" t="s">
        <v>32</v>
      </c>
      <c r="P16" s="101"/>
      <c r="Q16" s="101"/>
    </row>
    <row r="17" spans="1:19" s="23" customFormat="1" ht="66" customHeight="1" x14ac:dyDescent="0.2">
      <c r="A17" s="19"/>
      <c r="B17" s="20" t="s">
        <v>1</v>
      </c>
      <c r="C17" s="21" t="s">
        <v>2</v>
      </c>
      <c r="D17" s="21" t="s">
        <v>14</v>
      </c>
      <c r="E17" s="20" t="s">
        <v>28</v>
      </c>
      <c r="F17" s="20" t="s">
        <v>30</v>
      </c>
      <c r="G17" s="20" t="s">
        <v>100</v>
      </c>
      <c r="H17" s="20" t="s">
        <v>8</v>
      </c>
      <c r="I17" s="20" t="s">
        <v>3</v>
      </c>
      <c r="J17" s="20" t="s">
        <v>4</v>
      </c>
      <c r="K17" s="20" t="s">
        <v>5</v>
      </c>
      <c r="L17" s="22" t="s">
        <v>24</v>
      </c>
      <c r="M17" s="22" t="s">
        <v>25</v>
      </c>
      <c r="N17" s="22" t="s">
        <v>26</v>
      </c>
      <c r="O17" s="22" t="s">
        <v>24</v>
      </c>
      <c r="P17" s="22" t="s">
        <v>25</v>
      </c>
      <c r="Q17" s="22" t="s">
        <v>26</v>
      </c>
    </row>
    <row r="18" spans="1:19" s="6" customFormat="1" ht="73.5" customHeight="1" x14ac:dyDescent="0.2">
      <c r="A18" s="73">
        <v>1</v>
      </c>
      <c r="B18" s="74" t="s">
        <v>92</v>
      </c>
      <c r="C18" s="1" t="s">
        <v>93</v>
      </c>
      <c r="D18" s="38">
        <v>12</v>
      </c>
      <c r="E18" s="38" t="s">
        <v>54</v>
      </c>
      <c r="F18" s="38" t="s">
        <v>56</v>
      </c>
      <c r="G18" s="38" t="s">
        <v>64</v>
      </c>
      <c r="H18" s="74" t="s">
        <v>69</v>
      </c>
      <c r="I18" s="1" t="s">
        <v>71</v>
      </c>
      <c r="J18" s="74" t="s">
        <v>75</v>
      </c>
      <c r="K18" s="74" t="s">
        <v>124</v>
      </c>
      <c r="L18" s="37">
        <v>0</v>
      </c>
      <c r="M18" s="41">
        <f>L18/D18</f>
        <v>0</v>
      </c>
      <c r="N18" s="42"/>
      <c r="O18" s="25"/>
      <c r="P18" s="26">
        <f>O18/D18</f>
        <v>0</v>
      </c>
      <c r="Q18" s="27"/>
    </row>
    <row r="19" spans="1:19" s="6" customFormat="1" ht="86.25" customHeight="1" x14ac:dyDescent="0.2">
      <c r="A19" s="73"/>
      <c r="B19" s="74"/>
      <c r="C19" s="1" t="s">
        <v>94</v>
      </c>
      <c r="D19" s="51">
        <v>1</v>
      </c>
      <c r="E19" s="38" t="s">
        <v>55</v>
      </c>
      <c r="F19" s="38" t="s">
        <v>141</v>
      </c>
      <c r="G19" s="38" t="s">
        <v>65</v>
      </c>
      <c r="H19" s="74"/>
      <c r="I19" s="1" t="s">
        <v>142</v>
      </c>
      <c r="J19" s="74"/>
      <c r="K19" s="74"/>
      <c r="L19" s="37">
        <v>0</v>
      </c>
      <c r="M19" s="41">
        <f t="shared" ref="M19:M34" si="0">L19/D19</f>
        <v>0</v>
      </c>
      <c r="N19" s="43"/>
      <c r="O19" s="25"/>
      <c r="P19" s="26">
        <f>O19/D19</f>
        <v>0</v>
      </c>
      <c r="Q19" s="28"/>
    </row>
    <row r="20" spans="1:19" s="6" customFormat="1" ht="84.75" customHeight="1" x14ac:dyDescent="0.2">
      <c r="A20" s="73"/>
      <c r="B20" s="74"/>
      <c r="C20" s="1" t="s">
        <v>37</v>
      </c>
      <c r="D20" s="38">
        <v>12</v>
      </c>
      <c r="E20" s="38" t="s">
        <v>54</v>
      </c>
      <c r="F20" s="38" t="s">
        <v>56</v>
      </c>
      <c r="G20" s="37" t="s">
        <v>66</v>
      </c>
      <c r="H20" s="74"/>
      <c r="I20" s="1" t="s">
        <v>72</v>
      </c>
      <c r="J20" s="74"/>
      <c r="K20" s="74"/>
      <c r="L20" s="37">
        <v>0</v>
      </c>
      <c r="M20" s="41">
        <f t="shared" si="0"/>
        <v>0</v>
      </c>
      <c r="N20" s="43"/>
      <c r="O20" s="25"/>
      <c r="P20" s="25" t="e">
        <f t="shared" ref="P20:P33" si="1">D20/O20*100</f>
        <v>#DIV/0!</v>
      </c>
      <c r="Q20" s="28"/>
    </row>
    <row r="21" spans="1:19" s="6" customFormat="1" ht="85.5" customHeight="1" x14ac:dyDescent="0.2">
      <c r="A21" s="73"/>
      <c r="B21" s="74"/>
      <c r="C21" s="1" t="s">
        <v>111</v>
      </c>
      <c r="D21" s="52">
        <v>1</v>
      </c>
      <c r="E21" s="38" t="s">
        <v>57</v>
      </c>
      <c r="F21" s="38" t="s">
        <v>58</v>
      </c>
      <c r="G21" s="37" t="s">
        <v>67</v>
      </c>
      <c r="H21" s="74"/>
      <c r="I21" s="1" t="s">
        <v>143</v>
      </c>
      <c r="J21" s="74"/>
      <c r="K21" s="74"/>
      <c r="L21" s="37">
        <v>0</v>
      </c>
      <c r="M21" s="41">
        <f t="shared" si="0"/>
        <v>0</v>
      </c>
      <c r="N21" s="43"/>
      <c r="O21" s="25"/>
      <c r="P21" s="25" t="e">
        <f t="shared" si="1"/>
        <v>#DIV/0!</v>
      </c>
      <c r="Q21" s="28"/>
    </row>
    <row r="22" spans="1:19" s="6" customFormat="1" ht="140.25" customHeight="1" x14ac:dyDescent="0.2">
      <c r="A22" s="73"/>
      <c r="B22" s="74"/>
      <c r="C22" s="1" t="s">
        <v>125</v>
      </c>
      <c r="D22" s="52">
        <v>1</v>
      </c>
      <c r="E22" s="38" t="s">
        <v>57</v>
      </c>
      <c r="F22" s="38" t="s">
        <v>58</v>
      </c>
      <c r="G22" s="37" t="s">
        <v>67</v>
      </c>
      <c r="H22" s="74"/>
      <c r="I22" s="1" t="s">
        <v>144</v>
      </c>
      <c r="J22" s="74"/>
      <c r="K22" s="74"/>
      <c r="L22" s="53">
        <v>0</v>
      </c>
      <c r="M22" s="41">
        <f t="shared" si="0"/>
        <v>0</v>
      </c>
      <c r="N22" s="43"/>
      <c r="O22" s="25"/>
      <c r="P22" s="25" t="e">
        <f t="shared" si="1"/>
        <v>#DIV/0!</v>
      </c>
      <c r="Q22" s="28"/>
    </row>
    <row r="23" spans="1:19" s="6" customFormat="1" ht="76.5" customHeight="1" x14ac:dyDescent="0.2">
      <c r="A23" s="73"/>
      <c r="B23" s="74"/>
      <c r="C23" s="1" t="s">
        <v>126</v>
      </c>
      <c r="D23" s="52">
        <v>1</v>
      </c>
      <c r="E23" s="38" t="s">
        <v>59</v>
      </c>
      <c r="F23" s="38" t="s">
        <v>123</v>
      </c>
      <c r="G23" s="37" t="s">
        <v>67</v>
      </c>
      <c r="H23" s="74"/>
      <c r="I23" s="1" t="s">
        <v>145</v>
      </c>
      <c r="J23" s="74"/>
      <c r="K23" s="74"/>
      <c r="L23" s="37">
        <v>0</v>
      </c>
      <c r="M23" s="41">
        <f t="shared" si="0"/>
        <v>0</v>
      </c>
      <c r="N23" s="43"/>
      <c r="O23" s="25"/>
      <c r="P23" s="25" t="e">
        <f t="shared" si="1"/>
        <v>#DIV/0!</v>
      </c>
      <c r="Q23" s="28"/>
    </row>
    <row r="24" spans="1:19" s="6" customFormat="1" ht="75" customHeight="1" x14ac:dyDescent="0.2">
      <c r="A24" s="73">
        <v>2</v>
      </c>
      <c r="B24" s="74" t="s">
        <v>13</v>
      </c>
      <c r="C24" s="1" t="s">
        <v>131</v>
      </c>
      <c r="D24" s="51">
        <v>1</v>
      </c>
      <c r="E24" s="38" t="s">
        <v>105</v>
      </c>
      <c r="F24" s="38" t="s">
        <v>128</v>
      </c>
      <c r="G24" s="38" t="s">
        <v>67</v>
      </c>
      <c r="H24" s="38" t="s">
        <v>106</v>
      </c>
      <c r="I24" s="1" t="s">
        <v>146</v>
      </c>
      <c r="J24" s="82" t="s">
        <v>76</v>
      </c>
      <c r="K24" s="93" t="s">
        <v>77</v>
      </c>
      <c r="L24" s="37">
        <v>0</v>
      </c>
      <c r="M24" s="41">
        <f t="shared" si="0"/>
        <v>0</v>
      </c>
      <c r="N24" s="43"/>
      <c r="O24" s="29"/>
      <c r="P24" s="29" t="e">
        <f t="shared" si="1"/>
        <v>#DIV/0!</v>
      </c>
      <c r="Q24" s="31"/>
    </row>
    <row r="25" spans="1:19" s="6" customFormat="1" ht="67.5" customHeight="1" x14ac:dyDescent="0.2">
      <c r="A25" s="73"/>
      <c r="B25" s="74"/>
      <c r="C25" s="1" t="s">
        <v>139</v>
      </c>
      <c r="D25" s="38">
        <v>12</v>
      </c>
      <c r="E25" s="38" t="s">
        <v>109</v>
      </c>
      <c r="F25" s="38" t="s">
        <v>129</v>
      </c>
      <c r="G25" s="38" t="s">
        <v>66</v>
      </c>
      <c r="H25" s="38" t="s">
        <v>108</v>
      </c>
      <c r="I25" s="1" t="s">
        <v>110</v>
      </c>
      <c r="J25" s="83"/>
      <c r="K25" s="94"/>
      <c r="L25" s="37">
        <v>0</v>
      </c>
      <c r="M25" s="41">
        <f t="shared" si="0"/>
        <v>0</v>
      </c>
      <c r="N25" s="43"/>
      <c r="O25" s="29"/>
      <c r="P25" s="30">
        <f t="shared" ref="P25:P31" si="2">O25/D25</f>
        <v>0</v>
      </c>
      <c r="Q25" s="31"/>
    </row>
    <row r="26" spans="1:19" s="6" customFormat="1" ht="51.75" customHeight="1" x14ac:dyDescent="0.2">
      <c r="A26" s="73"/>
      <c r="B26" s="74"/>
      <c r="C26" s="1" t="s">
        <v>132</v>
      </c>
      <c r="D26" s="51">
        <v>1</v>
      </c>
      <c r="E26" s="38" t="s">
        <v>105</v>
      </c>
      <c r="F26" s="38" t="s">
        <v>128</v>
      </c>
      <c r="G26" s="38" t="s">
        <v>67</v>
      </c>
      <c r="H26" s="38" t="s">
        <v>106</v>
      </c>
      <c r="I26" s="1" t="s">
        <v>107</v>
      </c>
      <c r="J26" s="84"/>
      <c r="K26" s="95"/>
      <c r="L26" s="37">
        <v>0</v>
      </c>
      <c r="M26" s="41">
        <f t="shared" si="0"/>
        <v>0</v>
      </c>
      <c r="N26" s="43"/>
      <c r="O26" s="29"/>
      <c r="P26" s="30">
        <f t="shared" si="2"/>
        <v>0</v>
      </c>
      <c r="Q26" s="31"/>
    </row>
    <row r="27" spans="1:19" s="6" customFormat="1" ht="56.25" customHeight="1" x14ac:dyDescent="0.2">
      <c r="A27" s="73">
        <v>3</v>
      </c>
      <c r="B27" s="74" t="s">
        <v>11</v>
      </c>
      <c r="C27" s="1" t="s">
        <v>133</v>
      </c>
      <c r="D27" s="38">
        <v>14</v>
      </c>
      <c r="E27" s="38" t="s">
        <v>113</v>
      </c>
      <c r="F27" s="38" t="s">
        <v>130</v>
      </c>
      <c r="G27" s="74" t="s">
        <v>66</v>
      </c>
      <c r="H27" s="38" t="s">
        <v>112</v>
      </c>
      <c r="I27" s="39" t="s">
        <v>127</v>
      </c>
      <c r="J27" s="38" t="s">
        <v>78</v>
      </c>
      <c r="K27" s="82" t="s">
        <v>79</v>
      </c>
      <c r="L27" s="37"/>
      <c r="M27" s="41">
        <f t="shared" si="0"/>
        <v>0</v>
      </c>
      <c r="N27" s="43"/>
      <c r="O27" s="32"/>
      <c r="P27" s="33">
        <f t="shared" si="2"/>
        <v>0</v>
      </c>
      <c r="Q27" s="34"/>
    </row>
    <row r="28" spans="1:19" s="6" customFormat="1" ht="79.5" customHeight="1" x14ac:dyDescent="0.2">
      <c r="A28" s="73"/>
      <c r="B28" s="74"/>
      <c r="C28" s="1" t="s">
        <v>134</v>
      </c>
      <c r="D28" s="38">
        <v>12</v>
      </c>
      <c r="E28" s="38" t="s">
        <v>115</v>
      </c>
      <c r="F28" s="38" t="s">
        <v>114</v>
      </c>
      <c r="G28" s="74"/>
      <c r="H28" s="38" t="s">
        <v>112</v>
      </c>
      <c r="I28" s="39" t="s">
        <v>116</v>
      </c>
      <c r="J28" s="55" t="s">
        <v>80</v>
      </c>
      <c r="K28" s="84"/>
      <c r="L28" s="37"/>
      <c r="M28" s="41">
        <f t="shared" si="0"/>
        <v>0</v>
      </c>
      <c r="N28" s="43"/>
      <c r="O28" s="32"/>
      <c r="P28" s="33">
        <f t="shared" si="2"/>
        <v>0</v>
      </c>
      <c r="Q28" s="34"/>
    </row>
    <row r="29" spans="1:19" s="6" customFormat="1" ht="87.75" customHeight="1" x14ac:dyDescent="0.2">
      <c r="A29" s="24">
        <v>4</v>
      </c>
      <c r="B29" s="38" t="s">
        <v>6</v>
      </c>
      <c r="C29" s="1" t="s">
        <v>135</v>
      </c>
      <c r="D29" s="52">
        <v>1</v>
      </c>
      <c r="E29" s="38" t="s">
        <v>119</v>
      </c>
      <c r="F29" s="38" t="s">
        <v>120</v>
      </c>
      <c r="G29" s="38" t="s">
        <v>67</v>
      </c>
      <c r="H29" s="38" t="s">
        <v>118</v>
      </c>
      <c r="I29" s="39" t="s">
        <v>121</v>
      </c>
      <c r="J29" s="55" t="s">
        <v>81</v>
      </c>
      <c r="K29" s="54" t="s">
        <v>82</v>
      </c>
      <c r="L29" s="37">
        <v>0</v>
      </c>
      <c r="M29" s="41">
        <f t="shared" si="0"/>
        <v>0</v>
      </c>
      <c r="N29" s="43"/>
      <c r="O29" s="24"/>
      <c r="P29" s="33">
        <f t="shared" si="2"/>
        <v>0</v>
      </c>
      <c r="Q29" s="36"/>
    </row>
    <row r="30" spans="1:19" s="6" customFormat="1" ht="196.5" customHeight="1" x14ac:dyDescent="0.2">
      <c r="A30" s="24">
        <v>5</v>
      </c>
      <c r="B30" s="38" t="s">
        <v>33</v>
      </c>
      <c r="C30" s="1" t="s">
        <v>136</v>
      </c>
      <c r="D30" s="51">
        <v>1</v>
      </c>
      <c r="E30" s="38" t="s">
        <v>60</v>
      </c>
      <c r="F30" s="38" t="s">
        <v>122</v>
      </c>
      <c r="G30" s="38" t="s">
        <v>66</v>
      </c>
      <c r="H30" s="38" t="s">
        <v>70</v>
      </c>
      <c r="I30" s="39" t="s">
        <v>73</v>
      </c>
      <c r="J30" s="39" t="s">
        <v>83</v>
      </c>
      <c r="K30" s="54" t="s">
        <v>84</v>
      </c>
      <c r="L30" s="37">
        <v>0</v>
      </c>
      <c r="M30" s="41">
        <f t="shared" si="0"/>
        <v>0</v>
      </c>
      <c r="N30" s="42"/>
      <c r="O30" s="24"/>
      <c r="P30" s="33">
        <f t="shared" si="2"/>
        <v>0</v>
      </c>
      <c r="Q30" s="15"/>
      <c r="R30" s="6">
        <f>12+12+12+12+12+12+12</f>
        <v>84</v>
      </c>
      <c r="S30" s="6">
        <f>4+4+1+1+9</f>
        <v>19</v>
      </c>
    </row>
    <row r="31" spans="1:19" s="6" customFormat="1" ht="161.25" customHeight="1" x14ac:dyDescent="0.2">
      <c r="A31" s="37">
        <v>6</v>
      </c>
      <c r="B31" s="38" t="s">
        <v>12</v>
      </c>
      <c r="C31" s="1" t="s">
        <v>136</v>
      </c>
      <c r="D31" s="38">
        <v>12</v>
      </c>
      <c r="E31" s="38" t="s">
        <v>60</v>
      </c>
      <c r="F31" s="38" t="s">
        <v>61</v>
      </c>
      <c r="G31" s="38" t="s">
        <v>66</v>
      </c>
      <c r="H31" s="38" t="s">
        <v>70</v>
      </c>
      <c r="I31" s="39" t="s">
        <v>73</v>
      </c>
      <c r="J31" s="39" t="s">
        <v>83</v>
      </c>
      <c r="K31" s="40" t="s">
        <v>12</v>
      </c>
      <c r="L31" s="37">
        <v>0</v>
      </c>
      <c r="M31" s="41">
        <f t="shared" si="0"/>
        <v>0</v>
      </c>
      <c r="N31" s="42"/>
      <c r="O31" s="37"/>
      <c r="P31" s="41">
        <f t="shared" si="2"/>
        <v>0</v>
      </c>
      <c r="Q31" s="43"/>
    </row>
    <row r="32" spans="1:19" s="6" customFormat="1" ht="147" customHeight="1" x14ac:dyDescent="0.2">
      <c r="A32" s="24">
        <v>7</v>
      </c>
      <c r="B32" s="38" t="s">
        <v>7</v>
      </c>
      <c r="C32" s="1" t="s">
        <v>137</v>
      </c>
      <c r="D32" s="38" t="s">
        <v>99</v>
      </c>
      <c r="E32" s="38" t="s">
        <v>104</v>
      </c>
      <c r="F32" s="38" t="s">
        <v>101</v>
      </c>
      <c r="G32" s="38" t="s">
        <v>96</v>
      </c>
      <c r="H32" s="38" t="s">
        <v>98</v>
      </c>
      <c r="I32" s="38" t="s">
        <v>103</v>
      </c>
      <c r="J32" s="40" t="s">
        <v>97</v>
      </c>
      <c r="K32" s="40" t="s">
        <v>102</v>
      </c>
      <c r="L32" s="37">
        <v>0</v>
      </c>
      <c r="M32" s="41" t="e">
        <f>L32/D32</f>
        <v>#VALUE!</v>
      </c>
      <c r="N32" s="43"/>
      <c r="O32" s="24"/>
      <c r="P32" s="24" t="e">
        <f t="shared" si="1"/>
        <v>#VALUE!</v>
      </c>
      <c r="Q32" s="36"/>
    </row>
    <row r="33" spans="1:17" ht="102" customHeight="1" x14ac:dyDescent="0.2">
      <c r="A33" s="44">
        <v>9</v>
      </c>
      <c r="B33" s="38" t="s">
        <v>34</v>
      </c>
      <c r="C33" s="1" t="s">
        <v>138</v>
      </c>
      <c r="D33" s="38">
        <v>2</v>
      </c>
      <c r="E33" s="37" t="s">
        <v>62</v>
      </c>
      <c r="F33" s="38" t="s">
        <v>63</v>
      </c>
      <c r="G33" s="37" t="s">
        <v>68</v>
      </c>
      <c r="H33" s="56" t="s">
        <v>147</v>
      </c>
      <c r="I33" s="37" t="s">
        <v>74</v>
      </c>
      <c r="J33" s="37" t="s">
        <v>85</v>
      </c>
      <c r="K33" s="37" t="s">
        <v>86</v>
      </c>
      <c r="L33" s="37">
        <v>0</v>
      </c>
      <c r="M33" s="41">
        <f t="shared" si="0"/>
        <v>0</v>
      </c>
      <c r="N33" s="43"/>
      <c r="O33" s="24"/>
      <c r="P33" s="24" t="e">
        <f t="shared" si="1"/>
        <v>#DIV/0!</v>
      </c>
      <c r="Q33" s="36"/>
    </row>
    <row r="34" spans="1:17" x14ac:dyDescent="0.2">
      <c r="D34" s="6">
        <f>SUM(D18:D33)</f>
        <v>84</v>
      </c>
      <c r="G34" s="85" t="s">
        <v>95</v>
      </c>
      <c r="H34" s="85"/>
      <c r="I34" s="85"/>
      <c r="J34" s="85"/>
      <c r="K34" s="85"/>
      <c r="L34" s="47">
        <f>SUM(L18:L33)</f>
        <v>0</v>
      </c>
      <c r="M34" s="35">
        <f t="shared" si="0"/>
        <v>0</v>
      </c>
    </row>
    <row r="35" spans="1:17" x14ac:dyDescent="0.2">
      <c r="G35" s="85"/>
      <c r="H35" s="85"/>
      <c r="I35" s="85"/>
      <c r="J35" s="85"/>
      <c r="K35" s="85"/>
    </row>
    <row r="37" spans="1:17" x14ac:dyDescent="0.2">
      <c r="C37" s="80" t="s">
        <v>38</v>
      </c>
      <c r="D37" s="81"/>
      <c r="E37" s="81"/>
      <c r="F37" s="81"/>
      <c r="G37" s="81"/>
      <c r="H37" s="81"/>
      <c r="I37" s="81"/>
      <c r="J37" s="81"/>
      <c r="K37" s="81"/>
      <c r="L37" s="81"/>
      <c r="M37" s="81"/>
    </row>
    <row r="38" spans="1:17" ht="18" customHeight="1" x14ac:dyDescent="0.2">
      <c r="C38" s="78" t="s">
        <v>39</v>
      </c>
      <c r="D38" s="78"/>
      <c r="E38" s="78" t="s">
        <v>40</v>
      </c>
      <c r="F38" s="78"/>
      <c r="G38" s="79" t="s">
        <v>41</v>
      </c>
      <c r="H38" s="79"/>
      <c r="I38" s="79"/>
      <c r="J38" s="79"/>
      <c r="K38" s="79"/>
      <c r="L38" s="79" t="s">
        <v>89</v>
      </c>
      <c r="M38" s="79"/>
    </row>
    <row r="39" spans="1:17" ht="35.25" customHeight="1" x14ac:dyDescent="0.2">
      <c r="C39" s="88" t="s">
        <v>87</v>
      </c>
      <c r="D39" s="89"/>
      <c r="E39" s="65">
        <v>1</v>
      </c>
      <c r="F39" s="66"/>
      <c r="G39" s="75" t="s">
        <v>88</v>
      </c>
      <c r="H39" s="76"/>
      <c r="I39" s="76"/>
      <c r="J39" s="76"/>
      <c r="K39" s="77"/>
      <c r="L39" s="72" t="s">
        <v>90</v>
      </c>
      <c r="M39" s="72"/>
    </row>
    <row r="40" spans="1:17" ht="78.75" customHeight="1" x14ac:dyDescent="0.2">
      <c r="C40" s="86">
        <v>45436</v>
      </c>
      <c r="D40" s="87"/>
      <c r="E40" s="65">
        <v>2</v>
      </c>
      <c r="F40" s="66"/>
      <c r="G40" s="67" t="s">
        <v>151</v>
      </c>
      <c r="H40" s="67"/>
      <c r="I40" s="67"/>
      <c r="J40" s="67"/>
      <c r="K40" s="67"/>
      <c r="L40" s="72" t="s">
        <v>148</v>
      </c>
      <c r="M40" s="72"/>
    </row>
    <row r="41" spans="1:17" x14ac:dyDescent="0.2">
      <c r="C41" s="64"/>
      <c r="D41" s="64"/>
      <c r="E41" s="65"/>
      <c r="F41" s="66"/>
      <c r="G41" s="67"/>
      <c r="H41" s="67"/>
      <c r="I41" s="67"/>
      <c r="J41" s="67"/>
      <c r="K41" s="67"/>
      <c r="L41" s="71"/>
      <c r="M41" s="71"/>
      <c r="O41" s="48"/>
    </row>
    <row r="42" spans="1:17" x14ac:dyDescent="0.2">
      <c r="C42" s="61" t="s">
        <v>42</v>
      </c>
      <c r="D42" s="61"/>
      <c r="E42" s="61"/>
      <c r="F42" s="61"/>
      <c r="G42" s="62" t="s">
        <v>43</v>
      </c>
      <c r="H42" s="63"/>
      <c r="I42" s="63"/>
      <c r="J42" s="61" t="s">
        <v>44</v>
      </c>
      <c r="K42" s="61"/>
      <c r="L42" s="70"/>
      <c r="M42" s="70"/>
    </row>
    <row r="43" spans="1:17" ht="29.25" customHeight="1" x14ac:dyDescent="0.2">
      <c r="C43" s="49" t="s">
        <v>45</v>
      </c>
      <c r="D43" s="58" t="s">
        <v>46</v>
      </c>
      <c r="E43" s="59"/>
      <c r="F43" s="60"/>
      <c r="G43" s="50" t="s">
        <v>45</v>
      </c>
      <c r="H43" s="68" t="s">
        <v>149</v>
      </c>
      <c r="I43" s="68"/>
      <c r="J43" s="50" t="s">
        <v>45</v>
      </c>
      <c r="K43" s="68" t="s">
        <v>91</v>
      </c>
      <c r="L43" s="68"/>
      <c r="M43" s="68"/>
    </row>
    <row r="44" spans="1:17" ht="42" customHeight="1" x14ac:dyDescent="0.2">
      <c r="C44" s="49" t="s">
        <v>47</v>
      </c>
      <c r="D44" s="58" t="s">
        <v>48</v>
      </c>
      <c r="E44" s="59"/>
      <c r="F44" s="60"/>
      <c r="G44" s="50" t="s">
        <v>47</v>
      </c>
      <c r="H44" s="68" t="s">
        <v>150</v>
      </c>
      <c r="I44" s="68"/>
      <c r="J44" s="50" t="s">
        <v>47</v>
      </c>
      <c r="K44" s="69"/>
      <c r="L44" s="68"/>
      <c r="M44" s="68"/>
    </row>
  </sheetData>
  <sheetProtection selectLockedCells="1" selectUnlockedCells="1"/>
  <autoFilter ref="B17:N35" xr:uid="{00000000-0001-0000-0000-000000000000}"/>
  <mergeCells count="57">
    <mergeCell ref="B2:B4"/>
    <mergeCell ref="J18:J23"/>
    <mergeCell ref="B16:K16"/>
    <mergeCell ref="C2:D2"/>
    <mergeCell ref="C3:D4"/>
    <mergeCell ref="E2:O2"/>
    <mergeCell ref="E3:O4"/>
    <mergeCell ref="C14:J14"/>
    <mergeCell ref="K18:K23"/>
    <mergeCell ref="O16:Q16"/>
    <mergeCell ref="C6:Q6"/>
    <mergeCell ref="C7:Q7"/>
    <mergeCell ref="C8:Q8"/>
    <mergeCell ref="C9:Q9"/>
    <mergeCell ref="L16:N16"/>
    <mergeCell ref="C15:K15"/>
    <mergeCell ref="C10:Q10"/>
    <mergeCell ref="C11:Q11"/>
    <mergeCell ref="C12:Q12"/>
    <mergeCell ref="K24:K26"/>
    <mergeCell ref="K27:K28"/>
    <mergeCell ref="G27:G28"/>
    <mergeCell ref="A18:A23"/>
    <mergeCell ref="B18:B23"/>
    <mergeCell ref="H18:H23"/>
    <mergeCell ref="E40:F40"/>
    <mergeCell ref="G40:K40"/>
    <mergeCell ref="C39:D39"/>
    <mergeCell ref="L40:M40"/>
    <mergeCell ref="A24:A26"/>
    <mergeCell ref="B24:B26"/>
    <mergeCell ref="E39:F39"/>
    <mergeCell ref="G39:K39"/>
    <mergeCell ref="L39:M39"/>
    <mergeCell ref="C38:D38"/>
    <mergeCell ref="E38:F38"/>
    <mergeCell ref="G38:K38"/>
    <mergeCell ref="L38:M38"/>
    <mergeCell ref="C37:M37"/>
    <mergeCell ref="J24:J26"/>
    <mergeCell ref="A27:A28"/>
    <mergeCell ref="B27:B28"/>
    <mergeCell ref="G34:K35"/>
    <mergeCell ref="C40:D40"/>
    <mergeCell ref="D44:F44"/>
    <mergeCell ref="C42:F42"/>
    <mergeCell ref="G42:I42"/>
    <mergeCell ref="C41:D41"/>
    <mergeCell ref="E41:F41"/>
    <mergeCell ref="G41:K41"/>
    <mergeCell ref="H43:I43"/>
    <mergeCell ref="K43:M43"/>
    <mergeCell ref="H44:I44"/>
    <mergeCell ref="K44:M44"/>
    <mergeCell ref="J42:M42"/>
    <mergeCell ref="D43:F43"/>
    <mergeCell ref="L41:M41"/>
  </mergeCells>
  <hyperlinks>
    <hyperlink ref="C11" r:id="rId1" display="https://fuga.gov.co/transparencia" xr:uid="{00000000-0004-0000-0000-000000000000}"/>
  </hyperlinks>
  <printOptions horizontalCentered="1"/>
  <pageMargins left="0.35433070866141736" right="0.27559055118110237" top="0.23622047244094491" bottom="0.43307086614173229" header="0.51181102362204722" footer="0.15748031496062992"/>
  <pageSetup scale="34" firstPageNumber="0" fitToHeight="0" orientation="portrait" horizontalDpi="300" verticalDpi="300" r:id="rId2"/>
  <headerFooter alignWithMargins="0">
    <oddFooter>&amp;LV1-31-08-2021</oddFooter>
  </headerFooter>
  <customProperties>
    <customPr name="EpmWorksheetKeyString_GUID"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POSC 2021</vt:lpstr>
      <vt:lpstr>'POSC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Garcia</dc:creator>
  <cp:lastModifiedBy>Eduardo Santos Beltran</cp:lastModifiedBy>
  <cp:lastPrinted>2021-07-06T14:30:56Z</cp:lastPrinted>
  <dcterms:created xsi:type="dcterms:W3CDTF">2018-05-24T20:42:14Z</dcterms:created>
  <dcterms:modified xsi:type="dcterms:W3CDTF">2024-05-27T16:11:06Z</dcterms:modified>
</cp:coreProperties>
</file>