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Back up Lida Montoya\Presupuesto 2025\2025\Ejecuciones\2. febrero\"/>
    </mc:Choice>
  </mc:AlternateContent>
  <xr:revisionPtr revIDLastSave="0" documentId="8_{9DA5EE2B-DED2-47F8-8ABB-CC0A0E74E0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F-21" sheetId="1" r:id="rId1"/>
  </sheets>
  <definedNames>
    <definedName name="_xlnm.Print_Area" localSheetId="0">'11-F-21'!$A$1:$I$29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zPqxde0mg0NIar1Z1eGrD7MbVeg=="/>
    </ext>
  </extLst>
</workbook>
</file>

<file path=xl/calcChain.xml><?xml version="1.0" encoding="utf-8"?>
<calcChain xmlns="http://schemas.openxmlformats.org/spreadsheetml/2006/main">
  <c r="G20" i="1" l="1"/>
  <c r="G16" i="1"/>
  <c r="G15" i="1" s="1"/>
  <c r="G14" i="1" s="1"/>
  <c r="G13" i="1" s="1"/>
  <c r="F16" i="1" l="1"/>
  <c r="F15" i="1" s="1"/>
  <c r="F14" i="1" s="1"/>
  <c r="F13" i="1" s="1"/>
  <c r="E20" i="1"/>
  <c r="D16" i="1" l="1"/>
  <c r="H20" i="1" l="1"/>
  <c r="G19" i="1"/>
  <c r="G18" i="1" s="1"/>
  <c r="F19" i="1"/>
  <c r="F18" i="1" s="1"/>
  <c r="D19" i="1"/>
  <c r="D18" i="1" s="1"/>
  <c r="C19" i="1"/>
  <c r="E17" i="1"/>
  <c r="H17" i="1" s="1"/>
  <c r="D15" i="1"/>
  <c r="D14" i="1" s="1"/>
  <c r="D13" i="1" s="1"/>
  <c r="D12" i="1" s="1"/>
  <c r="D11" i="1" s="1"/>
  <c r="D10" i="1" s="1"/>
  <c r="C16" i="1"/>
  <c r="C15" i="1" s="1"/>
  <c r="D9" i="1" l="1"/>
  <c r="D21" i="1" s="1"/>
  <c r="F12" i="1"/>
  <c r="F11" i="1" s="1"/>
  <c r="E15" i="1"/>
  <c r="H15" i="1" s="1"/>
  <c r="E19" i="1"/>
  <c r="H19" i="1" s="1"/>
  <c r="E16" i="1"/>
  <c r="H16" i="1" s="1"/>
  <c r="C14" i="1"/>
  <c r="C13" i="1" s="1"/>
  <c r="C18" i="1"/>
  <c r="E18" i="1" s="1"/>
  <c r="H18" i="1" s="1"/>
  <c r="G12" i="1" l="1"/>
  <c r="G11" i="1" s="1"/>
  <c r="F10" i="1"/>
  <c r="E14" i="1"/>
  <c r="H14" i="1" s="1"/>
  <c r="F9" i="1" l="1"/>
  <c r="F21" i="1" s="1"/>
  <c r="C12" i="1"/>
  <c r="C11" i="1" s="1"/>
  <c r="E13" i="1" l="1"/>
  <c r="H13" i="1" s="1"/>
  <c r="E12" i="1"/>
  <c r="H12" i="1" s="1"/>
  <c r="G10" i="1"/>
  <c r="G9" i="1" s="1"/>
  <c r="J9" i="1" s="1"/>
  <c r="E11" i="1" l="1"/>
  <c r="H11" i="1" s="1"/>
  <c r="C10" i="1"/>
  <c r="C9" i="1" s="1"/>
  <c r="E10" i="1" l="1"/>
  <c r="H10" i="1" s="1"/>
  <c r="G21" i="1"/>
  <c r="C21" i="1" l="1"/>
  <c r="E9" i="1"/>
  <c r="E21" i="1" l="1"/>
  <c r="H21" i="1" s="1"/>
  <c r="H9" i="1"/>
</calcChain>
</file>

<file path=xl/sharedStrings.xml><?xml version="1.0" encoding="utf-8"?>
<sst xmlns="http://schemas.openxmlformats.org/spreadsheetml/2006/main" count="48" uniqueCount="48">
  <si>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</si>
  <si>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</si>
  <si>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</si>
  <si>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</si>
  <si>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</si>
  <si>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</si>
  <si>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</si>
  <si>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</si>
  <si>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</si>
  <si>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</si>
  <si>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r>
      <rPr>
        <b/>
        <sz val="11"/>
        <color theme="1"/>
        <rFont val="Arial"/>
        <family val="2"/>
      </rPr>
      <t>MODIFICACIONES</t>
    </r>
    <r>
      <rPr>
        <b/>
        <vertAlign val="superscript"/>
        <sz val="11"/>
        <color rgb="FF000000"/>
        <rFont val="Arial"/>
        <family val="2"/>
      </rPr>
      <t>2/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</si>
  <si>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</si>
  <si>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</si>
  <si>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</si>
  <si>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</si>
  <si>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</si>
  <si>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</si>
  <si>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</si>
  <si>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</si>
  <si>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</si>
  <si>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</si>
  <si>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</si>
  <si>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</si>
  <si>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</si>
  <si>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</si>
  <si>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</si>
  <si>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</si>
  <si>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</si>
  <si>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</si>
  <si>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</si>
  <si>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</si>
  <si>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</si>
  <si>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</si>
  <si>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</si>
  <si>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</si>
  <si>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</si>
  <si>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</si>
  <si>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</si>
  <si>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</si>
  <si>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  <family val="2"/>
      </rPr>
      <t>1, 2 y 3/</t>
    </r>
    <r>
      <rPr>
        <sz val="11"/>
        <color rgb="FF000000"/>
        <rFont val="Arial"/>
        <family val="2"/>
      </rPr>
      <t xml:space="preserve"> Los datos deben coincidir con el Informe de Ejecución de Reservas Presupuestales del sistema SAP BogData</t>
    </r>
  </si>
  <si>
    <t>LIDA CARMENZA MONTOYA SERRATO</t>
  </si>
  <si>
    <t>RESPONSABLE DE PRESUPUESTO</t>
  </si>
  <si>
    <r>
      <t xml:space="preserve">RECURSOS QUE RESPALDAN LAS RESERVAS DEFINITIVAS </t>
    </r>
    <r>
      <rPr>
        <b/>
        <vertAlign val="superscript"/>
        <sz val="11"/>
        <color rgb="FF000000"/>
        <rFont val="Arial"/>
        <family val="2"/>
      </rPr>
      <t>3/</t>
    </r>
  </si>
  <si>
    <r>
      <t xml:space="preserve">RECURSOS QUE RESPALDAN LAS RESERVAS CONSTITUIDAS </t>
    </r>
    <r>
      <rPr>
        <b/>
        <vertAlign val="superscript"/>
        <sz val="11"/>
        <color rgb="FF000000"/>
        <rFont val="Arial"/>
        <family val="2"/>
      </rPr>
      <t>1/</t>
    </r>
  </si>
  <si>
    <t>BLANCA ANDREA SANCHEZ DUARTE</t>
  </si>
  <si>
    <t>DIRECTORA  GENERAL</t>
  </si>
  <si>
    <t>FEBRERO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</si>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</sst>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_);_(* \(#,##0\);_(* &quot;-&quot;_);_(@_)"/>
    <numFmt numFmtId="165" formatCode="_-&quot;$&quot;\ * #,##0_-;\-&quot;$&quot;\ * #,##0_-;_-&quot;$&quot;\ * &quot;-&quot;??_-;_-@_-"/>
  </numFmts>
  <fonts count="14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165" fontId="1" fillId="0" borderId="0" xfId="1" applyNumberFormat="1" applyFont="1"/>
    <xf numFmtId="165" fontId="4" fillId="0" borderId="0" xfId="0" applyNumberFormat="1" applyFont="1" applyAlignment="1">
      <alignment vertical="center" wrapText="1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10" fontId="6" fillId="3" borderId="9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/>
    <xf numFmtId="0" fontId="4" fillId="3" borderId="0" xfId="0" applyFont="1" applyFill="1" applyAlignment="1">
      <alignment vertical="center" wrapText="1"/>
    </xf>
    <xf numFmtId="4" fontId="8" fillId="0" borderId="0" xfId="0" quotePrefix="1" applyNumberFormat="1" applyFont="1" applyAlignment="1">
      <alignment horizontal="right" vertical="top"/>
    </xf>
    <xf numFmtId="164" fontId="1" fillId="0" borderId="0" xfId="0" applyNumberFormat="1" applyFont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84500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243568"/>
          <a:ext cx="2085975" cy="84500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tabSelected="1" view="pageBreakPreview" zoomScale="70" zoomScaleNormal="70" zoomScaleSheetLayoutView="70" workbookViewId="0">
      <selection activeCell="J10" sqref="J10"/>
    </sheetView>
  </sheetViews>
  <sheetFormatPr baseColWidth="10" defaultColWidth="14.42578125" defaultRowHeight="15" customHeight="1" x14ac:dyDescent="0.25"/>
  <cols>
    <col min="1" max="1" width="33" customWidth="1"/>
    <col min="2" max="2" width="56.28515625" customWidth="1"/>
    <col min="3" max="3" width="23.7109375" customWidth="1"/>
    <col min="4" max="4" width="26.140625" customWidth="1"/>
    <col min="5" max="5" width="23.140625" customWidth="1"/>
    <col min="6" max="6" width="20" customWidth="1"/>
    <col min="7" max="7" width="19.7109375" customWidth="1"/>
    <col min="8" max="8" width="20.140625" customWidth="1"/>
    <col min="9" max="9" width="12.5703125" customWidth="1"/>
    <col min="10" max="10" width="20.5703125" bestFit="1" customWidth="1"/>
    <col min="11" max="11" width="21.5703125" bestFit="1" customWidth="1"/>
    <col min="12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4.25" customHeight="1" x14ac:dyDescent="0.25">
      <c r="A2" s="3" t="s">
        <v>0</v>
      </c>
      <c r="B2" s="45" t="s">
        <v>1</v>
      </c>
      <c r="C2" s="46"/>
      <c r="D2" s="46"/>
      <c r="E2" s="46"/>
      <c r="F2" s="46"/>
      <c r="G2" s="46"/>
      <c r="H2" s="47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48" t="s">
        <v>3</v>
      </c>
      <c r="C3" s="46"/>
      <c r="D3" s="46"/>
      <c r="E3" s="46"/>
      <c r="F3" s="46"/>
      <c r="G3" s="46"/>
      <c r="H3" s="47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48" t="s">
        <v>5</v>
      </c>
      <c r="C4" s="46"/>
      <c r="D4" s="46"/>
      <c r="E4" s="46"/>
      <c r="F4" s="46"/>
      <c r="G4" s="46"/>
      <c r="H4" s="47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48">
        <v>2025</v>
      </c>
      <c r="C5" s="46"/>
      <c r="D5" s="46"/>
      <c r="E5" s="46"/>
      <c r="F5" s="46"/>
      <c r="G5" s="46"/>
      <c r="H5" s="47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48" t="s">
        <v>46</v>
      </c>
      <c r="C6" s="46"/>
      <c r="D6" s="46"/>
      <c r="E6" s="46"/>
      <c r="F6" s="46"/>
      <c r="G6" s="46"/>
      <c r="H6" s="47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7.5" customHeight="1" thickBot="1" x14ac:dyDescent="0.3">
      <c r="A8" s="6" t="s">
        <v>8</v>
      </c>
      <c r="B8" s="7" t="s">
        <v>9</v>
      </c>
      <c r="C8" s="8" t="s">
        <v>43</v>
      </c>
      <c r="D8" s="8" t="s">
        <v>10</v>
      </c>
      <c r="E8" s="8" t="s">
        <v>42</v>
      </c>
      <c r="F8" s="8" t="s">
        <v>11</v>
      </c>
      <c r="G8" s="8" t="s">
        <v>12</v>
      </c>
      <c r="H8" s="9" t="s">
        <v>13</v>
      </c>
      <c r="I8" s="2"/>
      <c r="J8" s="32"/>
      <c r="K8" s="3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0" t="s">
        <v>14</v>
      </c>
      <c r="B9" s="10" t="s">
        <v>15</v>
      </c>
      <c r="C9" s="11">
        <f>+C10+C18</f>
        <v>2103634145</v>
      </c>
      <c r="D9" s="11">
        <f>+D10+D18</f>
        <v>147405</v>
      </c>
      <c r="E9" s="11">
        <f t="shared" ref="E9:E19" si="0">C9-D9</f>
        <v>2103486740</v>
      </c>
      <c r="F9" s="11">
        <f>+F10+F18</f>
        <v>1170621121</v>
      </c>
      <c r="G9" s="11">
        <f>+G10+G18</f>
        <v>1172037471</v>
      </c>
      <c r="H9" s="12">
        <f t="shared" ref="H9:H21" si="1">G9/E9</f>
        <v>0.55718795308403035</v>
      </c>
      <c r="I9" s="13"/>
      <c r="J9" s="13">
        <f>1172037471-G9</f>
        <v>0</v>
      </c>
      <c r="K9" s="3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0" t="s">
        <v>16</v>
      </c>
      <c r="B10" s="10" t="s">
        <v>17</v>
      </c>
      <c r="C10" s="15">
        <f t="shared" ref="C10:D10" si="2">C11</f>
        <v>21000000</v>
      </c>
      <c r="D10" s="15">
        <f t="shared" si="2"/>
        <v>0</v>
      </c>
      <c r="E10" s="11">
        <f t="shared" si="0"/>
        <v>21000000</v>
      </c>
      <c r="F10" s="15">
        <f t="shared" ref="F10:G10" si="3">F11</f>
        <v>21000000</v>
      </c>
      <c r="G10" s="15">
        <f t="shared" si="3"/>
        <v>21000000</v>
      </c>
      <c r="H10" s="12">
        <f t="shared" si="1"/>
        <v>1</v>
      </c>
      <c r="I10" s="13"/>
      <c r="J10" s="13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25">
      <c r="A11" s="16" t="s">
        <v>18</v>
      </c>
      <c r="B11" s="16" t="s">
        <v>19</v>
      </c>
      <c r="C11" s="17">
        <f>+C12</f>
        <v>21000000</v>
      </c>
      <c r="D11" s="17">
        <f t="shared" ref="D11" si="4">D12</f>
        <v>0</v>
      </c>
      <c r="E11" s="18">
        <f t="shared" si="0"/>
        <v>21000000</v>
      </c>
      <c r="F11" s="17">
        <f>+F12</f>
        <v>21000000</v>
      </c>
      <c r="G11" s="17">
        <f>+G12</f>
        <v>21000000</v>
      </c>
      <c r="H11" s="19">
        <f t="shared" si="1"/>
        <v>1</v>
      </c>
      <c r="I11" s="20"/>
      <c r="J11" s="21"/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5">
      <c r="A12" s="16" t="s">
        <v>20</v>
      </c>
      <c r="B12" s="16" t="s">
        <v>21</v>
      </c>
      <c r="C12" s="17">
        <f>C13</f>
        <v>21000000</v>
      </c>
      <c r="D12" s="17">
        <f t="shared" ref="D12" si="5">D13</f>
        <v>0</v>
      </c>
      <c r="E12" s="18">
        <f t="shared" si="0"/>
        <v>21000000</v>
      </c>
      <c r="F12" s="17">
        <f t="shared" ref="F12:G12" si="6">F13</f>
        <v>21000000</v>
      </c>
      <c r="G12" s="17">
        <f t="shared" si="6"/>
        <v>21000000</v>
      </c>
      <c r="H12" s="19">
        <f t="shared" si="1"/>
        <v>1</v>
      </c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5">
      <c r="A13" s="16" t="s">
        <v>22</v>
      </c>
      <c r="B13" s="16" t="s">
        <v>23</v>
      </c>
      <c r="C13" s="17">
        <f>+C14</f>
        <v>21000000</v>
      </c>
      <c r="D13" s="17">
        <f t="shared" ref="D13" si="7">D14</f>
        <v>0</v>
      </c>
      <c r="E13" s="18">
        <f t="shared" si="0"/>
        <v>21000000</v>
      </c>
      <c r="F13" s="17">
        <f t="shared" ref="F13:G16" si="8">+F14</f>
        <v>21000000</v>
      </c>
      <c r="G13" s="17">
        <f t="shared" si="8"/>
        <v>21000000</v>
      </c>
      <c r="H13" s="19">
        <f t="shared" si="1"/>
        <v>1</v>
      </c>
      <c r="I13" s="20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s="40" customFormat="1" ht="30" customHeight="1" x14ac:dyDescent="0.25">
      <c r="A14" s="37" t="s">
        <v>24</v>
      </c>
      <c r="B14" s="37" t="s">
        <v>25</v>
      </c>
      <c r="C14" s="35">
        <f t="shared" ref="C14:D14" si="9">C15</f>
        <v>21000000</v>
      </c>
      <c r="D14" s="35">
        <f t="shared" si="9"/>
        <v>0</v>
      </c>
      <c r="E14" s="34">
        <f t="shared" si="0"/>
        <v>21000000</v>
      </c>
      <c r="F14" s="35">
        <f t="shared" si="8"/>
        <v>21000000</v>
      </c>
      <c r="G14" s="35">
        <f t="shared" si="8"/>
        <v>21000000</v>
      </c>
      <c r="H14" s="38">
        <f t="shared" si="1"/>
        <v>1</v>
      </c>
      <c r="I14" s="20"/>
      <c r="J14" s="2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ht="15" customHeight="1" x14ac:dyDescent="0.25">
      <c r="A15" s="37" t="s">
        <v>26</v>
      </c>
      <c r="B15" s="37" t="s">
        <v>27</v>
      </c>
      <c r="C15" s="35">
        <f t="shared" ref="C15:D15" si="10">C16</f>
        <v>21000000</v>
      </c>
      <c r="D15" s="35">
        <f t="shared" si="10"/>
        <v>0</v>
      </c>
      <c r="E15" s="34">
        <f t="shared" si="0"/>
        <v>21000000</v>
      </c>
      <c r="F15" s="35">
        <f t="shared" si="8"/>
        <v>21000000</v>
      </c>
      <c r="G15" s="35">
        <f t="shared" si="8"/>
        <v>21000000</v>
      </c>
      <c r="H15" s="38">
        <f t="shared" si="1"/>
        <v>1</v>
      </c>
      <c r="I15" s="20"/>
      <c r="J15" s="2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ht="30" customHeight="1" x14ac:dyDescent="0.25">
      <c r="A16" s="37" t="s">
        <v>28</v>
      </c>
      <c r="B16" s="37" t="s">
        <v>29</v>
      </c>
      <c r="C16" s="35">
        <f t="shared" ref="C16:D16" si="11">C17</f>
        <v>21000000</v>
      </c>
      <c r="D16" s="35">
        <f t="shared" si="11"/>
        <v>0</v>
      </c>
      <c r="E16" s="34">
        <f t="shared" si="0"/>
        <v>21000000</v>
      </c>
      <c r="F16" s="35">
        <f t="shared" si="8"/>
        <v>21000000</v>
      </c>
      <c r="G16" s="35">
        <f t="shared" si="8"/>
        <v>21000000</v>
      </c>
      <c r="H16" s="38">
        <f t="shared" si="1"/>
        <v>1</v>
      </c>
      <c r="I16" s="20"/>
      <c r="J16" s="2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ht="62.25" customHeight="1" x14ac:dyDescent="0.25">
      <c r="A17" s="37" t="s">
        <v>30</v>
      </c>
      <c r="B17" s="37" t="s">
        <v>31</v>
      </c>
      <c r="C17" s="35">
        <v>21000000</v>
      </c>
      <c r="D17" s="36">
        <v>0</v>
      </c>
      <c r="E17" s="34">
        <f t="shared" si="0"/>
        <v>21000000</v>
      </c>
      <c r="F17" s="35">
        <v>21000000</v>
      </c>
      <c r="G17" s="35">
        <v>21000000</v>
      </c>
      <c r="H17" s="38">
        <f t="shared" si="1"/>
        <v>1</v>
      </c>
      <c r="I17" s="20"/>
      <c r="J17" s="20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5.75" customHeight="1" x14ac:dyDescent="0.25">
      <c r="A18" s="10" t="s">
        <v>32</v>
      </c>
      <c r="B18" s="10" t="s">
        <v>33</v>
      </c>
      <c r="C18" s="15">
        <f t="shared" ref="C18:D18" si="12">C19</f>
        <v>2082634145</v>
      </c>
      <c r="D18" s="15">
        <f t="shared" si="12"/>
        <v>147405</v>
      </c>
      <c r="E18" s="11">
        <f t="shared" si="0"/>
        <v>2082486740</v>
      </c>
      <c r="F18" s="15">
        <f t="shared" ref="F18:G18" si="13">F19</f>
        <v>1149621121</v>
      </c>
      <c r="G18" s="15">
        <f t="shared" si="13"/>
        <v>1151037471</v>
      </c>
      <c r="H18" s="12">
        <f t="shared" si="1"/>
        <v>0.55272259308599492</v>
      </c>
      <c r="I18" s="20"/>
      <c r="J18" s="2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 x14ac:dyDescent="0.25">
      <c r="A19" s="16" t="s">
        <v>34</v>
      </c>
      <c r="B19" s="16" t="s">
        <v>35</v>
      </c>
      <c r="C19" s="17">
        <f t="shared" ref="C19:D19" si="14">C20</f>
        <v>2082634145</v>
      </c>
      <c r="D19" s="17">
        <f t="shared" si="14"/>
        <v>147405</v>
      </c>
      <c r="E19" s="18">
        <f t="shared" si="0"/>
        <v>2082486740</v>
      </c>
      <c r="F19" s="17">
        <f t="shared" ref="F19:G19" si="15">F20</f>
        <v>1149621121</v>
      </c>
      <c r="G19" s="17">
        <f t="shared" si="15"/>
        <v>1151037471</v>
      </c>
      <c r="H19" s="19">
        <f t="shared" si="1"/>
        <v>0.55272259308599492</v>
      </c>
      <c r="I19" s="20"/>
      <c r="J19" s="20"/>
      <c r="K19" s="20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 x14ac:dyDescent="0.25">
      <c r="A20" s="16" t="s">
        <v>36</v>
      </c>
      <c r="B20" s="16" t="s">
        <v>37</v>
      </c>
      <c r="C20" s="17">
        <v>2082634145</v>
      </c>
      <c r="D20" s="17">
        <v>147405</v>
      </c>
      <c r="E20" s="18">
        <f>C20-D20</f>
        <v>2082486740</v>
      </c>
      <c r="F20" s="35">
        <v>1149621121</v>
      </c>
      <c r="G20" s="17">
        <f>1416350+F20</f>
        <v>1151037471</v>
      </c>
      <c r="H20" s="19">
        <f t="shared" si="1"/>
        <v>0.55272259308599492</v>
      </c>
      <c r="I20" s="20"/>
      <c r="J20" s="2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34.5" customHeight="1" x14ac:dyDescent="0.25">
      <c r="A21" s="49" t="s">
        <v>38</v>
      </c>
      <c r="B21" s="47"/>
      <c r="C21" s="22">
        <f t="shared" ref="C21:G21" si="16">+C9</f>
        <v>2103634145</v>
      </c>
      <c r="D21" s="22">
        <f t="shared" si="16"/>
        <v>147405</v>
      </c>
      <c r="E21" s="22">
        <f t="shared" si="16"/>
        <v>2103486740</v>
      </c>
      <c r="F21" s="22">
        <f t="shared" si="16"/>
        <v>1170621121</v>
      </c>
      <c r="G21" s="22">
        <f t="shared" si="16"/>
        <v>1172037471</v>
      </c>
      <c r="H21" s="23">
        <f t="shared" si="1"/>
        <v>0.55718795308403035</v>
      </c>
      <c r="I21" s="20"/>
      <c r="J21" s="2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 x14ac:dyDescent="0.25">
      <c r="A22" s="24" t="s">
        <v>39</v>
      </c>
      <c r="B22" s="25"/>
      <c r="C22" s="26"/>
      <c r="D22" s="26"/>
      <c r="E22" s="26"/>
      <c r="F22" s="26"/>
      <c r="G22" s="42" t="s">
        <v>47</v>
      </c>
      <c r="H22" s="27"/>
      <c r="I22" s="20"/>
      <c r="J22" s="2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24"/>
      <c r="B23" s="31"/>
      <c r="C23" s="26"/>
      <c r="D23" s="26"/>
      <c r="E23" s="26"/>
      <c r="F23" s="26"/>
      <c r="G23" s="26"/>
      <c r="H23" s="27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29"/>
      <c r="C24" s="2"/>
      <c r="D24" s="2"/>
      <c r="E24" s="44"/>
      <c r="F24" s="44"/>
      <c r="G24" s="44"/>
      <c r="H24" s="2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30" t="s">
        <v>40</v>
      </c>
      <c r="C25" s="2"/>
      <c r="D25" s="2"/>
      <c r="E25" s="50" t="s">
        <v>44</v>
      </c>
      <c r="F25" s="50"/>
      <c r="G25" s="50"/>
      <c r="H25" s="2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28" t="s">
        <v>41</v>
      </c>
      <c r="C26" s="2"/>
      <c r="D26" s="2"/>
      <c r="E26" s="43" t="s">
        <v>45</v>
      </c>
      <c r="F26" s="43"/>
      <c r="G26" s="43"/>
      <c r="H26" s="2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9">
    <mergeCell ref="E26:G26"/>
    <mergeCell ref="E24:G24"/>
    <mergeCell ref="B2:H2"/>
    <mergeCell ref="B3:H3"/>
    <mergeCell ref="B4:H4"/>
    <mergeCell ref="B5:H5"/>
    <mergeCell ref="B6:H6"/>
    <mergeCell ref="A21:B21"/>
    <mergeCell ref="E25:G25"/>
  </mergeCells>
  <pageMargins left="0.70866141732283472" right="0.70866141732283472" top="0.74803149606299213" bottom="0.74803149606299213" header="0" footer="0"/>
  <pageSetup scale="50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11-F-21</vt:lpstr>
      <vt:lpstr>'11-F-21'!Área_de_impresión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LIDA CARMENZA MONTOYA SERRATO</cp:lastModifiedBy>
  <cp:lastPrinted>2025-02-06T16:34:19Z</cp:lastPrinted>
  <dcterms:created xsi:type="dcterms:W3CDTF">2013-04-23T21:12:42Z</dcterms:created>
  <dcterms:modified xsi:type="dcterms:W3CDTF">2025-03-05T15:43:58Z</dcterms:modified>
</cp:coreProperties>
</file>