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1-F-21" sheetId="1" r:id="rId4"/>
  </sheets>
  <definedNames/>
  <calcPr/>
  <extLst>
    <ext uri="GoogleSheetsCustomDataVersion2">
      <go:sheetsCustomData xmlns:go="http://customooxmlschemas.google.com/" r:id="rId5" roundtripDataChecksum="0d0PCa0vYYFwcfp8NzjVieW/GGHfreFTLWfZsiQdbZE="/>
    </ext>
  </extLst>
</workbook>
</file>

<file path=xl/sharedStrings.xml><?xml version="1.0" encoding="utf-8"?>
<sst xmlns="http://schemas.openxmlformats.org/spreadsheetml/2006/main" count="48" uniqueCount="48">
  <si>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</si>
  <si>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</si>
  <si>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</si>
  <si>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</si>
  <si>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</si>
  <si>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</si>
  <si>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</si>
  <si>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</si>
  <si>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JULIO</t>
  </si>
  <si>
    <t>CÓDIGO PRESUPUESTAL</t>
  </si>
  <si>
    <t>CONCEPTO</t>
  </si>
  <si>
    <r>
      <rPr>
        <rFont val="Arial"/>
        <b/>
        <color theme="1"/>
        <sz val="11.0"/>
      </rPr>
      <t xml:space="preserve">RECURSOS QUE RESPALDAN LAS RESERVAS CONSTITUIDAS </t>
    </r>
    <r>
      <rPr>
        <rFont val="Arial"/>
        <b/>
        <color rgb="FF000000"/>
        <sz val="11.0"/>
        <vertAlign val="superscript"/>
      </rPr>
      <t>1/</t>
    </r>
  </si>
  <si>
    <r>
      <rPr>
        <rFont val="Arial"/>
        <b/>
        <color theme="1"/>
        <sz val="11.0"/>
      </rPr>
      <t>MODIFICACIONES</t>
    </r>
    <r>
      <rPr>
        <rFont val="Arial"/>
        <b/>
        <color rgb="FF000000"/>
        <sz val="11.0"/>
        <vertAlign val="superscript"/>
      </rPr>
      <t>2/</t>
    </r>
  </si>
  <si>
    <r>
      <rPr>
        <rFont val="Arial"/>
        <b/>
        <color theme="1"/>
        <sz val="11.0"/>
      </rPr>
      <t xml:space="preserve">RECURSOS QUE RESPALDAN LAS RESERVAS DEFINITIVAS </t>
    </r>
    <r>
      <rPr>
        <rFont val="Arial"/>
        <b/>
        <color rgb="FF000000"/>
        <sz val="11.0"/>
        <vertAlign val="superscript"/>
      </rPr>
      <t>3/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</si>
  <si>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</si>
  <si>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</si>
  <si>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</si>
  <si>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</si>
  <si>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</si>
  <si>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</si>
  <si>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</si>
  <si>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</si>
  <si>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</si>
  <si>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</si>
  <si>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</si>
  <si>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</si>
  <si>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</si>
  <si>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</si>
  <si>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</si>
  <si>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</si>
  <si>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</si>
  <si>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</si>
  <si>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</si>
  <si>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</si>
  <si>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</si>
  <si>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</si>
  <si>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</si>
  <si>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</si>
  <si>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</si>
  <si>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</si>
  <si>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</si>
  <si>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</si>
  <si>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rFont val="Arial"/>
        <color rgb="FF000000"/>
        <sz val="11.0"/>
        <vertAlign val="superscript"/>
      </rPr>
      <t>1, 2 y 3/</t>
    </r>
    <r>
      <rPr>
        <rFont val="Arial"/>
        <color rgb="FF000000"/>
        <sz val="11.0"/>
      </rPr>
      <t xml:space="preserve"> Los datos deben coincidir con el Informe de Ejecución de Reservas Presupuestales del sistema SAP BogData</t>
    </r>
  </si>
  <si>
    <t/>
  </si>
  <si>
    <t>LIDA CARMENZA MONTOYA SERRATO</t>
  </si>
  <si>
    <t>BLANCA ANDREA SANCHEZ DUARTE</t>
  </si>
  <si>
    <t>RESPONSABLE DE PRESUPUESTO</t>
  </si>
  <si>
    <t>DIRECTORA 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</si>
</sst>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-&quot;$&quot;\ * #,##0_-;\-&quot;$&quot;\ * #,##0_-;_-&quot;$&quot;\ * &quot;-&quot;??_-;_-@"/>
  </numFmts>
  <fonts count="9">
    <font>
      <sz val="11.0"/>
      <color theme="1"/>
      <name val="Calibri"/>
      <scheme val="minor"/>
    </font>
    <font>
      <sz val="11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1.0"/>
      <color rgb="FF000000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/>
      <right/>
      <top style="thin">
        <color rgb="FF000000"/>
      </top>
      <bottom/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164" xfId="0" applyFont="1" applyNumberFormat="1"/>
    <xf borderId="1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vertical="center"/>
    </xf>
    <xf borderId="0" fillId="0" fontId="4" numFmtId="0" xfId="0" applyFont="1"/>
    <xf borderId="5" fillId="2" fontId="5" numFmtId="0" xfId="0" applyAlignment="1" applyBorder="1" applyFill="1" applyFont="1">
      <alignment horizontal="center" vertical="center"/>
    </xf>
    <xf borderId="6" fillId="2" fontId="4" numFmtId="0" xfId="0" applyAlignment="1" applyBorder="1" applyFont="1">
      <alignment horizontal="center" vertical="center"/>
    </xf>
    <xf borderId="6" fillId="2" fontId="4" numFmtId="164" xfId="0" applyAlignment="1" applyBorder="1" applyFont="1" applyNumberFormat="1">
      <alignment horizontal="center" shrinkToFit="0" vertical="center" wrapText="1"/>
    </xf>
    <xf borderId="7" fillId="2" fontId="4" numFmtId="164" xfId="0" applyAlignment="1" applyBorder="1" applyFont="1" applyNumberFormat="1">
      <alignment horizontal="center" shrinkToFit="0" vertical="center" wrapText="1"/>
    </xf>
    <xf borderId="0" fillId="0" fontId="1" numFmtId="165" xfId="0" applyFont="1" applyNumberFormat="1"/>
    <xf borderId="1" fillId="0" fontId="5" numFmtId="164" xfId="0" applyAlignment="1" applyBorder="1" applyFont="1" applyNumberFormat="1">
      <alignment horizontal="left" shrinkToFit="0" vertical="center" wrapText="1"/>
    </xf>
    <xf borderId="8" fillId="0" fontId="5" numFmtId="164" xfId="0" applyAlignment="1" applyBorder="1" applyFont="1" applyNumberFormat="1">
      <alignment horizontal="right" shrinkToFit="0" vertical="center" wrapText="1"/>
    </xf>
    <xf borderId="9" fillId="0" fontId="5" numFmtId="10" xfId="0" applyAlignment="1" applyBorder="1" applyFont="1" applyNumberFormat="1">
      <alignment horizontal="right" shrinkToFit="0" vertical="center" wrapText="1"/>
    </xf>
    <xf borderId="0" fillId="0" fontId="4" numFmtId="164" xfId="0" applyAlignment="1" applyFont="1" applyNumberFormat="1">
      <alignment shrinkToFit="0" vertical="center" wrapText="1"/>
    </xf>
    <xf borderId="0" fillId="0" fontId="4" numFmtId="165" xfId="0" applyAlignment="1" applyFont="1" applyNumberFormat="1">
      <alignment shrinkToFit="0" vertical="center" wrapText="1"/>
    </xf>
    <xf borderId="0" fillId="0" fontId="4" numFmtId="0" xfId="0" applyAlignment="1" applyFont="1">
      <alignment shrinkToFit="0" vertical="center" wrapText="1"/>
    </xf>
    <xf borderId="1" fillId="0" fontId="5" numFmtId="164" xfId="0" applyAlignment="1" applyBorder="1" applyFont="1" applyNumberFormat="1">
      <alignment horizontal="right" shrinkToFit="0" vertical="center" wrapText="1"/>
    </xf>
    <xf borderId="1" fillId="0" fontId="6" numFmtId="164" xfId="0" applyAlignment="1" applyBorder="1" applyFont="1" applyNumberFormat="1">
      <alignment horizontal="left" shrinkToFit="0" vertical="center" wrapText="1"/>
    </xf>
    <xf borderId="1" fillId="0" fontId="6" numFmtId="164" xfId="0" applyAlignment="1" applyBorder="1" applyFont="1" applyNumberFormat="1">
      <alignment horizontal="right" shrinkToFit="0" vertical="center" wrapText="1"/>
    </xf>
    <xf borderId="8" fillId="0" fontId="6" numFmtId="164" xfId="0" applyAlignment="1" applyBorder="1" applyFont="1" applyNumberFormat="1">
      <alignment horizontal="right" shrinkToFit="0" vertical="center" wrapText="1"/>
    </xf>
    <xf borderId="9" fillId="0" fontId="6" numFmtId="10" xfId="0" applyAlignment="1" applyBorder="1" applyFont="1" applyNumberFormat="1">
      <alignment horizontal="right"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1" fillId="2" fontId="6" numFmtId="164" xfId="0" applyAlignment="1" applyBorder="1" applyFont="1" applyNumberFormat="1">
      <alignment horizontal="left" shrinkToFit="0" vertical="center" wrapText="1"/>
    </xf>
    <xf borderId="1" fillId="2" fontId="6" numFmtId="164" xfId="0" applyAlignment="1" applyBorder="1" applyFont="1" applyNumberFormat="1">
      <alignment horizontal="right" shrinkToFit="0" vertical="center" wrapText="1"/>
    </xf>
    <xf borderId="10" fillId="2" fontId="6" numFmtId="164" xfId="0" applyAlignment="1" applyBorder="1" applyFont="1" applyNumberFormat="1">
      <alignment horizontal="right" shrinkToFit="0" vertical="center" wrapText="1"/>
    </xf>
    <xf borderId="11" fillId="2" fontId="6" numFmtId="10" xfId="0" applyAlignment="1" applyBorder="1" applyFont="1" applyNumberFormat="1">
      <alignment horizontal="right" shrinkToFit="0" vertical="center" wrapText="1"/>
    </xf>
    <xf borderId="12" fillId="2" fontId="1" numFmtId="0" xfId="0" applyAlignment="1" applyBorder="1" applyFont="1">
      <alignment shrinkToFit="0" vertical="center" wrapText="1"/>
    </xf>
    <xf borderId="1" fillId="2" fontId="5" numFmtId="164" xfId="0" applyAlignment="1" applyBorder="1" applyFont="1" applyNumberFormat="1">
      <alignment horizontal="right" shrinkToFit="0" vertical="center" wrapText="1"/>
    </xf>
    <xf borderId="12" fillId="2" fontId="4" numFmtId="0" xfId="0" applyAlignment="1" applyBorder="1" applyFont="1">
      <alignment shrinkToFit="0" vertical="center" wrapText="1"/>
    </xf>
    <xf borderId="2" fillId="2" fontId="5" numFmtId="0" xfId="0" applyAlignment="1" applyBorder="1" applyFont="1">
      <alignment horizontal="center" shrinkToFit="0" vertical="center" wrapText="1"/>
    </xf>
    <xf borderId="1" fillId="2" fontId="5" numFmtId="10" xfId="0" applyAlignment="1" applyBorder="1" applyFont="1" applyNumberFormat="1">
      <alignment horizontal="right" shrinkToFit="0" vertical="center" wrapText="1"/>
    </xf>
    <xf borderId="0" fillId="0" fontId="7" numFmtId="0" xfId="0" applyFont="1"/>
    <xf borderId="13" fillId="2" fontId="5" numFmtId="0" xfId="0" applyAlignment="1" applyBorder="1" applyFont="1">
      <alignment shrinkToFit="0" vertical="center" wrapText="1"/>
    </xf>
    <xf borderId="0" fillId="0" fontId="8" numFmtId="4" xfId="0" applyAlignment="1" applyFont="1" applyNumberFormat="1">
      <alignment horizontal="right" vertical="top"/>
    </xf>
    <xf quotePrefix="1" borderId="0" fillId="0" fontId="8" numFmtId="4" xfId="0" applyAlignment="1" applyFont="1" applyNumberFormat="1">
      <alignment horizontal="right" vertical="top"/>
    </xf>
    <xf borderId="12" fillId="2" fontId="4" numFmtId="164" xfId="0" applyAlignment="1" applyBorder="1" applyFont="1" applyNumberFormat="1">
      <alignment horizontal="center" shrinkToFit="0" vertical="center" wrapText="1"/>
    </xf>
    <xf borderId="12" fillId="2" fontId="5" numFmtId="0" xfId="0" applyAlignment="1" applyBorder="1" applyFont="1">
      <alignment shrinkToFit="0" vertical="center" wrapText="1"/>
    </xf>
    <xf borderId="14" fillId="0" fontId="1" numFmtId="0" xfId="0" applyBorder="1" applyFont="1"/>
    <xf borderId="14" fillId="0" fontId="1" numFmtId="164" xfId="0" applyAlignment="1" applyBorder="1" applyFont="1" applyNumberFormat="1">
      <alignment horizontal="center"/>
    </xf>
    <xf borderId="14" fillId="0" fontId="3" numFmtId="0" xfId="0" applyBorder="1" applyFont="1"/>
    <xf borderId="0" fillId="0" fontId="4" numFmtId="0" xfId="0" applyAlignment="1" applyFont="1">
      <alignment horizontal="center"/>
    </xf>
    <xf borderId="0" fillId="0" fontId="4" numFmtId="164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1</xdr:row>
      <xdr:rowOff>66675</xdr:rowOff>
    </xdr:from>
    <xdr:ext cx="2085975" cy="838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56.29"/>
    <col customWidth="1" min="3" max="3" width="23.71"/>
    <col customWidth="1" min="4" max="4" width="26.14"/>
    <col customWidth="1" min="5" max="5" width="23.14"/>
    <col customWidth="1" min="6" max="6" width="20.0"/>
    <col customWidth="1" min="7" max="7" width="19.71"/>
    <col customWidth="1" min="8" max="8" width="20.14"/>
    <col customWidth="1" min="9" max="9" width="12.57"/>
    <col customWidth="1" min="10" max="10" width="20.57"/>
    <col customWidth="1" min="11" max="11" width="21.57"/>
    <col customWidth="1" min="12" max="26" width="10.0"/>
  </cols>
  <sheetData>
    <row r="1" ht="14.25" customHeight="1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74.25" customHeight="1">
      <c r="A2" s="3" t="s">
        <v>0</v>
      </c>
      <c r="B2" s="4" t="s">
        <v>1</v>
      </c>
      <c r="C2" s="5"/>
      <c r="D2" s="5"/>
      <c r="E2" s="5"/>
      <c r="F2" s="5"/>
      <c r="G2" s="5"/>
      <c r="H2" s="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3" t="s">
        <v>2</v>
      </c>
      <c r="B3" s="7" t="s">
        <v>3</v>
      </c>
      <c r="C3" s="5"/>
      <c r="D3" s="5"/>
      <c r="E3" s="5"/>
      <c r="F3" s="5"/>
      <c r="G3" s="5"/>
      <c r="H3" s="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3" t="s">
        <v>4</v>
      </c>
      <c r="B4" s="7" t="s">
        <v>5</v>
      </c>
      <c r="C4" s="5"/>
      <c r="D4" s="5"/>
      <c r="E4" s="5"/>
      <c r="F4" s="5"/>
      <c r="G4" s="5"/>
      <c r="H4" s="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8" t="s">
        <v>6</v>
      </c>
      <c r="B5" s="7">
        <v>2025.0</v>
      </c>
      <c r="C5" s="5"/>
      <c r="D5" s="5"/>
      <c r="E5" s="5"/>
      <c r="F5" s="5"/>
      <c r="G5" s="5"/>
      <c r="H5" s="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5.5" customHeight="1">
      <c r="A6" s="3" t="s">
        <v>7</v>
      </c>
      <c r="B6" s="7" t="s">
        <v>8</v>
      </c>
      <c r="C6" s="5"/>
      <c r="D6" s="5"/>
      <c r="E6" s="5"/>
      <c r="F6" s="5"/>
      <c r="G6" s="5"/>
      <c r="H6" s="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9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67.5" customHeight="1">
      <c r="A8" s="10" t="s">
        <v>9</v>
      </c>
      <c r="B8" s="11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3" t="s">
        <v>16</v>
      </c>
      <c r="I8" s="2"/>
      <c r="J8" s="14"/>
      <c r="K8" s="1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5" t="s">
        <v>17</v>
      </c>
      <c r="B9" s="15" t="s">
        <v>18</v>
      </c>
      <c r="C9" s="16">
        <f t="shared" ref="C9:D9" si="1">+C10+C18</f>
        <v>2103634145</v>
      </c>
      <c r="D9" s="16">
        <f t="shared" si="1"/>
        <v>13500715</v>
      </c>
      <c r="E9" s="16">
        <f t="shared" ref="E9:E20" si="4">C9-D9</f>
        <v>2090133430</v>
      </c>
      <c r="F9" s="16">
        <f t="shared" ref="F9:G9" si="2">+F10+F18</f>
        <v>26060926</v>
      </c>
      <c r="G9" s="16">
        <f t="shared" si="2"/>
        <v>2024072916</v>
      </c>
      <c r="H9" s="17">
        <f t="shared" ref="H9:H21" si="6">G9/E9</f>
        <v>0.9683941164</v>
      </c>
      <c r="I9" s="18"/>
      <c r="J9" s="18">
        <f>2024072916-G9</f>
        <v>0</v>
      </c>
      <c r="K9" s="19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75" customHeight="1">
      <c r="A10" s="15" t="s">
        <v>19</v>
      </c>
      <c r="B10" s="15" t="s">
        <v>20</v>
      </c>
      <c r="C10" s="21">
        <f t="shared" ref="C10:D10" si="3">C11</f>
        <v>21000000</v>
      </c>
      <c r="D10" s="21">
        <f t="shared" si="3"/>
        <v>0</v>
      </c>
      <c r="E10" s="16">
        <f t="shared" si="4"/>
        <v>21000000</v>
      </c>
      <c r="F10" s="21">
        <f t="shared" ref="F10:G10" si="5">F11</f>
        <v>0</v>
      </c>
      <c r="G10" s="21">
        <f t="shared" si="5"/>
        <v>21000000</v>
      </c>
      <c r="H10" s="17">
        <f t="shared" si="6"/>
        <v>1</v>
      </c>
      <c r="I10" s="18"/>
      <c r="J10" s="18"/>
      <c r="K10" s="18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5.0" customHeight="1">
      <c r="A11" s="22" t="s">
        <v>21</v>
      </c>
      <c r="B11" s="22" t="s">
        <v>22</v>
      </c>
      <c r="C11" s="23">
        <f>+C12</f>
        <v>21000000</v>
      </c>
      <c r="D11" s="23">
        <f>D12</f>
        <v>0</v>
      </c>
      <c r="E11" s="24">
        <f t="shared" si="4"/>
        <v>21000000</v>
      </c>
      <c r="F11" s="23">
        <f t="shared" ref="F11:G11" si="7">+F12</f>
        <v>0</v>
      </c>
      <c r="G11" s="23">
        <f t="shared" si="7"/>
        <v>21000000</v>
      </c>
      <c r="H11" s="25">
        <f t="shared" si="6"/>
        <v>1</v>
      </c>
      <c r="I11" s="26"/>
      <c r="J11" s="27"/>
      <c r="K11" s="26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15.0" customHeight="1">
      <c r="A12" s="22" t="s">
        <v>23</v>
      </c>
      <c r="B12" s="22" t="s">
        <v>24</v>
      </c>
      <c r="C12" s="23">
        <f t="shared" ref="C12:D12" si="8">C13</f>
        <v>21000000</v>
      </c>
      <c r="D12" s="23">
        <f t="shared" si="8"/>
        <v>0</v>
      </c>
      <c r="E12" s="24">
        <f t="shared" si="4"/>
        <v>21000000</v>
      </c>
      <c r="F12" s="23">
        <f t="shared" ref="F12:G12" si="9">F13</f>
        <v>0</v>
      </c>
      <c r="G12" s="23">
        <f t="shared" si="9"/>
        <v>21000000</v>
      </c>
      <c r="H12" s="25">
        <f t="shared" si="6"/>
        <v>1</v>
      </c>
      <c r="I12" s="26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15.0" customHeight="1">
      <c r="A13" s="22" t="s">
        <v>25</v>
      </c>
      <c r="B13" s="22" t="s">
        <v>26</v>
      </c>
      <c r="C13" s="23">
        <f>+C14</f>
        <v>21000000</v>
      </c>
      <c r="D13" s="23">
        <f>D14</f>
        <v>0</v>
      </c>
      <c r="E13" s="24">
        <f t="shared" si="4"/>
        <v>21000000</v>
      </c>
      <c r="F13" s="23">
        <f t="shared" ref="F13:G13" si="10">+F14</f>
        <v>0</v>
      </c>
      <c r="G13" s="23">
        <f t="shared" si="10"/>
        <v>21000000</v>
      </c>
      <c r="H13" s="25">
        <f t="shared" si="6"/>
        <v>1</v>
      </c>
      <c r="I13" s="26"/>
      <c r="J13" s="26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30.0" customHeight="1">
      <c r="A14" s="28" t="s">
        <v>27</v>
      </c>
      <c r="B14" s="28" t="s">
        <v>28</v>
      </c>
      <c r="C14" s="29">
        <f t="shared" ref="C14:D14" si="11">C15</f>
        <v>21000000</v>
      </c>
      <c r="D14" s="29">
        <f t="shared" si="11"/>
        <v>0</v>
      </c>
      <c r="E14" s="30">
        <f t="shared" si="4"/>
        <v>21000000</v>
      </c>
      <c r="F14" s="29">
        <f t="shared" ref="F14:G14" si="12">+F15</f>
        <v>0</v>
      </c>
      <c r="G14" s="29">
        <f t="shared" si="12"/>
        <v>21000000</v>
      </c>
      <c r="H14" s="31">
        <f t="shared" si="6"/>
        <v>1</v>
      </c>
      <c r="I14" s="26"/>
      <c r="J14" s="26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ht="15.0" customHeight="1">
      <c r="A15" s="28" t="s">
        <v>29</v>
      </c>
      <c r="B15" s="28" t="s">
        <v>30</v>
      </c>
      <c r="C15" s="29">
        <f t="shared" ref="C15:D15" si="13">C16</f>
        <v>21000000</v>
      </c>
      <c r="D15" s="29">
        <f t="shared" si="13"/>
        <v>0</v>
      </c>
      <c r="E15" s="30">
        <f t="shared" si="4"/>
        <v>21000000</v>
      </c>
      <c r="F15" s="29">
        <f t="shared" ref="F15:G15" si="14">+F16</f>
        <v>0</v>
      </c>
      <c r="G15" s="29">
        <f t="shared" si="14"/>
        <v>21000000</v>
      </c>
      <c r="H15" s="31">
        <f t="shared" si="6"/>
        <v>1</v>
      </c>
      <c r="I15" s="26"/>
      <c r="J15" s="26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ht="30.0" customHeight="1">
      <c r="A16" s="28" t="s">
        <v>31</v>
      </c>
      <c r="B16" s="28" t="s">
        <v>32</v>
      </c>
      <c r="C16" s="29">
        <f t="shared" ref="C16:D16" si="15">C17</f>
        <v>21000000</v>
      </c>
      <c r="D16" s="29">
        <f t="shared" si="15"/>
        <v>0</v>
      </c>
      <c r="E16" s="30">
        <f t="shared" si="4"/>
        <v>21000000</v>
      </c>
      <c r="F16" s="29">
        <f t="shared" ref="F16:G16" si="16">+F17</f>
        <v>0</v>
      </c>
      <c r="G16" s="29">
        <f t="shared" si="16"/>
        <v>21000000</v>
      </c>
      <c r="H16" s="31">
        <f t="shared" si="6"/>
        <v>1</v>
      </c>
      <c r="I16" s="26"/>
      <c r="J16" s="26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ht="62.25" customHeight="1">
      <c r="A17" s="28" t="s">
        <v>33</v>
      </c>
      <c r="B17" s="28" t="s">
        <v>34</v>
      </c>
      <c r="C17" s="29">
        <v>2.1E7</v>
      </c>
      <c r="D17" s="33">
        <v>0.0</v>
      </c>
      <c r="E17" s="30">
        <f t="shared" si="4"/>
        <v>21000000</v>
      </c>
      <c r="F17" s="29">
        <v>0.0</v>
      </c>
      <c r="G17" s="29">
        <v>2.1E7</v>
      </c>
      <c r="H17" s="31">
        <f t="shared" si="6"/>
        <v>1</v>
      </c>
      <c r="I17" s="26"/>
      <c r="J17" s="26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ht="15.75" customHeight="1">
      <c r="A18" s="15" t="s">
        <v>35</v>
      </c>
      <c r="B18" s="15" t="s">
        <v>36</v>
      </c>
      <c r="C18" s="21">
        <f t="shared" ref="C18:D18" si="17">C19</f>
        <v>2082634145</v>
      </c>
      <c r="D18" s="21">
        <f t="shared" si="17"/>
        <v>13500715</v>
      </c>
      <c r="E18" s="16">
        <f t="shared" si="4"/>
        <v>2069133430</v>
      </c>
      <c r="F18" s="21">
        <f t="shared" ref="F18:G18" si="18">F19</f>
        <v>26060926</v>
      </c>
      <c r="G18" s="21">
        <f t="shared" si="18"/>
        <v>2003072916</v>
      </c>
      <c r="H18" s="17">
        <f t="shared" si="6"/>
        <v>0.9680733427</v>
      </c>
      <c r="I18" s="26"/>
      <c r="J18" s="26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5.75" customHeight="1">
      <c r="A19" s="22" t="s">
        <v>37</v>
      </c>
      <c r="B19" s="22" t="s">
        <v>38</v>
      </c>
      <c r="C19" s="23">
        <f t="shared" ref="C19:D19" si="19">C20</f>
        <v>2082634145</v>
      </c>
      <c r="D19" s="23">
        <f t="shared" si="19"/>
        <v>13500715</v>
      </c>
      <c r="E19" s="24">
        <f t="shared" si="4"/>
        <v>2069133430</v>
      </c>
      <c r="F19" s="23">
        <f t="shared" ref="F19:G19" si="20">F20</f>
        <v>26060926</v>
      </c>
      <c r="G19" s="23">
        <f t="shared" si="20"/>
        <v>2003072916</v>
      </c>
      <c r="H19" s="25">
        <f t="shared" si="6"/>
        <v>0.9680733427</v>
      </c>
      <c r="I19" s="26"/>
      <c r="J19" s="26"/>
      <c r="K19" s="26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15.75" customHeight="1">
      <c r="A20" s="22" t="s">
        <v>39</v>
      </c>
      <c r="B20" s="22" t="s">
        <v>40</v>
      </c>
      <c r="C20" s="23">
        <v>2.082634145E9</v>
      </c>
      <c r="D20" s="23">
        <v>1.3500715E7</v>
      </c>
      <c r="E20" s="24">
        <f t="shared" si="4"/>
        <v>2069133430</v>
      </c>
      <c r="F20" s="29">
        <v>2.6060926E7</v>
      </c>
      <c r="G20" s="23">
        <f>1416350+F20+1149621121+501351620+305431254+19191645</f>
        <v>2003072916</v>
      </c>
      <c r="H20" s="25">
        <f t="shared" si="6"/>
        <v>0.9680733427</v>
      </c>
      <c r="I20" s="26"/>
      <c r="J20" s="26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34.5" customHeight="1">
      <c r="A21" s="35" t="s">
        <v>41</v>
      </c>
      <c r="B21" s="6"/>
      <c r="C21" s="33">
        <f t="shared" ref="C21:G21" si="21">+C9</f>
        <v>2103634145</v>
      </c>
      <c r="D21" s="33">
        <f t="shared" si="21"/>
        <v>13500715</v>
      </c>
      <c r="E21" s="33">
        <f t="shared" si="21"/>
        <v>2090133430</v>
      </c>
      <c r="F21" s="33">
        <f t="shared" si="21"/>
        <v>26060926</v>
      </c>
      <c r="G21" s="33">
        <f t="shared" si="21"/>
        <v>2024072916</v>
      </c>
      <c r="H21" s="36">
        <f t="shared" si="6"/>
        <v>0.9683941164</v>
      </c>
      <c r="I21" s="26"/>
      <c r="J21" s="2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6.25" customHeight="1">
      <c r="A22" s="37" t="s">
        <v>42</v>
      </c>
      <c r="B22" s="38"/>
      <c r="C22" s="39"/>
      <c r="D22" s="39"/>
      <c r="E22" s="39"/>
      <c r="F22" s="39"/>
      <c r="G22" s="40" t="s">
        <v>43</v>
      </c>
      <c r="H22" s="41"/>
      <c r="I22" s="26"/>
      <c r="J22" s="2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37"/>
      <c r="B23" s="42"/>
      <c r="C23" s="39"/>
      <c r="D23" s="39"/>
      <c r="E23" s="39"/>
      <c r="F23" s="39"/>
      <c r="G23" s="39"/>
      <c r="H23" s="4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43"/>
      <c r="C24" s="2"/>
      <c r="D24" s="2"/>
      <c r="E24" s="44"/>
      <c r="F24" s="45"/>
      <c r="G24" s="45"/>
      <c r="H24" s="2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46" t="s">
        <v>44</v>
      </c>
      <c r="C25" s="2"/>
      <c r="D25" s="2"/>
      <c r="E25" s="47" t="s">
        <v>45</v>
      </c>
      <c r="H25" s="2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48" t="s">
        <v>46</v>
      </c>
      <c r="C26" s="2"/>
      <c r="D26" s="2"/>
      <c r="E26" s="49" t="s">
        <v>47</v>
      </c>
      <c r="H26" s="2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2"/>
      <c r="D27" s="2"/>
      <c r="E27" s="2"/>
      <c r="F27" s="2"/>
      <c r="G27" s="2"/>
      <c r="H27" s="2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2"/>
      <c r="D28" s="2"/>
      <c r="E28" s="2"/>
      <c r="F28" s="2"/>
      <c r="G28" s="2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2"/>
      <c r="D29" s="2"/>
      <c r="E29" s="2"/>
      <c r="F29" s="2"/>
      <c r="G29" s="2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2"/>
      <c r="D30" s="2"/>
      <c r="E30" s="2"/>
      <c r="F30" s="2"/>
      <c r="G30" s="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</sheetData>
  <mergeCells count="9">
    <mergeCell ref="E25:G25"/>
    <mergeCell ref="E26:G26"/>
    <mergeCell ref="B2:H2"/>
    <mergeCell ref="B3:H3"/>
    <mergeCell ref="B4:H4"/>
    <mergeCell ref="B5:H5"/>
    <mergeCell ref="B6:H6"/>
    <mergeCell ref="A21:B21"/>
    <mergeCell ref="E24:G24"/>
  </mergeCells>
  <printOptions/>
  <pageMargins bottom="0.7480314960629921" footer="0.0" header="0.0" left="0.7086614173228347" right="0.7086614173228347" top="0.7480314960629921"/>
  <pageSetup scale="50" orientation="landscape"/>
  <headerFooter>
    <oddFooter>&amp;R   11-F.21 V.3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2013-04-23T21:12:42Z</dcterms:created>
  <dc:creator>nmahecha</dc:creator>
</cp:coreProperties>
</file>