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13_ncr:1_{0611B7F9-CC53-4BF7-ADD8-D48ED4638F62}" xr6:coauthVersionLast="47" xr6:coauthVersionMax="47" xr10:uidLastSave="{00000000-0000-0000-0000-000000000000}"/>
  <bookViews>
    <workbookView xWindow="-120" yWindow="-120" windowWidth="20730" windowHeight="11160" activeTab="2" xr2:uid="{00000000-000D-0000-FFFF-FFFF00000000}"/>
  </bookViews>
  <sheets>
    <sheet name="Matriz Planes Estratégicos" sheetId="5" r:id="rId1"/>
    <sheet name="Rotulo" sheetId="7" state="hidden" r:id="rId2"/>
    <sheet name="Matriz Planes Operativos " sheetId="3" r:id="rId3"/>
    <sheet name="Hoja1" sheetId="8" r:id="rId4"/>
    <sheet name="Instrucciones" sheetId="6" r:id="rId5"/>
    <sheet name="Listas FUGA" sheetId="4" state="hidden" r:id="rId6"/>
  </sheets>
  <externalReferences>
    <externalReference r:id="rId7"/>
  </externalReferences>
  <definedNames>
    <definedName name="_xlnm._FilterDatabase" localSheetId="2" hidden="1">'Matriz Planes Operativos '!$A$18:$S$40</definedName>
    <definedName name="_xlnm.Print_Area" localSheetId="0">'Matriz Planes Estratégicos'!$B$1:$Q$57</definedName>
    <definedName name="_xlnm.Print_Area" localSheetId="2">'Matriz Planes Operativos '!$A$1:$AJ$54</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workbook>
</file>

<file path=xl/calcChain.xml><?xml version="1.0" encoding="utf-8"?>
<calcChain xmlns="http://schemas.openxmlformats.org/spreadsheetml/2006/main">
  <c r="AJ39" i="3" l="1"/>
  <c r="AJ38" i="3"/>
  <c r="AJ36" i="3"/>
  <c r="AJ34" i="3"/>
  <c r="AJ33" i="3"/>
  <c r="AJ32" i="3"/>
  <c r="AJ30" i="3"/>
  <c r="AJ28" i="3"/>
  <c r="AJ29" i="3"/>
  <c r="AJ27" i="3"/>
  <c r="AJ26" i="3"/>
  <c r="AJ23" i="3"/>
  <c r="AJ21" i="3"/>
  <c r="AJ20" i="3" l="1"/>
  <c r="H41" i="3"/>
  <c r="T41" i="3"/>
  <c r="N41" i="3"/>
  <c r="AA40" i="3"/>
  <c r="AA39" i="3"/>
  <c r="AA38" i="3"/>
  <c r="AA37" i="3"/>
  <c r="AA36" i="3"/>
  <c r="AA35" i="3"/>
  <c r="AA34" i="3"/>
  <c r="AA33" i="3"/>
  <c r="AA32" i="3"/>
  <c r="AA31" i="3"/>
  <c r="AA30" i="3"/>
  <c r="AA29" i="3"/>
  <c r="AA28" i="3"/>
  <c r="AA27" i="3"/>
  <c r="AA26" i="3"/>
  <c r="AA25" i="3"/>
  <c r="AA24" i="3"/>
  <c r="AA23" i="3"/>
  <c r="AA22" i="3"/>
  <c r="AA21" i="3"/>
  <c r="AA20" i="3"/>
  <c r="AA19" i="3"/>
  <c r="U40" i="3"/>
  <c r="U39" i="3"/>
  <c r="U38" i="3"/>
  <c r="U37" i="3"/>
  <c r="U36" i="3"/>
  <c r="U35" i="3"/>
  <c r="U34" i="3"/>
  <c r="U33" i="3"/>
  <c r="U32" i="3"/>
  <c r="U31" i="3"/>
  <c r="U30" i="3"/>
  <c r="U29" i="3"/>
  <c r="U28" i="3"/>
  <c r="U27" i="3"/>
  <c r="U26" i="3"/>
  <c r="U25" i="3"/>
  <c r="U24" i="3"/>
  <c r="U23" i="3"/>
  <c r="U22" i="3"/>
  <c r="U21" i="3"/>
  <c r="U20" i="3"/>
  <c r="U19" i="3"/>
  <c r="I29" i="3" l="1"/>
  <c r="O29" i="3"/>
  <c r="I37" i="3"/>
  <c r="I36" i="3"/>
  <c r="I34" i="3"/>
  <c r="O34" i="3"/>
  <c r="I35" i="3"/>
  <c r="O35" i="3"/>
  <c r="O36" i="3"/>
  <c r="O37" i="3"/>
  <c r="I23" i="3" l="1"/>
  <c r="O23" i="3"/>
  <c r="I19" i="3" l="1"/>
  <c r="O20" i="3" l="1"/>
  <c r="O21" i="3"/>
  <c r="O22" i="3"/>
  <c r="O24" i="3"/>
  <c r="O25" i="3"/>
  <c r="O26" i="3"/>
  <c r="O27" i="3"/>
  <c r="O28" i="3"/>
  <c r="O30" i="3"/>
  <c r="O31" i="3"/>
  <c r="O32" i="3"/>
  <c r="O33" i="3"/>
  <c r="O38" i="3"/>
  <c r="O39" i="3"/>
  <c r="O40" i="3"/>
  <c r="O19" i="3"/>
  <c r="I20" i="3"/>
  <c r="I21" i="3"/>
  <c r="I22" i="3"/>
  <c r="I24" i="3"/>
  <c r="I25" i="3"/>
  <c r="I26" i="3"/>
  <c r="I27" i="3"/>
  <c r="I28" i="3"/>
  <c r="I30" i="3"/>
  <c r="I31" i="3"/>
  <c r="I32" i="3"/>
  <c r="I33" i="3"/>
  <c r="I38" i="3"/>
  <c r="I39" i="3"/>
  <c r="I40" i="3"/>
  <c r="R7" i="3"/>
</calcChain>
</file>

<file path=xl/sharedStrings.xml><?xml version="1.0" encoding="utf-8"?>
<sst xmlns="http://schemas.openxmlformats.org/spreadsheetml/2006/main" count="391" uniqueCount="290">
  <si>
    <t>FECHA</t>
  </si>
  <si>
    <t>INICIAL</t>
  </si>
  <si>
    <t>FINAL</t>
  </si>
  <si>
    <t>Objetivos estratégicos</t>
  </si>
  <si>
    <t xml:space="preserve">Proyectos de Inversión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</si>
  <si>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</si>
  <si>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</si>
  <si>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</si>
  <si>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</si>
  <si>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</si>
  <si>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</si>
  <si>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</si>
  <si>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</si>
  <si>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</si>
  <si>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</si>
  <si>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</si>
  <si>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</si>
  <si>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</si>
  <si>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</si>
  <si>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</si>
  <si>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</si>
  <si>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</si>
  <si>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</si>
  <si>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</si>
  <si>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</si>
  <si>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</si>
  <si>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 xml:space="preserve"> </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</si>
  <si>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</si>
  <si>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</si>
  <si>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</si>
  <si>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</si>
  <si>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</si>
  <si>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</si>
  <si>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</si>
  <si>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</si>
  <si>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</si>
  <si>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</si>
  <si>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DD/MM/AAAA</t>
  </si>
  <si>
    <t>ELABORÓ:</t>
  </si>
  <si>
    <t>Nombre:</t>
  </si>
  <si>
    <t>Cargo:</t>
  </si>
  <si>
    <t xml:space="preserve">Registrar cargo </t>
  </si>
  <si>
    <t>Políticas de Operación</t>
  </si>
  <si>
    <t>Nombre del Líder del Proceso</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</si>
  <si>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</si>
  <si>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</si>
  <si>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</si>
  <si>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</si>
  <si>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</si>
  <si>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</si>
  <si>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</si>
  <si>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</si>
  <si>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</si>
  <si>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</si>
  <si>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</si>
  <si>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</si>
  <si>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</si>
  <si>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</si>
  <si>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</si>
  <si>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</si>
  <si>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</si>
  <si>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</si>
  <si>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</si>
  <si>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</si>
  <si>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</si>
  <si>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</si>
  <si>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</si>
  <si>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</si>
  <si>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</si>
  <si>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</si>
  <si>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</si>
  <si>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</si>
  <si>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</si>
  <si>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</si>
  <si>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Segunda Línea de Defensa 
Oficina Asesora de Planeación *</t>
  </si>
  <si>
    <t xml:space="preserve">* La Segunda línea de defensa realizará seguimientos por muestreo de acuerdo con su cronogrma anual . </t>
  </si>
  <si>
    <t>V4, 26-04-2021</t>
  </si>
  <si>
    <t>OBJETIVOS ESTRATÉGICOS</t>
  </si>
  <si>
    <t>COMPONENTES</t>
  </si>
  <si>
    <t>Vigencia del Plan:</t>
  </si>
  <si>
    <t>PLANES</t>
  </si>
  <si>
    <t>PROGRAMAS</t>
  </si>
  <si>
    <t xml:space="preserve">* La Segunda línea de defensa realizará seguimientos por muestreo de acuerdo con su cronograma anual. </t>
  </si>
  <si>
    <t>ESTRATEGIAS</t>
  </si>
  <si>
    <t>NOMBRE DEL PLAN:</t>
  </si>
  <si>
    <t xml:space="preserve">RUTAS O LÍNEAS </t>
  </si>
  <si>
    <t>Seguimiento No. 1</t>
  </si>
  <si>
    <t>Fecha de seguimiento</t>
  </si>
  <si>
    <t>Fecha de seguimiento:</t>
  </si>
  <si>
    <t>Objetivos Estratégicos Asociados - Plan Estratégico Institucional</t>
  </si>
  <si>
    <t>Proyecto de inversión FUGA (si aplica)</t>
  </si>
  <si>
    <t>Segunda parte - Relacione los elementos que contiene el Plan Estratégico formulado, de manera que se evidencie la coherencia entre cada uno de éstos</t>
  </si>
  <si>
    <t>Primera Parte - Información del Plan Estratégico</t>
  </si>
  <si>
    <t>Tercera parte - Seguimiento de los Objetivos Estratégicos del Plan</t>
  </si>
  <si>
    <t>Seguimiento No. 2</t>
  </si>
  <si>
    <t>Porcentaje de avance en la gestión</t>
  </si>
  <si>
    <t>Análisis y recomendaciones</t>
  </si>
  <si>
    <t>No.</t>
  </si>
  <si>
    <t>Cuarta parte - Control de cambios del Plan</t>
  </si>
  <si>
    <t>Objetivo</t>
  </si>
  <si>
    <t>Logro - Descripción cualitativa</t>
  </si>
  <si>
    <r>
      <rPr>
        <b/>
        <sz val="11"/>
        <color theme="1"/>
        <rFont val="Calibri"/>
        <family val="2"/>
        <scheme val="minor"/>
      </rPr>
      <t xml:space="preserve">Hoja - Matriz Planes Estratégicos: 
</t>
    </r>
    <r>
      <rPr>
        <sz val="11"/>
        <color theme="1"/>
        <rFont val="Calibri"/>
        <family val="2"/>
        <scheme val="minor"/>
      </rPr>
      <t xml:space="preserve">Esta primera hoja </t>
    </r>
    <r>
      <rPr>
        <u/>
        <sz val="11"/>
        <color theme="1"/>
        <rFont val="Calibri"/>
        <family val="2"/>
        <scheme val="minor"/>
      </rPr>
      <t>solo aplica para aquellos procesos que tienen formulado Plan Estratégico,</t>
    </r>
    <r>
      <rPr>
        <sz val="11"/>
        <color theme="1"/>
        <rFont val="Calibri"/>
        <family val="2"/>
        <scheme val="minor"/>
      </rPr>
      <t xml:space="preserve"> como por ejemplo: Gestión del Talento Humano, Gestión TIC,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scheme val="minor"/>
      </rPr>
      <t>La tercera</t>
    </r>
    <r>
      <rPr>
        <sz val="11"/>
        <color theme="1"/>
        <rFont val="Calibri"/>
        <family val="2"/>
        <scheme val="minor"/>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scheme val="minor"/>
      </rPr>
      <t>La cuarta</t>
    </r>
    <r>
      <rPr>
        <sz val="11"/>
        <color theme="1"/>
        <rFont val="Calibri"/>
        <family val="2"/>
        <scheme val="minor"/>
      </rPr>
      <t xml:space="preserve">, es para registrar el control de cambios, por actualizaciones del Plan.
</t>
    </r>
  </si>
  <si>
    <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</si>
  <si>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</si>
  <si>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Primera Parte - Información del Plan de Acción u Operativo</t>
  </si>
  <si>
    <t xml:space="preserve">Segunda Parte - Descripción de los elementos y actividades </t>
  </si>
  <si>
    <t>Tercera Parte - Seguimiento</t>
  </si>
  <si>
    <t>OBJETIVO:</t>
  </si>
  <si>
    <t>PROCESO:</t>
  </si>
  <si>
    <r>
      <rPr>
        <b/>
        <sz val="11"/>
        <color theme="1"/>
        <rFont val="Calibri"/>
        <family val="2"/>
        <scheme val="minor"/>
      </rPr>
      <t xml:space="preserve">Hoja - Matriz Planes Operativos: 
</t>
    </r>
    <r>
      <rPr>
        <sz val="11"/>
        <color theme="1"/>
        <rFont val="Calibri"/>
        <family val="2"/>
        <scheme val="minor"/>
      </rPr>
      <t xml:space="preserve">Esta segunda hoja es </t>
    </r>
    <r>
      <rPr>
        <u/>
        <sz val="11"/>
        <color theme="1"/>
        <rFont val="Calibri"/>
        <family val="2"/>
        <scheme val="minor"/>
      </rPr>
      <t>para aquellos procesos que tienen formulado Planes de Acción u Operativos,</t>
    </r>
    <r>
      <rPr>
        <sz val="11"/>
        <color theme="1"/>
        <rFont val="Calibri"/>
        <family val="2"/>
        <scheme val="minor"/>
      </rPr>
      <t xml:space="preserve"> como por ejemplo: Plan de Capacitación, Plan de vacantes, Planes de mantenimiento, Plan de comunicaciones del PETI,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como: Componente, actividad, indicador, producto, fecha de inicio, fecha final, magnitud total programada.
</t>
    </r>
    <r>
      <rPr>
        <u/>
        <sz val="11"/>
        <color theme="1"/>
        <rFont val="Calibri"/>
        <family val="2"/>
        <scheme val="minor"/>
      </rPr>
      <t>La tercera</t>
    </r>
    <r>
      <rPr>
        <sz val="11"/>
        <color theme="1"/>
        <rFont val="Calibri"/>
        <family val="2"/>
        <scheme val="minor"/>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scheme val="minor"/>
      </rPr>
      <t>La cuarta</t>
    </r>
    <r>
      <rPr>
        <sz val="11"/>
        <color theme="1"/>
        <rFont val="Calibri"/>
        <family val="2"/>
        <scheme val="minor"/>
      </rPr>
      <t xml:space="preserve">, es para registrar el control de cambios, por actualizaciones del Plan.
</t>
    </r>
  </si>
  <si>
    <t>Proceso:</t>
  </si>
  <si>
    <t>Documento:</t>
  </si>
  <si>
    <t>Código:</t>
  </si>
  <si>
    <t>Versión:</t>
  </si>
  <si>
    <t>Formato Plan de acción para la formulación, seguimiento y monitoreo de los planes institucionales y estratégicos</t>
  </si>
  <si>
    <t>PN-FTPL-06</t>
  </si>
  <si>
    <t>PROGRAMA USO EFICIENTE DEL AGUA</t>
  </si>
  <si>
    <t>((número de piezas divulgadas/número de piezas programadas))*100</t>
  </si>
  <si>
    <t>Evidencia PDF</t>
  </si>
  <si>
    <t>((numero de mantenimientos realizados/número de mantenimiento programados))*100</t>
  </si>
  <si>
    <t xml:space="preserve">Informe de mantenimiento </t>
  </si>
  <si>
    <t>((número de analisis realizados/núimero de analisis programados))*100</t>
  </si>
  <si>
    <t>Informe de analisis</t>
  </si>
  <si>
    <t>((Número de capacitaciones realizadas/número de capacitaciones programadas))*100</t>
  </si>
  <si>
    <t>Registro fotografico, informe de actividad</t>
  </si>
  <si>
    <t>PROGRAMA USO EFICIENTE DE LA ENERGÍA</t>
  </si>
  <si>
    <t>((Número de actividades realizadas/número de actividades programadas))*100</t>
  </si>
  <si>
    <t xml:space="preserve">Informe de analisis </t>
  </si>
  <si>
    <t>((Número de inventarios realizados/número de inventarios programados))*100</t>
  </si>
  <si>
    <t>Formato de inventario.</t>
  </si>
  <si>
    <t>PROGRAMA GESTIÓN INTEGRAL RESIDUOS SOLIDOS</t>
  </si>
  <si>
    <t>Informe de actividad, registro fotografico, registro de asistencia</t>
  </si>
  <si>
    <t>((Número de inspecciones realizadas/número de inspecciones programadas))*100</t>
  </si>
  <si>
    <t>Informe de inspección, registro fotografico</t>
  </si>
  <si>
    <t>((kg de residuos gestionados/kg de residuos generados))*100</t>
  </si>
  <si>
    <t>Certificado de disposición, registro fotografico</t>
  </si>
  <si>
    <t>PROGRAMA CONSUMO SOSTENIBLE</t>
  </si>
  <si>
    <t xml:space="preserve">Ficha criterios ambientales </t>
  </si>
  <si>
    <t>((Número de actualización realizadas/número de actualizaciones programadas))*100</t>
  </si>
  <si>
    <t>Informe de actualización</t>
  </si>
  <si>
    <t>PROGRAMA IMPLEMENTACIÓN PRACTICAS SOSTENIBLES</t>
  </si>
  <si>
    <t xml:space="preserve">Realizar la semana ambiental la primera semana del mes de junio </t>
  </si>
  <si>
    <t>Garantizar las condiciones minimas de los cuartos de almacenamiento temporales de los residuos generados de acuerdo a lo establecido en el decreto 1076 de 2015 “por medio del cual se expide el Decreto Único Reglamentario al Sector Ambiente y Desarrollo Sostenible” numeral 2.2.6.1.3.1., parágrafo 1 y la Resolución 1023 de 2005 “Por la cual se adoptan guías ambientales como instrumento de autogestión y autorregulación.”, artículo 3, numeral 6, guía 45</t>
  </si>
  <si>
    <t>Divulgar dos (2) piezas  comunicativas que incentiven el uso sostenible y la reducción progresiva en la generación de residuos asociados a plásticos de un solo uso, dirigidas a los colaboradores de la entidad</t>
  </si>
  <si>
    <t>Actualizar los datos como generador de residuos peligrosos ante la autoridad competente de acuerdo a lo establecido en la resolución 1362 de 2007 por la cual se establecen los requisitos y el procedimiento para el Registro de Generadores de Residuos o Desechos Peligrosos, a que hacen referencia los artículos 27 y 28 del Decreto 4741 del 30 de diciembre de 2005.</t>
  </si>
  <si>
    <t xml:space="preserve">Enviar dos (2) piezas comunicativas a los colaboradores de la entidad sobre la estrategia cero papel </t>
  </si>
  <si>
    <t>Garantizar la gestión integral del 100% de los residuos (aprovechables, no aprovechables, peligrosos, especiales) generados en las instalaciones de la entidad</t>
  </si>
  <si>
    <t>Realizar dos (2) mantenimientos preventivos al año a los sistemas de luminarias de las sedes grifos, casa amarilla y principal</t>
  </si>
  <si>
    <t>Divulgar cuatro (4) piezas comunicativas sobre la movilidad sostenible dirigida a los colaboradores de la entidad</t>
  </si>
  <si>
    <t>Divulgar en cualquier medio de comunicación de la entidad  1 (una) pieza trimestral, total cuatro (4) piezas comunicativas en el año que incentiven el uso eficiente del recurso hidrico</t>
  </si>
  <si>
    <t>Realizar dos (2) mantenimientos preventivos al año a los sistemas sanitarios de las sedes grifos, casa amarilla y casa principal</t>
  </si>
  <si>
    <t>Realizar dos (2)  analisis anuales de consumo del recurso hidrico a la sede grifos, casa amarilla y sede principal con el proposito de establecer el cumplimiento a los objetivos ambientales establecidos en el documento PIGA 2021-2024</t>
  </si>
  <si>
    <t>Realizar dos (2) veces al año el inventario de los sistemas sanitarios de cada sede casa amarilla, principal y grifos.</t>
  </si>
  <si>
    <t>Realizar dos (2) analisis de consumo de energía a las sedes de los grifos, casa amarilla y sede principal con el objetivo de establecer el cumplimiento a los objetivos ambientales establecidos en el documento PIGA 2021-2024</t>
  </si>
  <si>
    <t>Realizar dos (2) veces al año el inventario de los sistemas de luminarias de cada sede principal, grifos y casa amarilla</t>
  </si>
  <si>
    <t xml:space="preserve">Realizar  una (1)  capacitación sobre la gestión integral de residuos sólidos para su aprovechamiento, disposición final y plasticos de un solo uso, dirigida a los colaboradores de la entidad. </t>
  </si>
  <si>
    <t xml:space="preserve">Realizar una (1) actividad enfocada en la generación de conciencia para la disminución de plásticos de un solo uso </t>
  </si>
  <si>
    <t>Capacitar al personal de aseo y cafetería tres (3) veces al año sobre la segregación en la fuente y disposición final de los residuos solidos (aprovechables, no aprovechables, peligrosos, especiales) que se generan en la entidad.</t>
  </si>
  <si>
    <t xml:space="preserve">Registro fotografico, Presentación PowerPoint, listado de asistencia </t>
  </si>
  <si>
    <t>Divulgar cuatro en cualquier medio de comunicación de la entidad 1 (una) pieza trimestral, total (4) piezas comuinicativas sobre el uso eficiente de la energia en cualquiera de las plataformas de la entidad (intranet, correo electronico, whatsapp)</t>
  </si>
  <si>
    <t>Divulgar en cualquier medio de comunicación de la entidad 1 (una) pieza trimestral, total cuatro (4) piezas comunicativas sobre la gestión integral de los residuos a los colaboradores de la entidad</t>
  </si>
  <si>
    <t>((número de circulares divulgadas/número de circulares programadas))*100</t>
  </si>
  <si>
    <t>Elaborar y divulgar una (1) circular al año sobre compras publicas sostenibles, la cual se divulgara peridicamente a los colaboradores de la entidad</t>
  </si>
  <si>
    <t>Presentar a la oficina juridica en el I trimestre del 2024 en el procesos precontractual las fichas de criterios ambientales para la adquisición de bienes y servicios de: mantenimiento ascensor, aseo y cafetería, extintores, fumigación, mantenimiento, transporte y vigilancia.</t>
  </si>
  <si>
    <t>((Número de fichas presentadas/número de fichas elaboradas))*100</t>
  </si>
  <si>
    <t>Nombre: Iván Mauricio Pérez G</t>
  </si>
  <si>
    <t>Mitigar y controlar los impactos ambientales negativos significativos generados de las actividades misionales y administrativas de la FUGA</t>
  </si>
  <si>
    <t>Recursos físicos</t>
  </si>
  <si>
    <t xml:space="preserve">Plan institucional de gestión ambiental PIGA </t>
  </si>
  <si>
    <t>I TRIMESTRE</t>
  </si>
  <si>
    <t xml:space="preserve">II TRIMESTRE </t>
  </si>
  <si>
    <t xml:space="preserve">III TRIMESTRE </t>
  </si>
  <si>
    <t xml:space="preserve">IV TRIMESTRE </t>
  </si>
  <si>
    <t>Se divulga la pieza comunicativa día mundial del agua 22 de marzo de 2024</t>
  </si>
  <si>
    <t>Radicado ORFEO 20242700029823</t>
  </si>
  <si>
    <t>Radicado ORFEO 
20242700042293</t>
  </si>
  <si>
    <t xml:space="preserve">Se remitio la piexa comunicativa #JuntosPorElAgua </t>
  </si>
  <si>
    <t>Radicado ORFEO 	20242700092293</t>
  </si>
  <si>
    <t>Se divulgo con los colaboradores de la FUGA pieza de ahorro del agua</t>
  </si>
  <si>
    <t xml:space="preserve">Se realizó el mantenimiento de el sistema PUSH en la sede casa grifos </t>
  </si>
  <si>
    <t>Radicado ORFEO 2024270003048300007
Radicado ORFEO asociado 20242700030483</t>
  </si>
  <si>
    <t>Se elaboro el informe de gestión de consumo de agua en el I semestre de 2024</t>
  </si>
  <si>
    <t>Radicado ORFEO
20242700092333</t>
  </si>
  <si>
    <t xml:space="preserve">Se elaboro el informesobre inventario de sistemas sanitarios I semestre </t>
  </si>
  <si>
    <t>Radicado ORFEO
20242700033843	
Radicado ORFEO 
20242700092413</t>
  </si>
  <si>
    <t xml:space="preserve">Se divulgo la pieza comunicativa % tips para reducir el consumo de energía 
Se divulgo la pieza comunicativa sobre energias renovables </t>
  </si>
  <si>
    <t xml:space="preserve">Radicado ORFEO
2024270003048300003	
Radicado ORFEO asociado
20242700030483 </t>
  </si>
  <si>
    <t>Se realizó el mantenimiento del cambio de luminarias en la sede principal de la entidad</t>
  </si>
  <si>
    <t>Se elaboro el informe de seguimiento al consumo de energía del I semestre del 2024</t>
  </si>
  <si>
    <t xml:space="preserve">Se elaboro el informe de inventario de luminarias de la entidad I semestre </t>
  </si>
  <si>
    <t xml:space="preserve">Radicado ORFEO
20242700021433	</t>
  </si>
  <si>
    <t xml:space="preserve">Se divulga la pieza comunicativa dsobre plasticos de un solo uso </t>
  </si>
  <si>
    <t xml:space="preserve">Se divulgo la pieza comunicativa sobre la actividad de la semana ambiental enficoda en  la jornada de reciclaton </t>
  </si>
  <si>
    <t>Se remitio por correo electronico el dia 1 de junio por correo institucional</t>
  </si>
  <si>
    <t xml:space="preserve">Durante el I trimestre se realizo la entrega de los residuos aprovchables generados </t>
  </si>
  <si>
    <t xml:space="preserve">Radicado ORFEO
20242700024023
20242700024033
20242700031963	</t>
  </si>
  <si>
    <t xml:space="preserve">Durante el II semestre se realizó la entrega de los residuos aptovechables </t>
  </si>
  <si>
    <t xml:space="preserve">Durante el I semestre se divulgo la pieza comunicativa por correo institucional y whatsapp </t>
  </si>
  <si>
    <t xml:space="preserve">Se realizo la capacitación al personal de servicios generales en temas de gestión integral de resiudos </t>
  </si>
  <si>
    <t xml:space="preserve">Radicado ORFEO
20242700092443 </t>
  </si>
  <si>
    <t xml:space="preserve">Radicado ORFEO
20242700032373	</t>
  </si>
  <si>
    <t xml:space="preserve">Se realizó la actualización de generador de residuos peligrosos </t>
  </si>
  <si>
    <t xml:space="preserve">Se realizo la semana ambiental en la 1ra semana del mes de junio en la que se hicieron las siguientes actividades:
- Estrategia ahorro de agua 
4 a 7 de junio
- Conoce la huerta del bronx 6 de junio
-Reciclaton FUGA 7 de junio </t>
  </si>
  <si>
    <t xml:space="preserve">Radicado ORFEO
20242700092493 </t>
  </si>
  <si>
    <t xml:space="preserve">Radicado ORFEO
20242700034913	</t>
  </si>
  <si>
    <t>Se divulgo la pieza comunicativa sobre la movilidad Sostenible</t>
  </si>
  <si>
    <t xml:space="preserve">Radicado ORFEO
20242700092523 
Radicado ORFEO 
20242700092533   </t>
  </si>
  <si>
    <t xml:space="preserve">Radicado ORFEO
20242700092543 </t>
  </si>
  <si>
    <t>Se divulgo la pieza comunicativa de movilidad sostenible</t>
  </si>
  <si>
    <t xml:space="preserve">Radicado ORFEO
20242700042893
20242700092793  
20242700092803 </t>
  </si>
  <si>
    <t>Radicado ORFEO 
20242700092323
Se da alcance al radicado teniendo en cuenta que el documento quedo en blanco
Radicado ORFEO 20242700097853</t>
  </si>
  <si>
    <t>Radicado ORFEO
20242700102053</t>
  </si>
  <si>
    <t xml:space="preserve">Se realizo el mantenimiento de luminarias en la sede principal en el cuarto de servidores </t>
  </si>
  <si>
    <t xml:space="preserve">Radicado ORFEO 20242700111193  </t>
  </si>
  <si>
    <t>Se realizó la entrega de los residuos aprovechables a la Asociacion de recicladores de los mese de agosto, septiemvbre y octubre</t>
  </si>
  <si>
    <t>Se presento a la oficina juridica las fichas de criterios ambientales de los procesos mencionados</t>
  </si>
  <si>
    <t xml:space="preserve">Radicado ORFEO
20242700111213 </t>
  </si>
  <si>
    <t>Cargo: Ingeniero ambiental Contratista</t>
  </si>
  <si>
    <t>Se realiza mantenimientto correctivo al orinal de casa tercera de la sede principal de la FUGA</t>
  </si>
  <si>
    <t xml:space="preserve">Radicado ORFEO
20252700016413 </t>
  </si>
  <si>
    <t>Se realiza el analisis de consumo de agua, no se realizo el analisis del mes de diciembre teniendo en cuenta que las facturas de consumo no se encontraban disponibles, el analisis se realizara el I trimestre del 2025 con todos los datos</t>
  </si>
  <si>
    <t>Radicado ORFEO
20252700016443</t>
  </si>
  <si>
    <t>Se realizó la capacitación sobre gestión integral con las personas de servicios generales de la entidad</t>
  </si>
  <si>
    <t>Radicado ORFEO
20252700016503</t>
  </si>
  <si>
    <t xml:space="preserve">Se realizo el inventario de luminarias y sistemas sanitarios de la FUGA </t>
  </si>
  <si>
    <t xml:space="preserve">Radicado ORFEO
20252700016513
</t>
  </si>
  <si>
    <t>Radicado ORFEO
20252700016523</t>
  </si>
  <si>
    <t xml:space="preserve">Se realizo el levantamiento del inventario de luminarias del II semestre </t>
  </si>
  <si>
    <t>Se realizo el analisis de consumo de energía, no se tiene en cuenta el mes de diciembre teniendo en cuenta que no se cuenta con las facturas de consumo</t>
  </si>
  <si>
    <t>Se realizó una capacitación sobre la gestión ambiental a los colaboradores de aseo y cafetería en la cual uno de los temas es la gestión integral de residuos</t>
  </si>
  <si>
    <t>Se divulgaron en el IV trimestre dos piezas comunicativas enfocadas a la gestión ambiental</t>
  </si>
  <si>
    <t>Radicado ORFEO
20252700016593
20252700016603</t>
  </si>
  <si>
    <t xml:space="preserve">RADICADO ORFEO
20242800051303	</t>
  </si>
  <si>
    <t>Se presento la pieza de cero papel en la jornada de inducción y reinducción de la entidad</t>
  </si>
  <si>
    <t>Radicado ORFEO
20252700016503
20252700016633</t>
  </si>
  <si>
    <t xml:space="preserve">Para el IV trimestre del 2024 se realizo la entrega de 464,17 kg de residuos aprovechables </t>
  </si>
  <si>
    <t xml:space="preserve">Radicado ORFEO
20252700016323
20252700016283
20242700102553	</t>
  </si>
  <si>
    <t xml:space="preserve">Radicado ORFEO
20242700101593	</t>
  </si>
  <si>
    <t xml:space="preserve">Se elabora el informe de cumplimiento de las condiciones del cuarto de residuos peligrosos de acuerdo con la normatividad ambiental vigente </t>
  </si>
  <si>
    <t>Radicado ORFEO
20252700016603</t>
  </si>
  <si>
    <t>Se solicita la divulgación de la pieza comunicativa ambiental en gestión de residuos con enfasis a a plasticos de un solo uso</t>
  </si>
  <si>
    <t xml:space="preserve">Realizar una (1) capacitaciones al año a los colaboradores de la empresa de aseo sobre la importancia del  buen uso del recurso hidrico </t>
  </si>
  <si>
    <t xml:space="preserve">Radicado ORFEO
20242700111203
20242700102553
20242700090593		
</t>
  </si>
  <si>
    <t>Se solicito la elaboración de la pieza comunicativa sobre la estrategia cero papel en la pagina de la intranet</t>
  </si>
  <si>
    <t>Radicado ORFEO 20252700034673</t>
  </si>
  <si>
    <t>Se realizó la capacitación enfocada en gestión ambiental en gestión del recurso hidrico, gestión de residuos, plásticos de un solo uso, residuos peligrosos y prblemas de uso de espacios para actividades diferentes a las planteadas en el espacio</t>
  </si>
  <si>
    <t>Tercera Linea de Defensa</t>
  </si>
  <si>
    <t>Evaluación Idependiente</t>
  </si>
  <si>
    <t>Análisis de evidencias</t>
  </si>
  <si>
    <t>Oportunidades de mejora o recomendaciones.</t>
  </si>
  <si>
    <t>Eficiencia</t>
  </si>
  <si>
    <t>Eficacia</t>
  </si>
  <si>
    <t>Promedio</t>
  </si>
  <si>
    <t>Se verifican los radicados orfeo 20242700029823, 20242700042293, 20242700092293, 20252700016593, 20252700016603. En 2024 se presentaron 5 piezas comunicativas.</t>
  </si>
  <si>
    <t>Se verifican los radicados orfeo presentados; sin embargo, en el radicado 20242700097853 no  se  evidencia el análisis  a las variables señalado en la actividad formulada. En el radicado 20252700016443 no se presentan datos para hacer seguimiento al indicador ni análisis.</t>
  </si>
  <si>
    <t xml:space="preserve">Si bien  se presentan evidencias no es posible asegurar el cumplimiento total de la actividad. 
Se recomienda asegurar la ejecución de las actividades cumpliendo las  características y fechas planeadas. </t>
  </si>
  <si>
    <t>Se verifica listado de asistencia, registro fotografico, y presentación PowerPoint de la capacitación realizada en diciembre de 2024.</t>
  </si>
  <si>
    <t xml:space="preserve">Si bien se cumple la actividad, se recomienda formular  la fecha de ejecución acorde con la complejidad y objetivo de la misma.
Se sugiere revisar el aclance de la actividad pues corresponde a una socialización y no a una capacitación. </t>
  </si>
  <si>
    <t xml:space="preserve">El radicado  20252700016513 es de  Fecha 04-02-2025 y los formatos no tienen diligenciada la fecha de realización de la actividad. </t>
  </si>
  <si>
    <t>La actividad se cumplió fuera de los plazos establecidos, se recomienda asegurar la ejecución cumpliendo características y fechas establecidas</t>
  </si>
  <si>
    <t>Se verifican los radicados orfeo 20242700033843,  
20242700092413, 20252700016593 y 20252700016603</t>
  </si>
  <si>
    <t xml:space="preserve">Actividad cumplida. </t>
  </si>
  <si>
    <t>Se verifican los radicados orfeo presentados, el radicado 20242700030483 evidenciando el  mantenimiento señalado; sin embargo, . el radicado 20252700016413  corresponde a un mantenimiento correctivo y no a preventivo como lo establece la actividad formulada.
No se presentan evidencias de mantenimiento en sede casa amarilla.</t>
  </si>
  <si>
    <t>Se verifican los radicados orfeo presentados, 20242700030483 y  20242700111193   evidenciando dos mantenimientos. Sin embargo, no es claro que los mantenimientos son correctivos  o  preventivos como lo establece la actividad formulada.
No se presentan evidencias de mantenimiento en sede casa amarilla.</t>
  </si>
  <si>
    <t xml:space="preserve">Se recomienda definir claramente si los mantemientos que se realizan son correctivos o preventivos. </t>
  </si>
  <si>
    <t xml:space="preserve">Se verifica el radicado  orfeo presentados; sin embargo, en el radicado 20242700097853 no  se  evidencia el análisis  a las variables señalado en la actividad formulada.
No se presentan más evidencias que permitan evaluar el cumplimiento de la actividad. </t>
  </si>
  <si>
    <t xml:space="preserve">El radicado  20252700016523  es de  Fecha 04-02-2025 y los formatos no tienen diligenciada la fecha de realización de la actividad. </t>
  </si>
  <si>
    <t xml:space="preserve">El radicado 20252700016503 corresponde a la actividad realizada con el personal   de la empresa de aseo., no a colaboradores de la Entidad.  La evidencia no corresponde a la actividad formulada. </t>
  </si>
  <si>
    <t xml:space="preserve"> Actividad incumplida.  se recomienda cumplir las actividades previstas y recopilar las evidencias que permitan hacer la respectiva evaluación. </t>
  </si>
  <si>
    <t>Se verifican los radicados orfeo  20242700021433,  20252700016593 y 20252700016603 que corresponden a 3 de 4 piezas programadas.</t>
  </si>
  <si>
    <t xml:space="preserve">Si bien  se presentan evidencias, no se cumplio la actividad en su totalidad.
Se recomienda asegurar la ejecución de las actividades cumpliendo las  características y fechas planeadas. </t>
  </si>
  <si>
    <t>Se verifica el radicado  orfeo 20242700101593 correspondiente al  Informe de inspección con el debido  registro fotografico</t>
  </si>
  <si>
    <t xml:space="preserve"> Actividad incumplida. Se recomienda cumplir las actividades previstas y recopilar las evidencias que permitan hacer la respectiva evaluación. </t>
  </si>
  <si>
    <r>
      <t xml:space="preserve">Se verifican los radicados orfeo presentados son los mismos presentados en la actividad anterior </t>
    </r>
    <r>
      <rPr>
        <i/>
        <sz val="11"/>
        <color theme="1"/>
        <rFont val="Arial"/>
        <family val="2"/>
      </rPr>
      <t>"Divulgar en cualquier medio de comunicación de la entidad 1 (una) pieza trimestral, total cuatro (4) piezas comunicativas sobre la gestión integral de los residuos a los colaboradores de la entidad"</t>
    </r>
    <r>
      <rPr>
        <sz val="11"/>
        <color theme="1"/>
        <rFont val="Arial"/>
        <family val="2"/>
      </rPr>
      <t xml:space="preserve"> 
 No se presentan evidencias que permitan evidenciar cumplimiento de la actividad prevista.</t>
    </r>
  </si>
  <si>
    <t xml:space="preserve">Se verifican las evidencias presentadas correspondientes a los certificados de residuos aprovechables  de marzo, abril,  mayo,  agosto, septiembre y octubre; Sin embargo, no el claro el registro fotográfico adjunto y los certificados no corresponden a los trimestres reportados. </t>
  </si>
  <si>
    <t>No se realiza la medición del indicador propuesto para evaluar su cumplimiento y no es coherente con el producto entregable. 
Se recomienda formular las actividades teniendo en cuenta la coherencia entre los verbos, la actividad, el producto entregable y el indicador.</t>
  </si>
  <si>
    <t xml:space="preserve">Los radicados 20252700016503  y 20252700016633 son los mismos presentados en varias actividades.  No se presentan evidencias que permitan evidenciar cumplimiento de la actividad prevista. </t>
  </si>
  <si>
    <t>Se verifica en el radicado orfeo 20242700032373 el certificado de inscripción al registro de generadores de residuos peligrosos</t>
  </si>
  <si>
    <t xml:space="preserve">No se cumplio la actividad en su totalidad. Se recomienda cumplir las actividades previstas y recopilar las evidencias que permitan hacer la respectiva evaluación. </t>
  </si>
  <si>
    <t xml:space="preserve">Si bien se presentaron las piezas comunicativas, varias hacían referencia a la socialización de fechas racionamientos de agua, no específicamente a  incentivar el uso eficiente del recurso hidrico.
Se recomienda asegurar la ejecución de las actividades cumpliendo las  características y fechas planeadas. </t>
  </si>
  <si>
    <t>No se presentan evidencias.</t>
  </si>
  <si>
    <t xml:space="preserve">Se verifica el radicado 20242700111213  que corresponde al correo remitido por el profesional a la Oficina jurídica. </t>
  </si>
  <si>
    <t>Actividad cumplida. La actividad señala que se deben remitir en el primer trimestre; sin embargo no es coherente con la fecha programada  hasta diciembre de 2024. Se recomienda formular las fechas de cumplimiento de actividades acorde con la complejidad de las mismas.</t>
  </si>
  <si>
    <t xml:space="preserve">Se verifica el radicado 20252700034673 correspondiente a la pieza publicada en diciembre, el radicado 20242800051303 corresponde a evidencias de la inducción y reinducción. </t>
  </si>
  <si>
    <t xml:space="preserve">Si bien  se presentan evidencias, no se cumplio la actividad en su totalidad, teniendo en cuenta que la actividad formulada no contempla la  inducción.
Se recomienda asegurar la ejecución de las actividades cumpliendo las  características y fechas planeadas. </t>
  </si>
  <si>
    <t xml:space="preserve">La evidencia presentada en el radicado 20242700092493  corresponde solamente a la pieza de socialización de la semana ambiental, no permite evidenciar las actividades ejecutadas. </t>
  </si>
  <si>
    <t xml:space="preserve">Con las evidencias presentadas no es posible evaluar las actividades desarrolladas  en el marco de la semana ambiental, tampoco se presenta medición del indicador propuesto. </t>
  </si>
  <si>
    <t>Se validan los radicados presentados de las 4 piezas comunicativas sobre la movilidad.</t>
  </si>
  <si>
    <t xml:space="preserve">Actividad incumplida. Si bien  se presentan evidencias no es posible asegurar el cunmplimiento de la actividad pues no son informes de análisis de consumo por sedes. En informes de austeridad de la vigencia 2024 se alertó sobre esta debilidad.
Se recomienda asegurar la ejecución de las actividades cumpliendo las  características y fechas planeadas. </t>
  </si>
  <si>
    <t xml:space="preserve">Actividad incumplida. Si bien  se presentan evidencias no es posible asegurar el cumplimiento de la actividad pues no son informes de análisis de consumo por sedes. En informes de austeridad de la vigencia 2024 se alertó sobre esta debilidad.
Se recomienda asegurar la ejecución de las actividades cumpliendo las  características y fechas planeadas.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</si>
</sst>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 #,##0.00_ ;_ * \-#,##0.00_ ;_ * &quot;-&quot;??_ ;_ @_ "/>
    <numFmt numFmtId="166" formatCode="0.0%"/>
    <numFmt numFmtId="167" formatCode="d/m/yyyy"/>
  </numFmts>
  <fonts count="24"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b/>
      <sz val="10"/>
      <name val="Arial"/>
      <family val="2"/>
    </font>
    <font>
      <sz val="10"/>
      <color rgb="FF0070C0"/>
      <name val="Arial"/>
      <family val="2"/>
    </font>
    <font>
      <sz val="11"/>
      <color rgb="FF0070C0"/>
      <name val="Arial"/>
      <family val="2"/>
    </font>
    <font>
      <sz val="14"/>
      <name val="Arial"/>
      <family val="2"/>
    </font>
    <font>
      <b/>
      <sz val="11"/>
      <color theme="1"/>
      <name val="Arial"/>
      <family val="2"/>
    </font>
    <font>
      <sz val="11"/>
      <color rgb="FFFF0000"/>
      <name val="Arial"/>
      <family val="2"/>
    </font>
    <font>
      <u/>
      <sz val="11"/>
      <color theme="1"/>
      <name val="Calibri"/>
      <family val="2"/>
      <scheme val="minor"/>
    </font>
    <font>
      <sz val="10"/>
      <color rgb="FF000000"/>
      <name val="Arial"/>
      <family val="2"/>
    </font>
    <font>
      <i/>
      <sz val="11"/>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rgb="FFC2D69B"/>
      </patternFill>
    </fill>
    <fill>
      <patternFill patternType="solid">
        <fgColor rgb="FFFF000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ed">
        <color auto="1"/>
      </left>
      <right/>
      <top style="medium">
        <color indexed="64"/>
      </top>
      <bottom style="dashed">
        <color auto="1"/>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auto="1"/>
      </left>
      <right/>
      <top style="dashed">
        <color auto="1"/>
      </top>
      <bottom style="dashed">
        <color auto="1"/>
      </bottom>
      <diagonal/>
    </border>
    <border>
      <left/>
      <right/>
      <top style="dashed">
        <color auto="1"/>
      </top>
      <bottom style="dashed">
        <color indexed="64"/>
      </bottom>
      <diagonal/>
    </border>
    <border>
      <left/>
      <right style="dashed">
        <color auto="1"/>
      </right>
      <top style="dashed">
        <color auto="1"/>
      </top>
      <bottom style="dashed">
        <color auto="1"/>
      </bottom>
      <diagonal/>
    </border>
    <border>
      <left style="dashed">
        <color auto="1"/>
      </left>
      <right style="dashed">
        <color auto="1"/>
      </right>
      <top style="dashed">
        <color auto="1"/>
      </top>
      <bottom/>
      <diagonal/>
    </border>
    <border>
      <left style="dashed">
        <color indexed="64"/>
      </left>
      <right style="medium">
        <color indexed="64"/>
      </right>
      <top style="dashed">
        <color indexed="64"/>
      </top>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22" fillId="0" borderId="0"/>
  </cellStyleXfs>
  <cellXfs count="203">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5" fillId="0" borderId="0" xfId="0" applyFont="1"/>
    <xf numFmtId="0" fontId="6" fillId="3" borderId="0" xfId="0" applyFont="1" applyFill="1"/>
    <xf numFmtId="0" fontId="5" fillId="0" borderId="1" xfId="0" applyFont="1" applyBorder="1"/>
    <xf numFmtId="0" fontId="5" fillId="3" borderId="0" xfId="0" applyFont="1" applyFill="1" applyAlignment="1">
      <alignment horizontal="center"/>
    </xf>
    <xf numFmtId="0" fontId="7" fillId="0" borderId="0" xfId="0" applyFont="1"/>
    <xf numFmtId="0" fontId="9" fillId="0" borderId="0" xfId="0" applyFont="1"/>
    <xf numFmtId="0" fontId="8" fillId="3" borderId="0" xfId="0" applyFont="1" applyFill="1" applyAlignment="1">
      <alignment horizontal="center" vertical="center" wrapText="1"/>
    </xf>
    <xf numFmtId="14" fontId="3" fillId="6" borderId="11" xfId="0" applyNumberFormat="1" applyFont="1" applyFill="1" applyBorder="1" applyAlignment="1">
      <alignment horizontal="center" vertical="center" wrapText="1"/>
    </xf>
    <xf numFmtId="14" fontId="3" fillId="5" borderId="13" xfId="0" applyNumberFormat="1" applyFont="1" applyFill="1" applyBorder="1" applyAlignment="1">
      <alignment horizontal="center" vertical="center" wrapText="1"/>
    </xf>
    <xf numFmtId="14" fontId="3" fillId="5" borderId="14" xfId="0" applyNumberFormat="1" applyFont="1" applyFill="1" applyBorder="1" applyAlignment="1">
      <alignment horizontal="center" vertical="center" wrapText="1"/>
    </xf>
    <xf numFmtId="0" fontId="4" fillId="0" borderId="12" xfId="0" applyFont="1" applyBorder="1" applyAlignment="1" applyProtection="1">
      <alignment vertical="center" wrapText="1"/>
      <protection locked="0"/>
    </xf>
    <xf numFmtId="9" fontId="4" fillId="0" borderId="12" xfId="7" applyFont="1" applyFill="1" applyBorder="1" applyAlignment="1" applyProtection="1">
      <alignment vertical="center" wrapText="1"/>
      <protection locked="0"/>
    </xf>
    <xf numFmtId="166" fontId="4" fillId="0" borderId="12" xfId="4" applyNumberFormat="1" applyFont="1" applyFill="1" applyBorder="1" applyAlignment="1" applyProtection="1">
      <alignment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0" borderId="1" xfId="0" applyFont="1" applyBorder="1" applyAlignment="1">
      <alignment horizontal="center" vertical="center"/>
    </xf>
    <xf numFmtId="10" fontId="4" fillId="0" borderId="12" xfId="7" applyNumberFormat="1" applyFont="1" applyFill="1" applyBorder="1" applyAlignment="1" applyProtection="1">
      <alignment vertical="center" wrapText="1"/>
      <protection locked="0"/>
    </xf>
    <xf numFmtId="0" fontId="4" fillId="0" borderId="12" xfId="7" applyNumberFormat="1" applyFont="1" applyFill="1" applyBorder="1" applyAlignment="1" applyProtection="1">
      <alignment vertical="center" wrapText="1"/>
      <protection locked="0"/>
    </xf>
    <xf numFmtId="14" fontId="3" fillId="6" borderId="10"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0" xfId="0" applyAlignment="1">
      <alignment horizontal="justify"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14" fontId="16" fillId="0" borderId="1"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xf>
    <xf numFmtId="0" fontId="1" fillId="4" borderId="1" xfId="0" applyFont="1" applyFill="1" applyBorder="1" applyAlignment="1">
      <alignment horizontal="center"/>
    </xf>
    <xf numFmtId="0" fontId="15" fillId="4" borderId="1" xfId="0" applyFont="1" applyFill="1" applyBorder="1" applyAlignment="1">
      <alignment horizontal="center" vertical="center"/>
    </xf>
    <xf numFmtId="0" fontId="8" fillId="3" borderId="1" xfId="0" applyFont="1" applyFill="1" applyBorder="1" applyAlignment="1">
      <alignment vertical="center" wrapText="1"/>
    </xf>
    <xf numFmtId="0" fontId="12" fillId="0" borderId="0" xfId="0" applyFont="1"/>
    <xf numFmtId="0" fontId="4"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7" applyNumberFormat="1" applyFont="1" applyFill="1" applyBorder="1" applyAlignment="1" applyProtection="1">
      <alignment vertical="center" wrapText="1"/>
      <protection locked="0"/>
    </xf>
    <xf numFmtId="9" fontId="4" fillId="0" borderId="0" xfId="7" applyFont="1" applyFill="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3" fillId="2" borderId="26" xfId="0" applyFont="1" applyFill="1" applyBorder="1" applyAlignment="1">
      <alignment horizontal="center" vertical="center" wrapText="1"/>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14" fontId="3" fillId="5" borderId="14" xfId="0" applyNumberFormat="1" applyFont="1" applyFill="1" applyBorder="1" applyAlignment="1">
      <alignment horizontal="center" vertical="center"/>
    </xf>
    <xf numFmtId="10" fontId="4" fillId="0" borderId="0" xfId="7" applyNumberFormat="1" applyFont="1" applyFill="1" applyBorder="1" applyAlignment="1" applyProtection="1">
      <alignment vertical="center" wrapText="1"/>
      <protection locked="0"/>
    </xf>
    <xf numFmtId="166" fontId="4" fillId="0" borderId="0" xfId="4" applyNumberFormat="1" applyFont="1" applyFill="1" applyBorder="1" applyAlignment="1" applyProtection="1">
      <alignment vertical="center" wrapText="1"/>
    </xf>
    <xf numFmtId="0" fontId="15" fillId="2" borderId="35" xfId="3" applyFont="1" applyFill="1" applyBorder="1" applyAlignment="1">
      <alignment horizontal="center" vertical="center" wrapText="1"/>
    </xf>
    <xf numFmtId="0" fontId="22" fillId="0" borderId="0" xfId="8"/>
    <xf numFmtId="0" fontId="4" fillId="0" borderId="12" xfId="7" applyNumberFormat="1" applyFont="1" applyFill="1" applyBorder="1" applyAlignment="1" applyProtection="1">
      <alignment horizontal="center" vertical="center" wrapText="1"/>
      <protection locked="0"/>
    </xf>
    <xf numFmtId="0" fontId="4" fillId="0" borderId="0" xfId="7" applyNumberFormat="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1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5" fillId="0" borderId="1"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vertical="center" wrapText="1"/>
    </xf>
    <xf numFmtId="0" fontId="8" fillId="0" borderId="1" xfId="0" applyFont="1" applyBorder="1" applyAlignment="1">
      <alignment horizontal="center" vertical="center" wrapText="1"/>
    </xf>
    <xf numFmtId="0" fontId="15" fillId="0" borderId="0" xfId="0" applyFont="1" applyAlignment="1">
      <alignment vertical="center" wrapText="1"/>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14" fontId="3" fillId="0" borderId="11"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0" fontId="5" fillId="0" borderId="1" xfId="0" applyFont="1" applyBorder="1" applyAlignment="1">
      <alignment vertical="center" wrapText="1"/>
    </xf>
    <xf numFmtId="14" fontId="4" fillId="0" borderId="1" xfId="0" applyNumberFormat="1" applyFont="1" applyBorder="1" applyAlignment="1" applyProtection="1">
      <alignment vertical="center" wrapText="1"/>
      <protection locked="0"/>
    </xf>
    <xf numFmtId="15" fontId="4" fillId="0" borderId="1" xfId="0" applyNumberFormat="1" applyFont="1" applyBorder="1" applyAlignment="1" applyProtection="1">
      <alignment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2" xfId="0" applyFont="1" applyBorder="1" applyAlignment="1">
      <alignment vertical="center" wrapText="1"/>
    </xf>
    <xf numFmtId="0" fontId="19" fillId="0" borderId="0" xfId="0" applyFont="1" applyAlignment="1">
      <alignment horizontal="center" vertical="center" wrapText="1"/>
    </xf>
    <xf numFmtId="0" fontId="1" fillId="0" borderId="1" xfId="0" applyFont="1" applyBorder="1" applyAlignment="1">
      <alignment horizontal="center" vertical="center" wrapText="1"/>
    </xf>
    <xf numFmtId="0" fontId="15"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2" fillId="0" borderId="0" xfId="0" applyFont="1" applyAlignment="1">
      <alignment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2" borderId="26" xfId="0" applyFont="1" applyFill="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14" fontId="3" fillId="5" borderId="8"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8" fillId="0" borderId="1" xfId="0" applyFont="1" applyBorder="1" applyAlignment="1">
      <alignment horizontal="left"/>
    </xf>
    <xf numFmtId="0" fontId="5" fillId="0" borderId="1" xfId="0" applyFont="1" applyBorder="1" applyAlignment="1">
      <alignment horizontal="left"/>
    </xf>
    <xf numFmtId="0" fontId="8" fillId="3"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xf>
    <xf numFmtId="0" fontId="1" fillId="0" borderId="0" xfId="0" applyFont="1" applyAlignment="1">
      <alignment horizontal="center"/>
    </xf>
    <xf numFmtId="0" fontId="18"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4" fontId="3" fillId="6" borderId="11" xfId="0" applyNumberFormat="1"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14" fontId="3" fillId="6" borderId="0" xfId="0" applyNumberFormat="1" applyFont="1" applyFill="1" applyAlignment="1">
      <alignment horizontal="center" vertical="center" wrapText="1"/>
    </xf>
    <xf numFmtId="14" fontId="3" fillId="5" borderId="11" xfId="0" applyNumberFormat="1" applyFont="1" applyFill="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5" fillId="3" borderId="0" xfId="0" applyFont="1" applyFill="1" applyAlignment="1">
      <alignment horizontal="center"/>
    </xf>
    <xf numFmtId="14" fontId="3" fillId="6" borderId="8" xfId="0" applyNumberFormat="1" applyFont="1" applyFill="1" applyBorder="1" applyAlignment="1">
      <alignment horizontal="center" vertical="center" wrapText="1"/>
    </xf>
    <xf numFmtId="0" fontId="4" fillId="0" borderId="1" xfId="0" applyFont="1" applyBorder="1" applyAlignment="1">
      <alignment horizontal="center"/>
    </xf>
    <xf numFmtId="0" fontId="17" fillId="0" borderId="1" xfId="0" applyFont="1" applyBorder="1" applyAlignment="1">
      <alignment horizontal="left"/>
    </xf>
    <xf numFmtId="0" fontId="1" fillId="4" borderId="1" xfId="0" applyFont="1" applyFill="1" applyBorder="1" applyAlignment="1">
      <alignment horizontal="center"/>
    </xf>
    <xf numFmtId="0" fontId="1"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14" fontId="16" fillId="0" borderId="1" xfId="0" applyNumberFormat="1" applyFont="1" applyBorder="1" applyAlignment="1">
      <alignment horizontal="center" vertical="center"/>
    </xf>
    <xf numFmtId="0" fontId="1" fillId="3" borderId="28" xfId="3" applyFill="1" applyBorder="1" applyAlignment="1">
      <alignment horizontal="center" vertical="center"/>
    </xf>
    <xf numFmtId="0" fontId="1" fillId="3" borderId="29" xfId="3" applyFill="1" applyBorder="1" applyAlignment="1">
      <alignment horizontal="center" vertical="center"/>
    </xf>
    <xf numFmtId="0" fontId="1" fillId="3" borderId="30" xfId="3" applyFill="1" applyBorder="1" applyAlignment="1">
      <alignment horizontal="center" vertical="center"/>
    </xf>
    <xf numFmtId="0" fontId="1" fillId="3" borderId="32" xfId="3" applyFill="1" applyBorder="1" applyAlignment="1">
      <alignment horizontal="center" vertical="center"/>
    </xf>
    <xf numFmtId="0" fontId="1" fillId="3" borderId="33" xfId="3" applyFill="1" applyBorder="1" applyAlignment="1">
      <alignment horizontal="center" vertical="center"/>
    </xf>
    <xf numFmtId="0" fontId="1" fillId="3" borderId="34" xfId="3" applyFill="1" applyBorder="1" applyAlignment="1">
      <alignment horizontal="center" vertical="center"/>
    </xf>
    <xf numFmtId="0" fontId="5" fillId="3" borderId="21" xfId="3" applyFont="1" applyFill="1" applyBorder="1" applyAlignment="1">
      <alignment horizontal="center" vertical="center"/>
    </xf>
    <xf numFmtId="0" fontId="5" fillId="3" borderId="22"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1" xfId="3" applyFont="1" applyFill="1" applyBorder="1" applyAlignment="1">
      <alignment horizontal="center" vertical="center" wrapText="1"/>
    </xf>
    <xf numFmtId="0" fontId="5" fillId="3" borderId="22" xfId="3" applyFont="1" applyFill="1" applyBorder="1" applyAlignment="1">
      <alignment horizontal="center" vertical="center" wrapText="1"/>
    </xf>
    <xf numFmtId="0" fontId="5" fillId="3" borderId="23" xfId="3" applyFont="1" applyFill="1" applyBorder="1" applyAlignment="1">
      <alignment horizontal="center" vertical="center" wrapText="1"/>
    </xf>
    <xf numFmtId="0" fontId="15" fillId="2" borderId="21" xfId="3" applyFont="1" applyFill="1" applyBorder="1" applyAlignment="1">
      <alignment horizontal="center" vertical="center"/>
    </xf>
    <xf numFmtId="0" fontId="15" fillId="2" borderId="22" xfId="3" applyFont="1" applyFill="1" applyBorder="1" applyAlignment="1">
      <alignment horizontal="center" vertical="center"/>
    </xf>
    <xf numFmtId="0" fontId="15" fillId="2" borderId="23" xfId="3" applyFont="1" applyFill="1" applyBorder="1" applyAlignment="1">
      <alignment horizontal="center" vertical="center"/>
    </xf>
    <xf numFmtId="0" fontId="1" fillId="3" borderId="21" xfId="3" applyFill="1" applyBorder="1" applyAlignment="1">
      <alignment horizontal="center" vertical="center" wrapText="1"/>
    </xf>
    <xf numFmtId="0" fontId="1" fillId="3" borderId="22" xfId="3" applyFill="1" applyBorder="1" applyAlignment="1">
      <alignment horizontal="center" vertical="center" wrapText="1"/>
    </xf>
    <xf numFmtId="0" fontId="1" fillId="3" borderId="23" xfId="3" applyFill="1" applyBorder="1" applyAlignment="1">
      <alignment horizontal="center" vertical="center" wrapText="1"/>
    </xf>
    <xf numFmtId="14" fontId="3" fillId="0" borderId="11"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0" xfId="0" applyNumberFormat="1" applyFont="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5"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0" fillId="7" borderId="36" xfId="0" applyFont="1" applyFill="1" applyBorder="1" applyAlignment="1">
      <alignment horizontal="center"/>
    </xf>
    <xf numFmtId="0" fontId="10" fillId="7" borderId="37" xfId="0" applyFont="1" applyFill="1" applyBorder="1" applyAlignment="1">
      <alignment horizontal="center"/>
    </xf>
    <xf numFmtId="0" fontId="10" fillId="7" borderId="38" xfId="0" applyFont="1" applyFill="1" applyBorder="1" applyAlignment="1">
      <alignment horizontal="center"/>
    </xf>
    <xf numFmtId="167" fontId="19" fillId="8" borderId="39" xfId="0" applyNumberFormat="1" applyFont="1" applyFill="1" applyBorder="1" applyAlignment="1">
      <alignment horizontal="center" vertical="center" wrapText="1"/>
    </xf>
    <xf numFmtId="167" fontId="19" fillId="8" borderId="40" xfId="0" applyNumberFormat="1" applyFont="1" applyFill="1" applyBorder="1" applyAlignment="1">
      <alignment horizontal="center" vertical="center" wrapText="1"/>
    </xf>
    <xf numFmtId="167" fontId="19" fillId="8" borderId="41" xfId="0" applyNumberFormat="1" applyFont="1" applyFill="1" applyBorder="1" applyAlignment="1">
      <alignment horizontal="center" vertical="center" wrapText="1"/>
    </xf>
    <xf numFmtId="167" fontId="19" fillId="8" borderId="42" xfId="0" applyNumberFormat="1" applyFont="1" applyFill="1" applyBorder="1" applyAlignment="1">
      <alignment horizontal="center" vertical="center" wrapText="1"/>
    </xf>
    <xf numFmtId="167" fontId="19" fillId="8" borderId="43" xfId="0" applyNumberFormat="1"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9" borderId="12" xfId="0" applyFont="1" applyFill="1" applyBorder="1" applyAlignment="1">
      <alignment horizontal="center" vertical="center" wrapText="1"/>
    </xf>
    <xf numFmtId="0" fontId="5" fillId="10" borderId="12" xfId="0" applyFont="1" applyFill="1" applyBorder="1" applyAlignment="1">
      <alignment horizontal="center" vertical="center" wrapText="1"/>
    </xf>
  </cellXfs>
  <cellStyles count="9">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Normal 3" xfId="8" xr:uid="{00000000-0005-0000-0000-000005000000}"/>
    <cellStyle name="Porcentaje" xfId="7" builtinId="5"/>
    <cellStyle name="Porcentaje 2" xfId="4" xr:uid="{00000000-0005-0000-0000-000007000000}"/>
    <cellStyle name="Porcentual 3" xfId="5" xr:uid="{00000000-0005-0000-0000-000008000000}"/>
  </cellStyles>
  <dxfs count="21">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38877</xdr:colOff>
      <xdr:row>2</xdr:row>
      <xdr:rowOff>105979</xdr:rowOff>
    </xdr:to>
    <xdr:pic>
      <xdr:nvPicPr>
        <xdr:cNvPr id="4" name="Imagen 3">
          <a:extLst>
            <a:ext uri="{FF2B5EF4-FFF2-40B4-BE49-F238E27FC236}">
              <a16:creationId xmlns:a16="http://schemas.microsoft.com/office/drawing/2014/main" id="{21B3EED7-C403-6E6F-19D3-21B050173488}"/>
            </a:ext>
          </a:extLst>
        </xdr:cNvPr>
        <xdr:cNvPicPr>
          <a:picLocks noChangeAspect="1"/>
        </xdr:cNvPicPr>
      </xdr:nvPicPr>
      <xdr:blipFill>
        <a:blip xmlns:r="http://schemas.openxmlformats.org/officeDocument/2006/relationships" r:embed="rId1"/>
        <a:stretch>
          <a:fillRect/>
        </a:stretch>
      </xdr:blipFill>
      <xdr:spPr>
        <a:xfrm>
          <a:off x="0" y="0"/>
          <a:ext cx="20255204" cy="1233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571499</xdr:colOff>
      <xdr:row>0</xdr:row>
      <xdr:rowOff>38101</xdr:rowOff>
    </xdr:from>
    <xdr:to>
      <xdr:col>1</xdr:col>
      <xdr:colOff>704849</xdr:colOff>
      <xdr:row>1</xdr:row>
      <xdr:rowOff>273067</xdr:rowOff>
    </xdr:to>
    <xdr:pic>
      <xdr:nvPicPr>
        <xdr:cNvPr id="2" name="1 Imagen" descr="Logo FUGA ALCALDIA-02.png">
          <a:extLst>
            <a:ext uri="{FF2B5EF4-FFF2-40B4-BE49-F238E27FC236}">
              <a16:creationId xmlns:a16="http://schemas.microsoft.com/office/drawing/2014/main" id="{BE332761-8BD2-4290-A5A2-7B77B33C1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9" y="38101"/>
          <a:ext cx="1133475" cy="62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142875</xdr:rowOff>
        </xdr:from>
        <xdr:to>
          <xdr:col>31</xdr:col>
          <xdr:colOff>0</xdr:colOff>
          <xdr:row>8</xdr:row>
          <xdr:rowOff>114300</xdr:rowOff>
        </xdr:to>
        <xdr:pic>
          <xdr:nvPicPr>
            <xdr:cNvPr id="3" name="Imagen 5">
              <a:extLst>
                <a:ext uri="{FF2B5EF4-FFF2-40B4-BE49-F238E27FC236}">
                  <a16:creationId xmlns:a16="http://schemas.microsoft.com/office/drawing/2014/main" id="{C34B4CDF-40A9-4FD2-BC5F-B1C3D3CE4A06}"/>
                </a:ext>
              </a:extLst>
            </xdr:cNvPr>
            <xdr:cNvPicPr>
              <a:picLocks noChangeAspect="1" noChangeArrowheads="1"/>
              <a:extLst>
                <a:ext uri="{84589F7E-364E-4C9E-8A38-B11213B215E9}">
                  <a14:cameraTool cellRange="$A$1:$AE$2" spid="_x0000_s5778"/>
                </a:ext>
              </a:extLst>
            </xdr:cNvPicPr>
          </xdr:nvPicPr>
          <xdr:blipFill>
            <a:blip xmlns:r="http://schemas.openxmlformats.org/officeDocument/2006/relationships" r:embed="rId2"/>
            <a:srcRect/>
            <a:stretch>
              <a:fillRect/>
            </a:stretch>
          </xdr:blipFill>
          <xdr:spPr bwMode="auto">
            <a:xfrm>
              <a:off x="0" y="1314450"/>
              <a:ext cx="12811125" cy="781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168128</xdr:colOff>
      <xdr:row>2</xdr:row>
      <xdr:rowOff>15874</xdr:rowOff>
    </xdr:to>
    <xdr:pic>
      <xdr:nvPicPr>
        <xdr:cNvPr id="4" name="Imagen 3">
          <a:extLst>
            <a:ext uri="{FF2B5EF4-FFF2-40B4-BE49-F238E27FC236}">
              <a16:creationId xmlns:a16="http://schemas.microsoft.com/office/drawing/2014/main" id="{FBD4FDB6-2E62-5582-C3EA-E1C4F5A4E4BA}"/>
            </a:ext>
          </a:extLst>
        </xdr:cNvPr>
        <xdr:cNvPicPr>
          <a:picLocks noChangeAspect="1"/>
        </xdr:cNvPicPr>
      </xdr:nvPicPr>
      <xdr:blipFill>
        <a:blip xmlns:r="http://schemas.openxmlformats.org/officeDocument/2006/relationships" r:embed="rId1"/>
        <a:stretch>
          <a:fillRect/>
        </a:stretch>
      </xdr:blipFill>
      <xdr:spPr>
        <a:xfrm>
          <a:off x="0" y="0"/>
          <a:ext cx="14732000" cy="1285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19051</xdr:colOff>
      <xdr:row>3</xdr:row>
      <xdr:rowOff>128619</xdr:rowOff>
    </xdr:to>
    <xdr:pic>
      <xdr:nvPicPr>
        <xdr:cNvPr id="3" name="Imagen 2">
          <a:extLst>
            <a:ext uri="{FF2B5EF4-FFF2-40B4-BE49-F238E27FC236}">
              <a16:creationId xmlns:a16="http://schemas.microsoft.com/office/drawing/2014/main" id="{91FFE6B4-C48B-53B7-D826-0277082DB557}"/>
            </a:ext>
          </a:extLst>
        </xdr:cNvPr>
        <xdr:cNvPicPr>
          <a:picLocks noChangeAspect="1"/>
        </xdr:cNvPicPr>
      </xdr:nvPicPr>
      <xdr:blipFill>
        <a:blip xmlns:r="http://schemas.openxmlformats.org/officeDocument/2006/relationships" r:embed="rId1"/>
        <a:stretch>
          <a:fillRect/>
        </a:stretch>
      </xdr:blipFill>
      <xdr:spPr>
        <a:xfrm>
          <a:off x="238126" y="0"/>
          <a:ext cx="9620250" cy="585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showGridLines="0" topLeftCell="A11" zoomScale="70" zoomScaleNormal="70" zoomScaleSheetLayoutView="70" workbookViewId="0">
      <selection activeCell="B21" sqref="B21:D23"/>
    </sheetView>
  </sheetViews>
  <sheetFormatPr baseColWidth="10" defaultRowHeight="14.25" x14ac:dyDescent="0.2"/>
  <cols>
    <col min="1" max="1" width="11.42578125" style="3"/>
    <col min="2" max="2" width="38.5703125" style="3" customWidth="1"/>
    <col min="3" max="3" width="32" style="3" customWidth="1"/>
    <col min="4" max="4" width="34.85546875" style="3" customWidth="1"/>
    <col min="5" max="5" width="40.140625" style="3" customWidth="1"/>
    <col min="6" max="6" width="34.28515625" style="3" customWidth="1"/>
    <col min="7" max="7" width="33.85546875" style="3" customWidth="1"/>
    <col min="8" max="8" width="38.140625" style="3" customWidth="1"/>
    <col min="9" max="9" width="39.7109375" style="3" customWidth="1"/>
    <col min="10" max="10" width="23" style="3" customWidth="1"/>
    <col min="11" max="11" width="30.5703125" style="3" customWidth="1"/>
    <col min="12" max="12" width="23.85546875" style="3" customWidth="1"/>
    <col min="13" max="13" width="32.42578125" style="3" customWidth="1"/>
    <col min="14" max="14" width="25.140625" style="3" customWidth="1"/>
    <col min="15" max="15" width="28.140625" style="3" customWidth="1"/>
    <col min="16" max="16" width="25" style="3" customWidth="1"/>
    <col min="17" max="16384" width="11.42578125" style="3"/>
  </cols>
  <sheetData>
    <row r="1" spans="1:9" ht="57" customHeight="1" x14ac:dyDescent="0.2">
      <c r="B1" s="113"/>
      <c r="C1" s="114"/>
      <c r="D1" s="114"/>
      <c r="E1" s="114"/>
      <c r="F1" s="114"/>
      <c r="G1" s="114"/>
      <c r="H1" s="114"/>
      <c r="I1" s="114"/>
    </row>
    <row r="2" spans="1:9" ht="31.5" customHeight="1" x14ac:dyDescent="0.2">
      <c r="B2" s="113"/>
      <c r="C2" s="114"/>
      <c r="D2" s="114"/>
      <c r="E2" s="114"/>
      <c r="F2" s="114"/>
      <c r="G2" s="114"/>
      <c r="H2" s="114"/>
      <c r="I2" s="114"/>
    </row>
    <row r="3" spans="1:9" s="123" customFormat="1" x14ac:dyDescent="0.2"/>
    <row r="4" spans="1:9" s="4" customFormat="1" ht="56.25" customHeight="1" x14ac:dyDescent="0.25">
      <c r="A4" s="105" t="s">
        <v>21</v>
      </c>
      <c r="B4" s="105"/>
      <c r="C4" s="115" t="s">
        <v>69</v>
      </c>
      <c r="D4" s="115"/>
      <c r="E4" s="115"/>
      <c r="F4" s="115"/>
      <c r="G4" s="115"/>
      <c r="H4" s="115"/>
      <c r="I4" s="115"/>
    </row>
    <row r="5" spans="1:9" ht="45" customHeight="1" x14ac:dyDescent="0.2">
      <c r="A5" s="105" t="s">
        <v>22</v>
      </c>
      <c r="B5" s="105"/>
      <c r="C5" s="115" t="s">
        <v>68</v>
      </c>
      <c r="D5" s="115"/>
      <c r="E5" s="115"/>
      <c r="F5" s="115"/>
      <c r="G5" s="115"/>
      <c r="H5" s="115"/>
      <c r="I5" s="115"/>
    </row>
    <row r="6" spans="1:9" ht="24.75" customHeight="1" x14ac:dyDescent="0.25">
      <c r="B6" s="16"/>
      <c r="C6" s="17"/>
      <c r="D6" s="17"/>
      <c r="E6" s="17"/>
      <c r="G6" s="17"/>
      <c r="H6" s="17"/>
      <c r="I6" s="4"/>
    </row>
    <row r="7" spans="1:9" ht="44.25" customHeight="1" x14ac:dyDescent="0.25">
      <c r="A7" s="105" t="s">
        <v>92</v>
      </c>
      <c r="B7" s="105"/>
      <c r="C7" s="105"/>
      <c r="D7" s="105"/>
      <c r="E7" s="105"/>
      <c r="G7" s="97" t="s">
        <v>89</v>
      </c>
      <c r="H7" s="97"/>
      <c r="I7" s="4"/>
    </row>
    <row r="8" spans="1:9" ht="55.5" customHeight="1" x14ac:dyDescent="0.25">
      <c r="A8" s="97" t="s">
        <v>5</v>
      </c>
      <c r="B8" s="97"/>
      <c r="C8" s="106"/>
      <c r="D8" s="106"/>
      <c r="E8" s="106"/>
      <c r="G8" s="108"/>
      <c r="H8" s="108"/>
      <c r="I8" s="4"/>
    </row>
    <row r="9" spans="1:9" ht="57.75" customHeight="1" x14ac:dyDescent="0.25">
      <c r="A9" s="97" t="s">
        <v>6</v>
      </c>
      <c r="B9" s="97"/>
      <c r="C9" s="107" t="s">
        <v>26</v>
      </c>
      <c r="D9" s="107"/>
      <c r="E9" s="107"/>
      <c r="G9" s="108"/>
      <c r="H9" s="108"/>
      <c r="I9" s="4"/>
    </row>
    <row r="10" spans="1:9" ht="30" customHeight="1" x14ac:dyDescent="0.25">
      <c r="A10" s="97" t="s">
        <v>24</v>
      </c>
      <c r="B10" s="97"/>
      <c r="C10" s="107"/>
      <c r="D10" s="107"/>
      <c r="E10" s="107"/>
      <c r="H10" s="9"/>
      <c r="I10" s="4"/>
    </row>
    <row r="11" spans="1:9" ht="35.25" customHeight="1" x14ac:dyDescent="0.25">
      <c r="A11" s="97" t="s">
        <v>11</v>
      </c>
      <c r="B11" s="97"/>
      <c r="C11" s="107"/>
      <c r="D11" s="107"/>
      <c r="E11" s="107"/>
      <c r="G11" s="109" t="s">
        <v>90</v>
      </c>
      <c r="H11" s="109"/>
      <c r="I11" s="4"/>
    </row>
    <row r="12" spans="1:9" ht="51" customHeight="1" x14ac:dyDescent="0.2">
      <c r="A12" s="97" t="s">
        <v>25</v>
      </c>
      <c r="B12" s="97"/>
      <c r="C12" s="107"/>
      <c r="D12" s="107"/>
      <c r="E12" s="107"/>
      <c r="G12" s="18">
        <v>1</v>
      </c>
      <c r="H12" s="40"/>
    </row>
    <row r="13" spans="1:9" ht="35.25" customHeight="1" x14ac:dyDescent="0.25">
      <c r="A13" s="97" t="s">
        <v>20</v>
      </c>
      <c r="B13" s="97"/>
      <c r="C13" s="107"/>
      <c r="D13" s="107"/>
      <c r="E13" s="107"/>
      <c r="F13" s="4"/>
      <c r="G13" s="4"/>
      <c r="H13" s="4"/>
      <c r="I13" s="4"/>
    </row>
    <row r="14" spans="1:9" ht="36.75" customHeight="1" x14ac:dyDescent="0.2">
      <c r="A14" s="97" t="s">
        <v>79</v>
      </c>
      <c r="B14" s="97"/>
      <c r="C14" s="107"/>
      <c r="D14" s="107"/>
      <c r="E14" s="107"/>
    </row>
    <row r="15" spans="1:9" x14ac:dyDescent="0.2">
      <c r="B15" s="6"/>
      <c r="C15" s="6"/>
      <c r="D15" s="6"/>
      <c r="E15" s="6"/>
      <c r="F15" s="6"/>
      <c r="G15" s="6"/>
      <c r="H15" s="6"/>
      <c r="I15" s="6"/>
    </row>
    <row r="16" spans="1:9" ht="61.5" customHeight="1" x14ac:dyDescent="0.2">
      <c r="A16" s="97" t="s">
        <v>42</v>
      </c>
      <c r="B16" s="97"/>
      <c r="C16" s="116" t="s">
        <v>102</v>
      </c>
      <c r="D16" s="116"/>
      <c r="E16" s="116"/>
      <c r="F16" s="116"/>
      <c r="G16" s="116"/>
      <c r="H16" s="116"/>
      <c r="I16" s="116"/>
    </row>
    <row r="17" spans="1:16" ht="15" customHeight="1" x14ac:dyDescent="0.2">
      <c r="B17" s="6"/>
      <c r="C17" s="6"/>
      <c r="D17" s="6"/>
      <c r="E17" s="6"/>
      <c r="F17" s="6"/>
      <c r="G17" s="6"/>
      <c r="H17" s="6"/>
      <c r="I17" s="6"/>
    </row>
    <row r="18" spans="1:16" ht="30" customHeight="1" x14ac:dyDescent="0.2">
      <c r="A18" s="96" t="s">
        <v>91</v>
      </c>
      <c r="B18" s="96"/>
      <c r="C18" s="96"/>
      <c r="D18" s="96"/>
      <c r="E18" s="96"/>
      <c r="F18" s="96"/>
      <c r="G18" s="96"/>
      <c r="H18" s="96"/>
      <c r="I18" s="96"/>
    </row>
    <row r="19" spans="1:16" ht="15" customHeight="1" thickBot="1" x14ac:dyDescent="0.25">
      <c r="B19" s="6"/>
      <c r="C19" s="6"/>
      <c r="D19" s="6"/>
      <c r="E19" s="6"/>
      <c r="F19" s="6"/>
      <c r="G19" s="6"/>
      <c r="H19" s="6"/>
      <c r="I19" s="6"/>
    </row>
    <row r="20" spans="1:16" ht="33.75" customHeight="1" thickBot="1" x14ac:dyDescent="0.25">
      <c r="A20" s="49" t="s">
        <v>97</v>
      </c>
      <c r="B20" s="49" t="s">
        <v>77</v>
      </c>
      <c r="C20" s="49" t="s">
        <v>80</v>
      </c>
      <c r="D20" s="49" t="s">
        <v>81</v>
      </c>
      <c r="E20" s="49" t="s">
        <v>85</v>
      </c>
      <c r="F20" s="100" t="s">
        <v>83</v>
      </c>
      <c r="G20" s="100"/>
      <c r="H20" s="50" t="s">
        <v>78</v>
      </c>
      <c r="I20" s="51"/>
    </row>
    <row r="21" spans="1:16" ht="59.25" customHeight="1" x14ac:dyDescent="0.2">
      <c r="A21" s="18">
        <v>1</v>
      </c>
      <c r="B21" s="52"/>
      <c r="C21" s="47"/>
      <c r="D21" s="47"/>
      <c r="E21" s="47"/>
      <c r="F21" s="101"/>
      <c r="G21" s="102"/>
      <c r="H21" s="46"/>
      <c r="I21" s="46"/>
    </row>
    <row r="22" spans="1:16" ht="59.25" customHeight="1" x14ac:dyDescent="0.2">
      <c r="A22" s="18">
        <v>2</v>
      </c>
      <c r="B22" s="2"/>
      <c r="C22" s="2"/>
      <c r="D22" s="2"/>
      <c r="E22" s="2"/>
      <c r="F22" s="98"/>
      <c r="G22" s="99"/>
      <c r="H22" s="2"/>
      <c r="I22" s="2"/>
    </row>
    <row r="23" spans="1:16" ht="59.25" customHeight="1" x14ac:dyDescent="0.2">
      <c r="A23" s="18">
        <v>3</v>
      </c>
      <c r="B23" s="2"/>
      <c r="C23" s="5"/>
      <c r="D23" s="5"/>
      <c r="E23" s="5"/>
      <c r="F23" s="98"/>
      <c r="G23" s="99"/>
      <c r="H23" s="2"/>
      <c r="I23" s="2"/>
    </row>
    <row r="24" spans="1:16" ht="59.25" customHeight="1" x14ac:dyDescent="0.2">
      <c r="A24" s="18">
        <v>4</v>
      </c>
      <c r="B24" s="2"/>
      <c r="C24" s="5"/>
      <c r="D24" s="5"/>
      <c r="E24" s="5"/>
      <c r="F24" s="98"/>
      <c r="G24" s="99"/>
      <c r="H24" s="2"/>
      <c r="I24" s="2"/>
    </row>
    <row r="25" spans="1:16" ht="59.25" customHeight="1" x14ac:dyDescent="0.2">
      <c r="A25" s="18">
        <v>5</v>
      </c>
      <c r="B25" s="1"/>
      <c r="C25" s="5"/>
      <c r="D25" s="5"/>
      <c r="E25" s="5"/>
      <c r="F25" s="98"/>
      <c r="G25" s="99"/>
      <c r="H25" s="2"/>
      <c r="I25" s="2"/>
    </row>
    <row r="26" spans="1:16" ht="59.25" customHeight="1" x14ac:dyDescent="0.2">
      <c r="A26" s="18">
        <v>6</v>
      </c>
      <c r="B26" s="1"/>
      <c r="C26" s="5"/>
      <c r="D26" s="5"/>
      <c r="E26" s="5"/>
      <c r="F26" s="98"/>
      <c r="G26" s="99"/>
      <c r="H26" s="2"/>
      <c r="I26" s="2"/>
    </row>
    <row r="27" spans="1:16" ht="59.25" customHeight="1" x14ac:dyDescent="0.2">
      <c r="A27" s="18">
        <v>7</v>
      </c>
      <c r="B27" s="1"/>
      <c r="C27" s="5"/>
      <c r="D27" s="5"/>
      <c r="E27" s="5"/>
      <c r="F27" s="98"/>
      <c r="G27" s="99"/>
      <c r="H27" s="2"/>
      <c r="I27" s="2"/>
    </row>
    <row r="28" spans="1:16" ht="59.25" customHeight="1" x14ac:dyDescent="0.2">
      <c r="A28" s="18">
        <v>8</v>
      </c>
      <c r="B28" s="1"/>
      <c r="C28" s="5"/>
      <c r="D28" s="5"/>
      <c r="E28" s="5"/>
      <c r="F28" s="98"/>
      <c r="G28" s="99"/>
      <c r="H28" s="2"/>
      <c r="I28" s="2"/>
    </row>
    <row r="29" spans="1:16" ht="31.5" customHeight="1" thickBot="1" x14ac:dyDescent="0.25">
      <c r="B29" s="48"/>
      <c r="F29" s="42"/>
      <c r="G29" s="42"/>
      <c r="H29" s="43"/>
      <c r="I29" s="43"/>
    </row>
    <row r="30" spans="1:16" ht="30" customHeight="1" thickBot="1" x14ac:dyDescent="0.25">
      <c r="B30" s="93" t="s">
        <v>93</v>
      </c>
      <c r="C30" s="94"/>
      <c r="D30" s="94"/>
      <c r="E30" s="94"/>
      <c r="F30" s="94"/>
      <c r="G30" s="94"/>
      <c r="H30" s="94"/>
      <c r="I30" s="95"/>
    </row>
    <row r="31" spans="1:16" ht="31.5" customHeight="1" x14ac:dyDescent="0.2">
      <c r="B31" s="122" t="s">
        <v>86</v>
      </c>
      <c r="C31" s="122"/>
      <c r="D31" s="122"/>
      <c r="E31" s="122"/>
      <c r="F31" s="122" t="s">
        <v>94</v>
      </c>
      <c r="G31" s="122"/>
      <c r="H31" s="122"/>
      <c r="I31" s="122"/>
      <c r="J31" s="43"/>
      <c r="K31" s="43"/>
      <c r="L31" s="45"/>
      <c r="M31" s="44"/>
      <c r="N31" s="43"/>
      <c r="O31" s="43"/>
      <c r="P31" s="45"/>
    </row>
    <row r="32" spans="1:16" ht="31.5" customHeight="1" x14ac:dyDescent="0.2">
      <c r="B32" s="103" t="s">
        <v>88</v>
      </c>
      <c r="C32" s="103"/>
      <c r="D32" s="103"/>
      <c r="E32" s="104"/>
      <c r="F32" s="117" t="s">
        <v>87</v>
      </c>
      <c r="G32" s="124"/>
      <c r="H32" s="124"/>
      <c r="I32" s="118"/>
    </row>
    <row r="33" spans="2:16" ht="31.5" customHeight="1" x14ac:dyDescent="0.2">
      <c r="B33" s="103" t="s">
        <v>35</v>
      </c>
      <c r="C33" s="104"/>
      <c r="D33" s="121" t="s">
        <v>74</v>
      </c>
      <c r="E33" s="104"/>
      <c r="F33" s="117" t="s">
        <v>35</v>
      </c>
      <c r="G33" s="118"/>
      <c r="H33" s="119" t="s">
        <v>74</v>
      </c>
      <c r="I33" s="120"/>
    </row>
    <row r="34" spans="2:16" ht="46.5" customHeight="1" x14ac:dyDescent="0.2">
      <c r="B34" s="12" t="s">
        <v>99</v>
      </c>
      <c r="C34" s="53" t="s">
        <v>100</v>
      </c>
      <c r="D34" s="12" t="s">
        <v>96</v>
      </c>
      <c r="E34" s="11" t="s">
        <v>95</v>
      </c>
      <c r="F34" s="21" t="s">
        <v>99</v>
      </c>
      <c r="G34" s="21" t="s">
        <v>100</v>
      </c>
      <c r="H34" s="10" t="s">
        <v>96</v>
      </c>
      <c r="I34" s="10" t="s">
        <v>95</v>
      </c>
    </row>
    <row r="35" spans="2:16" ht="31.5" customHeight="1" x14ac:dyDescent="0.2">
      <c r="B35" s="20"/>
      <c r="C35" s="13"/>
      <c r="D35" s="13"/>
      <c r="E35" s="14"/>
      <c r="F35" s="20"/>
      <c r="G35" s="13"/>
      <c r="H35" s="13"/>
      <c r="I35" s="14"/>
    </row>
    <row r="36" spans="2:16" ht="31.5" customHeight="1" x14ac:dyDescent="0.2">
      <c r="B36" s="20"/>
      <c r="C36" s="13"/>
      <c r="D36" s="13"/>
      <c r="E36" s="14"/>
      <c r="F36" s="20"/>
      <c r="G36" s="13"/>
      <c r="H36" s="13"/>
      <c r="I36" s="14"/>
    </row>
    <row r="37" spans="2:16" ht="31.5" customHeight="1" x14ac:dyDescent="0.2">
      <c r="B37" s="20"/>
      <c r="C37" s="13"/>
      <c r="D37" s="13"/>
      <c r="E37" s="14"/>
      <c r="F37" s="20"/>
      <c r="G37" s="13"/>
      <c r="H37" s="13"/>
      <c r="I37" s="14"/>
    </row>
    <row r="38" spans="2:16" ht="31.5" customHeight="1" x14ac:dyDescent="0.2">
      <c r="B38" s="20"/>
      <c r="C38" s="13"/>
      <c r="D38" s="13"/>
      <c r="E38" s="14"/>
      <c r="F38" s="20"/>
      <c r="G38" s="13"/>
      <c r="H38" s="13"/>
      <c r="I38" s="14"/>
    </row>
    <row r="39" spans="2:16" ht="31.5" customHeight="1" x14ac:dyDescent="0.2">
      <c r="B39" s="20"/>
      <c r="C39" s="13"/>
      <c r="D39" s="13"/>
      <c r="E39" s="14"/>
      <c r="F39" s="20"/>
      <c r="G39" s="13"/>
      <c r="H39" s="13"/>
      <c r="I39" s="14"/>
    </row>
    <row r="40" spans="2:16" ht="31.5" customHeight="1" x14ac:dyDescent="0.2">
      <c r="B40" s="20"/>
      <c r="C40" s="13"/>
      <c r="D40" s="13"/>
      <c r="E40" s="14"/>
      <c r="F40" s="20"/>
      <c r="G40" s="13"/>
      <c r="H40" s="13"/>
      <c r="I40" s="14"/>
    </row>
    <row r="41" spans="2:16" ht="31.5" customHeight="1" x14ac:dyDescent="0.2">
      <c r="B41" s="20"/>
      <c r="C41" s="13"/>
      <c r="D41" s="13"/>
      <c r="E41" s="14"/>
      <c r="F41" s="20"/>
      <c r="G41" s="13"/>
      <c r="H41" s="13"/>
      <c r="I41" s="14"/>
    </row>
    <row r="42" spans="2:16" ht="31.5" customHeight="1" x14ac:dyDescent="0.2">
      <c r="B42" s="20"/>
      <c r="C42" s="13"/>
      <c r="D42" s="13"/>
      <c r="E42" s="14"/>
      <c r="F42" s="20"/>
      <c r="G42" s="13"/>
      <c r="H42" s="13"/>
      <c r="I42" s="14"/>
    </row>
    <row r="43" spans="2:16" ht="14.25" customHeight="1" thickBot="1" x14ac:dyDescent="0.25">
      <c r="B43" s="42"/>
      <c r="H43" s="43"/>
      <c r="I43" s="44"/>
      <c r="J43" s="43"/>
      <c r="K43" s="43"/>
      <c r="L43" s="45"/>
      <c r="M43" s="44"/>
      <c r="N43" s="43"/>
      <c r="O43" s="43"/>
      <c r="P43" s="45"/>
    </row>
    <row r="44" spans="2:16" ht="30" customHeight="1" thickBot="1" x14ac:dyDescent="0.25">
      <c r="B44" s="93" t="s">
        <v>98</v>
      </c>
      <c r="C44" s="94"/>
      <c r="D44" s="94"/>
      <c r="E44" s="94"/>
      <c r="F44" s="94"/>
      <c r="G44" s="94"/>
      <c r="H44" s="94"/>
      <c r="I44" s="95"/>
    </row>
    <row r="45" spans="2:16" ht="13.5" customHeight="1" x14ac:dyDescent="0.2">
      <c r="B45" s="42"/>
      <c r="H45" s="43"/>
      <c r="I45" s="44"/>
      <c r="J45" s="43"/>
      <c r="K45" s="43"/>
      <c r="L45" s="45"/>
      <c r="M45" s="44"/>
      <c r="N45" s="43"/>
      <c r="O45" s="43"/>
      <c r="P45" s="45"/>
    </row>
    <row r="46" spans="2:16" x14ac:dyDescent="0.2">
      <c r="B46" s="3" t="s">
        <v>82</v>
      </c>
    </row>
    <row r="48" spans="2:16" ht="14.25" customHeight="1" x14ac:dyDescent="0.2">
      <c r="B48" s="128" t="s">
        <v>70</v>
      </c>
      <c r="C48" s="128"/>
      <c r="D48" s="128"/>
      <c r="E48" s="128"/>
      <c r="F48" s="128"/>
      <c r="G48" s="128"/>
      <c r="H48" s="128"/>
    </row>
    <row r="49" spans="2:8" ht="14.25" customHeight="1" x14ac:dyDescent="0.2">
      <c r="B49" s="129" t="s">
        <v>36</v>
      </c>
      <c r="C49" s="129"/>
      <c r="D49" s="39"/>
      <c r="E49" s="39"/>
      <c r="F49" s="130"/>
      <c r="G49" s="130"/>
      <c r="H49" s="130"/>
    </row>
    <row r="50" spans="2:8" ht="14.25" customHeight="1" x14ac:dyDescent="0.2">
      <c r="B50" s="131" t="s">
        <v>37</v>
      </c>
      <c r="C50" s="131"/>
      <c r="D50" s="34"/>
      <c r="E50" s="34"/>
      <c r="F50" s="110"/>
      <c r="G50" s="110"/>
      <c r="H50" s="110"/>
    </row>
    <row r="51" spans="2:8" x14ac:dyDescent="0.2">
      <c r="B51" s="111"/>
      <c r="C51" s="112"/>
      <c r="D51" s="35"/>
      <c r="E51" s="35"/>
      <c r="F51" s="110"/>
      <c r="G51" s="110"/>
      <c r="H51" s="110"/>
    </row>
    <row r="52" spans="2:8" x14ac:dyDescent="0.2">
      <c r="B52" s="111"/>
      <c r="C52" s="112"/>
      <c r="D52" s="35"/>
      <c r="E52" s="35"/>
      <c r="F52" s="110"/>
      <c r="G52" s="110"/>
      <c r="H52" s="110"/>
    </row>
    <row r="53" spans="2:8" x14ac:dyDescent="0.2">
      <c r="B53" s="31"/>
      <c r="C53" s="32"/>
      <c r="D53" s="32"/>
      <c r="E53" s="32"/>
      <c r="F53" s="33"/>
      <c r="G53" s="33"/>
      <c r="H53" s="33"/>
    </row>
    <row r="54" spans="2:8" x14ac:dyDescent="0.2">
      <c r="B54" s="127" t="s">
        <v>38</v>
      </c>
      <c r="C54" s="127"/>
      <c r="D54" s="127"/>
      <c r="E54" s="38"/>
      <c r="F54" s="127"/>
      <c r="G54" s="127"/>
      <c r="H54" s="38"/>
    </row>
    <row r="55" spans="2:8" x14ac:dyDescent="0.2">
      <c r="B55" s="125" t="s">
        <v>39</v>
      </c>
      <c r="C55" s="125"/>
      <c r="D55" s="37"/>
      <c r="E55" s="37"/>
      <c r="F55" s="126" t="s">
        <v>43</v>
      </c>
      <c r="G55" s="126"/>
      <c r="H55" s="37" t="s">
        <v>44</v>
      </c>
    </row>
    <row r="56" spans="2:8" x14ac:dyDescent="0.2">
      <c r="B56" s="125" t="s">
        <v>40</v>
      </c>
      <c r="C56" s="125"/>
      <c r="D56" s="36"/>
      <c r="E56" s="36"/>
      <c r="F56" s="126" t="s">
        <v>41</v>
      </c>
      <c r="G56" s="126"/>
      <c r="H56" s="37" t="s">
        <v>44</v>
      </c>
    </row>
    <row r="57" spans="2:8" x14ac:dyDescent="0.2">
      <c r="B57" s="41" t="s">
        <v>76</v>
      </c>
    </row>
  </sheetData>
  <mergeCells count="62">
    <mergeCell ref="F51:H51"/>
    <mergeCell ref="A3:XFD3"/>
    <mergeCell ref="F32:I32"/>
    <mergeCell ref="B56:C56"/>
    <mergeCell ref="F56:G56"/>
    <mergeCell ref="B55:C55"/>
    <mergeCell ref="F55:G55"/>
    <mergeCell ref="B33:C33"/>
    <mergeCell ref="B52:C52"/>
    <mergeCell ref="F52:H52"/>
    <mergeCell ref="B54:D54"/>
    <mergeCell ref="F54:G54"/>
    <mergeCell ref="B48:H48"/>
    <mergeCell ref="B49:C49"/>
    <mergeCell ref="F49:H49"/>
    <mergeCell ref="B50:C50"/>
    <mergeCell ref="G11:H11"/>
    <mergeCell ref="F50:H50"/>
    <mergeCell ref="B51:C51"/>
    <mergeCell ref="B1:I2"/>
    <mergeCell ref="C4:I4"/>
    <mergeCell ref="C5:I5"/>
    <mergeCell ref="C16:I16"/>
    <mergeCell ref="F33:G33"/>
    <mergeCell ref="H33:I33"/>
    <mergeCell ref="F23:G23"/>
    <mergeCell ref="F24:G24"/>
    <mergeCell ref="F25:G25"/>
    <mergeCell ref="D33:E33"/>
    <mergeCell ref="B30:I30"/>
    <mergeCell ref="B31:E31"/>
    <mergeCell ref="F31:I31"/>
    <mergeCell ref="C11:E11"/>
    <mergeCell ref="C12:E12"/>
    <mergeCell ref="C13:E13"/>
    <mergeCell ref="C14:E14"/>
    <mergeCell ref="A11:B11"/>
    <mergeCell ref="A12:B12"/>
    <mergeCell ref="C8:E8"/>
    <mergeCell ref="A7:E7"/>
    <mergeCell ref="C9:E9"/>
    <mergeCell ref="C10:E10"/>
    <mergeCell ref="G7:H7"/>
    <mergeCell ref="G8:H8"/>
    <mergeCell ref="G9:H9"/>
    <mergeCell ref="A4:B4"/>
    <mergeCell ref="A5:B5"/>
    <mergeCell ref="A8:B8"/>
    <mergeCell ref="A9:B9"/>
    <mergeCell ref="A10:B10"/>
    <mergeCell ref="B44:I44"/>
    <mergeCell ref="A18:I18"/>
    <mergeCell ref="A16:B16"/>
    <mergeCell ref="A14:B14"/>
    <mergeCell ref="A13:B13"/>
    <mergeCell ref="F22:G22"/>
    <mergeCell ref="F26:G26"/>
    <mergeCell ref="F27:G27"/>
    <mergeCell ref="F28:G28"/>
    <mergeCell ref="F20:G20"/>
    <mergeCell ref="F21:G21"/>
    <mergeCell ref="B32:E32"/>
  </mergeCells>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70F7F1B-136C-4E69-BBA9-7072F2CE2589}">
            <xm:f>NOT(ISERROR(SEARCH('Listas FUGA'!$E$5,E31)))</xm:f>
            <xm:f>'Listas FUGA'!$E$5</xm:f>
            <x14:dxf>
              <fill>
                <patternFill>
                  <bgColor rgb="FFFF0000"/>
                </patternFill>
              </fill>
            </x14:dxf>
          </x14:cfRule>
          <x14:cfRule type="containsText" priority="5" operator="containsText" id="{576694FD-D9A3-4CF9-A7EE-30D706661CA2}">
            <xm:f>NOT(ISERROR(SEARCH('Listas FUGA'!$E$4,E31)))</xm:f>
            <xm:f>'Listas FUGA'!$E$4</xm:f>
            <x14:dxf>
              <fill>
                <patternFill>
                  <bgColor rgb="FFFFFF00"/>
                </patternFill>
              </fill>
            </x14:dxf>
          </x14:cfRule>
          <x14:cfRule type="containsText" priority="6" operator="containsText" id="{1341F662-992F-4394-AD95-AF3EDE75022E}">
            <xm:f>NOT(ISERROR(SEARCH('Listas FUGA'!$E$3,E31)))</xm:f>
            <xm:f>'Listas FUGA'!$E$3</xm:f>
            <x14:dxf>
              <fill>
                <patternFill>
                  <bgColor rgb="FF92D050"/>
                </patternFill>
              </fill>
            </x14:dxf>
          </x14:cfRule>
          <xm:sqref>L31 P31 E35:E42 I35:I42 L43 P43 P45 L45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FUGA'!$A$3:$A$7</xm:f>
          </x14:formula1>
          <xm:sqref>G8:H9</xm:sqref>
        </x14:dataValidation>
        <x14:dataValidation type="list" allowBlank="1" showInputMessage="1" showErrorMessage="1" xr:uid="{00000000-0002-0000-0000-000001000000}">
          <x14:formula1>
            <xm:f>'Listas FUGA'!$B$3:$B$8</xm:f>
          </x14:formula1>
          <xm:sqref>H12</xm:sqref>
        </x14:dataValidation>
        <x14:dataValidation type="list" allowBlank="1" showInputMessage="1" showErrorMessage="1" xr:uid="{00000000-0002-0000-0000-000002000000}">
          <x14:formula1>
            <xm:f>'Listas FUGA'!$D$3:$D$9</xm:f>
          </x14:formula1>
          <xm:sqref>C12</xm:sqref>
        </x14:dataValidation>
        <x14:dataValidation type="list" allowBlank="1" showInputMessage="1" showErrorMessage="1" xr:uid="{00000000-0002-0000-0000-000003000000}">
          <x14:formula1>
            <xm:f>'Listas FUGA'!$C$3:$C$14</xm:f>
          </x14:formula1>
          <xm:sqref>C11</xm:sqref>
        </x14:dataValidation>
        <x14:dataValidation type="list" allowBlank="1" showInputMessage="1" showErrorMessage="1" xr:uid="{00000000-0002-0000-0000-000004000000}">
          <x14:formula1>
            <xm:f>'Listas FUGA'!$E$3:$E$5</xm:f>
          </x14:formula1>
          <xm:sqref>P31 L31 E35:E42 I35:I42 L45 L43 P43 P45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
  <sheetViews>
    <sheetView workbookViewId="0">
      <selection activeCell="R22" sqref="R22"/>
    </sheetView>
  </sheetViews>
  <sheetFormatPr baseColWidth="10" defaultRowHeight="12.75" x14ac:dyDescent="0.2"/>
  <cols>
    <col min="1" max="1" width="15" style="57" customWidth="1"/>
    <col min="2" max="2" width="11.28515625" style="57" customWidth="1"/>
    <col min="3" max="3" width="10.7109375" style="57" customWidth="1"/>
    <col min="4" max="4" width="15" style="57" customWidth="1"/>
    <col min="5" max="5" width="12.42578125" style="57" customWidth="1"/>
    <col min="6" max="6" width="30" style="57" customWidth="1"/>
    <col min="7" max="7" width="32.5703125" style="57" customWidth="1"/>
    <col min="8" max="31" width="2.7109375" style="57" customWidth="1"/>
    <col min="32" max="256" width="11.42578125" style="57"/>
    <col min="257" max="257" width="15" style="57" customWidth="1"/>
    <col min="258" max="258" width="11.28515625" style="57" customWidth="1"/>
    <col min="259" max="259" width="10.7109375" style="57" customWidth="1"/>
    <col min="260" max="260" width="15" style="57" customWidth="1"/>
    <col min="261" max="261" width="12.42578125" style="57" customWidth="1"/>
    <col min="262" max="262" width="30" style="57" customWidth="1"/>
    <col min="263" max="263" width="32.5703125" style="57" customWidth="1"/>
    <col min="264" max="287" width="2.7109375" style="57" customWidth="1"/>
    <col min="288" max="512" width="11.42578125" style="57"/>
    <col min="513" max="513" width="15" style="57" customWidth="1"/>
    <col min="514" max="514" width="11.28515625" style="57" customWidth="1"/>
    <col min="515" max="515" width="10.7109375" style="57" customWidth="1"/>
    <col min="516" max="516" width="15" style="57" customWidth="1"/>
    <col min="517" max="517" width="12.42578125" style="57" customWidth="1"/>
    <col min="518" max="518" width="30" style="57" customWidth="1"/>
    <col min="519" max="519" width="32.5703125" style="57" customWidth="1"/>
    <col min="520" max="543" width="2.7109375" style="57" customWidth="1"/>
    <col min="544" max="768" width="11.42578125" style="57"/>
    <col min="769" max="769" width="15" style="57" customWidth="1"/>
    <col min="770" max="770" width="11.28515625" style="57" customWidth="1"/>
    <col min="771" max="771" width="10.7109375" style="57" customWidth="1"/>
    <col min="772" max="772" width="15" style="57" customWidth="1"/>
    <col min="773" max="773" width="12.42578125" style="57" customWidth="1"/>
    <col min="774" max="774" width="30" style="57" customWidth="1"/>
    <col min="775" max="775" width="32.5703125" style="57" customWidth="1"/>
    <col min="776" max="799" width="2.7109375" style="57" customWidth="1"/>
    <col min="800" max="1024" width="11.42578125" style="57"/>
    <col min="1025" max="1025" width="15" style="57" customWidth="1"/>
    <col min="1026" max="1026" width="11.28515625" style="57" customWidth="1"/>
    <col min="1027" max="1027" width="10.7109375" style="57" customWidth="1"/>
    <col min="1028" max="1028" width="15" style="57" customWidth="1"/>
    <col min="1029" max="1029" width="12.42578125" style="57" customWidth="1"/>
    <col min="1030" max="1030" width="30" style="57" customWidth="1"/>
    <col min="1031" max="1031" width="32.5703125" style="57" customWidth="1"/>
    <col min="1032" max="1055" width="2.7109375" style="57" customWidth="1"/>
    <col min="1056" max="1280" width="11.42578125" style="57"/>
    <col min="1281" max="1281" width="15" style="57" customWidth="1"/>
    <col min="1282" max="1282" width="11.28515625" style="57" customWidth="1"/>
    <col min="1283" max="1283" width="10.7109375" style="57" customWidth="1"/>
    <col min="1284" max="1284" width="15" style="57" customWidth="1"/>
    <col min="1285" max="1285" width="12.42578125" style="57" customWidth="1"/>
    <col min="1286" max="1286" width="30" style="57" customWidth="1"/>
    <col min="1287" max="1287" width="32.5703125" style="57" customWidth="1"/>
    <col min="1288" max="1311" width="2.7109375" style="57" customWidth="1"/>
    <col min="1312" max="1536" width="11.42578125" style="57"/>
    <col min="1537" max="1537" width="15" style="57" customWidth="1"/>
    <col min="1538" max="1538" width="11.28515625" style="57" customWidth="1"/>
    <col min="1539" max="1539" width="10.7109375" style="57" customWidth="1"/>
    <col min="1540" max="1540" width="15" style="57" customWidth="1"/>
    <col min="1541" max="1541" width="12.42578125" style="57" customWidth="1"/>
    <col min="1542" max="1542" width="30" style="57" customWidth="1"/>
    <col min="1543" max="1543" width="32.5703125" style="57" customWidth="1"/>
    <col min="1544" max="1567" width="2.7109375" style="57" customWidth="1"/>
    <col min="1568" max="1792" width="11.42578125" style="57"/>
    <col min="1793" max="1793" width="15" style="57" customWidth="1"/>
    <col min="1794" max="1794" width="11.28515625" style="57" customWidth="1"/>
    <col min="1795" max="1795" width="10.7109375" style="57" customWidth="1"/>
    <col min="1796" max="1796" width="15" style="57" customWidth="1"/>
    <col min="1797" max="1797" width="12.42578125" style="57" customWidth="1"/>
    <col min="1798" max="1798" width="30" style="57" customWidth="1"/>
    <col min="1799" max="1799" width="32.5703125" style="57" customWidth="1"/>
    <col min="1800" max="1823" width="2.7109375" style="57" customWidth="1"/>
    <col min="1824" max="2048" width="11.42578125" style="57"/>
    <col min="2049" max="2049" width="15" style="57" customWidth="1"/>
    <col min="2050" max="2050" width="11.28515625" style="57" customWidth="1"/>
    <col min="2051" max="2051" width="10.7109375" style="57" customWidth="1"/>
    <col min="2052" max="2052" width="15" style="57" customWidth="1"/>
    <col min="2053" max="2053" width="12.42578125" style="57" customWidth="1"/>
    <col min="2054" max="2054" width="30" style="57" customWidth="1"/>
    <col min="2055" max="2055" width="32.5703125" style="57" customWidth="1"/>
    <col min="2056" max="2079" width="2.7109375" style="57" customWidth="1"/>
    <col min="2080" max="2304" width="11.42578125" style="57"/>
    <col min="2305" max="2305" width="15" style="57" customWidth="1"/>
    <col min="2306" max="2306" width="11.28515625" style="57" customWidth="1"/>
    <col min="2307" max="2307" width="10.7109375" style="57" customWidth="1"/>
    <col min="2308" max="2308" width="15" style="57" customWidth="1"/>
    <col min="2309" max="2309" width="12.42578125" style="57" customWidth="1"/>
    <col min="2310" max="2310" width="30" style="57" customWidth="1"/>
    <col min="2311" max="2311" width="32.5703125" style="57" customWidth="1"/>
    <col min="2312" max="2335" width="2.7109375" style="57" customWidth="1"/>
    <col min="2336" max="2560" width="11.42578125" style="57"/>
    <col min="2561" max="2561" width="15" style="57" customWidth="1"/>
    <col min="2562" max="2562" width="11.28515625" style="57" customWidth="1"/>
    <col min="2563" max="2563" width="10.7109375" style="57" customWidth="1"/>
    <col min="2564" max="2564" width="15" style="57" customWidth="1"/>
    <col min="2565" max="2565" width="12.42578125" style="57" customWidth="1"/>
    <col min="2566" max="2566" width="30" style="57" customWidth="1"/>
    <col min="2567" max="2567" width="32.5703125" style="57" customWidth="1"/>
    <col min="2568" max="2591" width="2.7109375" style="57" customWidth="1"/>
    <col min="2592" max="2816" width="11.42578125" style="57"/>
    <col min="2817" max="2817" width="15" style="57" customWidth="1"/>
    <col min="2818" max="2818" width="11.28515625" style="57" customWidth="1"/>
    <col min="2819" max="2819" width="10.7109375" style="57" customWidth="1"/>
    <col min="2820" max="2820" width="15" style="57" customWidth="1"/>
    <col min="2821" max="2821" width="12.42578125" style="57" customWidth="1"/>
    <col min="2822" max="2822" width="30" style="57" customWidth="1"/>
    <col min="2823" max="2823" width="32.5703125" style="57" customWidth="1"/>
    <col min="2824" max="2847" width="2.7109375" style="57" customWidth="1"/>
    <col min="2848" max="3072" width="11.42578125" style="57"/>
    <col min="3073" max="3073" width="15" style="57" customWidth="1"/>
    <col min="3074" max="3074" width="11.28515625" style="57" customWidth="1"/>
    <col min="3075" max="3075" width="10.7109375" style="57" customWidth="1"/>
    <col min="3076" max="3076" width="15" style="57" customWidth="1"/>
    <col min="3077" max="3077" width="12.42578125" style="57" customWidth="1"/>
    <col min="3078" max="3078" width="30" style="57" customWidth="1"/>
    <col min="3079" max="3079" width="32.5703125" style="57" customWidth="1"/>
    <col min="3080" max="3103" width="2.7109375" style="57" customWidth="1"/>
    <col min="3104" max="3328" width="11.42578125" style="57"/>
    <col min="3329" max="3329" width="15" style="57" customWidth="1"/>
    <col min="3330" max="3330" width="11.28515625" style="57" customWidth="1"/>
    <col min="3331" max="3331" width="10.7109375" style="57" customWidth="1"/>
    <col min="3332" max="3332" width="15" style="57" customWidth="1"/>
    <col min="3333" max="3333" width="12.42578125" style="57" customWidth="1"/>
    <col min="3334" max="3334" width="30" style="57" customWidth="1"/>
    <col min="3335" max="3335" width="32.5703125" style="57" customWidth="1"/>
    <col min="3336" max="3359" width="2.7109375" style="57" customWidth="1"/>
    <col min="3360" max="3584" width="11.42578125" style="57"/>
    <col min="3585" max="3585" width="15" style="57" customWidth="1"/>
    <col min="3586" max="3586" width="11.28515625" style="57" customWidth="1"/>
    <col min="3587" max="3587" width="10.7109375" style="57" customWidth="1"/>
    <col min="3588" max="3588" width="15" style="57" customWidth="1"/>
    <col min="3589" max="3589" width="12.42578125" style="57" customWidth="1"/>
    <col min="3590" max="3590" width="30" style="57" customWidth="1"/>
    <col min="3591" max="3591" width="32.5703125" style="57" customWidth="1"/>
    <col min="3592" max="3615" width="2.7109375" style="57" customWidth="1"/>
    <col min="3616" max="3840" width="11.42578125" style="57"/>
    <col min="3841" max="3841" width="15" style="57" customWidth="1"/>
    <col min="3842" max="3842" width="11.28515625" style="57" customWidth="1"/>
    <col min="3843" max="3843" width="10.7109375" style="57" customWidth="1"/>
    <col min="3844" max="3844" width="15" style="57" customWidth="1"/>
    <col min="3845" max="3845" width="12.42578125" style="57" customWidth="1"/>
    <col min="3846" max="3846" width="30" style="57" customWidth="1"/>
    <col min="3847" max="3847" width="32.5703125" style="57" customWidth="1"/>
    <col min="3848" max="3871" width="2.7109375" style="57" customWidth="1"/>
    <col min="3872" max="4096" width="11.42578125" style="57"/>
    <col min="4097" max="4097" width="15" style="57" customWidth="1"/>
    <col min="4098" max="4098" width="11.28515625" style="57" customWidth="1"/>
    <col min="4099" max="4099" width="10.7109375" style="57" customWidth="1"/>
    <col min="4100" max="4100" width="15" style="57" customWidth="1"/>
    <col min="4101" max="4101" width="12.42578125" style="57" customWidth="1"/>
    <col min="4102" max="4102" width="30" style="57" customWidth="1"/>
    <col min="4103" max="4103" width="32.5703125" style="57" customWidth="1"/>
    <col min="4104" max="4127" width="2.7109375" style="57" customWidth="1"/>
    <col min="4128" max="4352" width="11.42578125" style="57"/>
    <col min="4353" max="4353" width="15" style="57" customWidth="1"/>
    <col min="4354" max="4354" width="11.28515625" style="57" customWidth="1"/>
    <col min="4355" max="4355" width="10.7109375" style="57" customWidth="1"/>
    <col min="4356" max="4356" width="15" style="57" customWidth="1"/>
    <col min="4357" max="4357" width="12.42578125" style="57" customWidth="1"/>
    <col min="4358" max="4358" width="30" style="57" customWidth="1"/>
    <col min="4359" max="4359" width="32.5703125" style="57" customWidth="1"/>
    <col min="4360" max="4383" width="2.7109375" style="57" customWidth="1"/>
    <col min="4384" max="4608" width="11.42578125" style="57"/>
    <col min="4609" max="4609" width="15" style="57" customWidth="1"/>
    <col min="4610" max="4610" width="11.28515625" style="57" customWidth="1"/>
    <col min="4611" max="4611" width="10.7109375" style="57" customWidth="1"/>
    <col min="4612" max="4612" width="15" style="57" customWidth="1"/>
    <col min="4613" max="4613" width="12.42578125" style="57" customWidth="1"/>
    <col min="4614" max="4614" width="30" style="57" customWidth="1"/>
    <col min="4615" max="4615" width="32.5703125" style="57" customWidth="1"/>
    <col min="4616" max="4639" width="2.7109375" style="57" customWidth="1"/>
    <col min="4640" max="4864" width="11.42578125" style="57"/>
    <col min="4865" max="4865" width="15" style="57" customWidth="1"/>
    <col min="4866" max="4866" width="11.28515625" style="57" customWidth="1"/>
    <col min="4867" max="4867" width="10.7109375" style="57" customWidth="1"/>
    <col min="4868" max="4868" width="15" style="57" customWidth="1"/>
    <col min="4869" max="4869" width="12.42578125" style="57" customWidth="1"/>
    <col min="4870" max="4870" width="30" style="57" customWidth="1"/>
    <col min="4871" max="4871" width="32.5703125" style="57" customWidth="1"/>
    <col min="4872" max="4895" width="2.7109375" style="57" customWidth="1"/>
    <col min="4896" max="5120" width="11.42578125" style="57"/>
    <col min="5121" max="5121" width="15" style="57" customWidth="1"/>
    <col min="5122" max="5122" width="11.28515625" style="57" customWidth="1"/>
    <col min="5123" max="5123" width="10.7109375" style="57" customWidth="1"/>
    <col min="5124" max="5124" width="15" style="57" customWidth="1"/>
    <col min="5125" max="5125" width="12.42578125" style="57" customWidth="1"/>
    <col min="5126" max="5126" width="30" style="57" customWidth="1"/>
    <col min="5127" max="5127" width="32.5703125" style="57" customWidth="1"/>
    <col min="5128" max="5151" width="2.7109375" style="57" customWidth="1"/>
    <col min="5152" max="5376" width="11.42578125" style="57"/>
    <col min="5377" max="5377" width="15" style="57" customWidth="1"/>
    <col min="5378" max="5378" width="11.28515625" style="57" customWidth="1"/>
    <col min="5379" max="5379" width="10.7109375" style="57" customWidth="1"/>
    <col min="5380" max="5380" width="15" style="57" customWidth="1"/>
    <col min="5381" max="5381" width="12.42578125" style="57" customWidth="1"/>
    <col min="5382" max="5382" width="30" style="57" customWidth="1"/>
    <col min="5383" max="5383" width="32.5703125" style="57" customWidth="1"/>
    <col min="5384" max="5407" width="2.7109375" style="57" customWidth="1"/>
    <col min="5408" max="5632" width="11.42578125" style="57"/>
    <col min="5633" max="5633" width="15" style="57" customWidth="1"/>
    <col min="5634" max="5634" width="11.28515625" style="57" customWidth="1"/>
    <col min="5635" max="5635" width="10.7109375" style="57" customWidth="1"/>
    <col min="5636" max="5636" width="15" style="57" customWidth="1"/>
    <col min="5637" max="5637" width="12.42578125" style="57" customWidth="1"/>
    <col min="5638" max="5638" width="30" style="57" customWidth="1"/>
    <col min="5639" max="5639" width="32.5703125" style="57" customWidth="1"/>
    <col min="5640" max="5663" width="2.7109375" style="57" customWidth="1"/>
    <col min="5664" max="5888" width="11.42578125" style="57"/>
    <col min="5889" max="5889" width="15" style="57" customWidth="1"/>
    <col min="5890" max="5890" width="11.28515625" style="57" customWidth="1"/>
    <col min="5891" max="5891" width="10.7109375" style="57" customWidth="1"/>
    <col min="5892" max="5892" width="15" style="57" customWidth="1"/>
    <col min="5893" max="5893" width="12.42578125" style="57" customWidth="1"/>
    <col min="5894" max="5894" width="30" style="57" customWidth="1"/>
    <col min="5895" max="5895" width="32.5703125" style="57" customWidth="1"/>
    <col min="5896" max="5919" width="2.7109375" style="57" customWidth="1"/>
    <col min="5920" max="6144" width="11.42578125" style="57"/>
    <col min="6145" max="6145" width="15" style="57" customWidth="1"/>
    <col min="6146" max="6146" width="11.28515625" style="57" customWidth="1"/>
    <col min="6147" max="6147" width="10.7109375" style="57" customWidth="1"/>
    <col min="6148" max="6148" width="15" style="57" customWidth="1"/>
    <col min="6149" max="6149" width="12.42578125" style="57" customWidth="1"/>
    <col min="6150" max="6150" width="30" style="57" customWidth="1"/>
    <col min="6151" max="6151" width="32.5703125" style="57" customWidth="1"/>
    <col min="6152" max="6175" width="2.7109375" style="57" customWidth="1"/>
    <col min="6176" max="6400" width="11.42578125" style="57"/>
    <col min="6401" max="6401" width="15" style="57" customWidth="1"/>
    <col min="6402" max="6402" width="11.28515625" style="57" customWidth="1"/>
    <col min="6403" max="6403" width="10.7109375" style="57" customWidth="1"/>
    <col min="6404" max="6404" width="15" style="57" customWidth="1"/>
    <col min="6405" max="6405" width="12.42578125" style="57" customWidth="1"/>
    <col min="6406" max="6406" width="30" style="57" customWidth="1"/>
    <col min="6407" max="6407" width="32.5703125" style="57" customWidth="1"/>
    <col min="6408" max="6431" width="2.7109375" style="57" customWidth="1"/>
    <col min="6432" max="6656" width="11.42578125" style="57"/>
    <col min="6657" max="6657" width="15" style="57" customWidth="1"/>
    <col min="6658" max="6658" width="11.28515625" style="57" customWidth="1"/>
    <col min="6659" max="6659" width="10.7109375" style="57" customWidth="1"/>
    <col min="6660" max="6660" width="15" style="57" customWidth="1"/>
    <col min="6661" max="6661" width="12.42578125" style="57" customWidth="1"/>
    <col min="6662" max="6662" width="30" style="57" customWidth="1"/>
    <col min="6663" max="6663" width="32.5703125" style="57" customWidth="1"/>
    <col min="6664" max="6687" width="2.7109375" style="57" customWidth="1"/>
    <col min="6688" max="6912" width="11.42578125" style="57"/>
    <col min="6913" max="6913" width="15" style="57" customWidth="1"/>
    <col min="6914" max="6914" width="11.28515625" style="57" customWidth="1"/>
    <col min="6915" max="6915" width="10.7109375" style="57" customWidth="1"/>
    <col min="6916" max="6916" width="15" style="57" customWidth="1"/>
    <col min="6917" max="6917" width="12.42578125" style="57" customWidth="1"/>
    <col min="6918" max="6918" width="30" style="57" customWidth="1"/>
    <col min="6919" max="6919" width="32.5703125" style="57" customWidth="1"/>
    <col min="6920" max="6943" width="2.7109375" style="57" customWidth="1"/>
    <col min="6944" max="7168" width="11.42578125" style="57"/>
    <col min="7169" max="7169" width="15" style="57" customWidth="1"/>
    <col min="7170" max="7170" width="11.28515625" style="57" customWidth="1"/>
    <col min="7171" max="7171" width="10.7109375" style="57" customWidth="1"/>
    <col min="7172" max="7172" width="15" style="57" customWidth="1"/>
    <col min="7173" max="7173" width="12.42578125" style="57" customWidth="1"/>
    <col min="7174" max="7174" width="30" style="57" customWidth="1"/>
    <col min="7175" max="7175" width="32.5703125" style="57" customWidth="1"/>
    <col min="7176" max="7199" width="2.7109375" style="57" customWidth="1"/>
    <col min="7200" max="7424" width="11.42578125" style="57"/>
    <col min="7425" max="7425" width="15" style="57" customWidth="1"/>
    <col min="7426" max="7426" width="11.28515625" style="57" customWidth="1"/>
    <col min="7427" max="7427" width="10.7109375" style="57" customWidth="1"/>
    <col min="7428" max="7428" width="15" style="57" customWidth="1"/>
    <col min="7429" max="7429" width="12.42578125" style="57" customWidth="1"/>
    <col min="7430" max="7430" width="30" style="57" customWidth="1"/>
    <col min="7431" max="7431" width="32.5703125" style="57" customWidth="1"/>
    <col min="7432" max="7455" width="2.7109375" style="57" customWidth="1"/>
    <col min="7456" max="7680" width="11.42578125" style="57"/>
    <col min="7681" max="7681" width="15" style="57" customWidth="1"/>
    <col min="7682" max="7682" width="11.28515625" style="57" customWidth="1"/>
    <col min="7683" max="7683" width="10.7109375" style="57" customWidth="1"/>
    <col min="7684" max="7684" width="15" style="57" customWidth="1"/>
    <col min="7685" max="7685" width="12.42578125" style="57" customWidth="1"/>
    <col min="7686" max="7686" width="30" style="57" customWidth="1"/>
    <col min="7687" max="7687" width="32.5703125" style="57" customWidth="1"/>
    <col min="7688" max="7711" width="2.7109375" style="57" customWidth="1"/>
    <col min="7712" max="7936" width="11.42578125" style="57"/>
    <col min="7937" max="7937" width="15" style="57" customWidth="1"/>
    <col min="7938" max="7938" width="11.28515625" style="57" customWidth="1"/>
    <col min="7939" max="7939" width="10.7109375" style="57" customWidth="1"/>
    <col min="7940" max="7940" width="15" style="57" customWidth="1"/>
    <col min="7941" max="7941" width="12.42578125" style="57" customWidth="1"/>
    <col min="7942" max="7942" width="30" style="57" customWidth="1"/>
    <col min="7943" max="7943" width="32.5703125" style="57" customWidth="1"/>
    <col min="7944" max="7967" width="2.7109375" style="57" customWidth="1"/>
    <col min="7968" max="8192" width="11.42578125" style="57"/>
    <col min="8193" max="8193" width="15" style="57" customWidth="1"/>
    <col min="8194" max="8194" width="11.28515625" style="57" customWidth="1"/>
    <col min="8195" max="8195" width="10.7109375" style="57" customWidth="1"/>
    <col min="8196" max="8196" width="15" style="57" customWidth="1"/>
    <col min="8197" max="8197" width="12.42578125" style="57" customWidth="1"/>
    <col min="8198" max="8198" width="30" style="57" customWidth="1"/>
    <col min="8199" max="8199" width="32.5703125" style="57" customWidth="1"/>
    <col min="8200" max="8223" width="2.7109375" style="57" customWidth="1"/>
    <col min="8224" max="8448" width="11.42578125" style="57"/>
    <col min="8449" max="8449" width="15" style="57" customWidth="1"/>
    <col min="8450" max="8450" width="11.28515625" style="57" customWidth="1"/>
    <col min="8451" max="8451" width="10.7109375" style="57" customWidth="1"/>
    <col min="8452" max="8452" width="15" style="57" customWidth="1"/>
    <col min="8453" max="8453" width="12.42578125" style="57" customWidth="1"/>
    <col min="8454" max="8454" width="30" style="57" customWidth="1"/>
    <col min="8455" max="8455" width="32.5703125" style="57" customWidth="1"/>
    <col min="8456" max="8479" width="2.7109375" style="57" customWidth="1"/>
    <col min="8480" max="8704" width="11.42578125" style="57"/>
    <col min="8705" max="8705" width="15" style="57" customWidth="1"/>
    <col min="8706" max="8706" width="11.28515625" style="57" customWidth="1"/>
    <col min="8707" max="8707" width="10.7109375" style="57" customWidth="1"/>
    <col min="8708" max="8708" width="15" style="57" customWidth="1"/>
    <col min="8709" max="8709" width="12.42578125" style="57" customWidth="1"/>
    <col min="8710" max="8710" width="30" style="57" customWidth="1"/>
    <col min="8711" max="8711" width="32.5703125" style="57" customWidth="1"/>
    <col min="8712" max="8735" width="2.7109375" style="57" customWidth="1"/>
    <col min="8736" max="8960" width="11.42578125" style="57"/>
    <col min="8961" max="8961" width="15" style="57" customWidth="1"/>
    <col min="8962" max="8962" width="11.28515625" style="57" customWidth="1"/>
    <col min="8963" max="8963" width="10.7109375" style="57" customWidth="1"/>
    <col min="8964" max="8964" width="15" style="57" customWidth="1"/>
    <col min="8965" max="8965" width="12.42578125" style="57" customWidth="1"/>
    <col min="8966" max="8966" width="30" style="57" customWidth="1"/>
    <col min="8967" max="8967" width="32.5703125" style="57" customWidth="1"/>
    <col min="8968" max="8991" width="2.7109375" style="57" customWidth="1"/>
    <col min="8992" max="9216" width="11.42578125" style="57"/>
    <col min="9217" max="9217" width="15" style="57" customWidth="1"/>
    <col min="9218" max="9218" width="11.28515625" style="57" customWidth="1"/>
    <col min="9219" max="9219" width="10.7109375" style="57" customWidth="1"/>
    <col min="9220" max="9220" width="15" style="57" customWidth="1"/>
    <col min="9221" max="9221" width="12.42578125" style="57" customWidth="1"/>
    <col min="9222" max="9222" width="30" style="57" customWidth="1"/>
    <col min="9223" max="9223" width="32.5703125" style="57" customWidth="1"/>
    <col min="9224" max="9247" width="2.7109375" style="57" customWidth="1"/>
    <col min="9248" max="9472" width="11.42578125" style="57"/>
    <col min="9473" max="9473" width="15" style="57" customWidth="1"/>
    <col min="9474" max="9474" width="11.28515625" style="57" customWidth="1"/>
    <col min="9475" max="9475" width="10.7109375" style="57" customWidth="1"/>
    <col min="9476" max="9476" width="15" style="57" customWidth="1"/>
    <col min="9477" max="9477" width="12.42578125" style="57" customWidth="1"/>
    <col min="9478" max="9478" width="30" style="57" customWidth="1"/>
    <col min="9479" max="9479" width="32.5703125" style="57" customWidth="1"/>
    <col min="9480" max="9503" width="2.7109375" style="57" customWidth="1"/>
    <col min="9504" max="9728" width="11.42578125" style="57"/>
    <col min="9729" max="9729" width="15" style="57" customWidth="1"/>
    <col min="9730" max="9730" width="11.28515625" style="57" customWidth="1"/>
    <col min="9731" max="9731" width="10.7109375" style="57" customWidth="1"/>
    <col min="9732" max="9732" width="15" style="57" customWidth="1"/>
    <col min="9733" max="9733" width="12.42578125" style="57" customWidth="1"/>
    <col min="9734" max="9734" width="30" style="57" customWidth="1"/>
    <col min="9735" max="9735" width="32.5703125" style="57" customWidth="1"/>
    <col min="9736" max="9759" width="2.7109375" style="57" customWidth="1"/>
    <col min="9760" max="9984" width="11.42578125" style="57"/>
    <col min="9985" max="9985" width="15" style="57" customWidth="1"/>
    <col min="9986" max="9986" width="11.28515625" style="57" customWidth="1"/>
    <col min="9987" max="9987" width="10.7109375" style="57" customWidth="1"/>
    <col min="9988" max="9988" width="15" style="57" customWidth="1"/>
    <col min="9989" max="9989" width="12.42578125" style="57" customWidth="1"/>
    <col min="9990" max="9990" width="30" style="57" customWidth="1"/>
    <col min="9991" max="9991" width="32.5703125" style="57" customWidth="1"/>
    <col min="9992" max="10015" width="2.7109375" style="57" customWidth="1"/>
    <col min="10016" max="10240" width="11.42578125" style="57"/>
    <col min="10241" max="10241" width="15" style="57" customWidth="1"/>
    <col min="10242" max="10242" width="11.28515625" style="57" customWidth="1"/>
    <col min="10243" max="10243" width="10.7109375" style="57" customWidth="1"/>
    <col min="10244" max="10244" width="15" style="57" customWidth="1"/>
    <col min="10245" max="10245" width="12.42578125" style="57" customWidth="1"/>
    <col min="10246" max="10246" width="30" style="57" customWidth="1"/>
    <col min="10247" max="10247" width="32.5703125" style="57" customWidth="1"/>
    <col min="10248" max="10271" width="2.7109375" style="57" customWidth="1"/>
    <col min="10272" max="10496" width="11.42578125" style="57"/>
    <col min="10497" max="10497" width="15" style="57" customWidth="1"/>
    <col min="10498" max="10498" width="11.28515625" style="57" customWidth="1"/>
    <col min="10499" max="10499" width="10.7109375" style="57" customWidth="1"/>
    <col min="10500" max="10500" width="15" style="57" customWidth="1"/>
    <col min="10501" max="10501" width="12.42578125" style="57" customWidth="1"/>
    <col min="10502" max="10502" width="30" style="57" customWidth="1"/>
    <col min="10503" max="10503" width="32.5703125" style="57" customWidth="1"/>
    <col min="10504" max="10527" width="2.7109375" style="57" customWidth="1"/>
    <col min="10528" max="10752" width="11.42578125" style="57"/>
    <col min="10753" max="10753" width="15" style="57" customWidth="1"/>
    <col min="10754" max="10754" width="11.28515625" style="57" customWidth="1"/>
    <col min="10755" max="10755" width="10.7109375" style="57" customWidth="1"/>
    <col min="10756" max="10756" width="15" style="57" customWidth="1"/>
    <col min="10757" max="10757" width="12.42578125" style="57" customWidth="1"/>
    <col min="10758" max="10758" width="30" style="57" customWidth="1"/>
    <col min="10759" max="10759" width="32.5703125" style="57" customWidth="1"/>
    <col min="10760" max="10783" width="2.7109375" style="57" customWidth="1"/>
    <col min="10784" max="11008" width="11.42578125" style="57"/>
    <col min="11009" max="11009" width="15" style="57" customWidth="1"/>
    <col min="11010" max="11010" width="11.28515625" style="57" customWidth="1"/>
    <col min="11011" max="11011" width="10.7109375" style="57" customWidth="1"/>
    <col min="11012" max="11012" width="15" style="57" customWidth="1"/>
    <col min="11013" max="11013" width="12.42578125" style="57" customWidth="1"/>
    <col min="11014" max="11014" width="30" style="57" customWidth="1"/>
    <col min="11015" max="11015" width="32.5703125" style="57" customWidth="1"/>
    <col min="11016" max="11039" width="2.7109375" style="57" customWidth="1"/>
    <col min="11040" max="11264" width="11.42578125" style="57"/>
    <col min="11265" max="11265" width="15" style="57" customWidth="1"/>
    <col min="11266" max="11266" width="11.28515625" style="57" customWidth="1"/>
    <col min="11267" max="11267" width="10.7109375" style="57" customWidth="1"/>
    <col min="11268" max="11268" width="15" style="57" customWidth="1"/>
    <col min="11269" max="11269" width="12.42578125" style="57" customWidth="1"/>
    <col min="11270" max="11270" width="30" style="57" customWidth="1"/>
    <col min="11271" max="11271" width="32.5703125" style="57" customWidth="1"/>
    <col min="11272" max="11295" width="2.7109375" style="57" customWidth="1"/>
    <col min="11296" max="11520" width="11.42578125" style="57"/>
    <col min="11521" max="11521" width="15" style="57" customWidth="1"/>
    <col min="11522" max="11522" width="11.28515625" style="57" customWidth="1"/>
    <col min="11523" max="11523" width="10.7109375" style="57" customWidth="1"/>
    <col min="11524" max="11524" width="15" style="57" customWidth="1"/>
    <col min="11525" max="11525" width="12.42578125" style="57" customWidth="1"/>
    <col min="11526" max="11526" width="30" style="57" customWidth="1"/>
    <col min="11527" max="11527" width="32.5703125" style="57" customWidth="1"/>
    <col min="11528" max="11551" width="2.7109375" style="57" customWidth="1"/>
    <col min="11552" max="11776" width="11.42578125" style="57"/>
    <col min="11777" max="11777" width="15" style="57" customWidth="1"/>
    <col min="11778" max="11778" width="11.28515625" style="57" customWidth="1"/>
    <col min="11779" max="11779" width="10.7109375" style="57" customWidth="1"/>
    <col min="11780" max="11780" width="15" style="57" customWidth="1"/>
    <col min="11781" max="11781" width="12.42578125" style="57" customWidth="1"/>
    <col min="11782" max="11782" width="30" style="57" customWidth="1"/>
    <col min="11783" max="11783" width="32.5703125" style="57" customWidth="1"/>
    <col min="11784" max="11807" width="2.7109375" style="57" customWidth="1"/>
    <col min="11808" max="12032" width="11.42578125" style="57"/>
    <col min="12033" max="12033" width="15" style="57" customWidth="1"/>
    <col min="12034" max="12034" width="11.28515625" style="57" customWidth="1"/>
    <col min="12035" max="12035" width="10.7109375" style="57" customWidth="1"/>
    <col min="12036" max="12036" width="15" style="57" customWidth="1"/>
    <col min="12037" max="12037" width="12.42578125" style="57" customWidth="1"/>
    <col min="12038" max="12038" width="30" style="57" customWidth="1"/>
    <col min="12039" max="12039" width="32.5703125" style="57" customWidth="1"/>
    <col min="12040" max="12063" width="2.7109375" style="57" customWidth="1"/>
    <col min="12064" max="12288" width="11.42578125" style="57"/>
    <col min="12289" max="12289" width="15" style="57" customWidth="1"/>
    <col min="12290" max="12290" width="11.28515625" style="57" customWidth="1"/>
    <col min="12291" max="12291" width="10.7109375" style="57" customWidth="1"/>
    <col min="12292" max="12292" width="15" style="57" customWidth="1"/>
    <col min="12293" max="12293" width="12.42578125" style="57" customWidth="1"/>
    <col min="12294" max="12294" width="30" style="57" customWidth="1"/>
    <col min="12295" max="12295" width="32.5703125" style="57" customWidth="1"/>
    <col min="12296" max="12319" width="2.7109375" style="57" customWidth="1"/>
    <col min="12320" max="12544" width="11.42578125" style="57"/>
    <col min="12545" max="12545" width="15" style="57" customWidth="1"/>
    <col min="12546" max="12546" width="11.28515625" style="57" customWidth="1"/>
    <col min="12547" max="12547" width="10.7109375" style="57" customWidth="1"/>
    <col min="12548" max="12548" width="15" style="57" customWidth="1"/>
    <col min="12549" max="12549" width="12.42578125" style="57" customWidth="1"/>
    <col min="12550" max="12550" width="30" style="57" customWidth="1"/>
    <col min="12551" max="12551" width="32.5703125" style="57" customWidth="1"/>
    <col min="12552" max="12575" width="2.7109375" style="57" customWidth="1"/>
    <col min="12576" max="12800" width="11.42578125" style="57"/>
    <col min="12801" max="12801" width="15" style="57" customWidth="1"/>
    <col min="12802" max="12802" width="11.28515625" style="57" customWidth="1"/>
    <col min="12803" max="12803" width="10.7109375" style="57" customWidth="1"/>
    <col min="12804" max="12804" width="15" style="57" customWidth="1"/>
    <col min="12805" max="12805" width="12.42578125" style="57" customWidth="1"/>
    <col min="12806" max="12806" width="30" style="57" customWidth="1"/>
    <col min="12807" max="12807" width="32.5703125" style="57" customWidth="1"/>
    <col min="12808" max="12831" width="2.7109375" style="57" customWidth="1"/>
    <col min="12832" max="13056" width="11.42578125" style="57"/>
    <col min="13057" max="13057" width="15" style="57" customWidth="1"/>
    <col min="13058" max="13058" width="11.28515625" style="57" customWidth="1"/>
    <col min="13059" max="13059" width="10.7109375" style="57" customWidth="1"/>
    <col min="13060" max="13060" width="15" style="57" customWidth="1"/>
    <col min="13061" max="13061" width="12.42578125" style="57" customWidth="1"/>
    <col min="13062" max="13062" width="30" style="57" customWidth="1"/>
    <col min="13063" max="13063" width="32.5703125" style="57" customWidth="1"/>
    <col min="13064" max="13087" width="2.7109375" style="57" customWidth="1"/>
    <col min="13088" max="13312" width="11.42578125" style="57"/>
    <col min="13313" max="13313" width="15" style="57" customWidth="1"/>
    <col min="13314" max="13314" width="11.28515625" style="57" customWidth="1"/>
    <col min="13315" max="13315" width="10.7109375" style="57" customWidth="1"/>
    <col min="13316" max="13316" width="15" style="57" customWidth="1"/>
    <col min="13317" max="13317" width="12.42578125" style="57" customWidth="1"/>
    <col min="13318" max="13318" width="30" style="57" customWidth="1"/>
    <col min="13319" max="13319" width="32.5703125" style="57" customWidth="1"/>
    <col min="13320" max="13343" width="2.7109375" style="57" customWidth="1"/>
    <col min="13344" max="13568" width="11.42578125" style="57"/>
    <col min="13569" max="13569" width="15" style="57" customWidth="1"/>
    <col min="13570" max="13570" width="11.28515625" style="57" customWidth="1"/>
    <col min="13571" max="13571" width="10.7109375" style="57" customWidth="1"/>
    <col min="13572" max="13572" width="15" style="57" customWidth="1"/>
    <col min="13573" max="13573" width="12.42578125" style="57" customWidth="1"/>
    <col min="13574" max="13574" width="30" style="57" customWidth="1"/>
    <col min="13575" max="13575" width="32.5703125" style="57" customWidth="1"/>
    <col min="13576" max="13599" width="2.7109375" style="57" customWidth="1"/>
    <col min="13600" max="13824" width="11.42578125" style="57"/>
    <col min="13825" max="13825" width="15" style="57" customWidth="1"/>
    <col min="13826" max="13826" width="11.28515625" style="57" customWidth="1"/>
    <col min="13827" max="13827" width="10.7109375" style="57" customWidth="1"/>
    <col min="13828" max="13828" width="15" style="57" customWidth="1"/>
    <col min="13829" max="13829" width="12.42578125" style="57" customWidth="1"/>
    <col min="13830" max="13830" width="30" style="57" customWidth="1"/>
    <col min="13831" max="13831" width="32.5703125" style="57" customWidth="1"/>
    <col min="13832" max="13855" width="2.7109375" style="57" customWidth="1"/>
    <col min="13856" max="14080" width="11.42578125" style="57"/>
    <col min="14081" max="14081" width="15" style="57" customWidth="1"/>
    <col min="14082" max="14082" width="11.28515625" style="57" customWidth="1"/>
    <col min="14083" max="14083" width="10.7109375" style="57" customWidth="1"/>
    <col min="14084" max="14084" width="15" style="57" customWidth="1"/>
    <col min="14085" max="14085" width="12.42578125" style="57" customWidth="1"/>
    <col min="14086" max="14086" width="30" style="57" customWidth="1"/>
    <col min="14087" max="14087" width="32.5703125" style="57" customWidth="1"/>
    <col min="14088" max="14111" width="2.7109375" style="57" customWidth="1"/>
    <col min="14112" max="14336" width="11.42578125" style="57"/>
    <col min="14337" max="14337" width="15" style="57" customWidth="1"/>
    <col min="14338" max="14338" width="11.28515625" style="57" customWidth="1"/>
    <col min="14339" max="14339" width="10.7109375" style="57" customWidth="1"/>
    <col min="14340" max="14340" width="15" style="57" customWidth="1"/>
    <col min="14341" max="14341" width="12.42578125" style="57" customWidth="1"/>
    <col min="14342" max="14342" width="30" style="57" customWidth="1"/>
    <col min="14343" max="14343" width="32.5703125" style="57" customWidth="1"/>
    <col min="14344" max="14367" width="2.7109375" style="57" customWidth="1"/>
    <col min="14368" max="14592" width="11.42578125" style="57"/>
    <col min="14593" max="14593" width="15" style="57" customWidth="1"/>
    <col min="14594" max="14594" width="11.28515625" style="57" customWidth="1"/>
    <col min="14595" max="14595" width="10.7109375" style="57" customWidth="1"/>
    <col min="14596" max="14596" width="15" style="57" customWidth="1"/>
    <col min="14597" max="14597" width="12.42578125" style="57" customWidth="1"/>
    <col min="14598" max="14598" width="30" style="57" customWidth="1"/>
    <col min="14599" max="14599" width="32.5703125" style="57" customWidth="1"/>
    <col min="14600" max="14623" width="2.7109375" style="57" customWidth="1"/>
    <col min="14624" max="14848" width="11.42578125" style="57"/>
    <col min="14849" max="14849" width="15" style="57" customWidth="1"/>
    <col min="14850" max="14850" width="11.28515625" style="57" customWidth="1"/>
    <col min="14851" max="14851" width="10.7109375" style="57" customWidth="1"/>
    <col min="14852" max="14852" width="15" style="57" customWidth="1"/>
    <col min="14853" max="14853" width="12.42578125" style="57" customWidth="1"/>
    <col min="14854" max="14854" width="30" style="57" customWidth="1"/>
    <col min="14855" max="14855" width="32.5703125" style="57" customWidth="1"/>
    <col min="14856" max="14879" width="2.7109375" style="57" customWidth="1"/>
    <col min="14880" max="15104" width="11.42578125" style="57"/>
    <col min="15105" max="15105" width="15" style="57" customWidth="1"/>
    <col min="15106" max="15106" width="11.28515625" style="57" customWidth="1"/>
    <col min="15107" max="15107" width="10.7109375" style="57" customWidth="1"/>
    <col min="15108" max="15108" width="15" style="57" customWidth="1"/>
    <col min="15109" max="15109" width="12.42578125" style="57" customWidth="1"/>
    <col min="15110" max="15110" width="30" style="57" customWidth="1"/>
    <col min="15111" max="15111" width="32.5703125" style="57" customWidth="1"/>
    <col min="15112" max="15135" width="2.7109375" style="57" customWidth="1"/>
    <col min="15136" max="15360" width="11.42578125" style="57"/>
    <col min="15361" max="15361" width="15" style="57" customWidth="1"/>
    <col min="15362" max="15362" width="11.28515625" style="57" customWidth="1"/>
    <col min="15363" max="15363" width="10.7109375" style="57" customWidth="1"/>
    <col min="15364" max="15364" width="15" style="57" customWidth="1"/>
    <col min="15365" max="15365" width="12.42578125" style="57" customWidth="1"/>
    <col min="15366" max="15366" width="30" style="57" customWidth="1"/>
    <col min="15367" max="15367" width="32.5703125" style="57" customWidth="1"/>
    <col min="15368" max="15391" width="2.7109375" style="57" customWidth="1"/>
    <col min="15392" max="15616" width="11.42578125" style="57"/>
    <col min="15617" max="15617" width="15" style="57" customWidth="1"/>
    <col min="15618" max="15618" width="11.28515625" style="57" customWidth="1"/>
    <col min="15619" max="15619" width="10.7109375" style="57" customWidth="1"/>
    <col min="15620" max="15620" width="15" style="57" customWidth="1"/>
    <col min="15621" max="15621" width="12.42578125" style="57" customWidth="1"/>
    <col min="15622" max="15622" width="30" style="57" customWidth="1"/>
    <col min="15623" max="15623" width="32.5703125" style="57" customWidth="1"/>
    <col min="15624" max="15647" width="2.7109375" style="57" customWidth="1"/>
    <col min="15648" max="15872" width="11.42578125" style="57"/>
    <col min="15873" max="15873" width="15" style="57" customWidth="1"/>
    <col min="15874" max="15874" width="11.28515625" style="57" customWidth="1"/>
    <col min="15875" max="15875" width="10.7109375" style="57" customWidth="1"/>
    <col min="15876" max="15876" width="15" style="57" customWidth="1"/>
    <col min="15877" max="15877" width="12.42578125" style="57" customWidth="1"/>
    <col min="15878" max="15878" width="30" style="57" customWidth="1"/>
    <col min="15879" max="15879" width="32.5703125" style="57" customWidth="1"/>
    <col min="15880" max="15903" width="2.7109375" style="57" customWidth="1"/>
    <col min="15904" max="16128" width="11.42578125" style="57"/>
    <col min="16129" max="16129" width="15" style="57" customWidth="1"/>
    <col min="16130" max="16130" width="11.28515625" style="57" customWidth="1"/>
    <col min="16131" max="16131" width="10.7109375" style="57" customWidth="1"/>
    <col min="16132" max="16132" width="15" style="57" customWidth="1"/>
    <col min="16133" max="16133" width="12.42578125" style="57" customWidth="1"/>
    <col min="16134" max="16134" width="30" style="57" customWidth="1"/>
    <col min="16135" max="16135" width="32.5703125" style="57" customWidth="1"/>
    <col min="16136" max="16159" width="2.7109375" style="57" customWidth="1"/>
    <col min="16160" max="16384" width="11.42578125" style="57"/>
  </cols>
  <sheetData>
    <row r="1" spans="1:31" ht="30.75" customHeight="1" thickBot="1" x14ac:dyDescent="0.25">
      <c r="A1" s="132"/>
      <c r="B1" s="133"/>
      <c r="C1" s="134"/>
      <c r="D1" s="56" t="s">
        <v>110</v>
      </c>
      <c r="E1" s="138" t="s">
        <v>59</v>
      </c>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40"/>
    </row>
    <row r="2" spans="1:31" ht="30.75" customHeight="1" thickBot="1" x14ac:dyDescent="0.25">
      <c r="A2" s="135"/>
      <c r="B2" s="136"/>
      <c r="C2" s="137"/>
      <c r="D2" s="56" t="s">
        <v>111</v>
      </c>
      <c r="E2" s="141" t="s">
        <v>114</v>
      </c>
      <c r="F2" s="142"/>
      <c r="G2" s="143"/>
      <c r="H2" s="144" t="s">
        <v>112</v>
      </c>
      <c r="I2" s="145"/>
      <c r="J2" s="145"/>
      <c r="K2" s="145"/>
      <c r="L2" s="146"/>
      <c r="M2" s="141" t="s">
        <v>115</v>
      </c>
      <c r="N2" s="142"/>
      <c r="O2" s="142"/>
      <c r="P2" s="142"/>
      <c r="Q2" s="142"/>
      <c r="R2" s="143"/>
      <c r="S2" s="144" t="s">
        <v>113</v>
      </c>
      <c r="T2" s="145"/>
      <c r="U2" s="145"/>
      <c r="V2" s="145"/>
      <c r="W2" s="145"/>
      <c r="X2" s="145"/>
      <c r="Y2" s="146"/>
      <c r="Z2" s="147">
        <v>5</v>
      </c>
      <c r="AA2" s="148"/>
      <c r="AB2" s="148"/>
      <c r="AC2" s="148"/>
      <c r="AD2" s="148"/>
      <c r="AE2" s="149"/>
    </row>
    <row r="3" spans="1:31" ht="30.75" customHeight="1" x14ac:dyDescent="0.2"/>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4"/>
  <sheetViews>
    <sheetView showGridLines="0" tabSelected="1" view="pageBreakPreview" topLeftCell="A33" zoomScale="60" zoomScaleNormal="55" workbookViewId="0">
      <selection activeCell="B36" sqref="B36"/>
    </sheetView>
  </sheetViews>
  <sheetFormatPr baseColWidth="10" defaultRowHeight="14.25" x14ac:dyDescent="0.25"/>
  <cols>
    <col min="1" max="1" width="38.5703125" style="62" customWidth="1"/>
    <col min="2" max="2" width="59.5703125" style="62" customWidth="1"/>
    <col min="3" max="3" width="40.140625" style="62" customWidth="1"/>
    <col min="4" max="4" width="26.140625" style="62" customWidth="1"/>
    <col min="5" max="5" width="18.42578125" style="62" customWidth="1"/>
    <col min="6" max="6" width="13.42578125" style="62" customWidth="1"/>
    <col min="7" max="7" width="22.7109375" style="64" customWidth="1"/>
    <col min="8" max="8" width="14.28515625" style="64" customWidth="1"/>
    <col min="9" max="9" width="17.7109375" style="62" customWidth="1"/>
    <col min="10" max="10" width="23.5703125" style="62" customWidth="1"/>
    <col min="11" max="11" width="34.28515625" style="62" customWidth="1"/>
    <col min="12" max="13" width="19.5703125" style="62" hidden="1" customWidth="1"/>
    <col min="14" max="14" width="14.28515625" style="62" customWidth="1"/>
    <col min="15" max="15" width="17.7109375" style="62" customWidth="1"/>
    <col min="16" max="16" width="26.5703125" style="62" customWidth="1"/>
    <col min="17" max="17" width="25.5703125" style="62" customWidth="1"/>
    <col min="18" max="19" width="19.5703125" style="62" hidden="1" customWidth="1"/>
    <col min="20" max="20" width="13.28515625" style="62" customWidth="1"/>
    <col min="21" max="21" width="16.7109375" style="62" customWidth="1"/>
    <col min="22" max="22" width="18.85546875" style="62" customWidth="1"/>
    <col min="23" max="23" width="21.140625" style="62" customWidth="1"/>
    <col min="24" max="25" width="19.5703125" style="62" hidden="1" customWidth="1"/>
    <col min="26" max="26" width="11.42578125" style="62" customWidth="1"/>
    <col min="27" max="27" width="16.7109375" style="62" customWidth="1"/>
    <col min="28" max="28" width="32.7109375" style="62" customWidth="1"/>
    <col min="29" max="29" width="19.7109375" style="62" customWidth="1"/>
    <col min="30" max="31" width="19.5703125" style="62" hidden="1" customWidth="1"/>
    <col min="32" max="32" width="51.42578125" style="62" customWidth="1"/>
    <col min="33" max="33" width="59" style="62" customWidth="1"/>
    <col min="34" max="34" width="14.5703125" style="62" customWidth="1"/>
    <col min="35" max="35" width="11.42578125" style="62"/>
    <col min="36" max="36" width="14.7109375" style="62" customWidth="1"/>
    <col min="37" max="16384" width="11.42578125" style="62"/>
  </cols>
  <sheetData>
    <row r="1" spans="1:36" ht="57" customHeight="1" x14ac:dyDescent="0.25">
      <c r="A1" s="172"/>
      <c r="B1" s="173"/>
      <c r="C1" s="173"/>
      <c r="D1" s="173"/>
      <c r="E1" s="173"/>
      <c r="F1" s="173"/>
      <c r="G1" s="174"/>
      <c r="H1" s="60"/>
      <c r="I1" s="61"/>
    </row>
    <row r="2" spans="1:36" ht="42.75" customHeight="1" thickBot="1" x14ac:dyDescent="0.3">
      <c r="A2" s="175"/>
      <c r="B2" s="176"/>
      <c r="C2" s="176"/>
      <c r="D2" s="176"/>
      <c r="E2" s="176"/>
      <c r="F2" s="176"/>
      <c r="G2" s="177"/>
    </row>
    <row r="3" spans="1:36" ht="35.25" customHeight="1" thickBot="1" x14ac:dyDescent="0.3">
      <c r="A3" s="157" t="s">
        <v>104</v>
      </c>
      <c r="B3" s="158"/>
      <c r="C3" s="158"/>
      <c r="D3" s="158"/>
      <c r="E3" s="158"/>
      <c r="F3" s="158"/>
      <c r="G3" s="159"/>
    </row>
    <row r="4" spans="1:36" ht="14.25" customHeight="1" x14ac:dyDescent="0.25">
      <c r="A4" s="65"/>
      <c r="B4" s="65"/>
      <c r="C4" s="65"/>
      <c r="D4" s="65"/>
      <c r="E4" s="65"/>
      <c r="F4" s="65"/>
      <c r="G4" s="65"/>
    </row>
    <row r="5" spans="1:36" ht="35.25" customHeight="1" x14ac:dyDescent="0.25">
      <c r="A5" s="66" t="s">
        <v>84</v>
      </c>
      <c r="B5" s="156" t="s">
        <v>168</v>
      </c>
      <c r="C5" s="156"/>
      <c r="D5" s="156"/>
      <c r="F5" s="180" t="s">
        <v>89</v>
      </c>
      <c r="G5" s="180"/>
    </row>
    <row r="6" spans="1:36" ht="4.5" customHeight="1" x14ac:dyDescent="0.25">
      <c r="A6" s="67"/>
      <c r="B6" s="68"/>
      <c r="C6" s="68"/>
      <c r="D6" s="68"/>
      <c r="F6" s="181"/>
      <c r="G6" s="181"/>
    </row>
    <row r="7" spans="1:36" ht="35.25" customHeight="1" x14ac:dyDescent="0.25">
      <c r="A7" s="66" t="s">
        <v>107</v>
      </c>
      <c r="B7" s="156" t="s">
        <v>166</v>
      </c>
      <c r="C7" s="156"/>
      <c r="D7" s="156"/>
      <c r="F7" s="181" t="s">
        <v>51</v>
      </c>
      <c r="G7" s="181"/>
      <c r="R7" s="62">
        <f ca="1">+H:YH:AGH:AHH:AF:AFH</f>
        <v>0</v>
      </c>
    </row>
    <row r="8" spans="1:36" ht="10.5" customHeight="1" x14ac:dyDescent="0.25">
      <c r="A8" s="70"/>
      <c r="B8" s="33"/>
      <c r="C8" s="33"/>
      <c r="D8" s="33"/>
      <c r="F8" s="71"/>
      <c r="G8" s="71"/>
    </row>
    <row r="9" spans="1:36" ht="35.25" customHeight="1" x14ac:dyDescent="0.25">
      <c r="A9" s="66" t="s">
        <v>108</v>
      </c>
      <c r="B9" s="156" t="s">
        <v>167</v>
      </c>
      <c r="C9" s="156"/>
      <c r="D9" s="156"/>
      <c r="F9" s="71"/>
      <c r="G9" s="71"/>
    </row>
    <row r="10" spans="1:36" ht="9" customHeight="1" x14ac:dyDescent="0.25">
      <c r="A10" s="70"/>
      <c r="B10" s="33"/>
      <c r="C10" s="33"/>
      <c r="D10" s="33"/>
      <c r="F10" s="71"/>
      <c r="G10" s="71"/>
    </row>
    <row r="11" spans="1:36" ht="18" customHeight="1" x14ac:dyDescent="0.25">
      <c r="A11" s="181" t="s">
        <v>42</v>
      </c>
      <c r="B11" s="155" t="s">
        <v>103</v>
      </c>
      <c r="C11" s="155"/>
      <c r="D11" s="155"/>
      <c r="F11" s="180" t="s">
        <v>90</v>
      </c>
      <c r="G11" s="180"/>
    </row>
    <row r="12" spans="1:36" ht="87" customHeight="1" x14ac:dyDescent="0.25">
      <c r="A12" s="181"/>
      <c r="B12" s="155"/>
      <c r="C12" s="155"/>
      <c r="D12" s="155"/>
      <c r="F12" s="72">
        <v>1</v>
      </c>
      <c r="G12" s="69"/>
      <c r="I12" s="64"/>
      <c r="J12" s="64"/>
    </row>
    <row r="13" spans="1:36" ht="15" customHeight="1" thickBot="1" x14ac:dyDescent="0.3">
      <c r="A13" s="64"/>
      <c r="B13" s="64"/>
      <c r="C13" s="64"/>
      <c r="D13" s="64"/>
      <c r="E13" s="64"/>
      <c r="F13" s="64"/>
      <c r="I13" s="64"/>
      <c r="J13" s="64"/>
    </row>
    <row r="14" spans="1:36" ht="28.5" customHeight="1" thickBot="1" x14ac:dyDescent="0.3">
      <c r="A14" s="157" t="s">
        <v>105</v>
      </c>
      <c r="B14" s="158"/>
      <c r="C14" s="158"/>
      <c r="D14" s="158"/>
      <c r="E14" s="158"/>
      <c r="F14" s="158"/>
      <c r="G14" s="159"/>
      <c r="H14" s="157" t="s">
        <v>106</v>
      </c>
      <c r="I14" s="158"/>
      <c r="J14" s="158"/>
      <c r="K14" s="158"/>
      <c r="L14" s="158"/>
      <c r="M14" s="158"/>
      <c r="N14" s="158"/>
      <c r="O14" s="158"/>
      <c r="P14" s="158"/>
      <c r="Q14" s="158"/>
      <c r="R14" s="158"/>
      <c r="S14" s="159"/>
    </row>
    <row r="15" spans="1:36" ht="15" customHeight="1" thickBot="1" x14ac:dyDescent="0.3">
      <c r="A15" s="64"/>
      <c r="B15" s="64"/>
      <c r="C15" s="64"/>
      <c r="D15" s="64"/>
      <c r="E15" s="64"/>
      <c r="F15" s="64"/>
      <c r="I15" s="64"/>
      <c r="J15" s="64"/>
    </row>
    <row r="16" spans="1:36" ht="15" customHeight="1" x14ac:dyDescent="0.25">
      <c r="A16" s="161" t="s">
        <v>71</v>
      </c>
      <c r="B16" s="164" t="s">
        <v>27</v>
      </c>
      <c r="C16" s="164" t="s">
        <v>28</v>
      </c>
      <c r="D16" s="161" t="s">
        <v>29</v>
      </c>
      <c r="E16" s="164" t="s">
        <v>0</v>
      </c>
      <c r="F16" s="164"/>
      <c r="G16" s="73" t="s">
        <v>23</v>
      </c>
      <c r="H16" s="151" t="s">
        <v>169</v>
      </c>
      <c r="I16" s="151"/>
      <c r="J16" s="151"/>
      <c r="K16" s="151"/>
      <c r="L16" s="151"/>
      <c r="M16" s="151"/>
      <c r="N16" s="150" t="s">
        <v>170</v>
      </c>
      <c r="O16" s="151"/>
      <c r="P16" s="151"/>
      <c r="Q16" s="151"/>
      <c r="R16" s="151"/>
      <c r="S16" s="152"/>
      <c r="T16" s="150" t="s">
        <v>171</v>
      </c>
      <c r="U16" s="151"/>
      <c r="V16" s="151"/>
      <c r="W16" s="151"/>
      <c r="X16" s="151"/>
      <c r="Y16" s="152"/>
      <c r="Z16" s="150" t="s">
        <v>172</v>
      </c>
      <c r="AA16" s="151"/>
      <c r="AB16" s="151"/>
      <c r="AC16" s="151"/>
      <c r="AD16" s="151"/>
      <c r="AE16" s="152"/>
      <c r="AF16" s="191" t="s">
        <v>246</v>
      </c>
      <c r="AG16" s="192"/>
      <c r="AH16" s="192"/>
      <c r="AI16" s="192"/>
      <c r="AJ16" s="193"/>
    </row>
    <row r="17" spans="1:36" ht="36" customHeight="1" x14ac:dyDescent="0.25">
      <c r="A17" s="162"/>
      <c r="B17" s="164"/>
      <c r="C17" s="164"/>
      <c r="D17" s="162"/>
      <c r="E17" s="161" t="s">
        <v>1</v>
      </c>
      <c r="F17" s="164" t="s">
        <v>2</v>
      </c>
      <c r="G17" s="165" t="s">
        <v>72</v>
      </c>
      <c r="H17" s="151" t="s">
        <v>35</v>
      </c>
      <c r="I17" s="151"/>
      <c r="J17" s="151"/>
      <c r="K17" s="152"/>
      <c r="L17" s="150" t="s">
        <v>74</v>
      </c>
      <c r="M17" s="152"/>
      <c r="N17" s="150" t="s">
        <v>35</v>
      </c>
      <c r="O17" s="151"/>
      <c r="P17" s="151"/>
      <c r="Q17" s="152"/>
      <c r="R17" s="153" t="s">
        <v>74</v>
      </c>
      <c r="S17" s="154"/>
      <c r="T17" s="150" t="s">
        <v>35</v>
      </c>
      <c r="U17" s="151"/>
      <c r="V17" s="151"/>
      <c r="W17" s="152"/>
      <c r="X17" s="153" t="s">
        <v>74</v>
      </c>
      <c r="Y17" s="154"/>
      <c r="Z17" s="150" t="s">
        <v>35</v>
      </c>
      <c r="AA17" s="151"/>
      <c r="AB17" s="151"/>
      <c r="AC17" s="152"/>
      <c r="AD17" s="153" t="s">
        <v>74</v>
      </c>
      <c r="AE17" s="154"/>
      <c r="AF17" s="194" t="s">
        <v>247</v>
      </c>
      <c r="AG17" s="195"/>
      <c r="AH17" s="195"/>
      <c r="AI17" s="195"/>
      <c r="AJ17" s="196"/>
    </row>
    <row r="18" spans="1:36" ht="52.5" customHeight="1" x14ac:dyDescent="0.25">
      <c r="A18" s="163"/>
      <c r="B18" s="164"/>
      <c r="C18" s="164"/>
      <c r="D18" s="163"/>
      <c r="E18" s="163"/>
      <c r="F18" s="164"/>
      <c r="G18" s="165"/>
      <c r="H18" s="75" t="s">
        <v>73</v>
      </c>
      <c r="I18" s="75" t="s">
        <v>30</v>
      </c>
      <c r="J18" s="75" t="s">
        <v>31</v>
      </c>
      <c r="K18" s="75" t="s">
        <v>32</v>
      </c>
      <c r="L18" s="76" t="s">
        <v>33</v>
      </c>
      <c r="M18" s="75" t="s">
        <v>34</v>
      </c>
      <c r="N18" s="77" t="s">
        <v>73</v>
      </c>
      <c r="O18" s="77" t="s">
        <v>30</v>
      </c>
      <c r="P18" s="77" t="s">
        <v>31</v>
      </c>
      <c r="Q18" s="77" t="s">
        <v>32</v>
      </c>
      <c r="R18" s="74" t="s">
        <v>33</v>
      </c>
      <c r="S18" s="74" t="s">
        <v>34</v>
      </c>
      <c r="T18" s="77" t="s">
        <v>73</v>
      </c>
      <c r="U18" s="77" t="s">
        <v>30</v>
      </c>
      <c r="V18" s="77" t="s">
        <v>31</v>
      </c>
      <c r="W18" s="77" t="s">
        <v>32</v>
      </c>
      <c r="X18" s="74" t="s">
        <v>33</v>
      </c>
      <c r="Y18" s="74" t="s">
        <v>34</v>
      </c>
      <c r="Z18" s="77" t="s">
        <v>73</v>
      </c>
      <c r="AA18" s="77" t="s">
        <v>30</v>
      </c>
      <c r="AB18" s="77" t="s">
        <v>31</v>
      </c>
      <c r="AC18" s="77" t="s">
        <v>32</v>
      </c>
      <c r="AD18" s="74" t="s">
        <v>33</v>
      </c>
      <c r="AE18" s="74" t="s">
        <v>34</v>
      </c>
      <c r="AF18" s="197" t="s">
        <v>248</v>
      </c>
      <c r="AG18" s="197" t="s">
        <v>249</v>
      </c>
      <c r="AH18" s="197" t="s">
        <v>250</v>
      </c>
      <c r="AI18" s="197" t="s">
        <v>251</v>
      </c>
      <c r="AJ18" s="198" t="s">
        <v>252</v>
      </c>
    </row>
    <row r="19" spans="1:36" ht="126" customHeight="1" x14ac:dyDescent="0.25">
      <c r="A19" s="1" t="s">
        <v>116</v>
      </c>
      <c r="B19" s="78" t="s">
        <v>149</v>
      </c>
      <c r="C19" s="2" t="s">
        <v>117</v>
      </c>
      <c r="D19" s="2" t="s">
        <v>118</v>
      </c>
      <c r="E19" s="79">
        <v>45292</v>
      </c>
      <c r="F19" s="80">
        <v>45656</v>
      </c>
      <c r="G19" s="1">
        <v>4</v>
      </c>
      <c r="H19" s="58">
        <v>1</v>
      </c>
      <c r="I19" s="19">
        <f>H19/$G$19</f>
        <v>0.25</v>
      </c>
      <c r="J19" s="15" t="s">
        <v>173</v>
      </c>
      <c r="K19" s="13" t="s">
        <v>174</v>
      </c>
      <c r="L19" s="13"/>
      <c r="M19" s="14"/>
      <c r="N19" s="20">
        <v>1</v>
      </c>
      <c r="O19" s="19">
        <f>N19/$G$19</f>
        <v>0.25</v>
      </c>
      <c r="P19" s="13" t="s">
        <v>176</v>
      </c>
      <c r="Q19" s="13" t="s">
        <v>175</v>
      </c>
      <c r="R19" s="13"/>
      <c r="S19" s="14"/>
      <c r="T19" s="20">
        <v>1</v>
      </c>
      <c r="U19" s="19">
        <f>T19/$G$19</f>
        <v>0.25</v>
      </c>
      <c r="V19" s="13" t="s">
        <v>178</v>
      </c>
      <c r="W19" s="13" t="s">
        <v>177</v>
      </c>
      <c r="X19" s="14"/>
      <c r="Y19" s="14"/>
      <c r="Z19" s="20">
        <v>2</v>
      </c>
      <c r="AA19" s="19">
        <f>Z19/$G$19</f>
        <v>0.5</v>
      </c>
      <c r="AB19" s="13" t="s">
        <v>230</v>
      </c>
      <c r="AC19" s="13" t="s">
        <v>231</v>
      </c>
      <c r="AD19" s="13"/>
      <c r="AE19" s="14"/>
      <c r="AF19" s="13" t="s">
        <v>253</v>
      </c>
      <c r="AG19" s="199" t="s">
        <v>279</v>
      </c>
      <c r="AH19" s="199">
        <v>100</v>
      </c>
      <c r="AI19" s="199">
        <v>100</v>
      </c>
      <c r="AJ19" s="199">
        <v>100</v>
      </c>
    </row>
    <row r="20" spans="1:36" ht="155.25" customHeight="1" x14ac:dyDescent="0.25">
      <c r="A20" s="1" t="s">
        <v>116</v>
      </c>
      <c r="B20" s="2" t="s">
        <v>150</v>
      </c>
      <c r="C20" s="2" t="s">
        <v>119</v>
      </c>
      <c r="D20" s="2" t="s">
        <v>120</v>
      </c>
      <c r="E20" s="79">
        <v>45292</v>
      </c>
      <c r="F20" s="80">
        <v>45656</v>
      </c>
      <c r="G20" s="1">
        <v>2</v>
      </c>
      <c r="H20" s="58">
        <v>1</v>
      </c>
      <c r="I20" s="19">
        <f t="shared" ref="I20:I40" si="0">H20/$G$19</f>
        <v>0.25</v>
      </c>
      <c r="J20" s="15" t="s">
        <v>179</v>
      </c>
      <c r="K20" s="13" t="s">
        <v>180</v>
      </c>
      <c r="L20" s="13"/>
      <c r="M20" s="14"/>
      <c r="N20" s="20"/>
      <c r="O20" s="19">
        <f t="shared" ref="O20:O40" si="1">N20/$G$19</f>
        <v>0</v>
      </c>
      <c r="P20" s="13"/>
      <c r="Q20" s="13"/>
      <c r="R20" s="13"/>
      <c r="S20" s="14"/>
      <c r="T20" s="20"/>
      <c r="U20" s="19">
        <f t="shared" ref="U20:U40" si="2">T20/$G$19</f>
        <v>0</v>
      </c>
      <c r="V20" s="13"/>
      <c r="W20" s="13"/>
      <c r="X20" s="13"/>
      <c r="Y20" s="14"/>
      <c r="Z20" s="20">
        <v>1</v>
      </c>
      <c r="AA20" s="19">
        <f t="shared" ref="AA20:AA40" si="3">Z20/$G$19</f>
        <v>0.25</v>
      </c>
      <c r="AB20" s="13" t="s">
        <v>218</v>
      </c>
      <c r="AC20" s="13" t="s">
        <v>219</v>
      </c>
      <c r="AD20" s="13"/>
      <c r="AE20" s="14"/>
      <c r="AF20" s="84" t="s">
        <v>262</v>
      </c>
      <c r="AG20" s="200" t="s">
        <v>255</v>
      </c>
      <c r="AH20" s="201">
        <v>70</v>
      </c>
      <c r="AI20" s="201">
        <v>50</v>
      </c>
      <c r="AJ20" s="201">
        <f>(AH20+AI20)/2</f>
        <v>60</v>
      </c>
    </row>
    <row r="21" spans="1:36" ht="123.75" customHeight="1" x14ac:dyDescent="0.25">
      <c r="A21" s="1" t="s">
        <v>116</v>
      </c>
      <c r="B21" s="78" t="s">
        <v>151</v>
      </c>
      <c r="C21" s="78" t="s">
        <v>121</v>
      </c>
      <c r="D21" s="78" t="s">
        <v>122</v>
      </c>
      <c r="E21" s="79">
        <v>45292</v>
      </c>
      <c r="F21" s="80">
        <v>45656</v>
      </c>
      <c r="G21" s="1">
        <v>2</v>
      </c>
      <c r="H21" s="58"/>
      <c r="I21" s="19">
        <f t="shared" si="0"/>
        <v>0</v>
      </c>
      <c r="J21" s="15"/>
      <c r="K21" s="13"/>
      <c r="L21" s="13"/>
      <c r="M21" s="14"/>
      <c r="N21" s="20">
        <v>1</v>
      </c>
      <c r="O21" s="19">
        <f t="shared" si="1"/>
        <v>0.25</v>
      </c>
      <c r="P21" s="13" t="s">
        <v>181</v>
      </c>
      <c r="Q21" s="13" t="s">
        <v>210</v>
      </c>
      <c r="R21" s="13"/>
      <c r="S21" s="14"/>
      <c r="T21" s="20"/>
      <c r="U21" s="19">
        <f t="shared" si="2"/>
        <v>0</v>
      </c>
      <c r="V21" s="13"/>
      <c r="W21" s="13"/>
      <c r="X21" s="13"/>
      <c r="Y21" s="14"/>
      <c r="Z21" s="20">
        <v>1</v>
      </c>
      <c r="AA21" s="19">
        <f t="shared" si="3"/>
        <v>0.25</v>
      </c>
      <c r="AB21" s="13" t="s">
        <v>220</v>
      </c>
      <c r="AC21" s="13" t="s">
        <v>221</v>
      </c>
      <c r="AD21" s="13"/>
      <c r="AE21" s="14"/>
      <c r="AF21" s="84" t="s">
        <v>254</v>
      </c>
      <c r="AG21" s="200" t="s">
        <v>289</v>
      </c>
      <c r="AH21" s="201">
        <v>0</v>
      </c>
      <c r="AI21" s="201">
        <v>0</v>
      </c>
      <c r="AJ21" s="201">
        <f>(AH21+AI21)/2</f>
        <v>0</v>
      </c>
    </row>
    <row r="22" spans="1:36" ht="114.75" customHeight="1" x14ac:dyDescent="0.25">
      <c r="A22" s="1" t="s">
        <v>116</v>
      </c>
      <c r="B22" s="78" t="s">
        <v>241</v>
      </c>
      <c r="C22" s="78" t="s">
        <v>123</v>
      </c>
      <c r="D22" s="78" t="s">
        <v>158</v>
      </c>
      <c r="E22" s="79">
        <v>45292</v>
      </c>
      <c r="F22" s="80">
        <v>45656</v>
      </c>
      <c r="G22" s="1">
        <v>1</v>
      </c>
      <c r="H22" s="58"/>
      <c r="I22" s="19">
        <f t="shared" si="0"/>
        <v>0</v>
      </c>
      <c r="J22" s="15"/>
      <c r="K22" s="13"/>
      <c r="L22" s="13"/>
      <c r="M22" s="14"/>
      <c r="N22" s="20"/>
      <c r="O22" s="19">
        <f t="shared" si="1"/>
        <v>0</v>
      </c>
      <c r="P22" s="13"/>
      <c r="Q22" s="13"/>
      <c r="R22" s="13"/>
      <c r="S22" s="14"/>
      <c r="T22" s="20"/>
      <c r="U22" s="19">
        <f t="shared" si="2"/>
        <v>0</v>
      </c>
      <c r="V22" s="13"/>
      <c r="W22" s="13"/>
      <c r="X22" s="13"/>
      <c r="Y22" s="14"/>
      <c r="Z22" s="20">
        <v>1</v>
      </c>
      <c r="AA22" s="19">
        <f t="shared" si="3"/>
        <v>0.25</v>
      </c>
      <c r="AB22" s="13" t="s">
        <v>222</v>
      </c>
      <c r="AC22" s="13" t="s">
        <v>223</v>
      </c>
      <c r="AD22" s="13"/>
      <c r="AE22" s="14"/>
      <c r="AF22" s="84" t="s">
        <v>256</v>
      </c>
      <c r="AG22" s="200" t="s">
        <v>257</v>
      </c>
      <c r="AH22" s="199">
        <v>100</v>
      </c>
      <c r="AI22" s="199">
        <v>100</v>
      </c>
      <c r="AJ22" s="199">
        <v>100</v>
      </c>
    </row>
    <row r="23" spans="1:36" ht="80.25" customHeight="1" x14ac:dyDescent="0.25">
      <c r="A23" s="1" t="s">
        <v>116</v>
      </c>
      <c r="B23" s="78" t="s">
        <v>152</v>
      </c>
      <c r="C23" s="78" t="s">
        <v>128</v>
      </c>
      <c r="D23" s="78" t="s">
        <v>129</v>
      </c>
      <c r="E23" s="79">
        <v>45292</v>
      </c>
      <c r="F23" s="80">
        <v>45656</v>
      </c>
      <c r="G23" s="1">
        <v>2</v>
      </c>
      <c r="H23" s="58"/>
      <c r="I23" s="19">
        <f t="shared" ref="I23" si="4">H23/$G$19</f>
        <v>0</v>
      </c>
      <c r="J23" s="15"/>
      <c r="K23" s="13"/>
      <c r="L23" s="13"/>
      <c r="M23" s="14"/>
      <c r="N23" s="20">
        <v>1</v>
      </c>
      <c r="O23" s="19">
        <f t="shared" ref="O23" si="5">N23/$G$19</f>
        <v>0.25</v>
      </c>
      <c r="P23" s="13" t="s">
        <v>183</v>
      </c>
      <c r="Q23" s="13" t="s">
        <v>182</v>
      </c>
      <c r="R23" s="13"/>
      <c r="S23" s="14"/>
      <c r="T23" s="20"/>
      <c r="U23" s="19">
        <f t="shared" si="2"/>
        <v>0</v>
      </c>
      <c r="V23" s="13"/>
      <c r="W23" s="13"/>
      <c r="X23" s="13"/>
      <c r="Y23" s="14"/>
      <c r="Z23" s="20">
        <v>1</v>
      </c>
      <c r="AA23" s="19">
        <f t="shared" si="3"/>
        <v>0.25</v>
      </c>
      <c r="AB23" s="13" t="s">
        <v>224</v>
      </c>
      <c r="AC23" s="13" t="s">
        <v>225</v>
      </c>
      <c r="AD23" s="13"/>
      <c r="AE23" s="14"/>
      <c r="AF23" s="84" t="s">
        <v>258</v>
      </c>
      <c r="AG23" s="84" t="s">
        <v>259</v>
      </c>
      <c r="AH23" s="202">
        <v>70</v>
      </c>
      <c r="AI23" s="202">
        <v>70</v>
      </c>
      <c r="AJ23" s="202">
        <f>(AH23+AI23)/2</f>
        <v>70</v>
      </c>
    </row>
    <row r="24" spans="1:36" ht="133.5" customHeight="1" x14ac:dyDescent="0.25">
      <c r="A24" s="1" t="s">
        <v>125</v>
      </c>
      <c r="B24" s="2" t="s">
        <v>159</v>
      </c>
      <c r="C24" s="2" t="s">
        <v>117</v>
      </c>
      <c r="D24" s="2" t="s">
        <v>118</v>
      </c>
      <c r="E24" s="79">
        <v>45292</v>
      </c>
      <c r="F24" s="80">
        <v>45656</v>
      </c>
      <c r="G24" s="1">
        <v>4</v>
      </c>
      <c r="H24" s="58"/>
      <c r="I24" s="19">
        <f t="shared" si="0"/>
        <v>0</v>
      </c>
      <c r="J24" s="15"/>
      <c r="K24" s="13"/>
      <c r="L24" s="13"/>
      <c r="M24" s="14"/>
      <c r="N24" s="20">
        <v>2</v>
      </c>
      <c r="O24" s="19">
        <f t="shared" si="1"/>
        <v>0.5</v>
      </c>
      <c r="P24" s="13" t="s">
        <v>185</v>
      </c>
      <c r="Q24" s="13" t="s">
        <v>184</v>
      </c>
      <c r="R24" s="13"/>
      <c r="S24" s="14"/>
      <c r="T24" s="20"/>
      <c r="U24" s="19">
        <f t="shared" si="2"/>
        <v>0</v>
      </c>
      <c r="V24" s="13"/>
      <c r="W24" s="13"/>
      <c r="X24" s="13"/>
      <c r="Y24" s="14"/>
      <c r="Z24" s="20">
        <v>2</v>
      </c>
      <c r="AA24" s="19">
        <f t="shared" si="3"/>
        <v>0.5</v>
      </c>
      <c r="AB24" s="13" t="s">
        <v>230</v>
      </c>
      <c r="AC24" s="13" t="s">
        <v>231</v>
      </c>
      <c r="AD24" s="13"/>
      <c r="AE24" s="14"/>
      <c r="AF24" s="84" t="s">
        <v>260</v>
      </c>
      <c r="AG24" s="199" t="s">
        <v>261</v>
      </c>
      <c r="AH24" s="199">
        <v>100</v>
      </c>
      <c r="AI24" s="199">
        <v>100</v>
      </c>
      <c r="AJ24" s="199">
        <v>100</v>
      </c>
    </row>
    <row r="25" spans="1:36" ht="151.5" customHeight="1" x14ac:dyDescent="0.25">
      <c r="A25" s="1" t="s">
        <v>125</v>
      </c>
      <c r="B25" s="2" t="s">
        <v>147</v>
      </c>
      <c r="C25" s="2" t="s">
        <v>119</v>
      </c>
      <c r="D25" s="2" t="s">
        <v>120</v>
      </c>
      <c r="E25" s="79">
        <v>45292</v>
      </c>
      <c r="F25" s="80">
        <v>45656</v>
      </c>
      <c r="G25" s="1">
        <v>2</v>
      </c>
      <c r="H25" s="58">
        <v>1</v>
      </c>
      <c r="I25" s="19">
        <f t="shared" si="0"/>
        <v>0.25</v>
      </c>
      <c r="J25" s="15" t="s">
        <v>187</v>
      </c>
      <c r="K25" s="13" t="s">
        <v>186</v>
      </c>
      <c r="L25" s="13"/>
      <c r="M25" s="14"/>
      <c r="N25" s="20"/>
      <c r="O25" s="19">
        <f t="shared" si="1"/>
        <v>0</v>
      </c>
      <c r="P25" s="13"/>
      <c r="Q25" s="13"/>
      <c r="R25" s="13"/>
      <c r="S25" s="14"/>
      <c r="T25" s="20"/>
      <c r="U25" s="19">
        <f t="shared" si="2"/>
        <v>0</v>
      </c>
      <c r="V25" s="13"/>
      <c r="W25" s="13"/>
      <c r="X25" s="13"/>
      <c r="Y25" s="14"/>
      <c r="Z25" s="20">
        <v>1</v>
      </c>
      <c r="AA25" s="19">
        <f t="shared" si="3"/>
        <v>0.25</v>
      </c>
      <c r="AB25" s="13" t="s">
        <v>212</v>
      </c>
      <c r="AC25" s="13" t="s">
        <v>213</v>
      </c>
      <c r="AD25" s="13"/>
      <c r="AE25" s="14"/>
      <c r="AF25" s="84" t="s">
        <v>263</v>
      </c>
      <c r="AG25" s="84" t="s">
        <v>264</v>
      </c>
      <c r="AH25" s="199">
        <v>100</v>
      </c>
      <c r="AI25" s="199">
        <v>100</v>
      </c>
      <c r="AJ25" s="199">
        <v>100</v>
      </c>
    </row>
    <row r="26" spans="1:36" ht="126" customHeight="1" x14ac:dyDescent="0.25">
      <c r="A26" s="1" t="s">
        <v>125</v>
      </c>
      <c r="B26" s="78" t="s">
        <v>153</v>
      </c>
      <c r="C26" s="78" t="s">
        <v>121</v>
      </c>
      <c r="D26" s="78" t="s">
        <v>127</v>
      </c>
      <c r="E26" s="79">
        <v>45292</v>
      </c>
      <c r="F26" s="80">
        <v>45656</v>
      </c>
      <c r="G26" s="1">
        <v>2</v>
      </c>
      <c r="H26" s="58"/>
      <c r="I26" s="19">
        <f t="shared" si="0"/>
        <v>0</v>
      </c>
      <c r="J26" s="15"/>
      <c r="K26" s="13"/>
      <c r="L26" s="13"/>
      <c r="M26" s="14"/>
      <c r="N26" s="20">
        <v>1</v>
      </c>
      <c r="O26" s="19">
        <f t="shared" si="1"/>
        <v>0.25</v>
      </c>
      <c r="P26" s="13" t="s">
        <v>188</v>
      </c>
      <c r="Q26" s="13" t="s">
        <v>210</v>
      </c>
      <c r="R26" s="13"/>
      <c r="S26" s="14"/>
      <c r="T26" s="20"/>
      <c r="U26" s="19">
        <f t="shared" si="2"/>
        <v>0</v>
      </c>
      <c r="V26" s="13"/>
      <c r="W26" s="13"/>
      <c r="X26" s="13"/>
      <c r="Y26" s="14"/>
      <c r="Z26" s="20">
        <v>1</v>
      </c>
      <c r="AA26" s="19">
        <f t="shared" si="3"/>
        <v>0.25</v>
      </c>
      <c r="AB26" s="13" t="s">
        <v>228</v>
      </c>
      <c r="AC26" s="13" t="s">
        <v>26</v>
      </c>
      <c r="AD26" s="13"/>
      <c r="AE26" s="14"/>
      <c r="AF26" s="84" t="s">
        <v>265</v>
      </c>
      <c r="AG26" s="200" t="s">
        <v>288</v>
      </c>
      <c r="AH26" s="201">
        <v>0</v>
      </c>
      <c r="AI26" s="201">
        <v>0</v>
      </c>
      <c r="AJ26" s="201">
        <f>(AH26+AI26)/2</f>
        <v>0</v>
      </c>
    </row>
    <row r="27" spans="1:36" ht="87" customHeight="1" x14ac:dyDescent="0.25">
      <c r="A27" s="1" t="s">
        <v>125</v>
      </c>
      <c r="B27" s="78" t="s">
        <v>154</v>
      </c>
      <c r="C27" s="78" t="s">
        <v>128</v>
      </c>
      <c r="D27" s="78" t="s">
        <v>129</v>
      </c>
      <c r="E27" s="79">
        <v>45292</v>
      </c>
      <c r="F27" s="80">
        <v>45656</v>
      </c>
      <c r="G27" s="1">
        <v>2</v>
      </c>
      <c r="H27" s="58"/>
      <c r="I27" s="19">
        <f t="shared" si="0"/>
        <v>0</v>
      </c>
      <c r="J27" s="15"/>
      <c r="K27" s="13"/>
      <c r="L27" s="13"/>
      <c r="M27" s="14"/>
      <c r="N27" s="20">
        <v>1</v>
      </c>
      <c r="O27" s="19">
        <f t="shared" si="1"/>
        <v>0.25</v>
      </c>
      <c r="P27" s="13" t="s">
        <v>189</v>
      </c>
      <c r="Q27" s="13" t="s">
        <v>211</v>
      </c>
      <c r="R27" s="13"/>
      <c r="S27" s="14"/>
      <c r="T27" s="20"/>
      <c r="U27" s="19">
        <f t="shared" si="2"/>
        <v>0</v>
      </c>
      <c r="V27" s="13"/>
      <c r="W27" s="13"/>
      <c r="X27" s="13"/>
      <c r="Y27" s="14"/>
      <c r="Z27" s="20">
        <v>1</v>
      </c>
      <c r="AA27" s="19">
        <f t="shared" si="3"/>
        <v>0.25</v>
      </c>
      <c r="AB27" s="13" t="s">
        <v>227</v>
      </c>
      <c r="AC27" s="13" t="s">
        <v>226</v>
      </c>
      <c r="AD27" s="13"/>
      <c r="AE27" s="14"/>
      <c r="AF27" s="84" t="s">
        <v>266</v>
      </c>
      <c r="AG27" s="84" t="s">
        <v>259</v>
      </c>
      <c r="AH27" s="202">
        <v>70</v>
      </c>
      <c r="AI27" s="202">
        <v>70</v>
      </c>
      <c r="AJ27" s="202">
        <f>(AH27+AI27)/2</f>
        <v>70</v>
      </c>
    </row>
    <row r="28" spans="1:36" ht="111" customHeight="1" x14ac:dyDescent="0.25">
      <c r="A28" s="1" t="s">
        <v>130</v>
      </c>
      <c r="B28" s="78" t="s">
        <v>155</v>
      </c>
      <c r="C28" s="78" t="s">
        <v>123</v>
      </c>
      <c r="D28" s="78" t="s">
        <v>131</v>
      </c>
      <c r="E28" s="79">
        <v>45292</v>
      </c>
      <c r="F28" s="80">
        <v>45656</v>
      </c>
      <c r="G28" s="1">
        <v>1</v>
      </c>
      <c r="H28" s="58"/>
      <c r="I28" s="19">
        <f t="shared" si="0"/>
        <v>0</v>
      </c>
      <c r="J28" s="15"/>
      <c r="K28" s="13"/>
      <c r="L28" s="13"/>
      <c r="M28" s="14"/>
      <c r="N28" s="20"/>
      <c r="O28" s="19">
        <f t="shared" si="1"/>
        <v>0</v>
      </c>
      <c r="P28" s="13"/>
      <c r="Q28" s="13"/>
      <c r="R28" s="13"/>
      <c r="S28" s="14"/>
      <c r="T28" s="20"/>
      <c r="U28" s="19">
        <f t="shared" si="2"/>
        <v>0</v>
      </c>
      <c r="V28" s="13"/>
      <c r="W28" s="13"/>
      <c r="X28" s="13"/>
      <c r="Y28" s="14"/>
      <c r="Z28" s="20">
        <v>1</v>
      </c>
      <c r="AA28" s="19">
        <f t="shared" si="3"/>
        <v>0.25</v>
      </c>
      <c r="AB28" s="13" t="s">
        <v>229</v>
      </c>
      <c r="AC28" s="13" t="s">
        <v>223</v>
      </c>
      <c r="AD28" s="13"/>
      <c r="AE28" s="14"/>
      <c r="AF28" s="84" t="s">
        <v>267</v>
      </c>
      <c r="AG28" s="84" t="s">
        <v>268</v>
      </c>
      <c r="AH28" s="201">
        <v>0</v>
      </c>
      <c r="AI28" s="201">
        <v>0</v>
      </c>
      <c r="AJ28" s="201">
        <f>(AH28+AI28)/2</f>
        <v>0</v>
      </c>
    </row>
    <row r="29" spans="1:36" ht="87" customHeight="1" x14ac:dyDescent="0.25">
      <c r="A29" s="1" t="s">
        <v>130</v>
      </c>
      <c r="B29" s="78" t="s">
        <v>156</v>
      </c>
      <c r="C29" s="78" t="s">
        <v>126</v>
      </c>
      <c r="D29" s="78" t="s">
        <v>131</v>
      </c>
      <c r="E29" s="79">
        <v>45292</v>
      </c>
      <c r="F29" s="80">
        <v>45656</v>
      </c>
      <c r="G29" s="1">
        <v>1</v>
      </c>
      <c r="H29" s="58"/>
      <c r="I29" s="19">
        <f t="shared" ref="I29" si="6">H29/$G$19</f>
        <v>0</v>
      </c>
      <c r="J29" s="15"/>
      <c r="K29" s="13"/>
      <c r="L29" s="13"/>
      <c r="M29" s="14"/>
      <c r="N29" s="20"/>
      <c r="O29" s="19">
        <f t="shared" ref="O29" si="7">N29/$G$19</f>
        <v>0</v>
      </c>
      <c r="P29" s="13"/>
      <c r="Q29" s="13"/>
      <c r="R29" s="13"/>
      <c r="S29" s="14"/>
      <c r="T29" s="20"/>
      <c r="U29" s="19">
        <f t="shared" si="2"/>
        <v>0</v>
      </c>
      <c r="V29" s="13"/>
      <c r="W29" s="13"/>
      <c r="X29" s="13"/>
      <c r="Y29" s="14"/>
      <c r="Z29" s="20">
        <v>1</v>
      </c>
      <c r="AA29" s="19">
        <f t="shared" si="3"/>
        <v>0.25</v>
      </c>
      <c r="AB29" s="13" t="s">
        <v>245</v>
      </c>
      <c r="AC29" s="13" t="s">
        <v>223</v>
      </c>
      <c r="AD29" s="13"/>
      <c r="AE29" s="14"/>
      <c r="AF29" s="84" t="s">
        <v>267</v>
      </c>
      <c r="AG29" s="84" t="s">
        <v>268</v>
      </c>
      <c r="AH29" s="201">
        <v>0</v>
      </c>
      <c r="AI29" s="201">
        <v>0</v>
      </c>
      <c r="AJ29" s="201">
        <f>(AH29+AI29)/2</f>
        <v>0</v>
      </c>
    </row>
    <row r="30" spans="1:36" ht="92.25" customHeight="1" x14ac:dyDescent="0.25">
      <c r="A30" s="1" t="s">
        <v>130</v>
      </c>
      <c r="B30" s="78" t="s">
        <v>160</v>
      </c>
      <c r="C30" s="2" t="s">
        <v>117</v>
      </c>
      <c r="D30" s="2" t="s">
        <v>118</v>
      </c>
      <c r="E30" s="79">
        <v>45292</v>
      </c>
      <c r="F30" s="80">
        <v>45656</v>
      </c>
      <c r="G30" s="1">
        <v>4</v>
      </c>
      <c r="H30" s="58">
        <v>1</v>
      </c>
      <c r="I30" s="19">
        <f t="shared" si="0"/>
        <v>0.25</v>
      </c>
      <c r="J30" s="15" t="s">
        <v>191</v>
      </c>
      <c r="K30" s="13" t="s">
        <v>190</v>
      </c>
      <c r="L30" s="13"/>
      <c r="M30" s="14"/>
      <c r="N30" s="20">
        <v>1</v>
      </c>
      <c r="O30" s="19">
        <f t="shared" si="1"/>
        <v>0.25</v>
      </c>
      <c r="P30" s="13" t="s">
        <v>192</v>
      </c>
      <c r="Q30" s="13" t="s">
        <v>193</v>
      </c>
      <c r="R30" s="13"/>
      <c r="S30" s="14"/>
      <c r="T30" s="20"/>
      <c r="U30" s="19">
        <f t="shared" si="2"/>
        <v>0</v>
      </c>
      <c r="V30" s="13"/>
      <c r="W30" s="13"/>
      <c r="X30" s="13"/>
      <c r="Y30" s="14"/>
      <c r="Z30" s="20">
        <v>2</v>
      </c>
      <c r="AA30" s="19">
        <f t="shared" si="3"/>
        <v>0.5</v>
      </c>
      <c r="AB30" s="13" t="s">
        <v>230</v>
      </c>
      <c r="AC30" s="13" t="s">
        <v>231</v>
      </c>
      <c r="AD30" s="13"/>
      <c r="AE30" s="14"/>
      <c r="AF30" s="84" t="s">
        <v>269</v>
      </c>
      <c r="AG30" s="200" t="s">
        <v>270</v>
      </c>
      <c r="AH30" s="202">
        <v>70</v>
      </c>
      <c r="AI30" s="202">
        <v>70</v>
      </c>
      <c r="AJ30" s="202">
        <f>(AH30+AI30)/2</f>
        <v>70</v>
      </c>
    </row>
    <row r="31" spans="1:36" ht="149.25" customHeight="1" x14ac:dyDescent="0.25">
      <c r="A31" s="1" t="s">
        <v>130</v>
      </c>
      <c r="B31" s="78" t="s">
        <v>142</v>
      </c>
      <c r="C31" s="78" t="s">
        <v>132</v>
      </c>
      <c r="D31" s="78" t="s">
        <v>133</v>
      </c>
      <c r="E31" s="79">
        <v>45292</v>
      </c>
      <c r="F31" s="80">
        <v>45656</v>
      </c>
      <c r="G31" s="1">
        <v>1</v>
      </c>
      <c r="H31" s="58"/>
      <c r="I31" s="19">
        <f t="shared" si="0"/>
        <v>0</v>
      </c>
      <c r="J31" s="15"/>
      <c r="K31" s="13"/>
      <c r="L31" s="13"/>
      <c r="M31" s="14"/>
      <c r="N31" s="20"/>
      <c r="O31" s="19">
        <f t="shared" si="1"/>
        <v>0</v>
      </c>
      <c r="P31" s="13"/>
      <c r="Q31" s="13"/>
      <c r="R31" s="13"/>
      <c r="S31" s="14"/>
      <c r="T31" s="20"/>
      <c r="U31" s="19">
        <f t="shared" si="2"/>
        <v>0</v>
      </c>
      <c r="V31" s="13"/>
      <c r="W31" s="13"/>
      <c r="X31" s="13"/>
      <c r="Y31" s="14"/>
      <c r="Z31" s="20">
        <v>1</v>
      </c>
      <c r="AA31" s="19">
        <f t="shared" si="3"/>
        <v>0.25</v>
      </c>
      <c r="AB31" s="13" t="s">
        <v>238</v>
      </c>
      <c r="AC31" s="13" t="s">
        <v>237</v>
      </c>
      <c r="AD31" s="13"/>
      <c r="AE31" s="14"/>
      <c r="AF31" s="84" t="s">
        <v>271</v>
      </c>
      <c r="AG31" s="199" t="s">
        <v>261</v>
      </c>
      <c r="AH31" s="199">
        <v>100</v>
      </c>
      <c r="AI31" s="199">
        <v>100</v>
      </c>
      <c r="AJ31" s="199">
        <v>100</v>
      </c>
    </row>
    <row r="32" spans="1:36" ht="139.5" customHeight="1" x14ac:dyDescent="0.25">
      <c r="A32" s="1" t="s">
        <v>130</v>
      </c>
      <c r="B32" s="78" t="s">
        <v>143</v>
      </c>
      <c r="C32" s="2" t="s">
        <v>117</v>
      </c>
      <c r="D32" s="2" t="s">
        <v>118</v>
      </c>
      <c r="E32" s="79">
        <v>45292</v>
      </c>
      <c r="F32" s="80">
        <v>45656</v>
      </c>
      <c r="G32" s="1">
        <v>2</v>
      </c>
      <c r="H32" s="58">
        <v>1</v>
      </c>
      <c r="I32" s="19">
        <f t="shared" si="0"/>
        <v>0.25</v>
      </c>
      <c r="J32" s="15" t="s">
        <v>197</v>
      </c>
      <c r="K32" s="13" t="s">
        <v>190</v>
      </c>
      <c r="L32" s="13"/>
      <c r="M32" s="14"/>
      <c r="N32" s="20"/>
      <c r="O32" s="19">
        <f t="shared" si="1"/>
        <v>0</v>
      </c>
      <c r="P32" s="13"/>
      <c r="Q32" s="13"/>
      <c r="R32" s="13"/>
      <c r="S32" s="14"/>
      <c r="T32" s="20"/>
      <c r="U32" s="19">
        <f t="shared" si="2"/>
        <v>0</v>
      </c>
      <c r="V32" s="13"/>
      <c r="W32" s="13"/>
      <c r="X32" s="13"/>
      <c r="Y32" s="14"/>
      <c r="Z32" s="20">
        <v>1</v>
      </c>
      <c r="AA32" s="19">
        <f t="shared" si="3"/>
        <v>0.25</v>
      </c>
      <c r="AB32" s="13" t="s">
        <v>240</v>
      </c>
      <c r="AC32" s="13" t="s">
        <v>239</v>
      </c>
      <c r="AD32" s="13"/>
      <c r="AE32" s="14"/>
      <c r="AF32" s="84" t="s">
        <v>273</v>
      </c>
      <c r="AG32" s="84" t="s">
        <v>272</v>
      </c>
      <c r="AH32" s="201">
        <v>0</v>
      </c>
      <c r="AI32" s="201">
        <v>0</v>
      </c>
      <c r="AJ32" s="201">
        <f>(AH32+AI32)/2</f>
        <v>0</v>
      </c>
    </row>
    <row r="33" spans="1:36" ht="103.5" customHeight="1" x14ac:dyDescent="0.25">
      <c r="A33" s="1" t="s">
        <v>130</v>
      </c>
      <c r="B33" s="78" t="s">
        <v>146</v>
      </c>
      <c r="C33" s="78" t="s">
        <v>134</v>
      </c>
      <c r="D33" s="78" t="s">
        <v>135</v>
      </c>
      <c r="E33" s="79">
        <v>45292</v>
      </c>
      <c r="F33" s="80">
        <v>45656</v>
      </c>
      <c r="G33" s="81"/>
      <c r="H33" s="58">
        <v>1</v>
      </c>
      <c r="I33" s="19">
        <f t="shared" si="0"/>
        <v>0.25</v>
      </c>
      <c r="J33" s="15" t="s">
        <v>194</v>
      </c>
      <c r="K33" s="13" t="s">
        <v>195</v>
      </c>
      <c r="L33" s="13"/>
      <c r="M33" s="14"/>
      <c r="N33" s="20">
        <v>1</v>
      </c>
      <c r="O33" s="19">
        <f t="shared" si="1"/>
        <v>0.25</v>
      </c>
      <c r="P33" s="13" t="s">
        <v>196</v>
      </c>
      <c r="Q33" s="13" t="s">
        <v>209</v>
      </c>
      <c r="R33" s="13"/>
      <c r="S33" s="14"/>
      <c r="T33" s="20">
        <v>1</v>
      </c>
      <c r="U33" s="19">
        <f t="shared" si="2"/>
        <v>0.25</v>
      </c>
      <c r="V33" s="13" t="s">
        <v>214</v>
      </c>
      <c r="W33" s="13" t="s">
        <v>242</v>
      </c>
      <c r="X33" s="13"/>
      <c r="Y33" s="14"/>
      <c r="Z33" s="20">
        <v>1</v>
      </c>
      <c r="AA33" s="19">
        <f t="shared" si="3"/>
        <v>0.25</v>
      </c>
      <c r="AB33" s="13" t="s">
        <v>235</v>
      </c>
      <c r="AC33" s="13" t="s">
        <v>236</v>
      </c>
      <c r="AD33" s="13"/>
      <c r="AE33" s="14"/>
      <c r="AF33" s="84" t="s">
        <v>274</v>
      </c>
      <c r="AG33" s="84" t="s">
        <v>275</v>
      </c>
      <c r="AH33" s="202">
        <v>70</v>
      </c>
      <c r="AI33" s="202">
        <v>70</v>
      </c>
      <c r="AJ33" s="202">
        <f>(AH33+AI33)/2</f>
        <v>70</v>
      </c>
    </row>
    <row r="34" spans="1:36" ht="89.25" customHeight="1" x14ac:dyDescent="0.25">
      <c r="A34" s="1" t="s">
        <v>130</v>
      </c>
      <c r="B34" s="78" t="s">
        <v>157</v>
      </c>
      <c r="C34" s="78" t="s">
        <v>123</v>
      </c>
      <c r="D34" s="78" t="s">
        <v>131</v>
      </c>
      <c r="E34" s="79">
        <v>45292</v>
      </c>
      <c r="F34" s="80">
        <v>45656</v>
      </c>
      <c r="G34" s="1">
        <v>3</v>
      </c>
      <c r="H34" s="58"/>
      <c r="I34" s="19">
        <f t="shared" ref="I34:I35" si="8">H34/$G$19</f>
        <v>0</v>
      </c>
      <c r="J34" s="15"/>
      <c r="K34" s="13"/>
      <c r="L34" s="13"/>
      <c r="M34" s="14"/>
      <c r="N34" s="20">
        <v>1</v>
      </c>
      <c r="O34" s="19">
        <f t="shared" ref="O34:O37" si="9">N34/$G$19</f>
        <v>0.25</v>
      </c>
      <c r="P34" s="15" t="s">
        <v>198</v>
      </c>
      <c r="Q34" s="13" t="s">
        <v>199</v>
      </c>
      <c r="R34" s="13"/>
      <c r="S34" s="14"/>
      <c r="T34" s="20"/>
      <c r="U34" s="19">
        <f t="shared" si="2"/>
        <v>0</v>
      </c>
      <c r="V34" s="13"/>
      <c r="W34" s="13"/>
      <c r="X34" s="13"/>
      <c r="Y34" s="14"/>
      <c r="Z34" s="20">
        <v>2</v>
      </c>
      <c r="AA34" s="19">
        <f t="shared" si="3"/>
        <v>0.5</v>
      </c>
      <c r="AB34" s="13" t="s">
        <v>229</v>
      </c>
      <c r="AC34" s="13" t="s">
        <v>234</v>
      </c>
      <c r="AD34" s="13"/>
      <c r="AE34" s="14"/>
      <c r="AF34" s="84" t="s">
        <v>276</v>
      </c>
      <c r="AG34" s="84" t="s">
        <v>278</v>
      </c>
      <c r="AH34" s="202">
        <v>70</v>
      </c>
      <c r="AI34" s="202">
        <v>70</v>
      </c>
      <c r="AJ34" s="202">
        <f>(AH34+AI34)/2</f>
        <v>70</v>
      </c>
    </row>
    <row r="35" spans="1:36" ht="105" customHeight="1" x14ac:dyDescent="0.25">
      <c r="A35" s="1" t="s">
        <v>130</v>
      </c>
      <c r="B35" s="78" t="s">
        <v>144</v>
      </c>
      <c r="C35" s="78" t="s">
        <v>138</v>
      </c>
      <c r="D35" s="78" t="s">
        <v>139</v>
      </c>
      <c r="E35" s="79">
        <v>45292</v>
      </c>
      <c r="F35" s="80">
        <v>45656</v>
      </c>
      <c r="G35" s="1">
        <v>1</v>
      </c>
      <c r="H35" s="58">
        <v>1</v>
      </c>
      <c r="I35" s="19">
        <f t="shared" si="8"/>
        <v>0.25</v>
      </c>
      <c r="J35" s="15" t="s">
        <v>201</v>
      </c>
      <c r="K35" s="13" t="s">
        <v>200</v>
      </c>
      <c r="L35" s="13"/>
      <c r="M35" s="14"/>
      <c r="N35" s="20"/>
      <c r="O35" s="19">
        <f t="shared" si="9"/>
        <v>0</v>
      </c>
      <c r="P35" s="13"/>
      <c r="Q35" s="13"/>
      <c r="R35" s="13"/>
      <c r="S35" s="14"/>
      <c r="T35" s="20"/>
      <c r="U35" s="19">
        <f t="shared" si="2"/>
        <v>0</v>
      </c>
      <c r="V35" s="13"/>
      <c r="W35" s="13"/>
      <c r="X35" s="13"/>
      <c r="Y35" s="14"/>
      <c r="Z35" s="20"/>
      <c r="AA35" s="19">
        <f t="shared" si="3"/>
        <v>0</v>
      </c>
      <c r="AB35" s="13"/>
      <c r="AC35" s="13"/>
      <c r="AD35" s="13"/>
      <c r="AE35" s="14"/>
      <c r="AF35" s="84" t="s">
        <v>277</v>
      </c>
      <c r="AG35" s="199" t="s">
        <v>261</v>
      </c>
      <c r="AH35" s="199">
        <v>100</v>
      </c>
      <c r="AI35" s="199">
        <v>100</v>
      </c>
      <c r="AJ35" s="199">
        <v>100</v>
      </c>
    </row>
    <row r="36" spans="1:36" ht="64.5" customHeight="1" x14ac:dyDescent="0.25">
      <c r="A36" s="1" t="s">
        <v>136</v>
      </c>
      <c r="B36" s="82" t="s">
        <v>162</v>
      </c>
      <c r="C36" s="2" t="s">
        <v>161</v>
      </c>
      <c r="D36" s="2" t="s">
        <v>118</v>
      </c>
      <c r="E36" s="79">
        <v>45292</v>
      </c>
      <c r="F36" s="80">
        <v>45656</v>
      </c>
      <c r="G36" s="1">
        <v>1</v>
      </c>
      <c r="H36" s="58"/>
      <c r="I36" s="19">
        <f t="shared" ref="I36:I37" si="10">H36/$G$19</f>
        <v>0</v>
      </c>
      <c r="J36" s="15"/>
      <c r="K36" s="13"/>
      <c r="L36" s="13"/>
      <c r="M36" s="14"/>
      <c r="N36" s="20"/>
      <c r="O36" s="19">
        <f t="shared" si="9"/>
        <v>0</v>
      </c>
      <c r="P36" s="13"/>
      <c r="Q36" s="13"/>
      <c r="R36" s="13"/>
      <c r="S36" s="14"/>
      <c r="T36" s="20"/>
      <c r="U36" s="19">
        <f t="shared" si="2"/>
        <v>0</v>
      </c>
      <c r="V36" s="13"/>
      <c r="W36" s="13"/>
      <c r="X36" s="13"/>
      <c r="Y36" s="14"/>
      <c r="Z36" s="20"/>
      <c r="AA36" s="19">
        <f t="shared" si="3"/>
        <v>0</v>
      </c>
      <c r="AB36" s="13"/>
      <c r="AC36" s="13"/>
      <c r="AD36" s="13"/>
      <c r="AE36" s="14"/>
      <c r="AF36" s="84" t="s">
        <v>280</v>
      </c>
      <c r="AG36" s="84" t="s">
        <v>272</v>
      </c>
      <c r="AH36" s="201">
        <v>0</v>
      </c>
      <c r="AI36" s="201">
        <v>0</v>
      </c>
      <c r="AJ36" s="201">
        <f>(AH36+AI36)/2</f>
        <v>0</v>
      </c>
    </row>
    <row r="37" spans="1:36" ht="97.5" customHeight="1" x14ac:dyDescent="0.25">
      <c r="A37" s="1" t="s">
        <v>136</v>
      </c>
      <c r="B37" s="78" t="s">
        <v>163</v>
      </c>
      <c r="C37" s="78" t="s">
        <v>164</v>
      </c>
      <c r="D37" s="78" t="s">
        <v>137</v>
      </c>
      <c r="E37" s="79">
        <v>45292</v>
      </c>
      <c r="F37" s="80">
        <v>45656</v>
      </c>
      <c r="G37" s="1">
        <v>7</v>
      </c>
      <c r="H37" s="58">
        <v>1</v>
      </c>
      <c r="I37" s="19">
        <f t="shared" si="10"/>
        <v>0.25</v>
      </c>
      <c r="J37" s="15" t="s">
        <v>215</v>
      </c>
      <c r="K37" s="13" t="s">
        <v>216</v>
      </c>
      <c r="L37" s="13"/>
      <c r="M37" s="14"/>
      <c r="N37" s="20"/>
      <c r="O37" s="19">
        <f t="shared" si="9"/>
        <v>0</v>
      </c>
      <c r="P37" s="13"/>
      <c r="Q37" s="13"/>
      <c r="R37" s="13"/>
      <c r="S37" s="14"/>
      <c r="T37" s="20"/>
      <c r="U37" s="19">
        <f t="shared" si="2"/>
        <v>0</v>
      </c>
      <c r="V37" s="13"/>
      <c r="W37" s="13"/>
      <c r="X37" s="13"/>
      <c r="Y37" s="14"/>
      <c r="Z37" s="20"/>
      <c r="AA37" s="19">
        <f t="shared" si="3"/>
        <v>0</v>
      </c>
      <c r="AB37" s="13"/>
      <c r="AC37" s="13"/>
      <c r="AD37" s="13"/>
      <c r="AE37" s="14"/>
      <c r="AF37" s="84" t="s">
        <v>281</v>
      </c>
      <c r="AG37" s="84" t="s">
        <v>282</v>
      </c>
      <c r="AH37" s="199">
        <v>100</v>
      </c>
      <c r="AI37" s="199">
        <v>100</v>
      </c>
      <c r="AJ37" s="199">
        <v>100</v>
      </c>
    </row>
    <row r="38" spans="1:36" ht="96" customHeight="1" x14ac:dyDescent="0.25">
      <c r="A38" s="1" t="s">
        <v>136</v>
      </c>
      <c r="B38" s="78" t="s">
        <v>145</v>
      </c>
      <c r="C38" s="2" t="s">
        <v>117</v>
      </c>
      <c r="D38" s="2" t="s">
        <v>118</v>
      </c>
      <c r="E38" s="79">
        <v>45292</v>
      </c>
      <c r="F38" s="80">
        <v>45656</v>
      </c>
      <c r="G38" s="1">
        <v>2</v>
      </c>
      <c r="H38" s="58">
        <v>1</v>
      </c>
      <c r="I38" s="19">
        <f t="shared" si="0"/>
        <v>0.25</v>
      </c>
      <c r="J38" s="15" t="s">
        <v>243</v>
      </c>
      <c r="K38" s="13" t="s">
        <v>244</v>
      </c>
      <c r="L38" s="13"/>
      <c r="M38" s="14"/>
      <c r="N38" s="20">
        <v>1</v>
      </c>
      <c r="O38" s="19">
        <f t="shared" si="1"/>
        <v>0.25</v>
      </c>
      <c r="P38" s="13" t="s">
        <v>233</v>
      </c>
      <c r="Q38" s="13" t="s">
        <v>232</v>
      </c>
      <c r="R38" s="13"/>
      <c r="S38" s="14"/>
      <c r="T38" s="20"/>
      <c r="U38" s="19">
        <f t="shared" si="2"/>
        <v>0</v>
      </c>
      <c r="V38" s="13"/>
      <c r="W38" s="13"/>
      <c r="X38" s="13"/>
      <c r="Y38" s="14"/>
      <c r="Z38" s="20"/>
      <c r="AA38" s="19">
        <f t="shared" si="3"/>
        <v>0</v>
      </c>
      <c r="AB38" s="13"/>
      <c r="AC38" s="13"/>
      <c r="AD38" s="13"/>
      <c r="AE38" s="14"/>
      <c r="AF38" s="84" t="s">
        <v>283</v>
      </c>
      <c r="AG38" s="200" t="s">
        <v>284</v>
      </c>
      <c r="AH38" s="202">
        <v>70</v>
      </c>
      <c r="AI38" s="202">
        <v>70</v>
      </c>
      <c r="AJ38" s="202">
        <f>(AH38+AI38)/2</f>
        <v>70</v>
      </c>
    </row>
    <row r="39" spans="1:36" ht="102.75" customHeight="1" x14ac:dyDescent="0.25">
      <c r="A39" s="1" t="s">
        <v>140</v>
      </c>
      <c r="B39" s="78" t="s">
        <v>141</v>
      </c>
      <c r="C39" s="78" t="s">
        <v>126</v>
      </c>
      <c r="D39" s="78" t="s">
        <v>124</v>
      </c>
      <c r="E39" s="83">
        <v>45446</v>
      </c>
      <c r="F39" s="80">
        <v>45656</v>
      </c>
      <c r="G39" s="72">
        <v>1</v>
      </c>
      <c r="H39" s="58"/>
      <c r="I39" s="19">
        <f t="shared" si="0"/>
        <v>0</v>
      </c>
      <c r="J39" s="15"/>
      <c r="K39" s="13"/>
      <c r="L39" s="84"/>
      <c r="M39" s="14"/>
      <c r="N39" s="20">
        <v>1</v>
      </c>
      <c r="O39" s="19">
        <f t="shared" si="1"/>
        <v>0.25</v>
      </c>
      <c r="P39" s="13" t="s">
        <v>202</v>
      </c>
      <c r="Q39" s="13" t="s">
        <v>203</v>
      </c>
      <c r="R39" s="13"/>
      <c r="S39" s="14"/>
      <c r="T39" s="20"/>
      <c r="U39" s="19">
        <f t="shared" si="2"/>
        <v>0</v>
      </c>
      <c r="V39" s="13"/>
      <c r="W39" s="13"/>
      <c r="X39" s="13"/>
      <c r="Y39" s="14"/>
      <c r="Z39" s="20"/>
      <c r="AA39" s="19">
        <f t="shared" si="3"/>
        <v>0</v>
      </c>
      <c r="AB39" s="13"/>
      <c r="AC39" s="13"/>
      <c r="AD39" s="13"/>
      <c r="AE39" s="14"/>
      <c r="AF39" s="84" t="s">
        <v>285</v>
      </c>
      <c r="AG39" s="84" t="s">
        <v>286</v>
      </c>
      <c r="AH39" s="202">
        <v>70</v>
      </c>
      <c r="AI39" s="202">
        <v>70</v>
      </c>
      <c r="AJ39" s="202">
        <f>(AH39+AI39)/2</f>
        <v>70</v>
      </c>
    </row>
    <row r="40" spans="1:36" ht="76.5" customHeight="1" x14ac:dyDescent="0.25">
      <c r="A40" s="1" t="s">
        <v>140</v>
      </c>
      <c r="B40" s="78" t="s">
        <v>148</v>
      </c>
      <c r="C40" s="78" t="s">
        <v>117</v>
      </c>
      <c r="D40" s="2" t="s">
        <v>118</v>
      </c>
      <c r="E40" s="83">
        <v>45292</v>
      </c>
      <c r="F40" s="80">
        <v>45656</v>
      </c>
      <c r="G40" s="72">
        <v>4</v>
      </c>
      <c r="H40" s="58">
        <v>1</v>
      </c>
      <c r="I40" s="19">
        <f t="shared" si="0"/>
        <v>0.25</v>
      </c>
      <c r="J40" s="15" t="s">
        <v>205</v>
      </c>
      <c r="K40" s="13" t="s">
        <v>204</v>
      </c>
      <c r="L40" s="84"/>
      <c r="M40" s="14"/>
      <c r="N40" s="20">
        <v>1</v>
      </c>
      <c r="O40" s="19">
        <f t="shared" si="1"/>
        <v>0.25</v>
      </c>
      <c r="P40" s="13" t="s">
        <v>208</v>
      </c>
      <c r="Q40" s="13" t="s">
        <v>207</v>
      </c>
      <c r="R40" s="13"/>
      <c r="S40" s="14"/>
      <c r="T40" s="20">
        <v>2</v>
      </c>
      <c r="U40" s="19">
        <f t="shared" si="2"/>
        <v>0.5</v>
      </c>
      <c r="V40" s="13"/>
      <c r="W40" s="13" t="s">
        <v>206</v>
      </c>
      <c r="X40" s="13"/>
      <c r="Y40" s="14"/>
      <c r="Z40" s="20"/>
      <c r="AA40" s="19">
        <f t="shared" si="3"/>
        <v>0</v>
      </c>
      <c r="AB40" s="13"/>
      <c r="AC40" s="13"/>
      <c r="AD40" s="13"/>
      <c r="AE40" s="14"/>
      <c r="AF40" s="84" t="s">
        <v>287</v>
      </c>
      <c r="AG40" s="199" t="s">
        <v>261</v>
      </c>
      <c r="AH40" s="199">
        <v>100</v>
      </c>
      <c r="AI40" s="199">
        <v>100</v>
      </c>
      <c r="AJ40" s="199">
        <v>100</v>
      </c>
    </row>
    <row r="41" spans="1:36" ht="31.5" customHeight="1" thickBot="1" x14ac:dyDescent="0.3">
      <c r="A41" s="42"/>
      <c r="H41" s="59">
        <f>SUM(H19:H40)</f>
        <v>10</v>
      </c>
      <c r="I41" s="54"/>
      <c r="J41" s="55"/>
      <c r="K41" s="43"/>
      <c r="M41" s="45"/>
      <c r="N41" s="44">
        <f>SUM(N19:N40)</f>
        <v>13</v>
      </c>
      <c r="O41" s="54"/>
      <c r="P41" s="43"/>
      <c r="Q41" s="43"/>
      <c r="R41" s="43"/>
      <c r="S41" s="45"/>
      <c r="T41" s="62">
        <f>SUM(T19:T40)</f>
        <v>4</v>
      </c>
    </row>
    <row r="42" spans="1:36" ht="31.5" customHeight="1" thickBot="1" x14ac:dyDescent="0.3">
      <c r="A42" s="166" t="s">
        <v>98</v>
      </c>
      <c r="B42" s="167"/>
      <c r="C42" s="167"/>
      <c r="D42" s="167"/>
      <c r="E42" s="167"/>
      <c r="F42" s="167"/>
      <c r="G42" s="168"/>
      <c r="H42" s="85"/>
      <c r="I42" s="54"/>
      <c r="J42" s="55"/>
      <c r="K42" s="43"/>
      <c r="M42" s="45"/>
      <c r="N42" s="44"/>
      <c r="O42" s="54"/>
      <c r="P42" s="43"/>
      <c r="Q42" s="43"/>
      <c r="R42" s="43"/>
      <c r="S42" s="45"/>
    </row>
    <row r="43" spans="1:36" ht="42.75" x14ac:dyDescent="0.25">
      <c r="A43" s="62" t="s">
        <v>75</v>
      </c>
    </row>
    <row r="45" spans="1:36" ht="14.25" customHeight="1" x14ac:dyDescent="0.25">
      <c r="A45" s="160" t="s">
        <v>70</v>
      </c>
      <c r="B45" s="160"/>
      <c r="C45" s="160"/>
      <c r="D45" s="160"/>
      <c r="E45" s="160"/>
      <c r="F45" s="160"/>
      <c r="G45" s="160"/>
    </row>
    <row r="46" spans="1:36" ht="14.25" customHeight="1" x14ac:dyDescent="0.25">
      <c r="A46" s="178" t="s">
        <v>36</v>
      </c>
      <c r="B46" s="178"/>
      <c r="C46" s="87"/>
      <c r="D46" s="87"/>
      <c r="E46" s="178"/>
      <c r="F46" s="178"/>
      <c r="G46" s="178"/>
    </row>
    <row r="47" spans="1:36" ht="14.25" customHeight="1" x14ac:dyDescent="0.25">
      <c r="A47" s="179">
        <v>45292</v>
      </c>
      <c r="B47" s="179"/>
      <c r="C47" s="88"/>
      <c r="D47" s="88"/>
      <c r="E47" s="110"/>
      <c r="F47" s="110"/>
      <c r="G47" s="110"/>
    </row>
    <row r="48" spans="1:36" x14ac:dyDescent="0.25">
      <c r="A48" s="171"/>
      <c r="B48" s="160"/>
      <c r="C48" s="86"/>
      <c r="D48" s="86"/>
      <c r="E48" s="110"/>
      <c r="F48" s="110"/>
      <c r="G48" s="110"/>
    </row>
    <row r="49" spans="1:7" x14ac:dyDescent="0.25">
      <c r="A49" s="171"/>
      <c r="B49" s="160"/>
      <c r="C49" s="86"/>
      <c r="D49" s="86"/>
      <c r="E49" s="110"/>
      <c r="F49" s="110"/>
      <c r="G49" s="110"/>
    </row>
    <row r="50" spans="1:7" x14ac:dyDescent="0.25">
      <c r="A50" s="89"/>
      <c r="B50" s="63"/>
      <c r="C50" s="63"/>
      <c r="D50" s="63"/>
      <c r="E50" s="33"/>
      <c r="F50" s="33"/>
      <c r="G50" s="63"/>
    </row>
    <row r="51" spans="1:7" x14ac:dyDescent="0.25">
      <c r="A51" s="160" t="s">
        <v>38</v>
      </c>
      <c r="B51" s="160"/>
      <c r="C51" s="160"/>
      <c r="D51" s="86"/>
      <c r="E51" s="160"/>
      <c r="F51" s="160"/>
      <c r="G51" s="86"/>
    </row>
    <row r="52" spans="1:7" x14ac:dyDescent="0.25">
      <c r="A52" s="169" t="s">
        <v>165</v>
      </c>
      <c r="B52" s="169"/>
      <c r="C52" s="90"/>
      <c r="D52" s="90"/>
      <c r="E52" s="170" t="s">
        <v>43</v>
      </c>
      <c r="F52" s="170"/>
      <c r="G52" s="91"/>
    </row>
    <row r="53" spans="1:7" x14ac:dyDescent="0.25">
      <c r="A53" s="169" t="s">
        <v>217</v>
      </c>
      <c r="B53" s="169"/>
      <c r="C53" s="90"/>
      <c r="D53" s="90"/>
      <c r="E53" s="170" t="s">
        <v>41</v>
      </c>
      <c r="F53" s="170"/>
      <c r="G53" s="91"/>
    </row>
    <row r="54" spans="1:7" x14ac:dyDescent="0.25">
      <c r="A54" s="92" t="s">
        <v>76</v>
      </c>
    </row>
  </sheetData>
  <mergeCells count="51">
    <mergeCell ref="AF17:AJ17"/>
    <mergeCell ref="AF16:AJ16"/>
    <mergeCell ref="A1:G2"/>
    <mergeCell ref="A48:B48"/>
    <mergeCell ref="E46:G46"/>
    <mergeCell ref="E47:G47"/>
    <mergeCell ref="E48:G48"/>
    <mergeCell ref="A46:B46"/>
    <mergeCell ref="A47:B47"/>
    <mergeCell ref="F5:G5"/>
    <mergeCell ref="F6:G6"/>
    <mergeCell ref="F7:G7"/>
    <mergeCell ref="F11:G11"/>
    <mergeCell ref="B5:D5"/>
    <mergeCell ref="A3:G3"/>
    <mergeCell ref="A14:G14"/>
    <mergeCell ref="B7:D7"/>
    <mergeCell ref="A11:A12"/>
    <mergeCell ref="A42:G42"/>
    <mergeCell ref="L17:M17"/>
    <mergeCell ref="C16:C18"/>
    <mergeCell ref="A53:B53"/>
    <mergeCell ref="E53:F53"/>
    <mergeCell ref="A49:B49"/>
    <mergeCell ref="A51:C51"/>
    <mergeCell ref="E51:F51"/>
    <mergeCell ref="A52:B52"/>
    <mergeCell ref="E52:F52"/>
    <mergeCell ref="E49:G49"/>
    <mergeCell ref="B11:D12"/>
    <mergeCell ref="B9:D9"/>
    <mergeCell ref="H14:S14"/>
    <mergeCell ref="R17:S17"/>
    <mergeCell ref="A45:G45"/>
    <mergeCell ref="A16:A18"/>
    <mergeCell ref="N17:Q17"/>
    <mergeCell ref="N16:S16"/>
    <mergeCell ref="D16:D18"/>
    <mergeCell ref="E16:F16"/>
    <mergeCell ref="E17:E18"/>
    <mergeCell ref="G17:G18"/>
    <mergeCell ref="F17:F18"/>
    <mergeCell ref="B16:B18"/>
    <mergeCell ref="H16:M16"/>
    <mergeCell ref="H17:K17"/>
    <mergeCell ref="T16:Y16"/>
    <mergeCell ref="T17:W17"/>
    <mergeCell ref="X17:Y17"/>
    <mergeCell ref="Z16:AE16"/>
    <mergeCell ref="Z17:AC17"/>
    <mergeCell ref="AD17:AE17"/>
  </mergeCells>
  <conditionalFormatting sqref="J19:J42">
    <cfRule type="containsText" dxfId="17" priority="37" operator="containsText" text="Cumplimiento total">
      <formula>NOT(ISERROR(SEARCH("Cumplimiento total",J19)))</formula>
    </cfRule>
    <cfRule type="containsText" dxfId="16" priority="38" operator="containsText" text="Sin gestión">
      <formula>NOT(ISERROR(SEARCH("Sin gestión",J19)))</formula>
    </cfRule>
    <cfRule type="containsText" dxfId="15" priority="41" operator="containsText" text="Avances en la gestión">
      <formula>NOT(ISERROR(SEARCH("Avances en la gestión",J19)))</formula>
    </cfRule>
  </conditionalFormatting>
  <conditionalFormatting sqref="P34">
    <cfRule type="containsText" dxfId="14" priority="1" operator="containsText" text="Cumplimiento total">
      <formula>NOT(ISERROR(SEARCH("Cumplimiento total",P34)))</formula>
    </cfRule>
    <cfRule type="containsText" dxfId="13" priority="2" operator="containsText" text="Sin gestión">
      <formula>NOT(ISERROR(SEARCH("Sin gestión",P34)))</formula>
    </cfRule>
    <cfRule type="containsText" dxfId="12" priority="3" operator="containsText" text="Avances en la gestión">
      <formula>NOT(ISERROR(SEARCH("Avances en la gestión",P34)))</formula>
    </cfRule>
  </conditionalFormatting>
  <pageMargins left="0.25" right="0.25" top="0.75" bottom="0.75" header="0.3" footer="0.3"/>
  <pageSetup paperSize="9" scale="1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F9DBFC24-20A7-44B1-A16F-B079BB328BF1}">
            <xm:f>NOT(ISERROR(SEARCH('Listas FUGA'!$E$5,M19)))</xm:f>
            <xm:f>'Listas FUGA'!$E$5</xm:f>
            <x14:dxf>
              <fill>
                <patternFill>
                  <bgColor rgb="FFFF0000"/>
                </patternFill>
              </fill>
            </x14:dxf>
          </x14:cfRule>
          <x14:cfRule type="containsText" priority="23" operator="containsText" id="{19876322-3151-4060-9955-F9AB5BDFDB89}">
            <xm:f>NOT(ISERROR(SEARCH('Listas FUGA'!$E$4,M19)))</xm:f>
            <xm:f>'Listas FUGA'!$E$4</xm:f>
            <x14:dxf>
              <fill>
                <patternFill>
                  <bgColor rgb="FFFFFF00"/>
                </patternFill>
              </fill>
            </x14:dxf>
          </x14:cfRule>
          <x14:cfRule type="containsText" priority="24" operator="containsText" id="{6CEB494F-C4F0-4E1A-B1C6-69CA72D6157A}">
            <xm:f>NOT(ISERROR(SEARCH('Listas FUGA'!$E$3,M19)))</xm:f>
            <xm:f>'Listas FUGA'!$E$3</xm:f>
            <x14:dxf>
              <fill>
                <patternFill>
                  <bgColor rgb="FF92D050"/>
                </patternFill>
              </fill>
            </x14:dxf>
          </x14:cfRule>
          <xm:sqref>M19:M42 S19:S42</xm:sqref>
        </x14:conditionalFormatting>
        <x14:conditionalFormatting xmlns:xm="http://schemas.microsoft.com/office/excel/2006/main">
          <x14:cfRule type="containsText" priority="10" operator="containsText" id="{05A7D659-6523-4783-90C3-D8F6B7AEBD4D}">
            <xm:f>NOT(ISERROR(SEARCH('Listas FUGA'!$E$5,Y19)))</xm:f>
            <xm:f>'Listas FUGA'!$E$5</xm:f>
            <x14:dxf>
              <fill>
                <patternFill>
                  <bgColor rgb="FFFF0000"/>
                </patternFill>
              </fill>
            </x14:dxf>
          </x14:cfRule>
          <x14:cfRule type="containsText" priority="11" operator="containsText" id="{2AA496F5-A669-4A40-9756-24B96421F796}">
            <xm:f>NOT(ISERROR(SEARCH('Listas FUGA'!$E$4,Y19)))</xm:f>
            <xm:f>'Listas FUGA'!$E$4</xm:f>
            <x14:dxf>
              <fill>
                <patternFill>
                  <bgColor rgb="FFFFFF00"/>
                </patternFill>
              </fill>
            </x14:dxf>
          </x14:cfRule>
          <x14:cfRule type="containsText" priority="12" operator="containsText" id="{5E999D06-04CF-48CE-A4AA-DEDDA145A422}">
            <xm:f>NOT(ISERROR(SEARCH('Listas FUGA'!$E$3,Y19)))</xm:f>
            <xm:f>'Listas FUGA'!$E$3</xm:f>
            <x14:dxf>
              <fill>
                <patternFill>
                  <bgColor rgb="FF92D050"/>
                </patternFill>
              </fill>
            </x14:dxf>
          </x14:cfRule>
          <xm:sqref>Y19:Y40</xm:sqref>
        </x14:conditionalFormatting>
        <x14:conditionalFormatting xmlns:xm="http://schemas.microsoft.com/office/excel/2006/main">
          <x14:cfRule type="containsText" priority="7" operator="containsText" id="{8DC246CC-7D60-4E05-8F08-9F5331B51C9B}">
            <xm:f>NOT(ISERROR(SEARCH('Listas FUGA'!$E$5,AE19)))</xm:f>
            <xm:f>'Listas FUGA'!$E$5</xm:f>
            <x14:dxf>
              <fill>
                <patternFill>
                  <bgColor rgb="FFFF0000"/>
                </patternFill>
              </fill>
            </x14:dxf>
          </x14:cfRule>
          <x14:cfRule type="containsText" priority="8" operator="containsText" id="{348D4950-E000-4678-B8EB-B82C87EC4E6E}">
            <xm:f>NOT(ISERROR(SEARCH('Listas FUGA'!$E$4,AE19)))</xm:f>
            <xm:f>'Listas FUGA'!$E$4</xm:f>
            <x14:dxf>
              <fill>
                <patternFill>
                  <bgColor rgb="FFFFFF00"/>
                </patternFill>
              </fill>
            </x14:dxf>
          </x14:cfRule>
          <x14:cfRule type="containsText" priority="9" operator="containsText" id="{7164CBB1-1B09-449D-81F9-FFDB737376DD}">
            <xm:f>NOT(ISERROR(SEARCH('Listas FUGA'!$E$3,AE19)))</xm:f>
            <xm:f>'Listas FUGA'!$E$3</xm:f>
            <x14:dxf>
              <fill>
                <patternFill>
                  <bgColor rgb="FF92D050"/>
                </patternFill>
              </fill>
            </x14:dxf>
          </x14:cfRule>
          <xm:sqref>AE19:AE40</xm:sqref>
        </x14:conditionalFormatting>
        <x14:conditionalFormatting xmlns:xm="http://schemas.microsoft.com/office/excel/2006/main">
          <x14:cfRule type="containsText" priority="4" operator="containsText" id="{B184584C-037A-4623-9719-ED1729A4C3F3}">
            <xm:f>NOT(ISERROR(SEARCH('Listas FUGA'!$E$5,X19)))</xm:f>
            <xm:f>'Listas FUGA'!$E$5</xm:f>
            <x14:dxf>
              <fill>
                <patternFill>
                  <bgColor rgb="FFFF0000"/>
                </patternFill>
              </fill>
            </x14:dxf>
          </x14:cfRule>
          <x14:cfRule type="containsText" priority="5" operator="containsText" id="{E2D8A2A0-EE40-4726-B675-91411CDE79B1}">
            <xm:f>NOT(ISERROR(SEARCH('Listas FUGA'!$E$4,X19)))</xm:f>
            <xm:f>'Listas FUGA'!$E$4</xm:f>
            <x14:dxf>
              <fill>
                <patternFill>
                  <bgColor rgb="FFFFFF00"/>
                </patternFill>
              </fill>
            </x14:dxf>
          </x14:cfRule>
          <x14:cfRule type="containsText" priority="6" operator="containsText" id="{FCFDA505-C635-430F-98B5-A13A10B2DC1E}">
            <xm:f>NOT(ISERROR(SEARCH('Listas FUGA'!$E$3,X19)))</xm:f>
            <xm:f>'Listas FUGA'!$E$3</xm:f>
            <x14:dxf>
              <fill>
                <patternFill>
                  <bgColor rgb="FF92D050"/>
                </patternFill>
              </fill>
            </x14:dxf>
          </x14:cfRule>
          <xm:sqref>X19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'Listas FUGA'!$B$3:$B$8</xm:f>
          </x14:formula1>
          <xm:sqref>G12</xm:sqref>
        </x14:dataValidation>
        <x14:dataValidation type="list" allowBlank="1" showInputMessage="1" showErrorMessage="1" xr:uid="{00000000-0002-0000-0200-000002000000}">
          <x14:formula1>
            <xm:f>'Listas FUGA'!$A$3:$A$7</xm:f>
          </x14:formula1>
          <xm:sqref>F6:G10</xm:sqref>
        </x14:dataValidation>
        <x14:dataValidation type="list" allowBlank="1" showInputMessage="1" showErrorMessage="1" xr:uid="{00000000-0002-0000-0200-000003000000}">
          <x14:formula1>
            <xm:f>'Listas FUGA'!$E$3:$E$5</xm:f>
          </x14:formula1>
          <xm:sqref>S19:S42 M19:M42 Y19:Y40 AE19:AE40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F12" sqref="F12"/>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2"/>
  <sheetViews>
    <sheetView workbookViewId="0">
      <selection activeCell="B6" sqref="B6:J20"/>
    </sheetView>
  </sheetViews>
  <sheetFormatPr baseColWidth="10" defaultRowHeight="15" x14ac:dyDescent="0.25"/>
  <cols>
    <col min="1" max="1" width="3.5703125" customWidth="1"/>
    <col min="2" max="10" width="16" customWidth="1"/>
  </cols>
  <sheetData>
    <row r="1" spans="2:10" ht="12" customHeight="1" x14ac:dyDescent="0.25"/>
    <row r="2" spans="2:10" ht="12" customHeight="1" x14ac:dyDescent="0.25"/>
    <row r="3" spans="2:10" ht="12" customHeight="1" x14ac:dyDescent="0.25"/>
    <row r="4" spans="2:10" ht="12" customHeight="1" x14ac:dyDescent="0.25"/>
    <row r="5" spans="2:10" ht="6" customHeight="1" thickBot="1" x14ac:dyDescent="0.3"/>
    <row r="6" spans="2:10" ht="15" customHeight="1" x14ac:dyDescent="0.25">
      <c r="B6" s="182" t="s">
        <v>101</v>
      </c>
      <c r="C6" s="183"/>
      <c r="D6" s="183"/>
      <c r="E6" s="183"/>
      <c r="F6" s="183"/>
      <c r="G6" s="183"/>
      <c r="H6" s="183"/>
      <c r="I6" s="183"/>
      <c r="J6" s="184"/>
    </row>
    <row r="7" spans="2:10" x14ac:dyDescent="0.25">
      <c r="B7" s="185"/>
      <c r="C7" s="186"/>
      <c r="D7" s="186"/>
      <c r="E7" s="186"/>
      <c r="F7" s="186"/>
      <c r="G7" s="186"/>
      <c r="H7" s="186"/>
      <c r="I7" s="186"/>
      <c r="J7" s="187"/>
    </row>
    <row r="8" spans="2:10" x14ac:dyDescent="0.25">
      <c r="B8" s="185"/>
      <c r="C8" s="186"/>
      <c r="D8" s="186"/>
      <c r="E8" s="186"/>
      <c r="F8" s="186"/>
      <c r="G8" s="186"/>
      <c r="H8" s="186"/>
      <c r="I8" s="186"/>
      <c r="J8" s="187"/>
    </row>
    <row r="9" spans="2:10" x14ac:dyDescent="0.25">
      <c r="B9" s="185"/>
      <c r="C9" s="186"/>
      <c r="D9" s="186"/>
      <c r="E9" s="186"/>
      <c r="F9" s="186"/>
      <c r="G9" s="186"/>
      <c r="H9" s="186"/>
      <c r="I9" s="186"/>
      <c r="J9" s="187"/>
    </row>
    <row r="10" spans="2:10" x14ac:dyDescent="0.25">
      <c r="B10" s="185"/>
      <c r="C10" s="186"/>
      <c r="D10" s="186"/>
      <c r="E10" s="186"/>
      <c r="F10" s="186"/>
      <c r="G10" s="186"/>
      <c r="H10" s="186"/>
      <c r="I10" s="186"/>
      <c r="J10" s="187"/>
    </row>
    <row r="11" spans="2:10" x14ac:dyDescent="0.25">
      <c r="B11" s="185"/>
      <c r="C11" s="186"/>
      <c r="D11" s="186"/>
      <c r="E11" s="186"/>
      <c r="F11" s="186"/>
      <c r="G11" s="186"/>
      <c r="H11" s="186"/>
      <c r="I11" s="186"/>
      <c r="J11" s="187"/>
    </row>
    <row r="12" spans="2:10" x14ac:dyDescent="0.25">
      <c r="B12" s="185"/>
      <c r="C12" s="186"/>
      <c r="D12" s="186"/>
      <c r="E12" s="186"/>
      <c r="F12" s="186"/>
      <c r="G12" s="186"/>
      <c r="H12" s="186"/>
      <c r="I12" s="186"/>
      <c r="J12" s="187"/>
    </row>
    <row r="13" spans="2:10" x14ac:dyDescent="0.25">
      <c r="B13" s="185"/>
      <c r="C13" s="186"/>
      <c r="D13" s="186"/>
      <c r="E13" s="186"/>
      <c r="F13" s="186"/>
      <c r="G13" s="186"/>
      <c r="H13" s="186"/>
      <c r="I13" s="186"/>
      <c r="J13" s="187"/>
    </row>
    <row r="14" spans="2:10" x14ac:dyDescent="0.25">
      <c r="B14" s="185"/>
      <c r="C14" s="186"/>
      <c r="D14" s="186"/>
      <c r="E14" s="186"/>
      <c r="F14" s="186"/>
      <c r="G14" s="186"/>
      <c r="H14" s="186"/>
      <c r="I14" s="186"/>
      <c r="J14" s="187"/>
    </row>
    <row r="15" spans="2:10" x14ac:dyDescent="0.25">
      <c r="B15" s="185"/>
      <c r="C15" s="186"/>
      <c r="D15" s="186"/>
      <c r="E15" s="186"/>
      <c r="F15" s="186"/>
      <c r="G15" s="186"/>
      <c r="H15" s="186"/>
      <c r="I15" s="186"/>
      <c r="J15" s="187"/>
    </row>
    <row r="16" spans="2:10" x14ac:dyDescent="0.25">
      <c r="B16" s="185"/>
      <c r="C16" s="186"/>
      <c r="D16" s="186"/>
      <c r="E16" s="186"/>
      <c r="F16" s="186"/>
      <c r="G16" s="186"/>
      <c r="H16" s="186"/>
      <c r="I16" s="186"/>
      <c r="J16" s="187"/>
    </row>
    <row r="17" spans="2:10" x14ac:dyDescent="0.25">
      <c r="B17" s="185"/>
      <c r="C17" s="186"/>
      <c r="D17" s="186"/>
      <c r="E17" s="186"/>
      <c r="F17" s="186"/>
      <c r="G17" s="186"/>
      <c r="H17" s="186"/>
      <c r="I17" s="186"/>
      <c r="J17" s="187"/>
    </row>
    <row r="18" spans="2:10" x14ac:dyDescent="0.25">
      <c r="B18" s="185"/>
      <c r="C18" s="186"/>
      <c r="D18" s="186"/>
      <c r="E18" s="186"/>
      <c r="F18" s="186"/>
      <c r="G18" s="186"/>
      <c r="H18" s="186"/>
      <c r="I18" s="186"/>
      <c r="J18" s="187"/>
    </row>
    <row r="19" spans="2:10" x14ac:dyDescent="0.25">
      <c r="B19" s="185"/>
      <c r="C19" s="186"/>
      <c r="D19" s="186"/>
      <c r="E19" s="186"/>
      <c r="F19" s="186"/>
      <c r="G19" s="186"/>
      <c r="H19" s="186"/>
      <c r="I19" s="186"/>
      <c r="J19" s="187"/>
    </row>
    <row r="20" spans="2:10" ht="15.75" thickBot="1" x14ac:dyDescent="0.3">
      <c r="B20" s="188"/>
      <c r="C20" s="189"/>
      <c r="D20" s="189"/>
      <c r="E20" s="189"/>
      <c r="F20" s="189"/>
      <c r="G20" s="189"/>
      <c r="H20" s="189"/>
      <c r="I20" s="189"/>
      <c r="J20" s="190"/>
    </row>
    <row r="21" spans="2:10" x14ac:dyDescent="0.25">
      <c r="B21" s="182" t="s">
        <v>109</v>
      </c>
      <c r="C21" s="183"/>
      <c r="D21" s="183"/>
      <c r="E21" s="183"/>
      <c r="F21" s="183"/>
      <c r="G21" s="183"/>
      <c r="H21" s="183"/>
      <c r="I21" s="183"/>
      <c r="J21" s="184"/>
    </row>
    <row r="22" spans="2:10" x14ac:dyDescent="0.25">
      <c r="B22" s="185"/>
      <c r="C22" s="186"/>
      <c r="D22" s="186"/>
      <c r="E22" s="186"/>
      <c r="F22" s="186"/>
      <c r="G22" s="186"/>
      <c r="H22" s="186"/>
      <c r="I22" s="186"/>
      <c r="J22" s="187"/>
    </row>
    <row r="23" spans="2:10" x14ac:dyDescent="0.25">
      <c r="B23" s="185"/>
      <c r="C23" s="186"/>
      <c r="D23" s="186"/>
      <c r="E23" s="186"/>
      <c r="F23" s="186"/>
      <c r="G23" s="186"/>
      <c r="H23" s="186"/>
      <c r="I23" s="186"/>
      <c r="J23" s="187"/>
    </row>
    <row r="24" spans="2:10" x14ac:dyDescent="0.25">
      <c r="B24" s="185"/>
      <c r="C24" s="186"/>
      <c r="D24" s="186"/>
      <c r="E24" s="186"/>
      <c r="F24" s="186"/>
      <c r="G24" s="186"/>
      <c r="H24" s="186"/>
      <c r="I24" s="186"/>
      <c r="J24" s="187"/>
    </row>
    <row r="25" spans="2:10" x14ac:dyDescent="0.25">
      <c r="B25" s="185"/>
      <c r="C25" s="186"/>
      <c r="D25" s="186"/>
      <c r="E25" s="186"/>
      <c r="F25" s="186"/>
      <c r="G25" s="186"/>
      <c r="H25" s="186"/>
      <c r="I25" s="186"/>
      <c r="J25" s="187"/>
    </row>
    <row r="26" spans="2:10" x14ac:dyDescent="0.25">
      <c r="B26" s="185"/>
      <c r="C26" s="186"/>
      <c r="D26" s="186"/>
      <c r="E26" s="186"/>
      <c r="F26" s="186"/>
      <c r="G26" s="186"/>
      <c r="H26" s="186"/>
      <c r="I26" s="186"/>
      <c r="J26" s="187"/>
    </row>
    <row r="27" spans="2:10" x14ac:dyDescent="0.25">
      <c r="B27" s="185"/>
      <c r="C27" s="186"/>
      <c r="D27" s="186"/>
      <c r="E27" s="186"/>
      <c r="F27" s="186"/>
      <c r="G27" s="186"/>
      <c r="H27" s="186"/>
      <c r="I27" s="186"/>
      <c r="J27" s="187"/>
    </row>
    <row r="28" spans="2:10" x14ac:dyDescent="0.25">
      <c r="B28" s="185"/>
      <c r="C28" s="186"/>
      <c r="D28" s="186"/>
      <c r="E28" s="186"/>
      <c r="F28" s="186"/>
      <c r="G28" s="186"/>
      <c r="H28" s="186"/>
      <c r="I28" s="186"/>
      <c r="J28" s="187"/>
    </row>
    <row r="29" spans="2:10" x14ac:dyDescent="0.25">
      <c r="B29" s="185"/>
      <c r="C29" s="186"/>
      <c r="D29" s="186"/>
      <c r="E29" s="186"/>
      <c r="F29" s="186"/>
      <c r="G29" s="186"/>
      <c r="H29" s="186"/>
      <c r="I29" s="186"/>
      <c r="J29" s="187"/>
    </row>
    <row r="30" spans="2:10" x14ac:dyDescent="0.25">
      <c r="B30" s="185"/>
      <c r="C30" s="186"/>
      <c r="D30" s="186"/>
      <c r="E30" s="186"/>
      <c r="F30" s="186"/>
      <c r="G30" s="186"/>
      <c r="H30" s="186"/>
      <c r="I30" s="186"/>
      <c r="J30" s="187"/>
    </row>
    <row r="31" spans="2:10" x14ac:dyDescent="0.25">
      <c r="B31" s="185"/>
      <c r="C31" s="186"/>
      <c r="D31" s="186"/>
      <c r="E31" s="186"/>
      <c r="F31" s="186"/>
      <c r="G31" s="186"/>
      <c r="H31" s="186"/>
      <c r="I31" s="186"/>
      <c r="J31" s="187"/>
    </row>
    <row r="32" spans="2:10" ht="15.75" thickBot="1" x14ac:dyDescent="0.3">
      <c r="B32" s="188"/>
      <c r="C32" s="189"/>
      <c r="D32" s="189"/>
      <c r="E32" s="189"/>
      <c r="F32" s="189"/>
      <c r="G32" s="189"/>
      <c r="H32" s="189"/>
      <c r="I32" s="189"/>
      <c r="J32" s="190"/>
    </row>
  </sheetData>
  <mergeCells count="2">
    <mergeCell ref="B6:J20"/>
    <mergeCell ref="B21: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26" customWidth="1"/>
    <col min="3" max="3" width="22.5703125" style="27" customWidth="1"/>
    <col min="4" max="4" width="26.140625" style="30" customWidth="1"/>
    <col min="5" max="5" width="23.42578125" style="27" customWidth="1"/>
  </cols>
  <sheetData>
    <row r="2" spans="1:5" x14ac:dyDescent="0.25">
      <c r="A2" s="7" t="s">
        <v>3</v>
      </c>
      <c r="B2" s="25" t="s">
        <v>4</v>
      </c>
      <c r="C2" s="28" t="s">
        <v>7</v>
      </c>
      <c r="D2" s="29" t="s">
        <v>12</v>
      </c>
      <c r="E2" s="28" t="s">
        <v>34</v>
      </c>
    </row>
    <row r="3" spans="1:5" ht="69" customHeight="1" x14ac:dyDescent="0.25">
      <c r="A3" s="23" t="s">
        <v>48</v>
      </c>
      <c r="B3" s="23" t="s">
        <v>53</v>
      </c>
      <c r="C3" s="23" t="s">
        <v>59</v>
      </c>
      <c r="D3" s="23" t="s">
        <v>14</v>
      </c>
      <c r="E3" s="27" t="s">
        <v>45</v>
      </c>
    </row>
    <row r="4" spans="1:5" ht="45" x14ac:dyDescent="0.25">
      <c r="A4" s="23" t="s">
        <v>49</v>
      </c>
      <c r="B4" s="23" t="s">
        <v>54</v>
      </c>
      <c r="C4" s="23" t="s">
        <v>60</v>
      </c>
      <c r="D4" s="23" t="s">
        <v>15</v>
      </c>
      <c r="E4" s="27" t="s">
        <v>46</v>
      </c>
    </row>
    <row r="5" spans="1:5" ht="66" customHeight="1" x14ac:dyDescent="0.25">
      <c r="A5" s="23" t="s">
        <v>50</v>
      </c>
      <c r="B5" s="23" t="s">
        <v>55</v>
      </c>
      <c r="C5" s="23" t="s">
        <v>61</v>
      </c>
      <c r="D5" s="23" t="s">
        <v>16</v>
      </c>
      <c r="E5" s="27" t="s">
        <v>47</v>
      </c>
    </row>
    <row r="6" spans="1:5" ht="63" x14ac:dyDescent="0.25">
      <c r="A6" s="24" t="s">
        <v>51</v>
      </c>
      <c r="B6" s="23" t="s">
        <v>56</v>
      </c>
      <c r="C6" s="23" t="s">
        <v>62</v>
      </c>
      <c r="D6" s="30" t="s">
        <v>17</v>
      </c>
    </row>
    <row r="7" spans="1:5" ht="83.25" customHeight="1" x14ac:dyDescent="0.25">
      <c r="A7" s="24" t="s">
        <v>52</v>
      </c>
      <c r="B7" s="23" t="s">
        <v>57</v>
      </c>
      <c r="C7" s="23" t="s">
        <v>64</v>
      </c>
      <c r="D7" s="23" t="s">
        <v>18</v>
      </c>
    </row>
    <row r="8" spans="1:5" ht="30" x14ac:dyDescent="0.25">
      <c r="A8" s="8"/>
      <c r="B8" s="23" t="s">
        <v>58</v>
      </c>
      <c r="C8" s="23" t="s">
        <v>63</v>
      </c>
      <c r="D8" s="30" t="s">
        <v>19</v>
      </c>
    </row>
    <row r="9" spans="1:5" ht="65.25" customHeight="1" x14ac:dyDescent="0.25">
      <c r="A9" s="8"/>
      <c r="B9" s="22"/>
      <c r="C9" s="23" t="s">
        <v>65</v>
      </c>
      <c r="D9" s="30" t="s">
        <v>13</v>
      </c>
    </row>
    <row r="10" spans="1:5" ht="15.75" x14ac:dyDescent="0.25">
      <c r="A10" s="8"/>
      <c r="B10" s="22"/>
      <c r="C10" s="23" t="s">
        <v>66</v>
      </c>
    </row>
    <row r="11" spans="1:5" x14ac:dyDescent="0.25">
      <c r="C11" s="23" t="s">
        <v>67</v>
      </c>
    </row>
    <row r="12" spans="1:5" x14ac:dyDescent="0.25">
      <c r="C12" s="23" t="s">
        <v>8</v>
      </c>
    </row>
    <row r="13" spans="1:5" x14ac:dyDescent="0.25">
      <c r="C13" s="23" t="s">
        <v>9</v>
      </c>
    </row>
    <row r="14" spans="1:5" x14ac:dyDescent="0.25">
      <c r="C14" s="23" t="s">
        <v>10</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Planes Estratégicos</vt:lpstr>
      <vt:lpstr>Rotulo</vt:lpstr>
      <vt:lpstr>Matriz Planes Operativos </vt:lpstr>
      <vt:lpstr>Hoja1</vt:lpstr>
      <vt:lpstr>Instrucciones</vt:lpstr>
      <vt:lpstr>Listas FUGA</vt:lpstr>
      <vt:lpstr>'Matriz Planes Estratégicos'!Área_de_impresión</vt:lpstr>
      <vt:lpstr>'Matriz Planes Operativos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cp:lastPrinted>2025-07-02T19:24:39Z</cp:lastPrinted>
  <dcterms:created xsi:type="dcterms:W3CDTF">2017-08-25T21:31:59Z</dcterms:created>
  <dcterms:modified xsi:type="dcterms:W3CDTF">2025-08-28T00:29:29Z</dcterms:modified>
</cp:coreProperties>
</file>